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lyf\Desktop\Cicoti\BAT\"/>
    </mc:Choice>
  </mc:AlternateContent>
  <xr:revisionPtr revIDLastSave="0" documentId="8_{B43F23C2-FFA8-4320-B316-0ED26E89A95F}" xr6:coauthVersionLast="37" xr6:coauthVersionMax="37" xr10:uidLastSave="{00000000-0000-0000-0000-000000000000}"/>
  <bookViews>
    <workbookView xWindow="0" yWindow="0" windowWidth="25605" windowHeight="9990" activeTab="3" xr2:uid="{00000000-000D-0000-FFFF-FFFF00000000}"/>
  </bookViews>
  <sheets>
    <sheet name="DataBase" sheetId="4" r:id="rId1"/>
    <sheet name="BatSummary_Oct_" sheetId="3" r:id="rId2"/>
    <sheet name="Check" sheetId="5" r:id="rId3"/>
    <sheet name="BAT Summary" sheetId="1" r:id="rId4"/>
    <sheet name="Breakdown Detail" sheetId="2" state="hidden" r:id="rId5"/>
  </sheets>
  <definedNames>
    <definedName name="__xlnm._FilterDatabase">#REF!</definedName>
    <definedName name="_xlnm._FilterDatabase" localSheetId="0" hidden="1">DataBase!$A$4:$G$134</definedName>
    <definedName name="_xlnm.Print_Area" localSheetId="0">DataBase!$A$2:$G$133</definedName>
  </definedNames>
  <calcPr calcId="179021"/>
  <pivotCaches>
    <pivotCache cacheId="0" r:id="rId6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18" i="3" l="1"/>
  <c r="R18" i="3"/>
  <c r="M18" i="3"/>
  <c r="H18" i="3"/>
  <c r="B5" i="3" l="1"/>
  <c r="B6" i="3"/>
  <c r="B8" i="3"/>
  <c r="B9" i="3"/>
  <c r="B11" i="3"/>
  <c r="B12" i="3"/>
  <c r="B14" i="3"/>
  <c r="B15" i="3"/>
  <c r="B16" i="3"/>
  <c r="B4" i="3"/>
  <c r="A4" i="3"/>
  <c r="V18" i="1"/>
  <c r="Q17" i="1"/>
  <c r="F17" i="3"/>
  <c r="G17" i="3"/>
  <c r="Q17" i="3"/>
  <c r="P17" i="3"/>
  <c r="O17" i="3"/>
  <c r="L17" i="3"/>
  <c r="K17" i="3"/>
  <c r="J17" i="3"/>
  <c r="E17" i="3"/>
  <c r="V16" i="3"/>
  <c r="U16" i="3"/>
  <c r="T16" i="3"/>
  <c r="W16" i="3" s="1"/>
  <c r="R16" i="3"/>
  <c r="M16" i="3"/>
  <c r="H16" i="3"/>
  <c r="W15" i="3"/>
  <c r="V15" i="3"/>
  <c r="U15" i="3"/>
  <c r="T15" i="3"/>
  <c r="R15" i="3"/>
  <c r="M15" i="3"/>
  <c r="H15" i="3"/>
  <c r="V14" i="3"/>
  <c r="W14" i="3" s="1"/>
  <c r="U14" i="3"/>
  <c r="T14" i="3"/>
  <c r="R14" i="3"/>
  <c r="M14" i="3"/>
  <c r="H14" i="3"/>
  <c r="V13" i="3"/>
  <c r="U13" i="3"/>
  <c r="W13" i="3" s="1"/>
  <c r="T13" i="3"/>
  <c r="R13" i="3"/>
  <c r="M13" i="3"/>
  <c r="H13" i="3"/>
  <c r="B13" i="3" s="1"/>
  <c r="V12" i="3"/>
  <c r="U12" i="3"/>
  <c r="T12" i="3"/>
  <c r="R12" i="3"/>
  <c r="H12" i="3"/>
  <c r="V11" i="3"/>
  <c r="W11" i="3" s="1"/>
  <c r="U11" i="3"/>
  <c r="T11" i="3"/>
  <c r="R11" i="3"/>
  <c r="M11" i="3"/>
  <c r="H11" i="3"/>
  <c r="V10" i="3"/>
  <c r="U10" i="3"/>
  <c r="W10" i="3" s="1"/>
  <c r="T10" i="3"/>
  <c r="R10" i="3"/>
  <c r="M10" i="3"/>
  <c r="B10" i="3" s="1"/>
  <c r="H10" i="3"/>
  <c r="V9" i="3"/>
  <c r="U9" i="3"/>
  <c r="T9" i="3"/>
  <c r="W9" i="3" s="1"/>
  <c r="R9" i="3"/>
  <c r="M9" i="3"/>
  <c r="H9" i="3"/>
  <c r="V8" i="3"/>
  <c r="U8" i="3"/>
  <c r="W8" i="3" s="1"/>
  <c r="T8" i="3"/>
  <c r="R8" i="3"/>
  <c r="M8" i="3"/>
  <c r="H8" i="3"/>
  <c r="V7" i="3"/>
  <c r="U7" i="3"/>
  <c r="T7" i="3"/>
  <c r="R7" i="3"/>
  <c r="M7" i="3"/>
  <c r="H7" i="3"/>
  <c r="B7" i="3" s="1"/>
  <c r="V6" i="3"/>
  <c r="U6" i="3"/>
  <c r="T6" i="3"/>
  <c r="R6" i="3"/>
  <c r="M6" i="3"/>
  <c r="H6" i="3"/>
  <c r="V5" i="3"/>
  <c r="U5" i="3"/>
  <c r="T5" i="3"/>
  <c r="R5" i="3"/>
  <c r="M5" i="3"/>
  <c r="H5" i="3"/>
  <c r="W4" i="3"/>
  <c r="V4" i="3"/>
  <c r="V17" i="3" s="1"/>
  <c r="U4" i="3"/>
  <c r="T4" i="3"/>
  <c r="R4" i="3"/>
  <c r="M4" i="3"/>
  <c r="M17" i="3" s="1"/>
  <c r="H4" i="3"/>
  <c r="L10" i="1"/>
  <c r="W7" i="3" l="1"/>
  <c r="H17" i="3"/>
  <c r="W12" i="3"/>
  <c r="W6" i="3"/>
  <c r="R17" i="3"/>
  <c r="W5" i="3"/>
  <c r="U17" i="3"/>
  <c r="T17" i="3"/>
  <c r="U16" i="1"/>
  <c r="T16" i="1"/>
  <c r="S16" i="1"/>
  <c r="U15" i="1"/>
  <c r="T15" i="1"/>
  <c r="S15" i="1"/>
  <c r="U14" i="1"/>
  <c r="T14" i="1"/>
  <c r="S14" i="1"/>
  <c r="U13" i="1"/>
  <c r="T13" i="1"/>
  <c r="S13" i="1"/>
  <c r="U12" i="1"/>
  <c r="T12" i="1"/>
  <c r="S12" i="1"/>
  <c r="U11" i="1"/>
  <c r="T11" i="1"/>
  <c r="S11" i="1"/>
  <c r="U10" i="1"/>
  <c r="T10" i="1"/>
  <c r="S10" i="1"/>
  <c r="U9" i="1"/>
  <c r="T9" i="1"/>
  <c r="S9" i="1"/>
  <c r="U8" i="1"/>
  <c r="T8" i="1"/>
  <c r="S8" i="1"/>
  <c r="U7" i="1"/>
  <c r="T7" i="1"/>
  <c r="S7" i="1"/>
  <c r="U6" i="1"/>
  <c r="T6" i="1"/>
  <c r="S6" i="1"/>
  <c r="U5" i="1"/>
  <c r="T5" i="1"/>
  <c r="S5" i="1"/>
  <c r="U4" i="1"/>
  <c r="T4" i="1"/>
  <c r="W17" i="3" l="1"/>
  <c r="S4" i="1"/>
  <c r="Q16" i="1" l="1"/>
  <c r="V16" i="1"/>
  <c r="L16" i="1"/>
  <c r="G16" i="1"/>
  <c r="Q15" i="1"/>
  <c r="L15" i="1"/>
  <c r="G15" i="1"/>
  <c r="Q14" i="1"/>
  <c r="L14" i="1"/>
  <c r="G14" i="1"/>
  <c r="Q13" i="1"/>
  <c r="L13" i="1"/>
  <c r="G13" i="1"/>
  <c r="Q12" i="1"/>
  <c r="G12" i="1"/>
  <c r="Q11" i="1"/>
  <c r="V11" i="1"/>
  <c r="L11" i="1"/>
  <c r="G11" i="1"/>
  <c r="Q10" i="1"/>
  <c r="G10" i="1"/>
  <c r="Q9" i="1"/>
  <c r="L9" i="1"/>
  <c r="G9" i="1"/>
  <c r="Q8" i="1"/>
  <c r="L8" i="1"/>
  <c r="G8" i="1"/>
  <c r="Q7" i="1"/>
  <c r="L7" i="1"/>
  <c r="G7" i="1"/>
  <c r="Q6" i="1"/>
  <c r="L6" i="1"/>
  <c r="G6" i="1"/>
  <c r="Q5" i="1"/>
  <c r="L5" i="1"/>
  <c r="G5" i="1"/>
  <c r="Q4" i="1"/>
  <c r="L4" i="1"/>
  <c r="G4" i="1"/>
  <c r="P17" i="1"/>
  <c r="O17" i="1"/>
  <c r="N17" i="1"/>
  <c r="K17" i="1"/>
  <c r="J17" i="1"/>
  <c r="I17" i="1"/>
  <c r="F17" i="1"/>
  <c r="E17" i="1"/>
  <c r="D17" i="1"/>
  <c r="L17" i="1" l="1"/>
  <c r="V14" i="1"/>
  <c r="V4" i="1"/>
  <c r="V5" i="1"/>
  <c r="G17" i="1"/>
  <c r="V9" i="1"/>
  <c r="V13" i="1"/>
  <c r="V7" i="1"/>
  <c r="U17" i="1"/>
  <c r="T17" i="1"/>
  <c r="V6" i="1"/>
  <c r="V15" i="1"/>
  <c r="V8" i="1"/>
  <c r="V10" i="1"/>
  <c r="V12" i="1"/>
  <c r="S17" i="1"/>
  <c r="V17" i="1" l="1"/>
</calcChain>
</file>

<file path=xl/sharedStrings.xml><?xml version="1.0" encoding="utf-8"?>
<sst xmlns="http://schemas.openxmlformats.org/spreadsheetml/2006/main" count="889" uniqueCount="255">
  <si>
    <t>Beira</t>
  </si>
  <si>
    <t>Chimoio</t>
  </si>
  <si>
    <t>Tete</t>
  </si>
  <si>
    <t>Nampula</t>
  </si>
  <si>
    <t>Cuamba</t>
  </si>
  <si>
    <t>Lichinga</t>
  </si>
  <si>
    <t>Pemba</t>
  </si>
  <si>
    <t>Mocuba</t>
  </si>
  <si>
    <t>Mocimboa Da Praia</t>
  </si>
  <si>
    <t>Maputo</t>
  </si>
  <si>
    <t>Xai-Xai</t>
  </si>
  <si>
    <t>Maxixe</t>
  </si>
  <si>
    <t>Vilanculos</t>
  </si>
  <si>
    <t>Depot</t>
  </si>
  <si>
    <t>Trucks</t>
  </si>
  <si>
    <t>Vans</t>
  </si>
  <si>
    <t>Motorbikes</t>
  </si>
  <si>
    <t>Total</t>
  </si>
  <si>
    <t>Main Fleet</t>
  </si>
  <si>
    <t>Backup Equipment</t>
  </si>
  <si>
    <t>BAT Equipment:</t>
  </si>
  <si>
    <t>Central</t>
  </si>
  <si>
    <t>South</t>
  </si>
  <si>
    <t>North</t>
  </si>
  <si>
    <t>Not Operational</t>
  </si>
  <si>
    <t>Type</t>
  </si>
  <si>
    <t>Vehicle Registration:</t>
  </si>
  <si>
    <t>Date of Breakdown</t>
  </si>
  <si>
    <t>Expected Date of Repair</t>
  </si>
  <si>
    <t>What is wrong with the Vehicle</t>
  </si>
  <si>
    <t>Total AvailableFleet:</t>
  </si>
  <si>
    <t>Chassis and Oil Sump Cracked. Mt. 300,000 approved for Repair</t>
  </si>
  <si>
    <t>Comment</t>
  </si>
  <si>
    <t>Chassis Cracked. Awaiting Quatation from Supplier.</t>
  </si>
  <si>
    <t>Broken Leaf Spring. Busy with Repair</t>
  </si>
  <si>
    <t>Bikes</t>
  </si>
  <si>
    <t>Vehicle List as at  11-10-2018</t>
  </si>
  <si>
    <t>Fixed asset nr</t>
  </si>
  <si>
    <t>Vehicle make</t>
  </si>
  <si>
    <t>Reg Nr</t>
  </si>
  <si>
    <t>Size (GVM)</t>
  </si>
  <si>
    <t>Business Site</t>
  </si>
  <si>
    <t>Business Unit</t>
  </si>
  <si>
    <t>Comments</t>
  </si>
  <si>
    <t>Peugeot</t>
  </si>
  <si>
    <t>AAG 788 MP</t>
  </si>
  <si>
    <t>&lt; 3500</t>
  </si>
  <si>
    <t>Admin</t>
  </si>
  <si>
    <t>Jac</t>
  </si>
  <si>
    <t>ACA 660 MP</t>
  </si>
  <si>
    <t>&gt; 3500</t>
  </si>
  <si>
    <t>armazem</t>
  </si>
  <si>
    <t>JAC</t>
  </si>
  <si>
    <t>ACA 664 MP</t>
  </si>
  <si>
    <t>Liquor</t>
  </si>
  <si>
    <t>ACA 665 MP</t>
  </si>
  <si>
    <t>NA</t>
  </si>
  <si>
    <t>NISSAN NP300</t>
  </si>
  <si>
    <t>ACG 154 MP</t>
  </si>
  <si>
    <t>ACI 602 MP</t>
  </si>
  <si>
    <t>Marketing Manager</t>
  </si>
  <si>
    <t>ACI 674 MP</t>
  </si>
  <si>
    <t>FMCG</t>
  </si>
  <si>
    <t>ACI 675 MP</t>
  </si>
  <si>
    <t>Nissan Hardbody NP300</t>
  </si>
  <si>
    <t>ACQ 389 MP</t>
  </si>
  <si>
    <t>Toyota Raum</t>
  </si>
  <si>
    <t>ACV 029 MP</t>
  </si>
  <si>
    <t>Hino Dutro</t>
  </si>
  <si>
    <t>ADB 806 MP</t>
  </si>
  <si>
    <t>Simba</t>
  </si>
  <si>
    <t>Mitsubishi Canter</t>
  </si>
  <si>
    <t>ADC 577 MC</t>
  </si>
  <si>
    <t>Armazem</t>
  </si>
  <si>
    <t>Mitsubishi</t>
  </si>
  <si>
    <t>ADG 083 MC</t>
  </si>
  <si>
    <t>ADG 087 MC</t>
  </si>
  <si>
    <t>XAI XAI</t>
  </si>
  <si>
    <t>ADG 270 MP</t>
  </si>
  <si>
    <t>Cash Vans</t>
  </si>
  <si>
    <t>Nissan NP 300</t>
  </si>
  <si>
    <t>ADM 494 MP</t>
  </si>
  <si>
    <t>ADM 496 MP</t>
  </si>
  <si>
    <t>ADN 463 MP</t>
  </si>
  <si>
    <t>ADO 533 MP</t>
  </si>
  <si>
    <t>ADO 541 MP</t>
  </si>
  <si>
    <t>ADO 542 MP</t>
  </si>
  <si>
    <t xml:space="preserve">Chimoio </t>
  </si>
  <si>
    <t>BAT</t>
  </si>
  <si>
    <t>Operational</t>
  </si>
  <si>
    <t>Toyota Spacio</t>
  </si>
  <si>
    <t>ADT 738 MP</t>
  </si>
  <si>
    <t>Management</t>
  </si>
  <si>
    <t>Mitsubish Canter</t>
  </si>
  <si>
    <t>ADT 932 MP</t>
  </si>
  <si>
    <t>Nissan Xtrail</t>
  </si>
  <si>
    <t>ADT 934 MP</t>
  </si>
  <si>
    <t>Toyota Butro</t>
  </si>
  <si>
    <t>ADT 935 MP</t>
  </si>
  <si>
    <t>Share Vehicle</t>
  </si>
  <si>
    <t>ADW 463 MP</t>
  </si>
  <si>
    <t>ADW 469 MP</t>
  </si>
  <si>
    <t>ADW 475 MP</t>
  </si>
  <si>
    <t>VILANCULOS</t>
  </si>
  <si>
    <t>ADW 540 MP</t>
  </si>
  <si>
    <t>ADW 551 MP</t>
  </si>
  <si>
    <t>ADW 575 MP</t>
  </si>
  <si>
    <t>ADW 576 MP</t>
  </si>
  <si>
    <t>ADW 610 MP</t>
  </si>
  <si>
    <t>ADW 672 MP</t>
  </si>
  <si>
    <t>ADW 673 MP</t>
  </si>
  <si>
    <t>Nissan Cabstar UD 35</t>
  </si>
  <si>
    <t>ADY 355 MP</t>
  </si>
  <si>
    <t>Nissan UD</t>
  </si>
  <si>
    <t>AEC 469 MP</t>
  </si>
  <si>
    <t>AEC 486 MP</t>
  </si>
  <si>
    <t>Nissan UD 40</t>
  </si>
  <si>
    <t>AEC 507 MP</t>
  </si>
  <si>
    <t>NISSAN UD 35</t>
  </si>
  <si>
    <t>AEE 187 MP</t>
  </si>
  <si>
    <t>AEE 254 MP</t>
  </si>
  <si>
    <t>Liquor/FMCG</t>
  </si>
  <si>
    <t>AEE 477 MP</t>
  </si>
  <si>
    <t>AEE 483 MP</t>
  </si>
  <si>
    <t>AEE 488 MP</t>
  </si>
  <si>
    <t>AEE 622 MP</t>
  </si>
  <si>
    <t>AEE 623 MP</t>
  </si>
  <si>
    <t>FMCG/LIQUOR</t>
  </si>
  <si>
    <t>AEE 843 MP</t>
  </si>
  <si>
    <t>Back UP</t>
  </si>
  <si>
    <t>AEE 844 MP</t>
  </si>
  <si>
    <t>AEE 850 MP</t>
  </si>
  <si>
    <t>AEG 450 MP</t>
  </si>
  <si>
    <t>AEG 452 MP</t>
  </si>
  <si>
    <t>AEG 453 MP</t>
  </si>
  <si>
    <t>Toyota</t>
  </si>
  <si>
    <t>AEL 217 MP</t>
  </si>
  <si>
    <t>AEL 219 MP</t>
  </si>
  <si>
    <t>NISSAN UD80</t>
  </si>
  <si>
    <t>AEO 403 MP</t>
  </si>
  <si>
    <t>Armazem/FMCG/LIQUOR</t>
  </si>
  <si>
    <t>AES 325 MP</t>
  </si>
  <si>
    <t>AES 344 MP</t>
  </si>
  <si>
    <t>Not Operational / Had accident</t>
  </si>
  <si>
    <t>AES 436 MP</t>
  </si>
  <si>
    <t>AES 437 MP</t>
  </si>
  <si>
    <t>AES 438 MP</t>
  </si>
  <si>
    <t>AES 450 MP</t>
  </si>
  <si>
    <t>TETE</t>
  </si>
  <si>
    <t>AES 671 MP</t>
  </si>
  <si>
    <t>Not Operational / Chassis broken</t>
  </si>
  <si>
    <t>AES 672 MP</t>
  </si>
  <si>
    <t>AES 674 MP</t>
  </si>
  <si>
    <t>AES 869 MP</t>
  </si>
  <si>
    <t>Mocimboa da Praia</t>
  </si>
  <si>
    <t>AES 875 MP</t>
  </si>
  <si>
    <t>AES 876 MP</t>
  </si>
  <si>
    <t>AES 878 MP</t>
  </si>
  <si>
    <t>AEW 428 MP</t>
  </si>
  <si>
    <t>Mazda BT 50</t>
  </si>
  <si>
    <t>AEW 939 MC</t>
  </si>
  <si>
    <t>AEW 957 MC</t>
  </si>
  <si>
    <t>Nissan UD 80</t>
  </si>
  <si>
    <t>AEY 339 MP</t>
  </si>
  <si>
    <t>Nissan UD 60</t>
  </si>
  <si>
    <t>AEY 975 MP</t>
  </si>
  <si>
    <t>Nestle</t>
  </si>
  <si>
    <t>ISUZU KB250 4X4</t>
  </si>
  <si>
    <t>AFF 447 MP</t>
  </si>
  <si>
    <t>Isuzu</t>
  </si>
  <si>
    <t>AFF 458 MP</t>
  </si>
  <si>
    <t>Liquor/Fmcg</t>
  </si>
  <si>
    <t>ISUZU KB250</t>
  </si>
  <si>
    <t>AFF 460 MP</t>
  </si>
  <si>
    <t>Isuzu KB250</t>
  </si>
  <si>
    <t>AFF 461 MP</t>
  </si>
  <si>
    <t>AFF 564 MP</t>
  </si>
  <si>
    <t>Liquor/Fmcg/BAT</t>
  </si>
  <si>
    <t>NISSAN UD60</t>
  </si>
  <si>
    <t>AFF 565 MP</t>
  </si>
  <si>
    <t>AFF 752 MP</t>
  </si>
  <si>
    <t>AFF 806 MP</t>
  </si>
  <si>
    <t>Armazem/BAT</t>
  </si>
  <si>
    <t>AFF 814 MP</t>
  </si>
  <si>
    <t>AFF 830 MP</t>
  </si>
  <si>
    <t>Isuzu KB 250</t>
  </si>
  <si>
    <t>AFH 651 MP</t>
  </si>
  <si>
    <t>AFI 027 MP</t>
  </si>
  <si>
    <t>AFI 031 MP</t>
  </si>
  <si>
    <t>AFI 999 MP</t>
  </si>
  <si>
    <t>liquor/FMCG</t>
  </si>
  <si>
    <t>Hino 300</t>
  </si>
  <si>
    <t>AFJ 573 MP</t>
  </si>
  <si>
    <t>Nestle/Pioneer</t>
  </si>
  <si>
    <t>Iveco</t>
  </si>
  <si>
    <t>AFK 860 MC</t>
  </si>
  <si>
    <t>ISUZU</t>
  </si>
  <si>
    <t>AFK 885 MP</t>
  </si>
  <si>
    <t>AFL 082 MP</t>
  </si>
  <si>
    <t>Not Operational / Waiting for spares</t>
  </si>
  <si>
    <t>AFL 258 MP</t>
  </si>
  <si>
    <t>AFL 260 MP</t>
  </si>
  <si>
    <t>Mitsubishi Fuso</t>
  </si>
  <si>
    <t>AFL 261 MP</t>
  </si>
  <si>
    <t>AFM 258 MP</t>
  </si>
  <si>
    <t>AFN 113 MP</t>
  </si>
  <si>
    <t>HONDA XL 125</t>
  </si>
  <si>
    <t>AFV 238 MP</t>
  </si>
  <si>
    <t>AFV 241 MP</t>
  </si>
  <si>
    <t>AFW 266 MP</t>
  </si>
  <si>
    <t>AFW 268 MP</t>
  </si>
  <si>
    <t>FMCG/Nestle</t>
  </si>
  <si>
    <t>AFW 270 MP</t>
  </si>
  <si>
    <t>AFW 308 MP</t>
  </si>
  <si>
    <t>AFW 309 MP</t>
  </si>
  <si>
    <t xml:space="preserve">Nissan UD 80 </t>
  </si>
  <si>
    <t>AFW 821 MP</t>
  </si>
  <si>
    <t>AFW 822 MP</t>
  </si>
  <si>
    <t>AFY 259 MP</t>
  </si>
  <si>
    <t>Parmalat</t>
  </si>
  <si>
    <t>AGB 889 MP</t>
  </si>
  <si>
    <t>AGC 312 MP</t>
  </si>
  <si>
    <t>AGC 313 MP</t>
  </si>
  <si>
    <t>Momed Bagas</t>
  </si>
  <si>
    <t>Toyota Hilux</t>
  </si>
  <si>
    <t>AGD 635 MP</t>
  </si>
  <si>
    <t>Heiniken</t>
  </si>
  <si>
    <t>AGD 636 MP</t>
  </si>
  <si>
    <t>Dyna 1500</t>
  </si>
  <si>
    <t>AGD 637 MP</t>
  </si>
  <si>
    <t>AGD 638 MP</t>
  </si>
  <si>
    <t>HINO 300</t>
  </si>
  <si>
    <t>AGD 930 MP</t>
  </si>
  <si>
    <t>AGD 931 MP</t>
  </si>
  <si>
    <t>AGE 022 MP</t>
  </si>
  <si>
    <t>AGE 023 MP</t>
  </si>
  <si>
    <t>AGE 960 MP</t>
  </si>
  <si>
    <t>AGE 962 MP</t>
  </si>
  <si>
    <t>AGE 964 MP</t>
  </si>
  <si>
    <t>Hino 500</t>
  </si>
  <si>
    <t>AGF 925 MP</t>
  </si>
  <si>
    <t>MMQ 20 06</t>
  </si>
  <si>
    <t>MMU 52 63</t>
  </si>
  <si>
    <t xml:space="preserve">MMU 52 64 </t>
  </si>
  <si>
    <t>MMU 57 50</t>
  </si>
  <si>
    <t>MMU 59 99</t>
  </si>
  <si>
    <t>MMU 60 00</t>
  </si>
  <si>
    <t>MMU 60 27</t>
  </si>
  <si>
    <t>Row Labels</t>
  </si>
  <si>
    <t>Grand Total</t>
  </si>
  <si>
    <t>Count of Reg Nr</t>
  </si>
  <si>
    <t>(Multiple Items)</t>
  </si>
  <si>
    <t>Yes</t>
  </si>
  <si>
    <t>Column Labels</t>
  </si>
  <si>
    <t>Chassis is Broken, 600K was not 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</si>
</sst>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_ ;\-#,##0\ 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Arial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A80"/>
        <bgColor indexed="64"/>
      </patternFill>
    </fill>
    <fill>
      <patternFill patternType="solid">
        <fgColor rgb="FFED1C2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56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0" fillId="0" borderId="7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43" fontId="1" fillId="0" borderId="2" xfId="1" applyFont="1" applyBorder="1"/>
    <xf numFmtId="43" fontId="1" fillId="4" borderId="2" xfId="1" applyFont="1" applyFill="1" applyBorder="1"/>
    <xf numFmtId="43" fontId="1" fillId="0" borderId="3" xfId="1" applyFont="1" applyBorder="1"/>
    <xf numFmtId="43" fontId="1" fillId="4" borderId="3" xfId="1" applyFont="1" applyFill="1" applyBorder="1"/>
    <xf numFmtId="43" fontId="1" fillId="0" borderId="4" xfId="1" applyFont="1" applyBorder="1"/>
    <xf numFmtId="43" fontId="1" fillId="4" borderId="4" xfId="1" applyFont="1" applyFill="1" applyBorder="1"/>
    <xf numFmtId="43" fontId="3" fillId="0" borderId="10" xfId="0" applyNumberFormat="1" applyFont="1" applyBorder="1"/>
    <xf numFmtId="0" fontId="0" fillId="0" borderId="1" xfId="0" applyBorder="1" applyAlignment="1">
      <alignment horizontal="left" vertical="top" wrapText="1"/>
    </xf>
    <xf numFmtId="0" fontId="4" fillId="0" borderId="0" xfId="0" applyFont="1"/>
    <xf numFmtId="43" fontId="0" fillId="0" borderId="0" xfId="0" applyNumberFormat="1"/>
    <xf numFmtId="43" fontId="0" fillId="0" borderId="3" xfId="1" applyFont="1" applyBorder="1"/>
    <xf numFmtId="0" fontId="6" fillId="0" borderId="0" xfId="2" applyFill="1"/>
    <xf numFmtId="0" fontId="8" fillId="0" borderId="0" xfId="2" applyFont="1" applyFill="1" applyBorder="1" applyAlignment="1">
      <alignment horizontal="center"/>
    </xf>
    <xf numFmtId="0" fontId="6" fillId="0" borderId="0" xfId="2" applyFill="1" applyAlignment="1">
      <alignment horizontal="center"/>
    </xf>
    <xf numFmtId="0" fontId="8" fillId="0" borderId="0" xfId="2" applyFont="1" applyFill="1"/>
    <xf numFmtId="0" fontId="10" fillId="0" borderId="14" xfId="2" applyFont="1" applyFill="1" applyBorder="1" applyAlignment="1">
      <alignment vertical="center"/>
    </xf>
    <xf numFmtId="0" fontId="10" fillId="5" borderId="14" xfId="2" applyFont="1" applyFill="1" applyBorder="1" applyAlignment="1">
      <alignment vertical="center"/>
    </xf>
    <xf numFmtId="0" fontId="10" fillId="0" borderId="14" xfId="2" applyFont="1" applyFill="1" applyBorder="1" applyAlignment="1">
      <alignment vertical="center" wrapText="1"/>
    </xf>
    <xf numFmtId="0" fontId="10" fillId="0" borderId="14" xfId="2" applyFont="1" applyFill="1" applyBorder="1" applyAlignment="1">
      <alignment horizontal="left" vertical="center" wrapText="1"/>
    </xf>
    <xf numFmtId="0" fontId="10" fillId="5" borderId="14" xfId="2" applyFont="1" applyFill="1" applyBorder="1" applyAlignment="1">
      <alignment horizontal="left" vertical="center" wrapText="1"/>
    </xf>
    <xf numFmtId="164" fontId="6" fillId="0" borderId="0" xfId="2" applyNumberFormat="1" applyFill="1"/>
    <xf numFmtId="0" fontId="10" fillId="0" borderId="15" xfId="2" applyFont="1" applyFill="1" applyBorder="1" applyAlignment="1">
      <alignment vertical="center"/>
    </xf>
    <xf numFmtId="0" fontId="10" fillId="5" borderId="15" xfId="2" applyFont="1" applyFill="1" applyBorder="1" applyAlignment="1">
      <alignment vertical="center"/>
    </xf>
    <xf numFmtId="164" fontId="11" fillId="0" borderId="16" xfId="2" applyNumberFormat="1" applyFont="1" applyFill="1" applyBorder="1"/>
    <xf numFmtId="0" fontId="10" fillId="0" borderId="17" xfId="2" applyFont="1" applyFill="1" applyBorder="1" applyAlignment="1">
      <alignment vertical="center"/>
    </xf>
    <xf numFmtId="0" fontId="10" fillId="0" borderId="18" xfId="2" applyFont="1" applyFill="1" applyBorder="1" applyAlignment="1">
      <alignment vertical="center"/>
    </xf>
    <xf numFmtId="164" fontId="10" fillId="0" borderId="19" xfId="2" applyNumberFormat="1" applyFont="1" applyFill="1" applyBorder="1" applyAlignment="1">
      <alignment vertical="center"/>
    </xf>
    <xf numFmtId="0" fontId="9" fillId="0" borderId="20" xfId="2" applyFont="1" applyFill="1" applyBorder="1" applyAlignment="1">
      <alignment horizontal="center" vertical="center"/>
    </xf>
    <xf numFmtId="0" fontId="9" fillId="0" borderId="21" xfId="2" applyFont="1" applyFill="1" applyBorder="1" applyAlignment="1">
      <alignment horizontal="center" vertical="center"/>
    </xf>
    <xf numFmtId="0" fontId="9" fillId="0" borderId="22" xfId="2" applyFont="1" applyFill="1" applyBorder="1" applyAlignment="1">
      <alignment horizontal="center" vertical="center"/>
    </xf>
    <xf numFmtId="0" fontId="0" fillId="0" borderId="0" xfId="0" pivotButton="1"/>
    <xf numFmtId="0" fontId="3" fillId="0" borderId="0" xfId="0" applyFont="1" applyBorder="1"/>
    <xf numFmtId="43" fontId="3" fillId="0" borderId="0" xfId="0" applyNumberFormat="1" applyFont="1" applyBorder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NumberFormat="1" applyFont="1"/>
    <xf numFmtId="43" fontId="4" fillId="0" borderId="0" xfId="0" applyNumberFormat="1" applyFont="1"/>
    <xf numFmtId="165" fontId="5" fillId="0" borderId="0" xfId="0" applyNumberFormat="1" applyFont="1"/>
    <xf numFmtId="0" fontId="7" fillId="0" borderId="0" xfId="2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F12F3F8-E1A6-4A99-8FC0-EF9302947C72}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64" formatCode="#,##0_ ;\-#,##0\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92D05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solid">
          <fgColor indexed="64"/>
          <bgColor rgb="FF92D050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top style="thin">
          <color indexed="8"/>
        </top>
      </border>
    </dxf>
    <dxf>
      <border outline="0">
        <left style="double">
          <color indexed="8"/>
        </left>
        <right style="double">
          <color indexed="8"/>
        </right>
        <top style="double">
          <color indexed="8"/>
        </top>
      </border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ED1C24"/>
      <color rgb="FFFFFFCC"/>
      <color rgb="FF004A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lly Fernandes" refreshedDate="43385.55350509259" createdVersion="6" refreshedVersion="6" minRefreshableVersion="3" recordCount="129" xr:uid="{0977B1F2-ECEE-4562-B222-FB3438F363F1}">
  <cacheSource type="worksheet">
    <worksheetSource name="Table1"/>
  </cacheSource>
  <cacheFields count="7">
    <cacheField name="Fixed asset nr" numFmtId="0">
      <sharedItems containsNonDate="0" containsString="0" containsBlank="1"/>
    </cacheField>
    <cacheField name="Vehicle make" numFmtId="0">
      <sharedItems containsBlank="1"/>
    </cacheField>
    <cacheField name="Reg Nr" numFmtId="0">
      <sharedItems containsBlank="1"/>
    </cacheField>
    <cacheField name="Size (GVM)" numFmtId="0">
      <sharedItems containsBlank="1"/>
    </cacheField>
    <cacheField name="Business Site" numFmtId="0">
      <sharedItems containsBlank="1" count="15">
        <s v="Maputo"/>
        <s v="Beira"/>
        <s v="Nampula"/>
        <s v="XAI XAI"/>
        <s v="Maxixe"/>
        <s v="Chimoio "/>
        <s v="VILANCULOS"/>
        <s v="Tete"/>
        <s v="Chimoio"/>
        <s v="Mocuba"/>
        <s v="Cuamba"/>
        <s v="Pemba"/>
        <s v="Mocimboa da Praia"/>
        <s v="Lichinga"/>
        <m/>
      </sharedItems>
    </cacheField>
    <cacheField name="Business Unit" numFmtId="0">
      <sharedItems containsBlank="1" count="24">
        <s v="Admin"/>
        <s v="armazem"/>
        <s v="Liquor"/>
        <s v="NA"/>
        <s v="Marketing Manager"/>
        <s v="FMCG"/>
        <s v="Simba"/>
        <s v="Cash Vans"/>
        <s v="BAT"/>
        <s v="Management"/>
        <s v="Share Vehicle"/>
        <s v="Liquor/FMCG"/>
        <s v="FMCG/LIQUOR"/>
        <s v="Back UP"/>
        <s v="Armazem/FMCG/LIQUOR"/>
        <s v="Nestle"/>
        <s v="Liquor/Fmcg/BAT"/>
        <s v="Armazem/BAT"/>
        <s v="Nestle/Pioneer"/>
        <s v="FMCG/Nestle"/>
        <s v="Parmalat"/>
        <s v="Momed Bagas"/>
        <s v="Heiniken"/>
        <m/>
      </sharedItems>
    </cacheField>
    <cacheField name="Comments" numFmtId="164">
      <sharedItems containsBlank="1" count="5">
        <m/>
        <s v="Operational"/>
        <s v="Not Operational / Had accident"/>
        <s v="Not Operational / Chassis broken"/>
        <s v="Not Operational / Waiting for spar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m/>
    <s v="Peugeot"/>
    <s v="AAG 788 MP"/>
    <s v="&lt; 3500"/>
    <x v="0"/>
    <x v="0"/>
    <x v="0"/>
  </r>
  <r>
    <m/>
    <s v="Jac"/>
    <s v="ACA 660 MP"/>
    <s v="&gt; 3500"/>
    <x v="0"/>
    <x v="1"/>
    <x v="0"/>
  </r>
  <r>
    <m/>
    <s v="Jac"/>
    <s v="ACA 664 MP"/>
    <s v="&gt; 3500"/>
    <x v="0"/>
    <x v="2"/>
    <x v="0"/>
  </r>
  <r>
    <m/>
    <s v="Jac"/>
    <s v="ACA 665 MP"/>
    <s v="&gt; 3500"/>
    <x v="0"/>
    <x v="3"/>
    <x v="0"/>
  </r>
  <r>
    <m/>
    <s v="NISSAN NP300"/>
    <s v="ACG 154 MP"/>
    <s v="&lt; 3500"/>
    <x v="1"/>
    <x v="2"/>
    <x v="0"/>
  </r>
  <r>
    <m/>
    <s v="NISSAN NP300"/>
    <s v="ACI 602 MP"/>
    <s v="&lt; 3500"/>
    <x v="0"/>
    <x v="4"/>
    <x v="0"/>
  </r>
  <r>
    <m/>
    <s v="Peugeot"/>
    <s v="ACI 674 MP"/>
    <s v="&lt; 3500"/>
    <x v="0"/>
    <x v="5"/>
    <x v="0"/>
  </r>
  <r>
    <m/>
    <s v="Peugeot"/>
    <s v="ACI 675 MP"/>
    <s v="&lt; 3500"/>
    <x v="0"/>
    <x v="5"/>
    <x v="0"/>
  </r>
  <r>
    <m/>
    <s v="Nissan Hardbody NP300"/>
    <s v="ACQ 389 MP"/>
    <s v="&lt; 3500"/>
    <x v="0"/>
    <x v="2"/>
    <x v="0"/>
  </r>
  <r>
    <m/>
    <s v="Toyota Raum"/>
    <s v="ACV 029 MP"/>
    <s v="&lt; 3500"/>
    <x v="0"/>
    <x v="0"/>
    <x v="0"/>
  </r>
  <r>
    <m/>
    <s v="Hino Dutro"/>
    <s v="ADB 806 MP"/>
    <s v="&gt; 3500"/>
    <x v="0"/>
    <x v="6"/>
    <x v="0"/>
  </r>
  <r>
    <m/>
    <s v="Mitsubishi Canter"/>
    <s v="ADC 577 MC"/>
    <s v="&gt; 3500"/>
    <x v="2"/>
    <x v="1"/>
    <x v="0"/>
  </r>
  <r>
    <m/>
    <s v="Mitsubishi"/>
    <s v="ADG 083 MC"/>
    <s v="&gt; 3500"/>
    <x v="0"/>
    <x v="2"/>
    <x v="0"/>
  </r>
  <r>
    <m/>
    <s v="Mitsubishi"/>
    <s v="ADG 087 MC"/>
    <s v="&gt; 3500"/>
    <x v="3"/>
    <x v="2"/>
    <x v="0"/>
  </r>
  <r>
    <m/>
    <s v="Jac"/>
    <s v="ADG 270 MP"/>
    <s v="&gt; 3500"/>
    <x v="4"/>
    <x v="7"/>
    <x v="0"/>
  </r>
  <r>
    <m/>
    <s v="Nissan NP 300"/>
    <s v="ADM 494 MP"/>
    <s v="&lt; 3500"/>
    <x v="0"/>
    <x v="5"/>
    <x v="0"/>
  </r>
  <r>
    <m/>
    <s v="Nissan NP 300"/>
    <s v="ADM 496 MP"/>
    <s v="&lt; 3500"/>
    <x v="0"/>
    <x v="5"/>
    <x v="0"/>
  </r>
  <r>
    <m/>
    <s v="Nissan NP 300"/>
    <s v="ADN 463 MP"/>
    <s v="&gt; 3500"/>
    <x v="0"/>
    <x v="2"/>
    <x v="0"/>
  </r>
  <r>
    <m/>
    <s v="Nissan NP 300"/>
    <s v="ADO 533 MP"/>
    <s v="&lt; 3500"/>
    <x v="0"/>
    <x v="5"/>
    <x v="0"/>
  </r>
  <r>
    <m/>
    <s v="Nissan NP 300"/>
    <s v="ADO 541 MP"/>
    <s v="&lt; 3500"/>
    <x v="0"/>
    <x v="2"/>
    <x v="0"/>
  </r>
  <r>
    <m/>
    <s v="Nissan NP 300"/>
    <s v="ADO 542 MP"/>
    <s v="&lt; 3500"/>
    <x v="5"/>
    <x v="8"/>
    <x v="1"/>
  </r>
  <r>
    <m/>
    <s v="Toyota Spacio"/>
    <s v="ADT 738 MP"/>
    <s v="&lt; 3500"/>
    <x v="0"/>
    <x v="9"/>
    <x v="0"/>
  </r>
  <r>
    <m/>
    <s v="Mitsubish Canter"/>
    <s v="ADT 932 MP"/>
    <s v="&gt; 3500"/>
    <x v="0"/>
    <x v="3"/>
    <x v="0"/>
  </r>
  <r>
    <m/>
    <s v="Nissan Xtrail"/>
    <s v="ADT 934 MP"/>
    <s v="&lt; 3500"/>
    <x v="0"/>
    <x v="0"/>
    <x v="0"/>
  </r>
  <r>
    <m/>
    <s v="Toyota Butro"/>
    <s v="ADT 935 MP"/>
    <s v="&gt; 3500"/>
    <x v="0"/>
    <x v="10"/>
    <x v="0"/>
  </r>
  <r>
    <m/>
    <s v="Nissan NP 300"/>
    <s v="ADW 463 MP"/>
    <s v="&lt; 3500"/>
    <x v="3"/>
    <x v="8"/>
    <x v="1"/>
  </r>
  <r>
    <m/>
    <s v="Nissan NP 300"/>
    <s v="ADW 469 MP"/>
    <s v="&lt; 3500"/>
    <x v="0"/>
    <x v="8"/>
    <x v="1"/>
  </r>
  <r>
    <m/>
    <s v="Nissan NP 300"/>
    <s v="ADW 475 MP"/>
    <s v="&lt; 3500"/>
    <x v="6"/>
    <x v="8"/>
    <x v="1"/>
  </r>
  <r>
    <m/>
    <s v="Nissan NP 300"/>
    <s v="ADW 540 MP"/>
    <s v="&lt; 3500"/>
    <x v="0"/>
    <x v="8"/>
    <x v="1"/>
  </r>
  <r>
    <m/>
    <s v="Nissan NP 300"/>
    <s v="ADW 551 MP"/>
    <s v="&lt; 3500"/>
    <x v="3"/>
    <x v="8"/>
    <x v="1"/>
  </r>
  <r>
    <m/>
    <s v="Nissan NP 300"/>
    <s v="ADW 575 MP"/>
    <s v="&lt; 3500"/>
    <x v="0"/>
    <x v="8"/>
    <x v="1"/>
  </r>
  <r>
    <m/>
    <s v="Nissan NP 300"/>
    <s v="ADW 576 MP"/>
    <s v="&lt; 3500"/>
    <x v="0"/>
    <x v="8"/>
    <x v="1"/>
  </r>
  <r>
    <m/>
    <s v="Nissan NP 300"/>
    <s v="ADW 610 MP"/>
    <s v="&lt; 3500"/>
    <x v="0"/>
    <x v="8"/>
    <x v="1"/>
  </r>
  <r>
    <m/>
    <s v="Nissan NP 300"/>
    <s v="ADW 672 MP"/>
    <s v="&lt; 3500"/>
    <x v="0"/>
    <x v="8"/>
    <x v="1"/>
  </r>
  <r>
    <m/>
    <s v="Nissan NP 300"/>
    <s v="ADW 673 MP"/>
    <s v="&lt; 3500"/>
    <x v="0"/>
    <x v="8"/>
    <x v="1"/>
  </r>
  <r>
    <m/>
    <s v="Nissan Cabstar UD 35"/>
    <s v="ADY 355 MP"/>
    <s v="&gt; 3500"/>
    <x v="0"/>
    <x v="2"/>
    <x v="0"/>
  </r>
  <r>
    <m/>
    <s v="Nissan UD"/>
    <s v="AEC 469 MP"/>
    <s v="&gt; 3500"/>
    <x v="0"/>
    <x v="6"/>
    <x v="0"/>
  </r>
  <r>
    <m/>
    <s v="Nissan UD"/>
    <s v="AEC 486 MP"/>
    <s v="&gt; 3500"/>
    <x v="0"/>
    <x v="8"/>
    <x v="1"/>
  </r>
  <r>
    <m/>
    <s v="Nissan UD 40"/>
    <s v="AEC 507 MP"/>
    <s v="&gt; 3500"/>
    <x v="0"/>
    <x v="8"/>
    <x v="1"/>
  </r>
  <r>
    <m/>
    <s v="NISSAN UD 35"/>
    <s v="AEE 187 MP"/>
    <s v="&gt; 3500"/>
    <x v="2"/>
    <x v="8"/>
    <x v="1"/>
  </r>
  <r>
    <m/>
    <s v="NISSAN NP300"/>
    <s v="AEE 254 MP"/>
    <s v="&lt; 3500"/>
    <x v="2"/>
    <x v="11"/>
    <x v="0"/>
  </r>
  <r>
    <m/>
    <s v="Nissan NP 300"/>
    <s v="AEE 477 MP"/>
    <s v="&lt; 3500"/>
    <x v="0"/>
    <x v="2"/>
    <x v="0"/>
  </r>
  <r>
    <m/>
    <s v="NISSAN NP300"/>
    <s v="AEE 483 MP"/>
    <s v="&lt; 3500"/>
    <x v="1"/>
    <x v="8"/>
    <x v="1"/>
  </r>
  <r>
    <m/>
    <s v="NISSAN NP300"/>
    <s v="AEE 488 MP"/>
    <s v="&lt; 3500"/>
    <x v="1"/>
    <x v="8"/>
    <x v="1"/>
  </r>
  <r>
    <m/>
    <s v="Nissan NP 300"/>
    <s v="AEE 622 MP"/>
    <s v="&lt; 3500"/>
    <x v="0"/>
    <x v="2"/>
    <x v="0"/>
  </r>
  <r>
    <m/>
    <s v="NISSAN NP300"/>
    <s v="AEE 623 MP"/>
    <s v="&lt; 3500"/>
    <x v="7"/>
    <x v="12"/>
    <x v="0"/>
  </r>
  <r>
    <m/>
    <s v="NISSAN NP300"/>
    <s v="AEE 843 MP"/>
    <s v="&lt; 3500"/>
    <x v="1"/>
    <x v="13"/>
    <x v="0"/>
  </r>
  <r>
    <m/>
    <s v="Nissan NP 300"/>
    <s v="AEE 844 MP"/>
    <s v="&lt; 3500"/>
    <x v="0"/>
    <x v="2"/>
    <x v="0"/>
  </r>
  <r>
    <m/>
    <s v="NISSAN NP300"/>
    <s v="AEE 850 MP"/>
    <s v="&lt; 3500"/>
    <x v="8"/>
    <x v="8"/>
    <x v="1"/>
  </r>
  <r>
    <m/>
    <s v="Nissan NP 300"/>
    <s v="AEG 450 MP"/>
    <s v="&lt; 3500"/>
    <x v="0"/>
    <x v="8"/>
    <x v="1"/>
  </r>
  <r>
    <m/>
    <s v="Nissan NP 300"/>
    <s v="AEG 452 MP"/>
    <s v="&lt; 3500"/>
    <x v="3"/>
    <x v="8"/>
    <x v="1"/>
  </r>
  <r>
    <m/>
    <s v="Nissan NP 300"/>
    <s v="AEG 453 MP"/>
    <s v="&lt; 3500"/>
    <x v="4"/>
    <x v="8"/>
    <x v="1"/>
  </r>
  <r>
    <m/>
    <s v="Toyota"/>
    <s v="AEL 217 MP"/>
    <s v="&gt; 3500"/>
    <x v="0"/>
    <x v="6"/>
    <x v="0"/>
  </r>
  <r>
    <m/>
    <s v="Mitsubishi"/>
    <s v="AEL 219 MP"/>
    <s v="&gt; 3500"/>
    <x v="0"/>
    <x v="6"/>
    <x v="0"/>
  </r>
  <r>
    <m/>
    <s v="NISSAN UD80"/>
    <s v="AEO 403 MP"/>
    <s v="&gt; 3500"/>
    <x v="1"/>
    <x v="14"/>
    <x v="0"/>
  </r>
  <r>
    <m/>
    <s v="NISSAN NP300"/>
    <s v="AES 325 MP"/>
    <s v="&lt; 3500"/>
    <x v="7"/>
    <x v="8"/>
    <x v="1"/>
  </r>
  <r>
    <m/>
    <s v="NISSAN NP300"/>
    <s v="AES 344 MP"/>
    <s v="&lt; 3500"/>
    <x v="8"/>
    <x v="8"/>
    <x v="2"/>
  </r>
  <r>
    <m/>
    <s v="NISSAN NP300"/>
    <s v="AES 436 MP"/>
    <s v="&lt; 3500"/>
    <x v="8"/>
    <x v="8"/>
    <x v="2"/>
  </r>
  <r>
    <m/>
    <s v="NISSAN NP300"/>
    <s v="AES 437 MP"/>
    <s v="&lt; 3500"/>
    <x v="8"/>
    <x v="8"/>
    <x v="1"/>
  </r>
  <r>
    <m/>
    <s v="NISSAN NP300"/>
    <s v="AES 438 MP"/>
    <s v="&lt; 3500"/>
    <x v="9"/>
    <x v="8"/>
    <x v="1"/>
  </r>
  <r>
    <m/>
    <s v="NISSAN NP300"/>
    <s v="AES 450 MP"/>
    <s v="&lt; 3500"/>
    <x v="7"/>
    <x v="8"/>
    <x v="1"/>
  </r>
  <r>
    <m/>
    <s v="Nissan Hardbody NP300"/>
    <s v="AES 671 MP"/>
    <s v="&lt; 3500"/>
    <x v="10"/>
    <x v="8"/>
    <x v="3"/>
  </r>
  <r>
    <m/>
    <s v="Nissan Hardbody NP300"/>
    <s v="AES 672 MP"/>
    <s v="&lt; 3500"/>
    <x v="2"/>
    <x v="8"/>
    <x v="1"/>
  </r>
  <r>
    <m/>
    <s v="Nissan Hardbody NP300"/>
    <s v="AES 674 MP"/>
    <s v="&lt; 3500"/>
    <x v="11"/>
    <x v="8"/>
    <x v="1"/>
  </r>
  <r>
    <m/>
    <s v="Nissan Hardbody NP300"/>
    <s v="AES 869 MP"/>
    <s v="&lt; 3500"/>
    <x v="12"/>
    <x v="8"/>
    <x v="1"/>
  </r>
  <r>
    <m/>
    <s v="Nissan Hardbody NP300"/>
    <s v="AES 875 MP"/>
    <s v="&lt; 3500"/>
    <x v="12"/>
    <x v="8"/>
    <x v="1"/>
  </r>
  <r>
    <m/>
    <s v="NISSAN NP300"/>
    <s v="AES 876 MP"/>
    <s v="&lt; 3500"/>
    <x v="7"/>
    <x v="8"/>
    <x v="1"/>
  </r>
  <r>
    <m/>
    <s v="Nissan Hardbody NP300"/>
    <s v="AES 878 MP"/>
    <s v="&lt; 3500"/>
    <x v="2"/>
    <x v="8"/>
    <x v="1"/>
  </r>
  <r>
    <m/>
    <s v="Nissan Hardbody NP300"/>
    <s v="AEW 428 MP"/>
    <s v="&lt; 3500"/>
    <x v="2"/>
    <x v="8"/>
    <x v="1"/>
  </r>
  <r>
    <m/>
    <s v="Mazda BT 50"/>
    <s v="AEW 939 MC"/>
    <s v="&lt; 3500"/>
    <x v="1"/>
    <x v="2"/>
    <x v="0"/>
  </r>
  <r>
    <m/>
    <s v="Mazda BT 50"/>
    <s v="AEW 957 MC"/>
    <s v="&lt; 3500"/>
    <x v="0"/>
    <x v="2"/>
    <x v="0"/>
  </r>
  <r>
    <m/>
    <s v="Nissan UD 80"/>
    <s v="AEY 339 MP"/>
    <s v="&gt; 3500"/>
    <x v="2"/>
    <x v="8"/>
    <x v="1"/>
  </r>
  <r>
    <m/>
    <s v="Nissan UD 60"/>
    <s v="AEY 975 MP"/>
    <s v="&gt; 3500"/>
    <x v="2"/>
    <x v="15"/>
    <x v="0"/>
  </r>
  <r>
    <m/>
    <s v="ISUZU KB250 4X4"/>
    <s v="AFF 447 MP"/>
    <s v="&lt; 3500"/>
    <x v="9"/>
    <x v="8"/>
    <x v="1"/>
  </r>
  <r>
    <m/>
    <s v="Isuzu"/>
    <s v="AFF 458 MP"/>
    <s v="&lt; 3500"/>
    <x v="2"/>
    <x v="11"/>
    <x v="0"/>
  </r>
  <r>
    <m/>
    <s v="ISUZU KB250"/>
    <s v="AFF 460 MP"/>
    <s v="&lt; 3500"/>
    <x v="9"/>
    <x v="8"/>
    <x v="1"/>
  </r>
  <r>
    <m/>
    <s v="ISUZU KB250"/>
    <s v="AFF 461 MP"/>
    <s v="&lt; 3500"/>
    <x v="12"/>
    <x v="8"/>
    <x v="2"/>
  </r>
  <r>
    <m/>
    <s v="Nissan UD 60"/>
    <s v="AFF 564 MP"/>
    <s v="&gt; 3500"/>
    <x v="2"/>
    <x v="16"/>
    <x v="1"/>
  </r>
  <r>
    <m/>
    <s v="NISSAN UD60"/>
    <s v="AFF 565 MP"/>
    <s v="&gt; 3500"/>
    <x v="0"/>
    <x v="1"/>
    <x v="0"/>
  </r>
  <r>
    <m/>
    <s v="Toyota"/>
    <s v="AFF 752 MP"/>
    <s v="&lt; 3500"/>
    <x v="1"/>
    <x v="5"/>
    <x v="0"/>
  </r>
  <r>
    <m/>
    <s v="NISSAN UD60"/>
    <s v="AFF 806 MP"/>
    <s v="&gt; 3500"/>
    <x v="1"/>
    <x v="17"/>
    <x v="1"/>
  </r>
  <r>
    <m/>
    <s v="Nissan UD 60"/>
    <s v="AFF 814 MP"/>
    <s v="&gt; 3500"/>
    <x v="2"/>
    <x v="8"/>
    <x v="1"/>
  </r>
  <r>
    <m/>
    <s v="NISSAN UD60"/>
    <s v="AFF 830 MP"/>
    <s v="&gt; 3500"/>
    <x v="1"/>
    <x v="17"/>
    <x v="1"/>
  </r>
  <r>
    <m/>
    <s v="Isuzu KB 250"/>
    <s v="AFH 651 MP"/>
    <s v="&lt; 3500"/>
    <x v="10"/>
    <x v="8"/>
    <x v="1"/>
  </r>
  <r>
    <m/>
    <s v="ISUZU KB250"/>
    <s v="AFI 027 MP"/>
    <s v="&lt; 3500"/>
    <x v="13"/>
    <x v="8"/>
    <x v="1"/>
  </r>
  <r>
    <m/>
    <s v="Isuzu"/>
    <s v="AFI 031 MP"/>
    <s v="&lt; 3500"/>
    <x v="0"/>
    <x v="2"/>
    <x v="0"/>
  </r>
  <r>
    <m/>
    <s v="Isuzu"/>
    <s v="AFI 999 MP"/>
    <s v="&gt; 3500"/>
    <x v="1"/>
    <x v="11"/>
    <x v="0"/>
  </r>
  <r>
    <m/>
    <s v="Hino 300"/>
    <s v="AFJ 573 MP"/>
    <s v="&gt; 3500"/>
    <x v="0"/>
    <x v="18"/>
    <x v="0"/>
  </r>
  <r>
    <m/>
    <s v="Iveco"/>
    <s v="AFK 860 MC"/>
    <s v="&gt; 3500"/>
    <x v="0"/>
    <x v="1"/>
    <x v="0"/>
  </r>
  <r>
    <m/>
    <s v="Isuzu"/>
    <s v="AFK 885 MP"/>
    <s v="&lt; 3500"/>
    <x v="9"/>
    <x v="8"/>
    <x v="1"/>
  </r>
  <r>
    <m/>
    <s v="ISUZU KB250"/>
    <s v="AFL 082 MP"/>
    <s v="&lt; 3500"/>
    <x v="2"/>
    <x v="8"/>
    <x v="4"/>
  </r>
  <r>
    <m/>
    <s v="Mitsubishi"/>
    <s v="AFL 258 MP"/>
    <s v="&gt; 3500"/>
    <x v="1"/>
    <x v="5"/>
    <x v="0"/>
  </r>
  <r>
    <m/>
    <s v="Mitsubishi"/>
    <s v="AFL 260 MP"/>
    <s v="&gt; 3500"/>
    <x v="0"/>
    <x v="18"/>
    <x v="0"/>
  </r>
  <r>
    <m/>
    <s v="Mitsubishi Fuso"/>
    <s v="AFL 261 MP"/>
    <s v="&gt; 3500"/>
    <x v="11"/>
    <x v="8"/>
    <x v="1"/>
  </r>
  <r>
    <m/>
    <s v="Hino 300"/>
    <s v="AFM 258 MP"/>
    <s v="&gt; 3500"/>
    <x v="1"/>
    <x v="5"/>
    <x v="0"/>
  </r>
  <r>
    <m/>
    <s v="Nissan UD 80"/>
    <s v="AFN 113 MP"/>
    <s v="&gt; 3500"/>
    <x v="1"/>
    <x v="14"/>
    <x v="0"/>
  </r>
  <r>
    <m/>
    <s v="HONDA XL 125"/>
    <s v="AFV 238 MP"/>
    <s v="&lt; 3500"/>
    <x v="0"/>
    <x v="8"/>
    <x v="1"/>
  </r>
  <r>
    <m/>
    <s v="HONDA XL 125"/>
    <s v="AFV 241 MP"/>
    <s v="&lt; 3500"/>
    <x v="0"/>
    <x v="8"/>
    <x v="1"/>
  </r>
  <r>
    <m/>
    <s v="NISSAN NP300"/>
    <s v="AFW 266 MP"/>
    <s v="&lt; 3500"/>
    <x v="1"/>
    <x v="5"/>
    <x v="0"/>
  </r>
  <r>
    <m/>
    <s v="NISSAN NP300"/>
    <s v="AFW 268 MP"/>
    <s v="&lt; 3500"/>
    <x v="2"/>
    <x v="19"/>
    <x v="0"/>
  </r>
  <r>
    <m/>
    <s v="Nissan NP 300"/>
    <s v="AFW 270 MP"/>
    <s v="&lt; 3500"/>
    <x v="0"/>
    <x v="2"/>
    <x v="0"/>
  </r>
  <r>
    <m/>
    <s v="Hino 300"/>
    <s v="AFW 308 MP"/>
    <s v="&gt; 3500"/>
    <x v="2"/>
    <x v="19"/>
    <x v="0"/>
  </r>
  <r>
    <m/>
    <s v="Hino 300"/>
    <s v="AFW 309 MP"/>
    <s v="&gt; 3500"/>
    <x v="1"/>
    <x v="5"/>
    <x v="0"/>
  </r>
  <r>
    <m/>
    <s v="Nissan UD 80 "/>
    <s v="AFW 821 MP"/>
    <s v="&gt; 3500"/>
    <x v="0"/>
    <x v="1"/>
    <x v="0"/>
  </r>
  <r>
    <m/>
    <s v="Nissan UD 80"/>
    <s v="AFW 822 MP"/>
    <s v="&gt; 3500"/>
    <x v="1"/>
    <x v="14"/>
    <x v="0"/>
  </r>
  <r>
    <m/>
    <s v="Hino 300"/>
    <s v="AFY 259 MP"/>
    <s v="&gt; 3500"/>
    <x v="1"/>
    <x v="20"/>
    <x v="0"/>
  </r>
  <r>
    <m/>
    <s v="Hino 300"/>
    <s v="AGB 889 MP"/>
    <s v="&gt; 3500"/>
    <x v="2"/>
    <x v="12"/>
    <x v="0"/>
  </r>
  <r>
    <m/>
    <s v="Hino 300"/>
    <s v="AGC 312 MP"/>
    <s v="&gt; 3500"/>
    <x v="4"/>
    <x v="2"/>
    <x v="0"/>
  </r>
  <r>
    <m/>
    <s v="Hino 300"/>
    <s v="AGC 313 MP"/>
    <s v="&gt; 3500"/>
    <x v="0"/>
    <x v="21"/>
    <x v="0"/>
  </r>
  <r>
    <m/>
    <s v="Toyota Hilux"/>
    <s v="AGD 635 MP"/>
    <s v="&lt; 3500"/>
    <x v="0"/>
    <x v="22"/>
    <x v="0"/>
  </r>
  <r>
    <m/>
    <s v="Toyota Hilux"/>
    <s v="AGD 636 MP"/>
    <s v="&lt; 3500"/>
    <x v="4"/>
    <x v="22"/>
    <x v="0"/>
  </r>
  <r>
    <m/>
    <s v="Dyna 1500"/>
    <s v="AGD 637 MP"/>
    <s v="&gt; 3500"/>
    <x v="0"/>
    <x v="22"/>
    <x v="0"/>
  </r>
  <r>
    <m/>
    <s v="Dyna 1500"/>
    <s v="AGD 638 MP"/>
    <s v="&gt; 3500"/>
    <x v="0"/>
    <x v="22"/>
    <x v="0"/>
  </r>
  <r>
    <m/>
    <s v="HINO 300"/>
    <s v="AGD 930 MP"/>
    <s v="&gt; 3500"/>
    <x v="7"/>
    <x v="22"/>
    <x v="0"/>
  </r>
  <r>
    <m/>
    <s v="Hino 300"/>
    <s v="AGD 931 MP"/>
    <s v="&gt; 3500"/>
    <x v="8"/>
    <x v="22"/>
    <x v="0"/>
  </r>
  <r>
    <m/>
    <s v="Hino 300"/>
    <s v="AGE 022 MP"/>
    <s v="&gt; 3500"/>
    <x v="1"/>
    <x v="22"/>
    <x v="0"/>
  </r>
  <r>
    <m/>
    <s v="Hino 300"/>
    <s v="AGE 023 MP"/>
    <s v="&gt; 3500"/>
    <x v="2"/>
    <x v="22"/>
    <x v="0"/>
  </r>
  <r>
    <m/>
    <s v="Hino 300"/>
    <s v="AGE 960 MP"/>
    <s v="&gt; 3500"/>
    <x v="0"/>
    <x v="22"/>
    <x v="0"/>
  </r>
  <r>
    <m/>
    <s v="Hino 300"/>
    <s v="AGE 962 MP"/>
    <s v="&gt; 3500"/>
    <x v="3"/>
    <x v="22"/>
    <x v="0"/>
  </r>
  <r>
    <m/>
    <s v="Hino 300"/>
    <s v="AGE 964 MP"/>
    <s v="&gt; 3500"/>
    <x v="0"/>
    <x v="22"/>
    <x v="0"/>
  </r>
  <r>
    <m/>
    <s v="Hino 500"/>
    <s v="AGF 925 MP"/>
    <s v="&gt; 3500"/>
    <x v="0"/>
    <x v="14"/>
    <x v="0"/>
  </r>
  <r>
    <m/>
    <s v="Peugeot"/>
    <s v="MMQ 20 06"/>
    <s v="&lt; 3500"/>
    <x v="0"/>
    <x v="0"/>
    <x v="0"/>
  </r>
  <r>
    <m/>
    <s v="HONDA XL 125"/>
    <s v="MMU 52 63"/>
    <s v="&lt; 3500"/>
    <x v="0"/>
    <x v="8"/>
    <x v="1"/>
  </r>
  <r>
    <m/>
    <s v="HONDA XL 125"/>
    <s v="MMU 52 64 "/>
    <s v="&lt; 3500"/>
    <x v="0"/>
    <x v="8"/>
    <x v="1"/>
  </r>
  <r>
    <m/>
    <s v="HONDA XL 125"/>
    <s v="MMU 57 50"/>
    <s v="&lt; 3500"/>
    <x v="1"/>
    <x v="8"/>
    <x v="1"/>
  </r>
  <r>
    <m/>
    <s v="HONDA XL 125"/>
    <s v="MMU 59 99"/>
    <s v="&lt; 3500"/>
    <x v="1"/>
    <x v="8"/>
    <x v="1"/>
  </r>
  <r>
    <m/>
    <s v="HONDA XL 125"/>
    <s v="MMU 60 00"/>
    <s v="&lt; 3500"/>
    <x v="8"/>
    <x v="8"/>
    <x v="1"/>
  </r>
  <r>
    <m/>
    <s v="HONDA XL 125"/>
    <s v="MMU 60 27"/>
    <s v="&lt; 3500"/>
    <x v="2"/>
    <x v="8"/>
    <x v="1"/>
  </r>
  <r>
    <m/>
    <m/>
    <m/>
    <m/>
    <x v="14"/>
    <x v="2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B070B5-78C0-447F-A882-F549DD0111B8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24:G39" firstHeaderRow="1" firstDataRow="1" firstDataCol="1" rowPageCount="1" colPageCount="1"/>
  <pivotFields count="7">
    <pivotField showAll="0"/>
    <pivotField showAll="0"/>
    <pivotField dataField="1" showAll="0"/>
    <pivotField showAll="0"/>
    <pivotField axis="axisRow" showAll="0">
      <items count="16">
        <item x="1"/>
        <item x="8"/>
        <item x="5"/>
        <item x="10"/>
        <item x="13"/>
        <item x="0"/>
        <item x="4"/>
        <item x="12"/>
        <item x="9"/>
        <item x="2"/>
        <item x="11"/>
        <item x="7"/>
        <item x="6"/>
        <item x="3"/>
        <item x="14"/>
        <item t="default"/>
      </items>
    </pivotField>
    <pivotField axis="axisPage" multipleItemSelectionAllowed="1" showAll="0">
      <items count="25">
        <item h="1" x="0"/>
        <item h="1" x="1"/>
        <item x="17"/>
        <item h="1" x="14"/>
        <item h="1" x="13"/>
        <item x="8"/>
        <item h="1" x="7"/>
        <item h="1" x="5"/>
        <item h="1" x="12"/>
        <item h="1" x="19"/>
        <item h="1" x="22"/>
        <item h="1" x="2"/>
        <item h="1" x="11"/>
        <item x="16"/>
        <item h="1" x="9"/>
        <item h="1" x="4"/>
        <item h="1" x="21"/>
        <item h="1" x="3"/>
        <item h="1" x="15"/>
        <item h="1" x="18"/>
        <item h="1" x="20"/>
        <item h="1" x="10"/>
        <item h="1" x="6"/>
        <item h="1" x="23"/>
        <item t="default"/>
      </items>
    </pivotField>
    <pivotField showAll="0">
      <items count="6">
        <item x="3"/>
        <item x="2"/>
        <item x="4"/>
        <item x="1"/>
        <item x="0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pageFields count="1">
    <pageField fld="5" hier="-1"/>
  </pageFields>
  <dataFields count="1">
    <dataField name="Count of Reg Nr" fld="2" subtotal="count" baseField="0" baseItem="0"/>
  </dataFields>
  <formats count="2">
    <format dxfId="3">
      <pivotArea collapsedLevelsAreSubtotals="1" fieldPosition="0">
        <references count="1">
          <reference field="4" count="1">
            <x v="3"/>
          </reference>
        </references>
      </pivotArea>
    </format>
    <format dxfId="2">
      <pivotArea dataOnly="0" labelOnly="1" fieldPosition="0">
        <references count="1">
          <reference field="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D7E023-1D0E-4014-8133-B95E0E89A71A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20" firstHeaderRow="1" firstDataRow="2" firstDataCol="1" rowPageCount="1" colPageCount="1"/>
  <pivotFields count="7">
    <pivotField showAll="0"/>
    <pivotField showAll="0"/>
    <pivotField dataField="1" showAll="0"/>
    <pivotField showAll="0"/>
    <pivotField axis="axisRow" showAll="0">
      <items count="16">
        <item x="1"/>
        <item x="8"/>
        <item x="5"/>
        <item x="10"/>
        <item x="13"/>
        <item x="0"/>
        <item x="4"/>
        <item x="12"/>
        <item x="9"/>
        <item x="2"/>
        <item x="11"/>
        <item x="7"/>
        <item x="6"/>
        <item x="3"/>
        <item x="14"/>
        <item t="default"/>
      </items>
    </pivotField>
    <pivotField axis="axisPage" multipleItemSelectionAllowed="1" showAll="0">
      <items count="25">
        <item h="1" x="0"/>
        <item h="1" x="1"/>
        <item x="17"/>
        <item h="1" x="14"/>
        <item h="1" x="13"/>
        <item x="8"/>
        <item h="1" x="7"/>
        <item h="1" x="5"/>
        <item h="1" x="12"/>
        <item h="1" x="19"/>
        <item h="1" x="22"/>
        <item h="1" x="2"/>
        <item h="1" x="11"/>
        <item x="16"/>
        <item h="1" x="9"/>
        <item h="1" x="4"/>
        <item h="1" x="21"/>
        <item h="1" x="3"/>
        <item h="1" x="15"/>
        <item h="1" x="18"/>
        <item h="1" x="20"/>
        <item h="1" x="10"/>
        <item h="1" x="6"/>
        <item h="1" x="23"/>
        <item t="default"/>
      </items>
    </pivotField>
    <pivotField axis="axisCol" showAll="0">
      <items count="6">
        <item x="3"/>
        <item x="2"/>
        <item x="4"/>
        <item x="1"/>
        <item x="0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Reg Nr" fld="2" subtotal="count" baseField="0" baseItem="0"/>
  </dataFields>
  <formats count="2">
    <format dxfId="1">
      <pivotArea collapsedLevelsAreSubtotals="1" fieldPosition="0">
        <references count="1">
          <reference field="4" count="1">
            <x v="3"/>
          </reference>
        </references>
      </pivotArea>
    </format>
    <format dxfId="0">
      <pivotArea dataOnly="0" labelOnly="1" fieldPosition="0">
        <references count="1">
          <reference field="4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1417EA-16ED-4524-9FE4-7EDDD3AEAB34}" name="Table1" displayName="Table1" ref="A4:G133" totalsRowShown="0" headerRowDxfId="14" headerRowBorderDxfId="13" tableBorderDxfId="12" totalsRowBorderDxfId="11" headerRowCellStyle="Normal 2">
  <autoFilter ref="A4:G133" xr:uid="{99333622-A228-446E-B3C2-495542B9A1E2}">
    <filterColumn colId="4">
      <filters>
        <filter val="Pemba"/>
      </filters>
    </filterColumn>
    <filterColumn colId="6">
      <customFilters>
        <customFilter operator="notEqual" val=" "/>
      </customFilters>
    </filterColumn>
  </autoFilter>
  <tableColumns count="7">
    <tableColumn id="1" xr3:uid="{3233AB57-A85B-45A5-9E90-6C507706D623}" name="Fixed asset nr" dataDxfId="10" dataCellStyle="Normal 2"/>
    <tableColumn id="2" xr3:uid="{54FB059E-8445-4735-A91D-05CE04B37B16}" name="Vehicle make" dataDxfId="9" dataCellStyle="Normal 2"/>
    <tableColumn id="3" xr3:uid="{A4F20992-6ADA-4257-8A2E-597B515973B9}" name="Reg Nr" dataDxfId="8" dataCellStyle="Normal 2"/>
    <tableColumn id="4" xr3:uid="{5AD30AA1-B211-47BB-B560-A3104D54F585}" name="Size (GVM)" dataDxfId="7" dataCellStyle="Normal 2"/>
    <tableColumn id="5" xr3:uid="{3991E4A7-6D31-4172-A649-F57610FF6193}" name="Business Site" dataDxfId="6" dataCellStyle="Normal 2"/>
    <tableColumn id="6" xr3:uid="{6E9B0D1B-D948-4803-A4DA-D3B0829C0086}" name="Business Unit" dataDxfId="5" dataCellStyle="Normal 2"/>
    <tableColumn id="7" xr3:uid="{5B44EEDE-8CEB-4A70-8A7C-B84739E326BA}" name="Comments" dataDxfId="4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5067-47D9-4D1A-977A-8D14A3663050}">
  <dimension ref="A1:H135"/>
  <sheetViews>
    <sheetView zoomScaleNormal="100" workbookViewId="0">
      <pane xSplit="5" ySplit="4" topLeftCell="G68" activePane="bottomRight" state="frozen"/>
      <selection pane="topRight" activeCell="E1" sqref="E1"/>
      <selection pane="bottomLeft" activeCell="A5" sqref="A5"/>
      <selection pane="bottomRight" activeCell="G98" sqref="G98"/>
    </sheetView>
  </sheetViews>
  <sheetFormatPr defaultColWidth="9.06640625" defaultRowHeight="14.25" x14ac:dyDescent="0.45"/>
  <cols>
    <col min="1" max="1" width="17.46484375" bestFit="1" customWidth="1"/>
    <col min="2" max="2" width="22" bestFit="1" customWidth="1"/>
    <col min="3" max="3" width="12.3984375" bestFit="1" customWidth="1"/>
    <col min="4" max="4" width="14.9296875" bestFit="1" customWidth="1"/>
    <col min="5" max="5" width="17.73046875" bestFit="1" customWidth="1"/>
    <col min="6" max="6" width="23.06640625" bestFit="1" customWidth="1"/>
    <col min="7" max="7" width="63.59765625" customWidth="1"/>
    <col min="257" max="257" width="17.46484375" bestFit="1" customWidth="1"/>
    <col min="258" max="258" width="22" bestFit="1" customWidth="1"/>
    <col min="259" max="259" width="12.3984375" bestFit="1" customWidth="1"/>
    <col min="260" max="260" width="14.9296875" bestFit="1" customWidth="1"/>
    <col min="261" max="261" width="17.73046875" bestFit="1" customWidth="1"/>
    <col min="262" max="262" width="23.06640625" bestFit="1" customWidth="1"/>
    <col min="263" max="263" width="63.59765625" customWidth="1"/>
    <col min="513" max="513" width="17.46484375" bestFit="1" customWidth="1"/>
    <col min="514" max="514" width="22" bestFit="1" customWidth="1"/>
    <col min="515" max="515" width="12.3984375" bestFit="1" customWidth="1"/>
    <col min="516" max="516" width="14.9296875" bestFit="1" customWidth="1"/>
    <col min="517" max="517" width="17.73046875" bestFit="1" customWidth="1"/>
    <col min="518" max="518" width="23.06640625" bestFit="1" customWidth="1"/>
    <col min="519" max="519" width="63.59765625" customWidth="1"/>
    <col min="769" max="769" width="17.46484375" bestFit="1" customWidth="1"/>
    <col min="770" max="770" width="22" bestFit="1" customWidth="1"/>
    <col min="771" max="771" width="12.3984375" bestFit="1" customWidth="1"/>
    <col min="772" max="772" width="14.9296875" bestFit="1" customWidth="1"/>
    <col min="773" max="773" width="17.73046875" bestFit="1" customWidth="1"/>
    <col min="774" max="774" width="23.06640625" bestFit="1" customWidth="1"/>
    <col min="775" max="775" width="63.59765625" customWidth="1"/>
    <col min="1025" max="1025" width="17.46484375" bestFit="1" customWidth="1"/>
    <col min="1026" max="1026" width="22" bestFit="1" customWidth="1"/>
    <col min="1027" max="1027" width="12.3984375" bestFit="1" customWidth="1"/>
    <col min="1028" max="1028" width="14.9296875" bestFit="1" customWidth="1"/>
    <col min="1029" max="1029" width="17.73046875" bestFit="1" customWidth="1"/>
    <col min="1030" max="1030" width="23.06640625" bestFit="1" customWidth="1"/>
    <col min="1031" max="1031" width="63.59765625" customWidth="1"/>
    <col min="1281" max="1281" width="17.46484375" bestFit="1" customWidth="1"/>
    <col min="1282" max="1282" width="22" bestFit="1" customWidth="1"/>
    <col min="1283" max="1283" width="12.3984375" bestFit="1" customWidth="1"/>
    <col min="1284" max="1284" width="14.9296875" bestFit="1" customWidth="1"/>
    <col min="1285" max="1285" width="17.73046875" bestFit="1" customWidth="1"/>
    <col min="1286" max="1286" width="23.06640625" bestFit="1" customWidth="1"/>
    <col min="1287" max="1287" width="63.59765625" customWidth="1"/>
    <col min="1537" max="1537" width="17.46484375" bestFit="1" customWidth="1"/>
    <col min="1538" max="1538" width="22" bestFit="1" customWidth="1"/>
    <col min="1539" max="1539" width="12.3984375" bestFit="1" customWidth="1"/>
    <col min="1540" max="1540" width="14.9296875" bestFit="1" customWidth="1"/>
    <col min="1541" max="1541" width="17.73046875" bestFit="1" customWidth="1"/>
    <col min="1542" max="1542" width="23.06640625" bestFit="1" customWidth="1"/>
    <col min="1543" max="1543" width="63.59765625" customWidth="1"/>
    <col min="1793" max="1793" width="17.46484375" bestFit="1" customWidth="1"/>
    <col min="1794" max="1794" width="22" bestFit="1" customWidth="1"/>
    <col min="1795" max="1795" width="12.3984375" bestFit="1" customWidth="1"/>
    <col min="1796" max="1796" width="14.9296875" bestFit="1" customWidth="1"/>
    <col min="1797" max="1797" width="17.73046875" bestFit="1" customWidth="1"/>
    <col min="1798" max="1798" width="23.06640625" bestFit="1" customWidth="1"/>
    <col min="1799" max="1799" width="63.59765625" customWidth="1"/>
    <col min="2049" max="2049" width="17.46484375" bestFit="1" customWidth="1"/>
    <col min="2050" max="2050" width="22" bestFit="1" customWidth="1"/>
    <col min="2051" max="2051" width="12.3984375" bestFit="1" customWidth="1"/>
    <col min="2052" max="2052" width="14.9296875" bestFit="1" customWidth="1"/>
    <col min="2053" max="2053" width="17.73046875" bestFit="1" customWidth="1"/>
    <col min="2054" max="2054" width="23.06640625" bestFit="1" customWidth="1"/>
    <col min="2055" max="2055" width="63.59765625" customWidth="1"/>
    <col min="2305" max="2305" width="17.46484375" bestFit="1" customWidth="1"/>
    <col min="2306" max="2306" width="22" bestFit="1" customWidth="1"/>
    <col min="2307" max="2307" width="12.3984375" bestFit="1" customWidth="1"/>
    <col min="2308" max="2308" width="14.9296875" bestFit="1" customWidth="1"/>
    <col min="2309" max="2309" width="17.73046875" bestFit="1" customWidth="1"/>
    <col min="2310" max="2310" width="23.06640625" bestFit="1" customWidth="1"/>
    <col min="2311" max="2311" width="63.59765625" customWidth="1"/>
    <col min="2561" max="2561" width="17.46484375" bestFit="1" customWidth="1"/>
    <col min="2562" max="2562" width="22" bestFit="1" customWidth="1"/>
    <col min="2563" max="2563" width="12.3984375" bestFit="1" customWidth="1"/>
    <col min="2564" max="2564" width="14.9296875" bestFit="1" customWidth="1"/>
    <col min="2565" max="2565" width="17.73046875" bestFit="1" customWidth="1"/>
    <col min="2566" max="2566" width="23.06640625" bestFit="1" customWidth="1"/>
    <col min="2567" max="2567" width="63.59765625" customWidth="1"/>
    <col min="2817" max="2817" width="17.46484375" bestFit="1" customWidth="1"/>
    <col min="2818" max="2818" width="22" bestFit="1" customWidth="1"/>
    <col min="2819" max="2819" width="12.3984375" bestFit="1" customWidth="1"/>
    <col min="2820" max="2820" width="14.9296875" bestFit="1" customWidth="1"/>
    <col min="2821" max="2821" width="17.73046875" bestFit="1" customWidth="1"/>
    <col min="2822" max="2822" width="23.06640625" bestFit="1" customWidth="1"/>
    <col min="2823" max="2823" width="63.59765625" customWidth="1"/>
    <col min="3073" max="3073" width="17.46484375" bestFit="1" customWidth="1"/>
    <col min="3074" max="3074" width="22" bestFit="1" customWidth="1"/>
    <col min="3075" max="3075" width="12.3984375" bestFit="1" customWidth="1"/>
    <col min="3076" max="3076" width="14.9296875" bestFit="1" customWidth="1"/>
    <col min="3077" max="3077" width="17.73046875" bestFit="1" customWidth="1"/>
    <col min="3078" max="3078" width="23.06640625" bestFit="1" customWidth="1"/>
    <col min="3079" max="3079" width="63.59765625" customWidth="1"/>
    <col min="3329" max="3329" width="17.46484375" bestFit="1" customWidth="1"/>
    <col min="3330" max="3330" width="22" bestFit="1" customWidth="1"/>
    <col min="3331" max="3331" width="12.3984375" bestFit="1" customWidth="1"/>
    <col min="3332" max="3332" width="14.9296875" bestFit="1" customWidth="1"/>
    <col min="3333" max="3333" width="17.73046875" bestFit="1" customWidth="1"/>
    <col min="3334" max="3334" width="23.06640625" bestFit="1" customWidth="1"/>
    <col min="3335" max="3335" width="63.59765625" customWidth="1"/>
    <col min="3585" max="3585" width="17.46484375" bestFit="1" customWidth="1"/>
    <col min="3586" max="3586" width="22" bestFit="1" customWidth="1"/>
    <col min="3587" max="3587" width="12.3984375" bestFit="1" customWidth="1"/>
    <col min="3588" max="3588" width="14.9296875" bestFit="1" customWidth="1"/>
    <col min="3589" max="3589" width="17.73046875" bestFit="1" customWidth="1"/>
    <col min="3590" max="3590" width="23.06640625" bestFit="1" customWidth="1"/>
    <col min="3591" max="3591" width="63.59765625" customWidth="1"/>
    <col min="3841" max="3841" width="17.46484375" bestFit="1" customWidth="1"/>
    <col min="3842" max="3842" width="22" bestFit="1" customWidth="1"/>
    <col min="3843" max="3843" width="12.3984375" bestFit="1" customWidth="1"/>
    <col min="3844" max="3844" width="14.9296875" bestFit="1" customWidth="1"/>
    <col min="3845" max="3845" width="17.73046875" bestFit="1" customWidth="1"/>
    <col min="3846" max="3846" width="23.06640625" bestFit="1" customWidth="1"/>
    <col min="3847" max="3847" width="63.59765625" customWidth="1"/>
    <col min="4097" max="4097" width="17.46484375" bestFit="1" customWidth="1"/>
    <col min="4098" max="4098" width="22" bestFit="1" customWidth="1"/>
    <col min="4099" max="4099" width="12.3984375" bestFit="1" customWidth="1"/>
    <col min="4100" max="4100" width="14.9296875" bestFit="1" customWidth="1"/>
    <col min="4101" max="4101" width="17.73046875" bestFit="1" customWidth="1"/>
    <col min="4102" max="4102" width="23.06640625" bestFit="1" customWidth="1"/>
    <col min="4103" max="4103" width="63.59765625" customWidth="1"/>
    <col min="4353" max="4353" width="17.46484375" bestFit="1" customWidth="1"/>
    <col min="4354" max="4354" width="22" bestFit="1" customWidth="1"/>
    <col min="4355" max="4355" width="12.3984375" bestFit="1" customWidth="1"/>
    <col min="4356" max="4356" width="14.9296875" bestFit="1" customWidth="1"/>
    <col min="4357" max="4357" width="17.73046875" bestFit="1" customWidth="1"/>
    <col min="4358" max="4358" width="23.06640625" bestFit="1" customWidth="1"/>
    <col min="4359" max="4359" width="63.59765625" customWidth="1"/>
    <col min="4609" max="4609" width="17.46484375" bestFit="1" customWidth="1"/>
    <col min="4610" max="4610" width="22" bestFit="1" customWidth="1"/>
    <col min="4611" max="4611" width="12.3984375" bestFit="1" customWidth="1"/>
    <col min="4612" max="4612" width="14.9296875" bestFit="1" customWidth="1"/>
    <col min="4613" max="4613" width="17.73046875" bestFit="1" customWidth="1"/>
    <col min="4614" max="4614" width="23.06640625" bestFit="1" customWidth="1"/>
    <col min="4615" max="4615" width="63.59765625" customWidth="1"/>
    <col min="4865" max="4865" width="17.46484375" bestFit="1" customWidth="1"/>
    <col min="4866" max="4866" width="22" bestFit="1" customWidth="1"/>
    <col min="4867" max="4867" width="12.3984375" bestFit="1" customWidth="1"/>
    <col min="4868" max="4868" width="14.9296875" bestFit="1" customWidth="1"/>
    <col min="4869" max="4869" width="17.73046875" bestFit="1" customWidth="1"/>
    <col min="4870" max="4870" width="23.06640625" bestFit="1" customWidth="1"/>
    <col min="4871" max="4871" width="63.59765625" customWidth="1"/>
    <col min="5121" max="5121" width="17.46484375" bestFit="1" customWidth="1"/>
    <col min="5122" max="5122" width="22" bestFit="1" customWidth="1"/>
    <col min="5123" max="5123" width="12.3984375" bestFit="1" customWidth="1"/>
    <col min="5124" max="5124" width="14.9296875" bestFit="1" customWidth="1"/>
    <col min="5125" max="5125" width="17.73046875" bestFit="1" customWidth="1"/>
    <col min="5126" max="5126" width="23.06640625" bestFit="1" customWidth="1"/>
    <col min="5127" max="5127" width="63.59765625" customWidth="1"/>
    <col min="5377" max="5377" width="17.46484375" bestFit="1" customWidth="1"/>
    <col min="5378" max="5378" width="22" bestFit="1" customWidth="1"/>
    <col min="5379" max="5379" width="12.3984375" bestFit="1" customWidth="1"/>
    <col min="5380" max="5380" width="14.9296875" bestFit="1" customWidth="1"/>
    <col min="5381" max="5381" width="17.73046875" bestFit="1" customWidth="1"/>
    <col min="5382" max="5382" width="23.06640625" bestFit="1" customWidth="1"/>
    <col min="5383" max="5383" width="63.59765625" customWidth="1"/>
    <col min="5633" max="5633" width="17.46484375" bestFit="1" customWidth="1"/>
    <col min="5634" max="5634" width="22" bestFit="1" customWidth="1"/>
    <col min="5635" max="5635" width="12.3984375" bestFit="1" customWidth="1"/>
    <col min="5636" max="5636" width="14.9296875" bestFit="1" customWidth="1"/>
    <col min="5637" max="5637" width="17.73046875" bestFit="1" customWidth="1"/>
    <col min="5638" max="5638" width="23.06640625" bestFit="1" customWidth="1"/>
    <col min="5639" max="5639" width="63.59765625" customWidth="1"/>
    <col min="5889" max="5889" width="17.46484375" bestFit="1" customWidth="1"/>
    <col min="5890" max="5890" width="22" bestFit="1" customWidth="1"/>
    <col min="5891" max="5891" width="12.3984375" bestFit="1" customWidth="1"/>
    <col min="5892" max="5892" width="14.9296875" bestFit="1" customWidth="1"/>
    <col min="5893" max="5893" width="17.73046875" bestFit="1" customWidth="1"/>
    <col min="5894" max="5894" width="23.06640625" bestFit="1" customWidth="1"/>
    <col min="5895" max="5895" width="63.59765625" customWidth="1"/>
    <col min="6145" max="6145" width="17.46484375" bestFit="1" customWidth="1"/>
    <col min="6146" max="6146" width="22" bestFit="1" customWidth="1"/>
    <col min="6147" max="6147" width="12.3984375" bestFit="1" customWidth="1"/>
    <col min="6148" max="6148" width="14.9296875" bestFit="1" customWidth="1"/>
    <col min="6149" max="6149" width="17.73046875" bestFit="1" customWidth="1"/>
    <col min="6150" max="6150" width="23.06640625" bestFit="1" customWidth="1"/>
    <col min="6151" max="6151" width="63.59765625" customWidth="1"/>
    <col min="6401" max="6401" width="17.46484375" bestFit="1" customWidth="1"/>
    <col min="6402" max="6402" width="22" bestFit="1" customWidth="1"/>
    <col min="6403" max="6403" width="12.3984375" bestFit="1" customWidth="1"/>
    <col min="6404" max="6404" width="14.9296875" bestFit="1" customWidth="1"/>
    <col min="6405" max="6405" width="17.73046875" bestFit="1" customWidth="1"/>
    <col min="6406" max="6406" width="23.06640625" bestFit="1" customWidth="1"/>
    <col min="6407" max="6407" width="63.59765625" customWidth="1"/>
    <col min="6657" max="6657" width="17.46484375" bestFit="1" customWidth="1"/>
    <col min="6658" max="6658" width="22" bestFit="1" customWidth="1"/>
    <col min="6659" max="6659" width="12.3984375" bestFit="1" customWidth="1"/>
    <col min="6660" max="6660" width="14.9296875" bestFit="1" customWidth="1"/>
    <col min="6661" max="6661" width="17.73046875" bestFit="1" customWidth="1"/>
    <col min="6662" max="6662" width="23.06640625" bestFit="1" customWidth="1"/>
    <col min="6663" max="6663" width="63.59765625" customWidth="1"/>
    <col min="6913" max="6913" width="17.46484375" bestFit="1" customWidth="1"/>
    <col min="6914" max="6914" width="22" bestFit="1" customWidth="1"/>
    <col min="6915" max="6915" width="12.3984375" bestFit="1" customWidth="1"/>
    <col min="6916" max="6916" width="14.9296875" bestFit="1" customWidth="1"/>
    <col min="6917" max="6917" width="17.73046875" bestFit="1" customWidth="1"/>
    <col min="6918" max="6918" width="23.06640625" bestFit="1" customWidth="1"/>
    <col min="6919" max="6919" width="63.59765625" customWidth="1"/>
    <col min="7169" max="7169" width="17.46484375" bestFit="1" customWidth="1"/>
    <col min="7170" max="7170" width="22" bestFit="1" customWidth="1"/>
    <col min="7171" max="7171" width="12.3984375" bestFit="1" customWidth="1"/>
    <col min="7172" max="7172" width="14.9296875" bestFit="1" customWidth="1"/>
    <col min="7173" max="7173" width="17.73046875" bestFit="1" customWidth="1"/>
    <col min="7174" max="7174" width="23.06640625" bestFit="1" customWidth="1"/>
    <col min="7175" max="7175" width="63.59765625" customWidth="1"/>
    <col min="7425" max="7425" width="17.46484375" bestFit="1" customWidth="1"/>
    <col min="7426" max="7426" width="22" bestFit="1" customWidth="1"/>
    <col min="7427" max="7427" width="12.3984375" bestFit="1" customWidth="1"/>
    <col min="7428" max="7428" width="14.9296875" bestFit="1" customWidth="1"/>
    <col min="7429" max="7429" width="17.73046875" bestFit="1" customWidth="1"/>
    <col min="7430" max="7430" width="23.06640625" bestFit="1" customWidth="1"/>
    <col min="7431" max="7431" width="63.59765625" customWidth="1"/>
    <col min="7681" max="7681" width="17.46484375" bestFit="1" customWidth="1"/>
    <col min="7682" max="7682" width="22" bestFit="1" customWidth="1"/>
    <col min="7683" max="7683" width="12.3984375" bestFit="1" customWidth="1"/>
    <col min="7684" max="7684" width="14.9296875" bestFit="1" customWidth="1"/>
    <col min="7685" max="7685" width="17.73046875" bestFit="1" customWidth="1"/>
    <col min="7686" max="7686" width="23.06640625" bestFit="1" customWidth="1"/>
    <col min="7687" max="7687" width="63.59765625" customWidth="1"/>
    <col min="7937" max="7937" width="17.46484375" bestFit="1" customWidth="1"/>
    <col min="7938" max="7938" width="22" bestFit="1" customWidth="1"/>
    <col min="7939" max="7939" width="12.3984375" bestFit="1" customWidth="1"/>
    <col min="7940" max="7940" width="14.9296875" bestFit="1" customWidth="1"/>
    <col min="7941" max="7941" width="17.73046875" bestFit="1" customWidth="1"/>
    <col min="7942" max="7942" width="23.06640625" bestFit="1" customWidth="1"/>
    <col min="7943" max="7943" width="63.59765625" customWidth="1"/>
    <col min="8193" max="8193" width="17.46484375" bestFit="1" customWidth="1"/>
    <col min="8194" max="8194" width="22" bestFit="1" customWidth="1"/>
    <col min="8195" max="8195" width="12.3984375" bestFit="1" customWidth="1"/>
    <col min="8196" max="8196" width="14.9296875" bestFit="1" customWidth="1"/>
    <col min="8197" max="8197" width="17.73046875" bestFit="1" customWidth="1"/>
    <col min="8198" max="8198" width="23.06640625" bestFit="1" customWidth="1"/>
    <col min="8199" max="8199" width="63.59765625" customWidth="1"/>
    <col min="8449" max="8449" width="17.46484375" bestFit="1" customWidth="1"/>
    <col min="8450" max="8450" width="22" bestFit="1" customWidth="1"/>
    <col min="8451" max="8451" width="12.3984375" bestFit="1" customWidth="1"/>
    <col min="8452" max="8452" width="14.9296875" bestFit="1" customWidth="1"/>
    <col min="8453" max="8453" width="17.73046875" bestFit="1" customWidth="1"/>
    <col min="8454" max="8454" width="23.06640625" bestFit="1" customWidth="1"/>
    <col min="8455" max="8455" width="63.59765625" customWidth="1"/>
    <col min="8705" max="8705" width="17.46484375" bestFit="1" customWidth="1"/>
    <col min="8706" max="8706" width="22" bestFit="1" customWidth="1"/>
    <col min="8707" max="8707" width="12.3984375" bestFit="1" customWidth="1"/>
    <col min="8708" max="8708" width="14.9296875" bestFit="1" customWidth="1"/>
    <col min="8709" max="8709" width="17.73046875" bestFit="1" customWidth="1"/>
    <col min="8710" max="8710" width="23.06640625" bestFit="1" customWidth="1"/>
    <col min="8711" max="8711" width="63.59765625" customWidth="1"/>
    <col min="8961" max="8961" width="17.46484375" bestFit="1" customWidth="1"/>
    <col min="8962" max="8962" width="22" bestFit="1" customWidth="1"/>
    <col min="8963" max="8963" width="12.3984375" bestFit="1" customWidth="1"/>
    <col min="8964" max="8964" width="14.9296875" bestFit="1" customWidth="1"/>
    <col min="8965" max="8965" width="17.73046875" bestFit="1" customWidth="1"/>
    <col min="8966" max="8966" width="23.06640625" bestFit="1" customWidth="1"/>
    <col min="8967" max="8967" width="63.59765625" customWidth="1"/>
    <col min="9217" max="9217" width="17.46484375" bestFit="1" customWidth="1"/>
    <col min="9218" max="9218" width="22" bestFit="1" customWidth="1"/>
    <col min="9219" max="9219" width="12.3984375" bestFit="1" customWidth="1"/>
    <col min="9220" max="9220" width="14.9296875" bestFit="1" customWidth="1"/>
    <col min="9221" max="9221" width="17.73046875" bestFit="1" customWidth="1"/>
    <col min="9222" max="9222" width="23.06640625" bestFit="1" customWidth="1"/>
    <col min="9223" max="9223" width="63.59765625" customWidth="1"/>
    <col min="9473" max="9473" width="17.46484375" bestFit="1" customWidth="1"/>
    <col min="9474" max="9474" width="22" bestFit="1" customWidth="1"/>
    <col min="9475" max="9475" width="12.3984375" bestFit="1" customWidth="1"/>
    <col min="9476" max="9476" width="14.9296875" bestFit="1" customWidth="1"/>
    <col min="9477" max="9477" width="17.73046875" bestFit="1" customWidth="1"/>
    <col min="9478" max="9478" width="23.06640625" bestFit="1" customWidth="1"/>
    <col min="9479" max="9479" width="63.59765625" customWidth="1"/>
    <col min="9729" max="9729" width="17.46484375" bestFit="1" customWidth="1"/>
    <col min="9730" max="9730" width="22" bestFit="1" customWidth="1"/>
    <col min="9731" max="9731" width="12.3984375" bestFit="1" customWidth="1"/>
    <col min="9732" max="9732" width="14.9296875" bestFit="1" customWidth="1"/>
    <col min="9733" max="9733" width="17.73046875" bestFit="1" customWidth="1"/>
    <col min="9734" max="9734" width="23.06640625" bestFit="1" customWidth="1"/>
    <col min="9735" max="9735" width="63.59765625" customWidth="1"/>
    <col min="9985" max="9985" width="17.46484375" bestFit="1" customWidth="1"/>
    <col min="9986" max="9986" width="22" bestFit="1" customWidth="1"/>
    <col min="9987" max="9987" width="12.3984375" bestFit="1" customWidth="1"/>
    <col min="9988" max="9988" width="14.9296875" bestFit="1" customWidth="1"/>
    <col min="9989" max="9989" width="17.73046875" bestFit="1" customWidth="1"/>
    <col min="9990" max="9990" width="23.06640625" bestFit="1" customWidth="1"/>
    <col min="9991" max="9991" width="63.59765625" customWidth="1"/>
    <col min="10241" max="10241" width="17.46484375" bestFit="1" customWidth="1"/>
    <col min="10242" max="10242" width="22" bestFit="1" customWidth="1"/>
    <col min="10243" max="10243" width="12.3984375" bestFit="1" customWidth="1"/>
    <col min="10244" max="10244" width="14.9296875" bestFit="1" customWidth="1"/>
    <col min="10245" max="10245" width="17.73046875" bestFit="1" customWidth="1"/>
    <col min="10246" max="10246" width="23.06640625" bestFit="1" customWidth="1"/>
    <col min="10247" max="10247" width="63.59765625" customWidth="1"/>
    <col min="10497" max="10497" width="17.46484375" bestFit="1" customWidth="1"/>
    <col min="10498" max="10498" width="22" bestFit="1" customWidth="1"/>
    <col min="10499" max="10499" width="12.3984375" bestFit="1" customWidth="1"/>
    <col min="10500" max="10500" width="14.9296875" bestFit="1" customWidth="1"/>
    <col min="10501" max="10501" width="17.73046875" bestFit="1" customWidth="1"/>
    <col min="10502" max="10502" width="23.06640625" bestFit="1" customWidth="1"/>
    <col min="10503" max="10503" width="63.59765625" customWidth="1"/>
    <col min="10753" max="10753" width="17.46484375" bestFit="1" customWidth="1"/>
    <col min="10754" max="10754" width="22" bestFit="1" customWidth="1"/>
    <col min="10755" max="10755" width="12.3984375" bestFit="1" customWidth="1"/>
    <col min="10756" max="10756" width="14.9296875" bestFit="1" customWidth="1"/>
    <col min="10757" max="10757" width="17.73046875" bestFit="1" customWidth="1"/>
    <col min="10758" max="10758" width="23.06640625" bestFit="1" customWidth="1"/>
    <col min="10759" max="10759" width="63.59765625" customWidth="1"/>
    <col min="11009" max="11009" width="17.46484375" bestFit="1" customWidth="1"/>
    <col min="11010" max="11010" width="22" bestFit="1" customWidth="1"/>
    <col min="11011" max="11011" width="12.3984375" bestFit="1" customWidth="1"/>
    <col min="11012" max="11012" width="14.9296875" bestFit="1" customWidth="1"/>
    <col min="11013" max="11013" width="17.73046875" bestFit="1" customWidth="1"/>
    <col min="11014" max="11014" width="23.06640625" bestFit="1" customWidth="1"/>
    <col min="11015" max="11015" width="63.59765625" customWidth="1"/>
    <col min="11265" max="11265" width="17.46484375" bestFit="1" customWidth="1"/>
    <col min="11266" max="11266" width="22" bestFit="1" customWidth="1"/>
    <col min="11267" max="11267" width="12.3984375" bestFit="1" customWidth="1"/>
    <col min="11268" max="11268" width="14.9296875" bestFit="1" customWidth="1"/>
    <col min="11269" max="11269" width="17.73046875" bestFit="1" customWidth="1"/>
    <col min="11270" max="11270" width="23.06640625" bestFit="1" customWidth="1"/>
    <col min="11271" max="11271" width="63.59765625" customWidth="1"/>
    <col min="11521" max="11521" width="17.46484375" bestFit="1" customWidth="1"/>
    <col min="11522" max="11522" width="22" bestFit="1" customWidth="1"/>
    <col min="11523" max="11523" width="12.3984375" bestFit="1" customWidth="1"/>
    <col min="11524" max="11524" width="14.9296875" bestFit="1" customWidth="1"/>
    <col min="11525" max="11525" width="17.73046875" bestFit="1" customWidth="1"/>
    <col min="11526" max="11526" width="23.06640625" bestFit="1" customWidth="1"/>
    <col min="11527" max="11527" width="63.59765625" customWidth="1"/>
    <col min="11777" max="11777" width="17.46484375" bestFit="1" customWidth="1"/>
    <col min="11778" max="11778" width="22" bestFit="1" customWidth="1"/>
    <col min="11779" max="11779" width="12.3984375" bestFit="1" customWidth="1"/>
    <col min="11780" max="11780" width="14.9296875" bestFit="1" customWidth="1"/>
    <col min="11781" max="11781" width="17.73046875" bestFit="1" customWidth="1"/>
    <col min="11782" max="11782" width="23.06640625" bestFit="1" customWidth="1"/>
    <col min="11783" max="11783" width="63.59765625" customWidth="1"/>
    <col min="12033" max="12033" width="17.46484375" bestFit="1" customWidth="1"/>
    <col min="12034" max="12034" width="22" bestFit="1" customWidth="1"/>
    <col min="12035" max="12035" width="12.3984375" bestFit="1" customWidth="1"/>
    <col min="12036" max="12036" width="14.9296875" bestFit="1" customWidth="1"/>
    <col min="12037" max="12037" width="17.73046875" bestFit="1" customWidth="1"/>
    <col min="12038" max="12038" width="23.06640625" bestFit="1" customWidth="1"/>
    <col min="12039" max="12039" width="63.59765625" customWidth="1"/>
    <col min="12289" max="12289" width="17.46484375" bestFit="1" customWidth="1"/>
    <col min="12290" max="12290" width="22" bestFit="1" customWidth="1"/>
    <col min="12291" max="12291" width="12.3984375" bestFit="1" customWidth="1"/>
    <col min="12292" max="12292" width="14.9296875" bestFit="1" customWidth="1"/>
    <col min="12293" max="12293" width="17.73046875" bestFit="1" customWidth="1"/>
    <col min="12294" max="12294" width="23.06640625" bestFit="1" customWidth="1"/>
    <col min="12295" max="12295" width="63.59765625" customWidth="1"/>
    <col min="12545" max="12545" width="17.46484375" bestFit="1" customWidth="1"/>
    <col min="12546" max="12546" width="22" bestFit="1" customWidth="1"/>
    <col min="12547" max="12547" width="12.3984375" bestFit="1" customWidth="1"/>
    <col min="12548" max="12548" width="14.9296875" bestFit="1" customWidth="1"/>
    <col min="12549" max="12549" width="17.73046875" bestFit="1" customWidth="1"/>
    <col min="12550" max="12550" width="23.06640625" bestFit="1" customWidth="1"/>
    <col min="12551" max="12551" width="63.59765625" customWidth="1"/>
    <col min="12801" max="12801" width="17.46484375" bestFit="1" customWidth="1"/>
    <col min="12802" max="12802" width="22" bestFit="1" customWidth="1"/>
    <col min="12803" max="12803" width="12.3984375" bestFit="1" customWidth="1"/>
    <col min="12804" max="12804" width="14.9296875" bestFit="1" customWidth="1"/>
    <col min="12805" max="12805" width="17.73046875" bestFit="1" customWidth="1"/>
    <col min="12806" max="12806" width="23.06640625" bestFit="1" customWidth="1"/>
    <col min="12807" max="12807" width="63.59765625" customWidth="1"/>
    <col min="13057" max="13057" width="17.46484375" bestFit="1" customWidth="1"/>
    <col min="13058" max="13058" width="22" bestFit="1" customWidth="1"/>
    <col min="13059" max="13059" width="12.3984375" bestFit="1" customWidth="1"/>
    <col min="13060" max="13060" width="14.9296875" bestFit="1" customWidth="1"/>
    <col min="13061" max="13061" width="17.73046875" bestFit="1" customWidth="1"/>
    <col min="13062" max="13062" width="23.06640625" bestFit="1" customWidth="1"/>
    <col min="13063" max="13063" width="63.59765625" customWidth="1"/>
    <col min="13313" max="13313" width="17.46484375" bestFit="1" customWidth="1"/>
    <col min="13314" max="13314" width="22" bestFit="1" customWidth="1"/>
    <col min="13315" max="13315" width="12.3984375" bestFit="1" customWidth="1"/>
    <col min="13316" max="13316" width="14.9296875" bestFit="1" customWidth="1"/>
    <col min="13317" max="13317" width="17.73046875" bestFit="1" customWidth="1"/>
    <col min="13318" max="13318" width="23.06640625" bestFit="1" customWidth="1"/>
    <col min="13319" max="13319" width="63.59765625" customWidth="1"/>
    <col min="13569" max="13569" width="17.46484375" bestFit="1" customWidth="1"/>
    <col min="13570" max="13570" width="22" bestFit="1" customWidth="1"/>
    <col min="13571" max="13571" width="12.3984375" bestFit="1" customWidth="1"/>
    <col min="13572" max="13572" width="14.9296875" bestFit="1" customWidth="1"/>
    <col min="13573" max="13573" width="17.73046875" bestFit="1" customWidth="1"/>
    <col min="13574" max="13574" width="23.06640625" bestFit="1" customWidth="1"/>
    <col min="13575" max="13575" width="63.59765625" customWidth="1"/>
    <col min="13825" max="13825" width="17.46484375" bestFit="1" customWidth="1"/>
    <col min="13826" max="13826" width="22" bestFit="1" customWidth="1"/>
    <col min="13827" max="13827" width="12.3984375" bestFit="1" customWidth="1"/>
    <col min="13828" max="13828" width="14.9296875" bestFit="1" customWidth="1"/>
    <col min="13829" max="13829" width="17.73046875" bestFit="1" customWidth="1"/>
    <col min="13830" max="13830" width="23.06640625" bestFit="1" customWidth="1"/>
    <col min="13831" max="13831" width="63.59765625" customWidth="1"/>
    <col min="14081" max="14081" width="17.46484375" bestFit="1" customWidth="1"/>
    <col min="14082" max="14082" width="22" bestFit="1" customWidth="1"/>
    <col min="14083" max="14083" width="12.3984375" bestFit="1" customWidth="1"/>
    <col min="14084" max="14084" width="14.9296875" bestFit="1" customWidth="1"/>
    <col min="14085" max="14085" width="17.73046875" bestFit="1" customWidth="1"/>
    <col min="14086" max="14086" width="23.06640625" bestFit="1" customWidth="1"/>
    <col min="14087" max="14087" width="63.59765625" customWidth="1"/>
    <col min="14337" max="14337" width="17.46484375" bestFit="1" customWidth="1"/>
    <col min="14338" max="14338" width="22" bestFit="1" customWidth="1"/>
    <col min="14339" max="14339" width="12.3984375" bestFit="1" customWidth="1"/>
    <col min="14340" max="14340" width="14.9296875" bestFit="1" customWidth="1"/>
    <col min="14341" max="14341" width="17.73046875" bestFit="1" customWidth="1"/>
    <col min="14342" max="14342" width="23.06640625" bestFit="1" customWidth="1"/>
    <col min="14343" max="14343" width="63.59765625" customWidth="1"/>
    <col min="14593" max="14593" width="17.46484375" bestFit="1" customWidth="1"/>
    <col min="14594" max="14594" width="22" bestFit="1" customWidth="1"/>
    <col min="14595" max="14595" width="12.3984375" bestFit="1" customWidth="1"/>
    <col min="14596" max="14596" width="14.9296875" bestFit="1" customWidth="1"/>
    <col min="14597" max="14597" width="17.73046875" bestFit="1" customWidth="1"/>
    <col min="14598" max="14598" width="23.06640625" bestFit="1" customWidth="1"/>
    <col min="14599" max="14599" width="63.59765625" customWidth="1"/>
    <col min="14849" max="14849" width="17.46484375" bestFit="1" customWidth="1"/>
    <col min="14850" max="14850" width="22" bestFit="1" customWidth="1"/>
    <col min="14851" max="14851" width="12.3984375" bestFit="1" customWidth="1"/>
    <col min="14852" max="14852" width="14.9296875" bestFit="1" customWidth="1"/>
    <col min="14853" max="14853" width="17.73046875" bestFit="1" customWidth="1"/>
    <col min="14854" max="14854" width="23.06640625" bestFit="1" customWidth="1"/>
    <col min="14855" max="14855" width="63.59765625" customWidth="1"/>
    <col min="15105" max="15105" width="17.46484375" bestFit="1" customWidth="1"/>
    <col min="15106" max="15106" width="22" bestFit="1" customWidth="1"/>
    <col min="15107" max="15107" width="12.3984375" bestFit="1" customWidth="1"/>
    <col min="15108" max="15108" width="14.9296875" bestFit="1" customWidth="1"/>
    <col min="15109" max="15109" width="17.73046875" bestFit="1" customWidth="1"/>
    <col min="15110" max="15110" width="23.06640625" bestFit="1" customWidth="1"/>
    <col min="15111" max="15111" width="63.59765625" customWidth="1"/>
    <col min="15361" max="15361" width="17.46484375" bestFit="1" customWidth="1"/>
    <col min="15362" max="15362" width="22" bestFit="1" customWidth="1"/>
    <col min="15363" max="15363" width="12.3984375" bestFit="1" customWidth="1"/>
    <col min="15364" max="15364" width="14.9296875" bestFit="1" customWidth="1"/>
    <col min="15365" max="15365" width="17.73046875" bestFit="1" customWidth="1"/>
    <col min="15366" max="15366" width="23.06640625" bestFit="1" customWidth="1"/>
    <col min="15367" max="15367" width="63.59765625" customWidth="1"/>
    <col min="15617" max="15617" width="17.46484375" bestFit="1" customWidth="1"/>
    <col min="15618" max="15618" width="22" bestFit="1" customWidth="1"/>
    <col min="15619" max="15619" width="12.3984375" bestFit="1" customWidth="1"/>
    <col min="15620" max="15620" width="14.9296875" bestFit="1" customWidth="1"/>
    <col min="15621" max="15621" width="17.73046875" bestFit="1" customWidth="1"/>
    <col min="15622" max="15622" width="23.06640625" bestFit="1" customWidth="1"/>
    <col min="15623" max="15623" width="63.59765625" customWidth="1"/>
    <col min="15873" max="15873" width="17.46484375" bestFit="1" customWidth="1"/>
    <col min="15874" max="15874" width="22" bestFit="1" customWidth="1"/>
    <col min="15875" max="15875" width="12.3984375" bestFit="1" customWidth="1"/>
    <col min="15876" max="15876" width="14.9296875" bestFit="1" customWidth="1"/>
    <col min="15877" max="15877" width="17.73046875" bestFit="1" customWidth="1"/>
    <col min="15878" max="15878" width="23.06640625" bestFit="1" customWidth="1"/>
    <col min="15879" max="15879" width="63.59765625" customWidth="1"/>
    <col min="16129" max="16129" width="17.46484375" bestFit="1" customWidth="1"/>
    <col min="16130" max="16130" width="22" bestFit="1" customWidth="1"/>
    <col min="16131" max="16131" width="12.3984375" bestFit="1" customWidth="1"/>
    <col min="16132" max="16132" width="14.9296875" bestFit="1" customWidth="1"/>
    <col min="16133" max="16133" width="17.73046875" bestFit="1" customWidth="1"/>
    <col min="16134" max="16134" width="23.06640625" bestFit="1" customWidth="1"/>
    <col min="16135" max="16135" width="63.59765625" customWidth="1"/>
  </cols>
  <sheetData>
    <row r="1" spans="1:7" ht="24.95" customHeight="1" x14ac:dyDescent="0.55000000000000004">
      <c r="A1" s="51" t="s">
        <v>36</v>
      </c>
      <c r="B1" s="51"/>
      <c r="C1" s="51"/>
      <c r="D1" s="51"/>
      <c r="E1" s="51"/>
      <c r="F1" s="51"/>
      <c r="G1" s="51"/>
    </row>
    <row r="2" spans="1:7" ht="24.95" customHeight="1" x14ac:dyDescent="0.45">
      <c r="A2" s="24"/>
      <c r="B2" s="24"/>
      <c r="C2" s="25"/>
      <c r="D2" s="25"/>
      <c r="E2" s="25"/>
      <c r="F2" s="23"/>
      <c r="G2" s="23"/>
    </row>
    <row r="3" spans="1:7" ht="24.95" customHeight="1" x14ac:dyDescent="0.45">
      <c r="A3" s="26"/>
      <c r="B3" s="26"/>
      <c r="C3" s="26"/>
      <c r="D3" s="26"/>
      <c r="E3" s="26"/>
      <c r="F3" s="23"/>
      <c r="G3" s="23"/>
    </row>
    <row r="4" spans="1:7" ht="30" customHeight="1" x14ac:dyDescent="0.45">
      <c r="A4" s="39" t="s">
        <v>37</v>
      </c>
      <c r="B4" s="40" t="s">
        <v>38</v>
      </c>
      <c r="C4" s="40" t="s">
        <v>39</v>
      </c>
      <c r="D4" s="40" t="s">
        <v>40</v>
      </c>
      <c r="E4" s="40" t="s">
        <v>41</v>
      </c>
      <c r="F4" s="40" t="s">
        <v>42</v>
      </c>
      <c r="G4" s="41" t="s">
        <v>43</v>
      </c>
    </row>
    <row r="5" spans="1:7" ht="30" hidden="1" customHeight="1" x14ac:dyDescent="0.45">
      <c r="A5" s="36"/>
      <c r="B5" s="27" t="s">
        <v>44</v>
      </c>
      <c r="C5" s="27" t="s">
        <v>45</v>
      </c>
      <c r="D5" s="27" t="s">
        <v>46</v>
      </c>
      <c r="E5" s="28" t="s">
        <v>9</v>
      </c>
      <c r="F5" s="28" t="s">
        <v>47</v>
      </c>
      <c r="G5" s="38"/>
    </row>
    <row r="6" spans="1:7" ht="30" hidden="1" customHeight="1" x14ac:dyDescent="0.45">
      <c r="A6" s="36"/>
      <c r="B6" s="27" t="s">
        <v>48</v>
      </c>
      <c r="C6" s="27" t="s">
        <v>49</v>
      </c>
      <c r="D6" s="27" t="s">
        <v>50</v>
      </c>
      <c r="E6" s="28" t="s">
        <v>9</v>
      </c>
      <c r="F6" s="28" t="s">
        <v>51</v>
      </c>
      <c r="G6" s="38"/>
    </row>
    <row r="7" spans="1:7" ht="30" hidden="1" customHeight="1" x14ac:dyDescent="0.45">
      <c r="A7" s="36"/>
      <c r="B7" s="27" t="s">
        <v>52</v>
      </c>
      <c r="C7" s="27" t="s">
        <v>53</v>
      </c>
      <c r="D7" s="27" t="s">
        <v>50</v>
      </c>
      <c r="E7" s="28" t="s">
        <v>9</v>
      </c>
      <c r="F7" s="28" t="s">
        <v>54</v>
      </c>
      <c r="G7" s="38"/>
    </row>
    <row r="8" spans="1:7" ht="30" hidden="1" customHeight="1" x14ac:dyDescent="0.45">
      <c r="A8" s="36"/>
      <c r="B8" s="29" t="s">
        <v>52</v>
      </c>
      <c r="C8" s="30" t="s">
        <v>55</v>
      </c>
      <c r="D8" s="30" t="s">
        <v>50</v>
      </c>
      <c r="E8" s="31" t="s">
        <v>9</v>
      </c>
      <c r="F8" s="31" t="s">
        <v>56</v>
      </c>
      <c r="G8" s="38"/>
    </row>
    <row r="9" spans="1:7" ht="30" hidden="1" customHeight="1" x14ac:dyDescent="0.45">
      <c r="A9" s="36"/>
      <c r="B9" s="30" t="s">
        <v>57</v>
      </c>
      <c r="C9" s="30" t="s">
        <v>58</v>
      </c>
      <c r="D9" s="30" t="s">
        <v>46</v>
      </c>
      <c r="E9" s="31" t="s">
        <v>0</v>
      </c>
      <c r="F9" s="31" t="s">
        <v>54</v>
      </c>
      <c r="G9" s="38"/>
    </row>
    <row r="10" spans="1:7" ht="30" hidden="1" customHeight="1" x14ac:dyDescent="0.45">
      <c r="A10" s="36"/>
      <c r="B10" s="27" t="s">
        <v>57</v>
      </c>
      <c r="C10" s="27" t="s">
        <v>59</v>
      </c>
      <c r="D10" s="27" t="s">
        <v>46</v>
      </c>
      <c r="E10" s="28" t="s">
        <v>9</v>
      </c>
      <c r="F10" s="28" t="s">
        <v>60</v>
      </c>
      <c r="G10" s="38"/>
    </row>
    <row r="11" spans="1:7" ht="30" hidden="1" customHeight="1" x14ac:dyDescent="0.45">
      <c r="A11" s="36"/>
      <c r="B11" s="27" t="s">
        <v>44</v>
      </c>
      <c r="C11" s="27" t="s">
        <v>61</v>
      </c>
      <c r="D11" s="27" t="s">
        <v>46</v>
      </c>
      <c r="E11" s="28" t="s">
        <v>9</v>
      </c>
      <c r="F11" s="28" t="s">
        <v>62</v>
      </c>
      <c r="G11" s="38"/>
    </row>
    <row r="12" spans="1:7" ht="30" hidden="1" customHeight="1" x14ac:dyDescent="0.45">
      <c r="A12" s="36"/>
      <c r="B12" s="27" t="s">
        <v>44</v>
      </c>
      <c r="C12" s="27" t="s">
        <v>63</v>
      </c>
      <c r="D12" s="27" t="s">
        <v>46</v>
      </c>
      <c r="E12" s="28" t="s">
        <v>9</v>
      </c>
      <c r="F12" s="28" t="s">
        <v>62</v>
      </c>
      <c r="G12" s="38"/>
    </row>
    <row r="13" spans="1:7" ht="30" hidden="1" customHeight="1" x14ac:dyDescent="0.45">
      <c r="A13" s="36"/>
      <c r="B13" s="30" t="s">
        <v>64</v>
      </c>
      <c r="C13" s="30" t="s">
        <v>65</v>
      </c>
      <c r="D13" s="30" t="s">
        <v>46</v>
      </c>
      <c r="E13" s="31" t="s">
        <v>9</v>
      </c>
      <c r="F13" s="31" t="s">
        <v>54</v>
      </c>
      <c r="G13" s="38"/>
    </row>
    <row r="14" spans="1:7" ht="30" hidden="1" customHeight="1" x14ac:dyDescent="0.45">
      <c r="A14" s="36"/>
      <c r="B14" s="27" t="s">
        <v>66</v>
      </c>
      <c r="C14" s="27" t="s">
        <v>67</v>
      </c>
      <c r="D14" s="27" t="s">
        <v>46</v>
      </c>
      <c r="E14" s="28" t="s">
        <v>9</v>
      </c>
      <c r="F14" s="28" t="s">
        <v>47</v>
      </c>
      <c r="G14" s="38"/>
    </row>
    <row r="15" spans="1:7" ht="30" hidden="1" customHeight="1" x14ac:dyDescent="0.45">
      <c r="A15" s="36"/>
      <c r="B15" s="27" t="s">
        <v>68</v>
      </c>
      <c r="C15" s="27" t="s">
        <v>69</v>
      </c>
      <c r="D15" s="27" t="s">
        <v>50</v>
      </c>
      <c r="E15" s="28" t="s">
        <v>9</v>
      </c>
      <c r="F15" s="28" t="s">
        <v>70</v>
      </c>
      <c r="G15" s="38"/>
    </row>
    <row r="16" spans="1:7" ht="30" hidden="1" customHeight="1" x14ac:dyDescent="0.45">
      <c r="A16" s="36"/>
      <c r="B16" s="30" t="s">
        <v>71</v>
      </c>
      <c r="C16" s="30" t="s">
        <v>72</v>
      </c>
      <c r="D16" s="30" t="s">
        <v>50</v>
      </c>
      <c r="E16" s="31" t="s">
        <v>3</v>
      </c>
      <c r="F16" s="31" t="s">
        <v>73</v>
      </c>
      <c r="G16" s="38"/>
    </row>
    <row r="17" spans="1:7" ht="30" hidden="1" customHeight="1" x14ac:dyDescent="0.45">
      <c r="A17" s="36"/>
      <c r="B17" s="27" t="s">
        <v>74</v>
      </c>
      <c r="C17" s="27" t="s">
        <v>75</v>
      </c>
      <c r="D17" s="27" t="s">
        <v>50</v>
      </c>
      <c r="E17" s="28" t="s">
        <v>9</v>
      </c>
      <c r="F17" s="28" t="s">
        <v>54</v>
      </c>
      <c r="G17" s="38"/>
    </row>
    <row r="18" spans="1:7" ht="30" hidden="1" customHeight="1" x14ac:dyDescent="0.45">
      <c r="A18" s="36"/>
      <c r="B18" s="27" t="s">
        <v>74</v>
      </c>
      <c r="C18" s="27" t="s">
        <v>76</v>
      </c>
      <c r="D18" s="27" t="s">
        <v>50</v>
      </c>
      <c r="E18" s="28" t="s">
        <v>77</v>
      </c>
      <c r="F18" s="28" t="s">
        <v>54</v>
      </c>
      <c r="G18" s="38"/>
    </row>
    <row r="19" spans="1:7" ht="30" hidden="1" customHeight="1" x14ac:dyDescent="0.45">
      <c r="A19" s="36"/>
      <c r="B19" s="27" t="s">
        <v>52</v>
      </c>
      <c r="C19" s="27" t="s">
        <v>78</v>
      </c>
      <c r="D19" s="27" t="s">
        <v>50</v>
      </c>
      <c r="E19" s="28" t="s">
        <v>11</v>
      </c>
      <c r="F19" s="28" t="s">
        <v>79</v>
      </c>
      <c r="G19" s="38"/>
    </row>
    <row r="20" spans="1:7" ht="30" hidden="1" customHeight="1" x14ac:dyDescent="0.45">
      <c r="A20" s="36"/>
      <c r="B20" s="27" t="s">
        <v>80</v>
      </c>
      <c r="C20" s="27" t="s">
        <v>81</v>
      </c>
      <c r="D20" s="27" t="s">
        <v>46</v>
      </c>
      <c r="E20" s="28" t="s">
        <v>9</v>
      </c>
      <c r="F20" s="28" t="s">
        <v>62</v>
      </c>
      <c r="G20" s="38"/>
    </row>
    <row r="21" spans="1:7" ht="30" hidden="1" customHeight="1" x14ac:dyDescent="0.45">
      <c r="A21" s="36"/>
      <c r="B21" s="27" t="s">
        <v>80</v>
      </c>
      <c r="C21" s="27" t="s">
        <v>82</v>
      </c>
      <c r="D21" s="27" t="s">
        <v>46</v>
      </c>
      <c r="E21" s="28" t="s">
        <v>9</v>
      </c>
      <c r="F21" s="28" t="s">
        <v>62</v>
      </c>
      <c r="G21" s="38"/>
    </row>
    <row r="22" spans="1:7" ht="30" hidden="1" customHeight="1" x14ac:dyDescent="0.45">
      <c r="A22" s="36"/>
      <c r="B22" s="27" t="s">
        <v>80</v>
      </c>
      <c r="C22" s="27" t="s">
        <v>83</v>
      </c>
      <c r="D22" s="27" t="s">
        <v>50</v>
      </c>
      <c r="E22" s="28" t="s">
        <v>9</v>
      </c>
      <c r="F22" s="28" t="s">
        <v>54</v>
      </c>
      <c r="G22" s="38"/>
    </row>
    <row r="23" spans="1:7" ht="30" hidden="1" customHeight="1" x14ac:dyDescent="0.45">
      <c r="A23" s="36"/>
      <c r="B23" s="27" t="s">
        <v>80</v>
      </c>
      <c r="C23" s="27" t="s">
        <v>84</v>
      </c>
      <c r="D23" s="27" t="s">
        <v>46</v>
      </c>
      <c r="E23" s="28" t="s">
        <v>9</v>
      </c>
      <c r="F23" s="28" t="s">
        <v>62</v>
      </c>
      <c r="G23" s="38"/>
    </row>
    <row r="24" spans="1:7" ht="30" hidden="1" customHeight="1" x14ac:dyDescent="0.45">
      <c r="A24" s="36"/>
      <c r="B24" s="27" t="s">
        <v>80</v>
      </c>
      <c r="C24" s="27" t="s">
        <v>85</v>
      </c>
      <c r="D24" s="27" t="s">
        <v>46</v>
      </c>
      <c r="E24" s="28" t="s">
        <v>9</v>
      </c>
      <c r="F24" s="28" t="s">
        <v>54</v>
      </c>
      <c r="G24" s="38"/>
    </row>
    <row r="25" spans="1:7" ht="30" hidden="1" customHeight="1" x14ac:dyDescent="0.45">
      <c r="A25" s="36"/>
      <c r="B25" s="27" t="s">
        <v>80</v>
      </c>
      <c r="C25" s="27" t="s">
        <v>86</v>
      </c>
      <c r="D25" s="27" t="s">
        <v>46</v>
      </c>
      <c r="E25" s="28" t="s">
        <v>87</v>
      </c>
      <c r="F25" s="28" t="s">
        <v>88</v>
      </c>
      <c r="G25" s="38" t="s">
        <v>89</v>
      </c>
    </row>
    <row r="26" spans="1:7" ht="30" hidden="1" customHeight="1" x14ac:dyDescent="0.45">
      <c r="A26" s="36"/>
      <c r="B26" s="27" t="s">
        <v>90</v>
      </c>
      <c r="C26" s="27" t="s">
        <v>91</v>
      </c>
      <c r="D26" s="27" t="s">
        <v>46</v>
      </c>
      <c r="E26" s="28" t="s">
        <v>9</v>
      </c>
      <c r="F26" s="28" t="s">
        <v>92</v>
      </c>
      <c r="G26" s="38"/>
    </row>
    <row r="27" spans="1:7" ht="30" hidden="1" customHeight="1" x14ac:dyDescent="0.45">
      <c r="A27" s="36"/>
      <c r="B27" s="30" t="s">
        <v>93</v>
      </c>
      <c r="C27" s="30" t="s">
        <v>94</v>
      </c>
      <c r="D27" s="30" t="s">
        <v>50</v>
      </c>
      <c r="E27" s="28" t="s">
        <v>9</v>
      </c>
      <c r="F27" s="28" t="s">
        <v>56</v>
      </c>
      <c r="G27" s="38"/>
    </row>
    <row r="28" spans="1:7" ht="30" hidden="1" customHeight="1" x14ac:dyDescent="0.45">
      <c r="A28" s="36"/>
      <c r="B28" s="27" t="s">
        <v>95</v>
      </c>
      <c r="C28" s="27" t="s">
        <v>96</v>
      </c>
      <c r="D28" s="27" t="s">
        <v>46</v>
      </c>
      <c r="E28" s="28" t="s">
        <v>9</v>
      </c>
      <c r="F28" s="28" t="s">
        <v>47</v>
      </c>
      <c r="G28" s="38"/>
    </row>
    <row r="29" spans="1:7" ht="30" hidden="1" customHeight="1" x14ac:dyDescent="0.45">
      <c r="A29" s="36"/>
      <c r="B29" s="27" t="s">
        <v>97</v>
      </c>
      <c r="C29" s="27" t="s">
        <v>98</v>
      </c>
      <c r="D29" s="27" t="s">
        <v>50</v>
      </c>
      <c r="E29" s="28" t="s">
        <v>9</v>
      </c>
      <c r="F29" s="28" t="s">
        <v>99</v>
      </c>
      <c r="G29" s="38"/>
    </row>
    <row r="30" spans="1:7" ht="30" hidden="1" customHeight="1" x14ac:dyDescent="0.45">
      <c r="A30" s="36"/>
      <c r="B30" s="27" t="s">
        <v>80</v>
      </c>
      <c r="C30" s="27" t="s">
        <v>100</v>
      </c>
      <c r="D30" s="27" t="s">
        <v>46</v>
      </c>
      <c r="E30" s="28" t="s">
        <v>77</v>
      </c>
      <c r="F30" s="28" t="s">
        <v>88</v>
      </c>
      <c r="G30" s="38" t="s">
        <v>89</v>
      </c>
    </row>
    <row r="31" spans="1:7" ht="30" hidden="1" customHeight="1" x14ac:dyDescent="0.45">
      <c r="A31" s="36"/>
      <c r="B31" s="27" t="s">
        <v>80</v>
      </c>
      <c r="C31" s="27" t="s">
        <v>101</v>
      </c>
      <c r="D31" s="27" t="s">
        <v>46</v>
      </c>
      <c r="E31" s="28" t="s">
        <v>9</v>
      </c>
      <c r="F31" s="28" t="s">
        <v>88</v>
      </c>
      <c r="G31" s="38" t="s">
        <v>89</v>
      </c>
    </row>
    <row r="32" spans="1:7" ht="30" hidden="1" customHeight="1" x14ac:dyDescent="0.45">
      <c r="A32" s="36"/>
      <c r="B32" s="27" t="s">
        <v>80</v>
      </c>
      <c r="C32" s="27" t="s">
        <v>102</v>
      </c>
      <c r="D32" s="27" t="s">
        <v>46</v>
      </c>
      <c r="E32" s="28" t="s">
        <v>103</v>
      </c>
      <c r="F32" s="28" t="s">
        <v>88</v>
      </c>
      <c r="G32" s="38" t="s">
        <v>89</v>
      </c>
    </row>
    <row r="33" spans="1:7" ht="30" hidden="1" customHeight="1" x14ac:dyDescent="0.45">
      <c r="A33" s="36"/>
      <c r="B33" s="27" t="s">
        <v>80</v>
      </c>
      <c r="C33" s="27" t="s">
        <v>104</v>
      </c>
      <c r="D33" s="27" t="s">
        <v>46</v>
      </c>
      <c r="E33" s="28" t="s">
        <v>9</v>
      </c>
      <c r="F33" s="28" t="s">
        <v>88</v>
      </c>
      <c r="G33" s="38" t="s">
        <v>89</v>
      </c>
    </row>
    <row r="34" spans="1:7" ht="30" hidden="1" customHeight="1" x14ac:dyDescent="0.45">
      <c r="A34" s="36"/>
      <c r="B34" s="27" t="s">
        <v>80</v>
      </c>
      <c r="C34" s="27" t="s">
        <v>105</v>
      </c>
      <c r="D34" s="27" t="s">
        <v>46</v>
      </c>
      <c r="E34" s="28" t="s">
        <v>77</v>
      </c>
      <c r="F34" s="28" t="s">
        <v>88</v>
      </c>
      <c r="G34" s="38" t="s">
        <v>89</v>
      </c>
    </row>
    <row r="35" spans="1:7" ht="30" hidden="1" customHeight="1" x14ac:dyDescent="0.45">
      <c r="A35" s="36"/>
      <c r="B35" s="27" t="s">
        <v>80</v>
      </c>
      <c r="C35" s="27" t="s">
        <v>106</v>
      </c>
      <c r="D35" s="27" t="s">
        <v>46</v>
      </c>
      <c r="E35" s="28" t="s">
        <v>9</v>
      </c>
      <c r="F35" s="28" t="s">
        <v>88</v>
      </c>
      <c r="G35" s="38" t="s">
        <v>89</v>
      </c>
    </row>
    <row r="36" spans="1:7" ht="30" hidden="1" customHeight="1" x14ac:dyDescent="0.45">
      <c r="A36" s="36"/>
      <c r="B36" s="27" t="s">
        <v>80</v>
      </c>
      <c r="C36" s="27" t="s">
        <v>107</v>
      </c>
      <c r="D36" s="27" t="s">
        <v>46</v>
      </c>
      <c r="E36" s="28" t="s">
        <v>9</v>
      </c>
      <c r="F36" s="28" t="s">
        <v>88</v>
      </c>
      <c r="G36" s="38" t="s">
        <v>89</v>
      </c>
    </row>
    <row r="37" spans="1:7" ht="30" hidden="1" customHeight="1" x14ac:dyDescent="0.45">
      <c r="A37" s="36"/>
      <c r="B37" s="27" t="s">
        <v>80</v>
      </c>
      <c r="C37" s="27" t="s">
        <v>108</v>
      </c>
      <c r="D37" s="27" t="s">
        <v>46</v>
      </c>
      <c r="E37" s="28" t="s">
        <v>9</v>
      </c>
      <c r="F37" s="28" t="s">
        <v>88</v>
      </c>
      <c r="G37" s="38" t="s">
        <v>89</v>
      </c>
    </row>
    <row r="38" spans="1:7" ht="30" hidden="1" customHeight="1" x14ac:dyDescent="0.45">
      <c r="A38" s="36"/>
      <c r="B38" s="27" t="s">
        <v>80</v>
      </c>
      <c r="C38" s="27" t="s">
        <v>109</v>
      </c>
      <c r="D38" s="27" t="s">
        <v>46</v>
      </c>
      <c r="E38" s="28" t="s">
        <v>9</v>
      </c>
      <c r="F38" s="28" t="s">
        <v>88</v>
      </c>
      <c r="G38" s="38" t="s">
        <v>89</v>
      </c>
    </row>
    <row r="39" spans="1:7" ht="30" hidden="1" customHeight="1" x14ac:dyDescent="0.45">
      <c r="A39" s="36"/>
      <c r="B39" s="27" t="s">
        <v>80</v>
      </c>
      <c r="C39" s="27" t="s">
        <v>110</v>
      </c>
      <c r="D39" s="27" t="s">
        <v>46</v>
      </c>
      <c r="E39" s="28" t="s">
        <v>9</v>
      </c>
      <c r="F39" s="28" t="s">
        <v>88</v>
      </c>
      <c r="G39" s="38" t="s">
        <v>89</v>
      </c>
    </row>
    <row r="40" spans="1:7" ht="30" hidden="1" customHeight="1" x14ac:dyDescent="0.45">
      <c r="A40" s="36"/>
      <c r="B40" s="30" t="s">
        <v>111</v>
      </c>
      <c r="C40" s="30" t="s">
        <v>112</v>
      </c>
      <c r="D40" s="30" t="s">
        <v>50</v>
      </c>
      <c r="E40" s="31" t="s">
        <v>9</v>
      </c>
      <c r="F40" s="31" t="s">
        <v>54</v>
      </c>
      <c r="G40" s="38"/>
    </row>
    <row r="41" spans="1:7" ht="30" hidden="1" customHeight="1" x14ac:dyDescent="0.45">
      <c r="A41" s="36"/>
      <c r="B41" s="27" t="s">
        <v>113</v>
      </c>
      <c r="C41" s="27" t="s">
        <v>114</v>
      </c>
      <c r="D41" s="27" t="s">
        <v>50</v>
      </c>
      <c r="E41" s="28" t="s">
        <v>9</v>
      </c>
      <c r="F41" s="28" t="s">
        <v>70</v>
      </c>
      <c r="G41" s="38"/>
    </row>
    <row r="42" spans="1:7" ht="30" hidden="1" customHeight="1" x14ac:dyDescent="0.45">
      <c r="A42" s="36"/>
      <c r="B42" s="27" t="s">
        <v>113</v>
      </c>
      <c r="C42" s="27" t="s">
        <v>115</v>
      </c>
      <c r="D42" s="27" t="s">
        <v>50</v>
      </c>
      <c r="E42" s="28" t="s">
        <v>9</v>
      </c>
      <c r="F42" s="28" t="s">
        <v>88</v>
      </c>
      <c r="G42" s="38" t="s">
        <v>89</v>
      </c>
    </row>
    <row r="43" spans="1:7" ht="30" hidden="1" customHeight="1" x14ac:dyDescent="0.45">
      <c r="A43" s="36"/>
      <c r="B43" s="27" t="s">
        <v>116</v>
      </c>
      <c r="C43" s="27" t="s">
        <v>117</v>
      </c>
      <c r="D43" s="27" t="s">
        <v>50</v>
      </c>
      <c r="E43" s="28" t="s">
        <v>9</v>
      </c>
      <c r="F43" s="28" t="s">
        <v>88</v>
      </c>
      <c r="G43" s="38" t="s">
        <v>89</v>
      </c>
    </row>
    <row r="44" spans="1:7" ht="30" hidden="1" customHeight="1" x14ac:dyDescent="0.45">
      <c r="A44" s="36"/>
      <c r="B44" s="27" t="s">
        <v>118</v>
      </c>
      <c r="C44" s="27" t="s">
        <v>119</v>
      </c>
      <c r="D44" s="27" t="s">
        <v>50</v>
      </c>
      <c r="E44" s="28" t="s">
        <v>3</v>
      </c>
      <c r="F44" s="28" t="s">
        <v>88</v>
      </c>
      <c r="G44" s="38" t="s">
        <v>89</v>
      </c>
    </row>
    <row r="45" spans="1:7" ht="30" hidden="1" customHeight="1" x14ac:dyDescent="0.45">
      <c r="A45" s="36"/>
      <c r="B45" s="27" t="s">
        <v>57</v>
      </c>
      <c r="C45" s="27" t="s">
        <v>120</v>
      </c>
      <c r="D45" s="27" t="s">
        <v>46</v>
      </c>
      <c r="E45" s="28" t="s">
        <v>3</v>
      </c>
      <c r="F45" s="28" t="s">
        <v>121</v>
      </c>
      <c r="G45" s="38"/>
    </row>
    <row r="46" spans="1:7" ht="30" hidden="1" customHeight="1" x14ac:dyDescent="0.45">
      <c r="A46" s="36"/>
      <c r="B46" s="27" t="s">
        <v>80</v>
      </c>
      <c r="C46" s="27" t="s">
        <v>122</v>
      </c>
      <c r="D46" s="27" t="s">
        <v>46</v>
      </c>
      <c r="E46" s="28" t="s">
        <v>9</v>
      </c>
      <c r="F46" s="28" t="s">
        <v>54</v>
      </c>
      <c r="G46" s="38"/>
    </row>
    <row r="47" spans="1:7" ht="30" hidden="1" customHeight="1" x14ac:dyDescent="0.45">
      <c r="A47" s="36"/>
      <c r="B47" s="30" t="s">
        <v>57</v>
      </c>
      <c r="C47" s="30" t="s">
        <v>123</v>
      </c>
      <c r="D47" s="30" t="s">
        <v>46</v>
      </c>
      <c r="E47" s="31" t="s">
        <v>0</v>
      </c>
      <c r="F47" s="31" t="s">
        <v>88</v>
      </c>
      <c r="G47" s="38" t="s">
        <v>89</v>
      </c>
    </row>
    <row r="48" spans="1:7" ht="30" hidden="1" customHeight="1" x14ac:dyDescent="0.45">
      <c r="A48" s="36"/>
      <c r="B48" s="30" t="s">
        <v>57</v>
      </c>
      <c r="C48" s="30" t="s">
        <v>124</v>
      </c>
      <c r="D48" s="30" t="s">
        <v>46</v>
      </c>
      <c r="E48" s="31" t="s">
        <v>0</v>
      </c>
      <c r="F48" s="31" t="s">
        <v>88</v>
      </c>
      <c r="G48" s="38" t="s">
        <v>89</v>
      </c>
    </row>
    <row r="49" spans="1:7" ht="30" hidden="1" customHeight="1" x14ac:dyDescent="0.45">
      <c r="A49" s="36"/>
      <c r="B49" s="27" t="s">
        <v>80</v>
      </c>
      <c r="C49" s="27" t="s">
        <v>125</v>
      </c>
      <c r="D49" s="27" t="s">
        <v>46</v>
      </c>
      <c r="E49" s="28" t="s">
        <v>9</v>
      </c>
      <c r="F49" s="28" t="s">
        <v>54</v>
      </c>
      <c r="G49" s="38"/>
    </row>
    <row r="50" spans="1:7" ht="30" hidden="1" customHeight="1" x14ac:dyDescent="0.45">
      <c r="A50" s="36"/>
      <c r="B50" s="30" t="s">
        <v>57</v>
      </c>
      <c r="C50" s="30" t="s">
        <v>126</v>
      </c>
      <c r="D50" s="30" t="s">
        <v>46</v>
      </c>
      <c r="E50" s="31" t="s">
        <v>2</v>
      </c>
      <c r="F50" s="31" t="s">
        <v>127</v>
      </c>
      <c r="G50" s="38"/>
    </row>
    <row r="51" spans="1:7" ht="30" hidden="1" customHeight="1" x14ac:dyDescent="0.45">
      <c r="A51" s="36"/>
      <c r="B51" s="30" t="s">
        <v>57</v>
      </c>
      <c r="C51" s="30" t="s">
        <v>128</v>
      </c>
      <c r="D51" s="30" t="s">
        <v>46</v>
      </c>
      <c r="E51" s="31" t="s">
        <v>0</v>
      </c>
      <c r="F51" s="31" t="s">
        <v>129</v>
      </c>
      <c r="G51" s="38"/>
    </row>
    <row r="52" spans="1:7" ht="30" hidden="1" customHeight="1" x14ac:dyDescent="0.45">
      <c r="A52" s="36"/>
      <c r="B52" s="27" t="s">
        <v>80</v>
      </c>
      <c r="C52" s="27" t="s">
        <v>130</v>
      </c>
      <c r="D52" s="27" t="s">
        <v>46</v>
      </c>
      <c r="E52" s="28" t="s">
        <v>9</v>
      </c>
      <c r="F52" s="28" t="s">
        <v>54</v>
      </c>
      <c r="G52" s="38"/>
    </row>
    <row r="53" spans="1:7" ht="30" hidden="1" customHeight="1" x14ac:dyDescent="0.45">
      <c r="A53" s="36"/>
      <c r="B53" s="30" t="s">
        <v>57</v>
      </c>
      <c r="C53" s="30" t="s">
        <v>131</v>
      </c>
      <c r="D53" s="30" t="s">
        <v>46</v>
      </c>
      <c r="E53" s="31" t="s">
        <v>1</v>
      </c>
      <c r="F53" s="31" t="s">
        <v>88</v>
      </c>
      <c r="G53" s="38" t="s">
        <v>89</v>
      </c>
    </row>
    <row r="54" spans="1:7" ht="30" hidden="1" customHeight="1" x14ac:dyDescent="0.45">
      <c r="A54" s="36"/>
      <c r="B54" s="27" t="s">
        <v>80</v>
      </c>
      <c r="C54" s="27" t="s">
        <v>132</v>
      </c>
      <c r="D54" s="27" t="s">
        <v>46</v>
      </c>
      <c r="E54" s="28" t="s">
        <v>9</v>
      </c>
      <c r="F54" s="28" t="s">
        <v>88</v>
      </c>
      <c r="G54" s="38" t="s">
        <v>89</v>
      </c>
    </row>
    <row r="55" spans="1:7" ht="30" hidden="1" customHeight="1" x14ac:dyDescent="0.45">
      <c r="A55" s="36"/>
      <c r="B55" s="27" t="s">
        <v>80</v>
      </c>
      <c r="C55" s="27" t="s">
        <v>133</v>
      </c>
      <c r="D55" s="27" t="s">
        <v>46</v>
      </c>
      <c r="E55" s="28" t="s">
        <v>77</v>
      </c>
      <c r="F55" s="28" t="s">
        <v>88</v>
      </c>
      <c r="G55" s="38" t="s">
        <v>89</v>
      </c>
    </row>
    <row r="56" spans="1:7" ht="30" hidden="1" customHeight="1" x14ac:dyDescent="0.45">
      <c r="A56" s="36"/>
      <c r="B56" s="27" t="s">
        <v>80</v>
      </c>
      <c r="C56" s="27" t="s">
        <v>134</v>
      </c>
      <c r="D56" s="27" t="s">
        <v>46</v>
      </c>
      <c r="E56" s="28" t="s">
        <v>11</v>
      </c>
      <c r="F56" s="28" t="s">
        <v>88</v>
      </c>
      <c r="G56" s="38" t="s">
        <v>89</v>
      </c>
    </row>
    <row r="57" spans="1:7" ht="30" hidden="1" customHeight="1" x14ac:dyDescent="0.45">
      <c r="A57" s="36"/>
      <c r="B57" s="27" t="s">
        <v>135</v>
      </c>
      <c r="C57" s="27" t="s">
        <v>136</v>
      </c>
      <c r="D57" s="27" t="s">
        <v>50</v>
      </c>
      <c r="E57" s="28" t="s">
        <v>9</v>
      </c>
      <c r="F57" s="28" t="s">
        <v>70</v>
      </c>
      <c r="G57" s="38"/>
    </row>
    <row r="58" spans="1:7" ht="30" hidden="1" customHeight="1" x14ac:dyDescent="0.45">
      <c r="A58" s="36"/>
      <c r="B58" s="27" t="s">
        <v>74</v>
      </c>
      <c r="C58" s="27" t="s">
        <v>137</v>
      </c>
      <c r="D58" s="27" t="s">
        <v>50</v>
      </c>
      <c r="E58" s="28" t="s">
        <v>9</v>
      </c>
      <c r="F58" s="28" t="s">
        <v>70</v>
      </c>
      <c r="G58" s="38"/>
    </row>
    <row r="59" spans="1:7" ht="30" hidden="1" customHeight="1" x14ac:dyDescent="0.45">
      <c r="A59" s="36"/>
      <c r="B59" s="30" t="s">
        <v>138</v>
      </c>
      <c r="C59" s="30" t="s">
        <v>139</v>
      </c>
      <c r="D59" s="30" t="s">
        <v>50</v>
      </c>
      <c r="E59" s="31" t="s">
        <v>0</v>
      </c>
      <c r="F59" s="31" t="s">
        <v>140</v>
      </c>
      <c r="G59" s="38"/>
    </row>
    <row r="60" spans="1:7" ht="30" hidden="1" customHeight="1" x14ac:dyDescent="0.45">
      <c r="A60" s="36"/>
      <c r="B60" s="30" t="s">
        <v>57</v>
      </c>
      <c r="C60" s="30" t="s">
        <v>141</v>
      </c>
      <c r="D60" s="30" t="s">
        <v>46</v>
      </c>
      <c r="E60" s="31" t="s">
        <v>2</v>
      </c>
      <c r="F60" s="31" t="s">
        <v>88</v>
      </c>
      <c r="G60" s="38" t="s">
        <v>89</v>
      </c>
    </row>
    <row r="61" spans="1:7" ht="30" hidden="1" customHeight="1" x14ac:dyDescent="0.45">
      <c r="A61" s="36"/>
      <c r="B61" s="30" t="s">
        <v>57</v>
      </c>
      <c r="C61" s="30" t="s">
        <v>142</v>
      </c>
      <c r="D61" s="30" t="s">
        <v>46</v>
      </c>
      <c r="E61" s="31" t="s">
        <v>1</v>
      </c>
      <c r="F61" s="31" t="s">
        <v>88</v>
      </c>
      <c r="G61" s="38" t="s">
        <v>143</v>
      </c>
    </row>
    <row r="62" spans="1:7" ht="30" hidden="1" customHeight="1" x14ac:dyDescent="0.45">
      <c r="A62" s="36"/>
      <c r="B62" s="30" t="s">
        <v>57</v>
      </c>
      <c r="C62" s="30" t="s">
        <v>144</v>
      </c>
      <c r="D62" s="30" t="s">
        <v>46</v>
      </c>
      <c r="E62" s="31" t="s">
        <v>1</v>
      </c>
      <c r="F62" s="31" t="s">
        <v>88</v>
      </c>
      <c r="G62" s="38" t="s">
        <v>143</v>
      </c>
    </row>
    <row r="63" spans="1:7" ht="30" hidden="1" customHeight="1" x14ac:dyDescent="0.45">
      <c r="A63" s="36"/>
      <c r="B63" s="27" t="s">
        <v>57</v>
      </c>
      <c r="C63" s="27" t="s">
        <v>145</v>
      </c>
      <c r="D63" s="27" t="s">
        <v>46</v>
      </c>
      <c r="E63" s="28" t="s">
        <v>1</v>
      </c>
      <c r="F63" s="28" t="s">
        <v>88</v>
      </c>
      <c r="G63" s="38" t="s">
        <v>89</v>
      </c>
    </row>
    <row r="64" spans="1:7" ht="30" hidden="1" customHeight="1" x14ac:dyDescent="0.45">
      <c r="A64" s="36"/>
      <c r="B64" s="30" t="s">
        <v>57</v>
      </c>
      <c r="C64" s="30" t="s">
        <v>146</v>
      </c>
      <c r="D64" s="30" t="s">
        <v>46</v>
      </c>
      <c r="E64" s="31" t="s">
        <v>7</v>
      </c>
      <c r="F64" s="31" t="s">
        <v>88</v>
      </c>
      <c r="G64" s="38" t="s">
        <v>89</v>
      </c>
    </row>
    <row r="65" spans="1:7" ht="30" hidden="1" customHeight="1" x14ac:dyDescent="0.45">
      <c r="A65" s="36"/>
      <c r="B65" s="30" t="s">
        <v>57</v>
      </c>
      <c r="C65" s="30" t="s">
        <v>147</v>
      </c>
      <c r="D65" s="30" t="s">
        <v>46</v>
      </c>
      <c r="E65" s="31" t="s">
        <v>148</v>
      </c>
      <c r="F65" s="31" t="s">
        <v>88</v>
      </c>
      <c r="G65" s="38" t="s">
        <v>89</v>
      </c>
    </row>
    <row r="66" spans="1:7" ht="30" hidden="1" customHeight="1" x14ac:dyDescent="0.45">
      <c r="A66" s="36"/>
      <c r="B66" s="30" t="s">
        <v>64</v>
      </c>
      <c r="C66" s="30" t="s">
        <v>149</v>
      </c>
      <c r="D66" s="30" t="s">
        <v>46</v>
      </c>
      <c r="E66" s="31" t="s">
        <v>4</v>
      </c>
      <c r="F66" s="31" t="s">
        <v>88</v>
      </c>
      <c r="G66" s="38" t="s">
        <v>150</v>
      </c>
    </row>
    <row r="67" spans="1:7" ht="30" hidden="1" customHeight="1" x14ac:dyDescent="0.45">
      <c r="A67" s="36"/>
      <c r="B67" s="30" t="s">
        <v>64</v>
      </c>
      <c r="C67" s="30" t="s">
        <v>151</v>
      </c>
      <c r="D67" s="30" t="s">
        <v>46</v>
      </c>
      <c r="E67" s="31" t="s">
        <v>3</v>
      </c>
      <c r="F67" s="31" t="s">
        <v>88</v>
      </c>
      <c r="G67" s="38" t="s">
        <v>89</v>
      </c>
    </row>
    <row r="68" spans="1:7" ht="30" customHeight="1" x14ac:dyDescent="0.45">
      <c r="A68" s="36"/>
      <c r="B68" s="30" t="s">
        <v>64</v>
      </c>
      <c r="C68" s="30" t="s">
        <v>152</v>
      </c>
      <c r="D68" s="30" t="s">
        <v>46</v>
      </c>
      <c r="E68" s="31" t="s">
        <v>6</v>
      </c>
      <c r="F68" s="31" t="s">
        <v>88</v>
      </c>
      <c r="G68" s="38" t="s">
        <v>89</v>
      </c>
    </row>
    <row r="69" spans="1:7" ht="30" hidden="1" customHeight="1" x14ac:dyDescent="0.45">
      <c r="A69" s="36"/>
      <c r="B69" s="30" t="s">
        <v>64</v>
      </c>
      <c r="C69" s="30" t="s">
        <v>153</v>
      </c>
      <c r="D69" s="30" t="s">
        <v>46</v>
      </c>
      <c r="E69" s="31" t="s">
        <v>154</v>
      </c>
      <c r="F69" s="31" t="s">
        <v>88</v>
      </c>
      <c r="G69" s="38" t="s">
        <v>89</v>
      </c>
    </row>
    <row r="70" spans="1:7" ht="30" hidden="1" customHeight="1" x14ac:dyDescent="0.45">
      <c r="A70" s="36"/>
      <c r="B70" s="30" t="s">
        <v>64</v>
      </c>
      <c r="C70" s="30" t="s">
        <v>155</v>
      </c>
      <c r="D70" s="30" t="s">
        <v>46</v>
      </c>
      <c r="E70" s="31" t="s">
        <v>154</v>
      </c>
      <c r="F70" s="31" t="s">
        <v>88</v>
      </c>
      <c r="G70" s="38" t="s">
        <v>89</v>
      </c>
    </row>
    <row r="71" spans="1:7" ht="30" hidden="1" customHeight="1" x14ac:dyDescent="0.45">
      <c r="A71" s="36"/>
      <c r="B71" s="30" t="s">
        <v>57</v>
      </c>
      <c r="C71" s="30" t="s">
        <v>156</v>
      </c>
      <c r="D71" s="30" t="s">
        <v>46</v>
      </c>
      <c r="E71" s="31" t="s">
        <v>2</v>
      </c>
      <c r="F71" s="31" t="s">
        <v>88</v>
      </c>
      <c r="G71" s="38" t="s">
        <v>89</v>
      </c>
    </row>
    <row r="72" spans="1:7" ht="30" hidden="1" customHeight="1" x14ac:dyDescent="0.45">
      <c r="A72" s="36"/>
      <c r="B72" s="30" t="s">
        <v>64</v>
      </c>
      <c r="C72" s="30" t="s">
        <v>157</v>
      </c>
      <c r="D72" s="30" t="s">
        <v>46</v>
      </c>
      <c r="E72" s="31" t="s">
        <v>3</v>
      </c>
      <c r="F72" s="31" t="s">
        <v>88</v>
      </c>
      <c r="G72" s="38" t="s">
        <v>89</v>
      </c>
    </row>
    <row r="73" spans="1:7" ht="30" hidden="1" customHeight="1" x14ac:dyDescent="0.45">
      <c r="A73" s="36"/>
      <c r="B73" s="30" t="s">
        <v>64</v>
      </c>
      <c r="C73" s="30" t="s">
        <v>158</v>
      </c>
      <c r="D73" s="30" t="s">
        <v>46</v>
      </c>
      <c r="E73" s="31" t="s">
        <v>3</v>
      </c>
      <c r="F73" s="31" t="s">
        <v>88</v>
      </c>
      <c r="G73" s="38" t="s">
        <v>89</v>
      </c>
    </row>
    <row r="74" spans="1:7" ht="30" hidden="1" customHeight="1" x14ac:dyDescent="0.45">
      <c r="A74" s="36"/>
      <c r="B74" s="30" t="s">
        <v>159</v>
      </c>
      <c r="C74" s="30" t="s">
        <v>160</v>
      </c>
      <c r="D74" s="30" t="s">
        <v>46</v>
      </c>
      <c r="E74" s="31" t="s">
        <v>0</v>
      </c>
      <c r="F74" s="31" t="s">
        <v>54</v>
      </c>
      <c r="G74" s="38"/>
    </row>
    <row r="75" spans="1:7" ht="30" hidden="1" customHeight="1" x14ac:dyDescent="0.45">
      <c r="A75" s="36"/>
      <c r="B75" s="27" t="s">
        <v>159</v>
      </c>
      <c r="C75" s="27" t="s">
        <v>161</v>
      </c>
      <c r="D75" s="27" t="s">
        <v>46</v>
      </c>
      <c r="E75" s="28" t="s">
        <v>9</v>
      </c>
      <c r="F75" s="28" t="s">
        <v>54</v>
      </c>
      <c r="G75" s="38"/>
    </row>
    <row r="76" spans="1:7" ht="30" hidden="1" customHeight="1" x14ac:dyDescent="0.45">
      <c r="A76" s="36"/>
      <c r="B76" s="30" t="s">
        <v>162</v>
      </c>
      <c r="C76" s="30" t="s">
        <v>163</v>
      </c>
      <c r="D76" s="30" t="s">
        <v>50</v>
      </c>
      <c r="E76" s="31" t="s">
        <v>3</v>
      </c>
      <c r="F76" s="31" t="s">
        <v>88</v>
      </c>
      <c r="G76" s="38" t="s">
        <v>89</v>
      </c>
    </row>
    <row r="77" spans="1:7" ht="30" hidden="1" customHeight="1" x14ac:dyDescent="0.45">
      <c r="A77" s="36"/>
      <c r="B77" s="27" t="s">
        <v>164</v>
      </c>
      <c r="C77" s="27" t="s">
        <v>165</v>
      </c>
      <c r="D77" s="27" t="s">
        <v>50</v>
      </c>
      <c r="E77" s="28" t="s">
        <v>3</v>
      </c>
      <c r="F77" s="28" t="s">
        <v>166</v>
      </c>
      <c r="G77" s="38"/>
    </row>
    <row r="78" spans="1:7" ht="30" hidden="1" customHeight="1" x14ac:dyDescent="0.45">
      <c r="A78" s="36"/>
      <c r="B78" s="30" t="s">
        <v>167</v>
      </c>
      <c r="C78" s="30" t="s">
        <v>168</v>
      </c>
      <c r="D78" s="30" t="s">
        <v>46</v>
      </c>
      <c r="E78" s="31" t="s">
        <v>7</v>
      </c>
      <c r="F78" s="31" t="s">
        <v>88</v>
      </c>
      <c r="G78" s="38" t="s">
        <v>89</v>
      </c>
    </row>
    <row r="79" spans="1:7" ht="30" hidden="1" customHeight="1" x14ac:dyDescent="0.45">
      <c r="A79" s="36"/>
      <c r="B79" s="27" t="s">
        <v>169</v>
      </c>
      <c r="C79" s="27" t="s">
        <v>170</v>
      </c>
      <c r="D79" s="27" t="s">
        <v>46</v>
      </c>
      <c r="E79" s="28" t="s">
        <v>3</v>
      </c>
      <c r="F79" s="28" t="s">
        <v>171</v>
      </c>
      <c r="G79" s="38"/>
    </row>
    <row r="80" spans="1:7" ht="30" hidden="1" customHeight="1" x14ac:dyDescent="0.45">
      <c r="A80" s="36"/>
      <c r="B80" s="30" t="s">
        <v>172</v>
      </c>
      <c r="C80" s="30" t="s">
        <v>173</v>
      </c>
      <c r="D80" s="30" t="s">
        <v>46</v>
      </c>
      <c r="E80" s="31" t="s">
        <v>7</v>
      </c>
      <c r="F80" s="31" t="s">
        <v>88</v>
      </c>
      <c r="G80" s="38" t="s">
        <v>89</v>
      </c>
    </row>
    <row r="81" spans="1:7" ht="30" hidden="1" customHeight="1" x14ac:dyDescent="0.45">
      <c r="A81" s="36"/>
      <c r="B81" s="30" t="s">
        <v>174</v>
      </c>
      <c r="C81" s="30" t="s">
        <v>175</v>
      </c>
      <c r="D81" s="30" t="s">
        <v>46</v>
      </c>
      <c r="E81" s="31" t="s">
        <v>154</v>
      </c>
      <c r="F81" s="31" t="s">
        <v>88</v>
      </c>
      <c r="G81" s="38" t="s">
        <v>143</v>
      </c>
    </row>
    <row r="82" spans="1:7" ht="30" hidden="1" customHeight="1" x14ac:dyDescent="0.45">
      <c r="A82" s="36"/>
      <c r="B82" s="27" t="s">
        <v>164</v>
      </c>
      <c r="C82" s="27" t="s">
        <v>176</v>
      </c>
      <c r="D82" s="27" t="s">
        <v>50</v>
      </c>
      <c r="E82" s="28" t="s">
        <v>3</v>
      </c>
      <c r="F82" s="28" t="s">
        <v>177</v>
      </c>
      <c r="G82" s="38" t="s">
        <v>89</v>
      </c>
    </row>
    <row r="83" spans="1:7" ht="30" hidden="1" customHeight="1" x14ac:dyDescent="0.45">
      <c r="A83" s="36"/>
      <c r="B83" s="30" t="s">
        <v>178</v>
      </c>
      <c r="C83" s="30" t="s">
        <v>179</v>
      </c>
      <c r="D83" s="30" t="s">
        <v>50</v>
      </c>
      <c r="E83" s="31" t="s">
        <v>9</v>
      </c>
      <c r="F83" s="31" t="s">
        <v>51</v>
      </c>
      <c r="G83" s="38"/>
    </row>
    <row r="84" spans="1:7" ht="30" hidden="1" customHeight="1" x14ac:dyDescent="0.45">
      <c r="A84" s="36"/>
      <c r="B84" s="27" t="s">
        <v>135</v>
      </c>
      <c r="C84" s="27" t="s">
        <v>180</v>
      </c>
      <c r="D84" s="27" t="s">
        <v>46</v>
      </c>
      <c r="E84" s="28" t="s">
        <v>0</v>
      </c>
      <c r="F84" s="28" t="s">
        <v>62</v>
      </c>
      <c r="G84" s="38"/>
    </row>
    <row r="85" spans="1:7" ht="30" hidden="1" customHeight="1" x14ac:dyDescent="0.45">
      <c r="A85" s="36"/>
      <c r="B85" s="30" t="s">
        <v>178</v>
      </c>
      <c r="C85" s="30" t="s">
        <v>181</v>
      </c>
      <c r="D85" s="30" t="s">
        <v>50</v>
      </c>
      <c r="E85" s="31" t="s">
        <v>0</v>
      </c>
      <c r="F85" s="31" t="s">
        <v>182</v>
      </c>
      <c r="G85" s="38" t="s">
        <v>89</v>
      </c>
    </row>
    <row r="86" spans="1:7" ht="30" hidden="1" customHeight="1" x14ac:dyDescent="0.45">
      <c r="A86" s="36"/>
      <c r="B86" s="30" t="s">
        <v>164</v>
      </c>
      <c r="C86" s="30" t="s">
        <v>183</v>
      </c>
      <c r="D86" s="30" t="s">
        <v>50</v>
      </c>
      <c r="E86" s="31" t="s">
        <v>3</v>
      </c>
      <c r="F86" s="31" t="s">
        <v>88</v>
      </c>
      <c r="G86" s="38" t="s">
        <v>89</v>
      </c>
    </row>
    <row r="87" spans="1:7" ht="30" hidden="1" customHeight="1" x14ac:dyDescent="0.45">
      <c r="A87" s="36"/>
      <c r="B87" s="30" t="s">
        <v>178</v>
      </c>
      <c r="C87" s="30" t="s">
        <v>184</v>
      </c>
      <c r="D87" s="30" t="s">
        <v>50</v>
      </c>
      <c r="E87" s="31" t="s">
        <v>0</v>
      </c>
      <c r="F87" s="31" t="s">
        <v>182</v>
      </c>
      <c r="G87" s="38" t="s">
        <v>89</v>
      </c>
    </row>
    <row r="88" spans="1:7" ht="30" hidden="1" customHeight="1" x14ac:dyDescent="0.45">
      <c r="A88" s="36"/>
      <c r="B88" s="27" t="s">
        <v>185</v>
      </c>
      <c r="C88" s="27" t="s">
        <v>186</v>
      </c>
      <c r="D88" s="27" t="s">
        <v>46</v>
      </c>
      <c r="E88" s="28" t="s">
        <v>4</v>
      </c>
      <c r="F88" s="28" t="s">
        <v>88</v>
      </c>
      <c r="G88" s="38" t="s">
        <v>89</v>
      </c>
    </row>
    <row r="89" spans="1:7" ht="30" hidden="1" customHeight="1" x14ac:dyDescent="0.45">
      <c r="A89" s="36"/>
      <c r="B89" s="30" t="s">
        <v>174</v>
      </c>
      <c r="C89" s="30" t="s">
        <v>187</v>
      </c>
      <c r="D89" s="30" t="s">
        <v>46</v>
      </c>
      <c r="E89" s="31" t="s">
        <v>5</v>
      </c>
      <c r="F89" s="31" t="s">
        <v>88</v>
      </c>
      <c r="G89" s="38" t="s">
        <v>89</v>
      </c>
    </row>
    <row r="90" spans="1:7" ht="30" hidden="1" customHeight="1" x14ac:dyDescent="0.45">
      <c r="A90" s="36"/>
      <c r="B90" s="27" t="s">
        <v>169</v>
      </c>
      <c r="C90" s="27" t="s">
        <v>188</v>
      </c>
      <c r="D90" s="27" t="s">
        <v>46</v>
      </c>
      <c r="E90" s="28" t="s">
        <v>9</v>
      </c>
      <c r="F90" s="28" t="s">
        <v>54</v>
      </c>
      <c r="G90" s="38"/>
    </row>
    <row r="91" spans="1:7" ht="30" hidden="1" customHeight="1" x14ac:dyDescent="0.45">
      <c r="A91" s="36"/>
      <c r="B91" s="27" t="s">
        <v>169</v>
      </c>
      <c r="C91" s="27" t="s">
        <v>189</v>
      </c>
      <c r="D91" s="27" t="s">
        <v>50</v>
      </c>
      <c r="E91" s="28" t="s">
        <v>0</v>
      </c>
      <c r="F91" s="28" t="s">
        <v>190</v>
      </c>
      <c r="G91" s="38"/>
    </row>
    <row r="92" spans="1:7" ht="30" hidden="1" customHeight="1" x14ac:dyDescent="0.45">
      <c r="A92" s="36"/>
      <c r="B92" s="27" t="s">
        <v>191</v>
      </c>
      <c r="C92" s="27" t="s">
        <v>192</v>
      </c>
      <c r="D92" s="27" t="s">
        <v>50</v>
      </c>
      <c r="E92" s="28" t="s">
        <v>9</v>
      </c>
      <c r="F92" s="28" t="s">
        <v>193</v>
      </c>
      <c r="G92" s="38"/>
    </row>
    <row r="93" spans="1:7" ht="30" hidden="1" customHeight="1" x14ac:dyDescent="0.45">
      <c r="A93" s="36"/>
      <c r="B93" s="27" t="s">
        <v>194</v>
      </c>
      <c r="C93" s="27" t="s">
        <v>195</v>
      </c>
      <c r="D93" s="27" t="s">
        <v>50</v>
      </c>
      <c r="E93" s="28" t="s">
        <v>9</v>
      </c>
      <c r="F93" s="28" t="s">
        <v>73</v>
      </c>
      <c r="G93" s="38"/>
    </row>
    <row r="94" spans="1:7" ht="30" hidden="1" customHeight="1" x14ac:dyDescent="0.45">
      <c r="A94" s="36"/>
      <c r="B94" s="30" t="s">
        <v>196</v>
      </c>
      <c r="C94" s="30" t="s">
        <v>197</v>
      </c>
      <c r="D94" s="30" t="s">
        <v>46</v>
      </c>
      <c r="E94" s="31" t="s">
        <v>7</v>
      </c>
      <c r="F94" s="31" t="s">
        <v>88</v>
      </c>
      <c r="G94" s="38" t="s">
        <v>89</v>
      </c>
    </row>
    <row r="95" spans="1:7" ht="30" hidden="1" customHeight="1" x14ac:dyDescent="0.45">
      <c r="A95" s="36"/>
      <c r="B95" s="30" t="s">
        <v>174</v>
      </c>
      <c r="C95" s="30" t="s">
        <v>198</v>
      </c>
      <c r="D95" s="30" t="s">
        <v>46</v>
      </c>
      <c r="E95" s="31" t="s">
        <v>3</v>
      </c>
      <c r="F95" s="31" t="s">
        <v>88</v>
      </c>
      <c r="G95" s="38" t="s">
        <v>199</v>
      </c>
    </row>
    <row r="96" spans="1:7" ht="30" hidden="1" customHeight="1" x14ac:dyDescent="0.45">
      <c r="A96" s="36"/>
      <c r="B96" s="27" t="s">
        <v>74</v>
      </c>
      <c r="C96" s="27" t="s">
        <v>200</v>
      </c>
      <c r="D96" s="27" t="s">
        <v>50</v>
      </c>
      <c r="E96" s="28" t="s">
        <v>0</v>
      </c>
      <c r="F96" s="28" t="s">
        <v>62</v>
      </c>
      <c r="G96" s="38"/>
    </row>
    <row r="97" spans="1:8" ht="30" hidden="1" customHeight="1" x14ac:dyDescent="0.45">
      <c r="A97" s="36"/>
      <c r="B97" s="27" t="s">
        <v>74</v>
      </c>
      <c r="C97" s="27" t="s">
        <v>201</v>
      </c>
      <c r="D97" s="27" t="s">
        <v>50</v>
      </c>
      <c r="E97" s="28" t="s">
        <v>9</v>
      </c>
      <c r="F97" s="28" t="s">
        <v>193</v>
      </c>
      <c r="G97" s="38"/>
      <c r="H97" s="23"/>
    </row>
    <row r="98" spans="1:8" ht="30" customHeight="1" thickBot="1" x14ac:dyDescent="0.5">
      <c r="A98" s="36"/>
      <c r="B98" s="27" t="s">
        <v>202</v>
      </c>
      <c r="C98" s="27" t="s">
        <v>203</v>
      </c>
      <c r="D98" s="27" t="s">
        <v>50</v>
      </c>
      <c r="E98" s="28" t="s">
        <v>6</v>
      </c>
      <c r="F98" s="28" t="s">
        <v>88</v>
      </c>
      <c r="G98" s="38" t="s">
        <v>89</v>
      </c>
      <c r="H98" s="23"/>
    </row>
    <row r="99" spans="1:8" ht="30" hidden="1" customHeight="1" x14ac:dyDescent="0.45">
      <c r="A99" s="36"/>
      <c r="B99" s="27" t="s">
        <v>191</v>
      </c>
      <c r="C99" s="27" t="s">
        <v>204</v>
      </c>
      <c r="D99" s="27" t="s">
        <v>50</v>
      </c>
      <c r="E99" s="28" t="s">
        <v>0</v>
      </c>
      <c r="F99" s="28" t="s">
        <v>62</v>
      </c>
      <c r="G99" s="38"/>
      <c r="H99" s="23"/>
    </row>
    <row r="100" spans="1:8" ht="30" hidden="1" customHeight="1" x14ac:dyDescent="0.45">
      <c r="A100" s="36"/>
      <c r="B100" s="27" t="s">
        <v>162</v>
      </c>
      <c r="C100" s="27" t="s">
        <v>205</v>
      </c>
      <c r="D100" s="27" t="s">
        <v>50</v>
      </c>
      <c r="E100" s="31" t="s">
        <v>0</v>
      </c>
      <c r="F100" s="31" t="s">
        <v>140</v>
      </c>
      <c r="G100" s="38"/>
      <c r="H100" s="23"/>
    </row>
    <row r="101" spans="1:8" ht="30" hidden="1" customHeight="1" x14ac:dyDescent="0.45">
      <c r="A101" s="36"/>
      <c r="B101" s="27" t="s">
        <v>206</v>
      </c>
      <c r="C101" s="27" t="s">
        <v>207</v>
      </c>
      <c r="D101" s="27" t="s">
        <v>46</v>
      </c>
      <c r="E101" s="28" t="s">
        <v>9</v>
      </c>
      <c r="F101" s="28" t="s">
        <v>88</v>
      </c>
      <c r="G101" s="38" t="s">
        <v>89</v>
      </c>
      <c r="H101" s="23"/>
    </row>
    <row r="102" spans="1:8" ht="30" hidden="1" customHeight="1" x14ac:dyDescent="0.45">
      <c r="A102" s="36"/>
      <c r="B102" s="27" t="s">
        <v>206</v>
      </c>
      <c r="C102" s="27" t="s">
        <v>208</v>
      </c>
      <c r="D102" s="27" t="s">
        <v>46</v>
      </c>
      <c r="E102" s="28" t="s">
        <v>9</v>
      </c>
      <c r="F102" s="28" t="s">
        <v>88</v>
      </c>
      <c r="G102" s="38" t="s">
        <v>89</v>
      </c>
      <c r="H102" s="23"/>
    </row>
    <row r="103" spans="1:8" ht="30" hidden="1" customHeight="1" x14ac:dyDescent="0.45">
      <c r="A103" s="36"/>
      <c r="B103" s="27" t="s">
        <v>57</v>
      </c>
      <c r="C103" s="27" t="s">
        <v>209</v>
      </c>
      <c r="D103" s="27" t="s">
        <v>46</v>
      </c>
      <c r="E103" s="31" t="s">
        <v>0</v>
      </c>
      <c r="F103" s="28" t="s">
        <v>62</v>
      </c>
      <c r="G103" s="38"/>
      <c r="H103" s="23"/>
    </row>
    <row r="104" spans="1:8" ht="30" hidden="1" customHeight="1" x14ac:dyDescent="0.45">
      <c r="A104" s="36"/>
      <c r="B104" s="27" t="s">
        <v>57</v>
      </c>
      <c r="C104" s="27" t="s">
        <v>210</v>
      </c>
      <c r="D104" s="27" t="s">
        <v>46</v>
      </c>
      <c r="E104" s="28" t="s">
        <v>3</v>
      </c>
      <c r="F104" s="28" t="s">
        <v>211</v>
      </c>
      <c r="G104" s="38"/>
      <c r="H104" s="23"/>
    </row>
    <row r="105" spans="1:8" ht="30" hidden="1" customHeight="1" x14ac:dyDescent="0.45">
      <c r="A105" s="36"/>
      <c r="B105" s="27" t="s">
        <v>80</v>
      </c>
      <c r="C105" s="27" t="s">
        <v>212</v>
      </c>
      <c r="D105" s="27" t="s">
        <v>46</v>
      </c>
      <c r="E105" s="28" t="s">
        <v>9</v>
      </c>
      <c r="F105" s="28" t="s">
        <v>54</v>
      </c>
      <c r="G105" s="38"/>
      <c r="H105" s="23"/>
    </row>
    <row r="106" spans="1:8" ht="30" hidden="1" customHeight="1" x14ac:dyDescent="0.45">
      <c r="A106" s="36"/>
      <c r="B106" s="27" t="s">
        <v>191</v>
      </c>
      <c r="C106" s="27" t="s">
        <v>213</v>
      </c>
      <c r="D106" s="27" t="s">
        <v>50</v>
      </c>
      <c r="E106" s="28" t="s">
        <v>3</v>
      </c>
      <c r="F106" s="28" t="s">
        <v>211</v>
      </c>
      <c r="G106" s="38"/>
      <c r="H106" s="23"/>
    </row>
    <row r="107" spans="1:8" ht="30" hidden="1" customHeight="1" x14ac:dyDescent="0.45">
      <c r="A107" s="36"/>
      <c r="B107" s="27" t="s">
        <v>191</v>
      </c>
      <c r="C107" s="27" t="s">
        <v>214</v>
      </c>
      <c r="D107" s="27" t="s">
        <v>50</v>
      </c>
      <c r="E107" s="31" t="s">
        <v>0</v>
      </c>
      <c r="F107" s="28" t="s">
        <v>62</v>
      </c>
      <c r="G107" s="38"/>
      <c r="H107" s="23"/>
    </row>
    <row r="108" spans="1:8" ht="30" hidden="1" customHeight="1" x14ac:dyDescent="0.45">
      <c r="A108" s="36"/>
      <c r="B108" s="27" t="s">
        <v>215</v>
      </c>
      <c r="C108" s="27" t="s">
        <v>216</v>
      </c>
      <c r="D108" s="27" t="s">
        <v>50</v>
      </c>
      <c r="E108" s="28" t="s">
        <v>9</v>
      </c>
      <c r="F108" s="28" t="s">
        <v>51</v>
      </c>
      <c r="G108" s="38"/>
      <c r="H108" s="23"/>
    </row>
    <row r="109" spans="1:8" ht="30" hidden="1" customHeight="1" x14ac:dyDescent="0.45">
      <c r="A109" s="36"/>
      <c r="B109" s="27" t="s">
        <v>162</v>
      </c>
      <c r="C109" s="27" t="s">
        <v>217</v>
      </c>
      <c r="D109" s="27" t="s">
        <v>50</v>
      </c>
      <c r="E109" s="31" t="s">
        <v>0</v>
      </c>
      <c r="F109" s="31" t="s">
        <v>140</v>
      </c>
      <c r="G109" s="38"/>
      <c r="H109" s="23"/>
    </row>
    <row r="110" spans="1:8" ht="30" hidden="1" customHeight="1" x14ac:dyDescent="0.45">
      <c r="A110" s="36"/>
      <c r="B110" s="27" t="s">
        <v>191</v>
      </c>
      <c r="C110" s="27" t="s">
        <v>218</v>
      </c>
      <c r="D110" s="27" t="s">
        <v>50</v>
      </c>
      <c r="E110" s="28" t="s">
        <v>0</v>
      </c>
      <c r="F110" s="28" t="s">
        <v>219</v>
      </c>
      <c r="G110" s="38"/>
      <c r="H110" s="23"/>
    </row>
    <row r="111" spans="1:8" ht="30" hidden="1" customHeight="1" x14ac:dyDescent="0.45">
      <c r="A111" s="36"/>
      <c r="B111" s="27" t="s">
        <v>191</v>
      </c>
      <c r="C111" s="27" t="s">
        <v>220</v>
      </c>
      <c r="D111" s="27" t="s">
        <v>50</v>
      </c>
      <c r="E111" s="28" t="s">
        <v>3</v>
      </c>
      <c r="F111" s="28" t="s">
        <v>127</v>
      </c>
      <c r="G111" s="38"/>
      <c r="H111" s="23"/>
    </row>
    <row r="112" spans="1:8" ht="30" hidden="1" customHeight="1" x14ac:dyDescent="0.45">
      <c r="A112" s="36"/>
      <c r="B112" s="27" t="s">
        <v>191</v>
      </c>
      <c r="C112" s="30" t="s">
        <v>221</v>
      </c>
      <c r="D112" s="30" t="s">
        <v>50</v>
      </c>
      <c r="E112" s="31" t="s">
        <v>11</v>
      </c>
      <c r="F112" s="31" t="s">
        <v>54</v>
      </c>
      <c r="G112" s="38"/>
      <c r="H112" s="32"/>
    </row>
    <row r="113" spans="1:8" ht="30" hidden="1" customHeight="1" x14ac:dyDescent="0.45">
      <c r="A113" s="36"/>
      <c r="B113" s="27" t="s">
        <v>191</v>
      </c>
      <c r="C113" s="30" t="s">
        <v>222</v>
      </c>
      <c r="D113" s="30" t="s">
        <v>50</v>
      </c>
      <c r="E113" s="31" t="s">
        <v>9</v>
      </c>
      <c r="F113" s="28" t="s">
        <v>223</v>
      </c>
      <c r="G113" s="38"/>
      <c r="H113" s="23"/>
    </row>
    <row r="114" spans="1:8" ht="30" hidden="1" customHeight="1" x14ac:dyDescent="0.45">
      <c r="A114" s="36"/>
      <c r="B114" s="30" t="s">
        <v>224</v>
      </c>
      <c r="C114" s="30" t="s">
        <v>225</v>
      </c>
      <c r="D114" s="30" t="s">
        <v>46</v>
      </c>
      <c r="E114" s="28" t="s">
        <v>9</v>
      </c>
      <c r="F114" s="28" t="s">
        <v>226</v>
      </c>
      <c r="G114" s="38"/>
      <c r="H114" s="23"/>
    </row>
    <row r="115" spans="1:8" ht="30" hidden="1" customHeight="1" x14ac:dyDescent="0.45">
      <c r="A115" s="36"/>
      <c r="B115" s="30" t="s">
        <v>224</v>
      </c>
      <c r="C115" s="30" t="s">
        <v>227</v>
      </c>
      <c r="D115" s="30" t="s">
        <v>46</v>
      </c>
      <c r="E115" s="28" t="s">
        <v>11</v>
      </c>
      <c r="F115" s="28" t="s">
        <v>226</v>
      </c>
      <c r="G115" s="38"/>
      <c r="H115" s="32"/>
    </row>
    <row r="116" spans="1:8" ht="30" hidden="1" customHeight="1" x14ac:dyDescent="0.45">
      <c r="A116" s="36"/>
      <c r="B116" s="30" t="s">
        <v>228</v>
      </c>
      <c r="C116" s="30" t="s">
        <v>229</v>
      </c>
      <c r="D116" s="30" t="s">
        <v>50</v>
      </c>
      <c r="E116" s="28" t="s">
        <v>9</v>
      </c>
      <c r="F116" s="28" t="s">
        <v>226</v>
      </c>
      <c r="G116" s="38"/>
      <c r="H116" s="23"/>
    </row>
    <row r="117" spans="1:8" ht="30" hidden="1" customHeight="1" x14ac:dyDescent="0.45">
      <c r="A117" s="36"/>
      <c r="B117" s="30" t="s">
        <v>228</v>
      </c>
      <c r="C117" s="30" t="s">
        <v>230</v>
      </c>
      <c r="D117" s="30" t="s">
        <v>50</v>
      </c>
      <c r="E117" s="28" t="s">
        <v>9</v>
      </c>
      <c r="F117" s="28" t="s">
        <v>226</v>
      </c>
      <c r="G117" s="38"/>
      <c r="H117" s="23"/>
    </row>
    <row r="118" spans="1:8" ht="30" hidden="1" customHeight="1" x14ac:dyDescent="0.45">
      <c r="A118" s="36"/>
      <c r="B118" s="30" t="s">
        <v>231</v>
      </c>
      <c r="C118" s="30" t="s">
        <v>232</v>
      </c>
      <c r="D118" s="30" t="s">
        <v>50</v>
      </c>
      <c r="E118" s="28" t="s">
        <v>2</v>
      </c>
      <c r="F118" s="28" t="s">
        <v>226</v>
      </c>
      <c r="G118" s="38"/>
      <c r="H118" s="23"/>
    </row>
    <row r="119" spans="1:8" ht="30" hidden="1" customHeight="1" x14ac:dyDescent="0.45">
      <c r="A119" s="36"/>
      <c r="B119" s="30" t="s">
        <v>191</v>
      </c>
      <c r="C119" s="30" t="s">
        <v>233</v>
      </c>
      <c r="D119" s="30" t="s">
        <v>50</v>
      </c>
      <c r="E119" s="28" t="s">
        <v>1</v>
      </c>
      <c r="F119" s="28" t="s">
        <v>226</v>
      </c>
      <c r="G119" s="38"/>
      <c r="H119" s="23"/>
    </row>
    <row r="120" spans="1:8" ht="30" hidden="1" customHeight="1" x14ac:dyDescent="0.45">
      <c r="A120" s="36"/>
      <c r="B120" s="30" t="s">
        <v>191</v>
      </c>
      <c r="C120" s="30" t="s">
        <v>234</v>
      </c>
      <c r="D120" s="30" t="s">
        <v>50</v>
      </c>
      <c r="E120" s="28" t="s">
        <v>0</v>
      </c>
      <c r="F120" s="28" t="s">
        <v>226</v>
      </c>
      <c r="G120" s="38"/>
      <c r="H120" s="23"/>
    </row>
    <row r="121" spans="1:8" ht="30" hidden="1" customHeight="1" x14ac:dyDescent="0.45">
      <c r="A121" s="36"/>
      <c r="B121" s="30" t="s">
        <v>191</v>
      </c>
      <c r="C121" s="30" t="s">
        <v>235</v>
      </c>
      <c r="D121" s="30" t="s">
        <v>50</v>
      </c>
      <c r="E121" s="28" t="s">
        <v>3</v>
      </c>
      <c r="F121" s="28" t="s">
        <v>226</v>
      </c>
      <c r="G121" s="38"/>
      <c r="H121" s="23"/>
    </row>
    <row r="122" spans="1:8" ht="30" hidden="1" customHeight="1" x14ac:dyDescent="0.45">
      <c r="A122" s="36"/>
      <c r="B122" s="27" t="s">
        <v>191</v>
      </c>
      <c r="C122" s="27" t="s">
        <v>236</v>
      </c>
      <c r="D122" s="27" t="s">
        <v>50</v>
      </c>
      <c r="E122" s="28" t="s">
        <v>9</v>
      </c>
      <c r="F122" s="28" t="s">
        <v>226</v>
      </c>
      <c r="G122" s="38"/>
      <c r="H122" s="23"/>
    </row>
    <row r="123" spans="1:8" ht="30" hidden="1" customHeight="1" x14ac:dyDescent="0.45">
      <c r="A123" s="36"/>
      <c r="B123" s="27" t="s">
        <v>191</v>
      </c>
      <c r="C123" s="27" t="s">
        <v>237</v>
      </c>
      <c r="D123" s="27" t="s">
        <v>50</v>
      </c>
      <c r="E123" s="28" t="s">
        <v>77</v>
      </c>
      <c r="F123" s="28" t="s">
        <v>226</v>
      </c>
      <c r="G123" s="38"/>
      <c r="H123" s="23"/>
    </row>
    <row r="124" spans="1:8" ht="30" hidden="1" customHeight="1" x14ac:dyDescent="0.45">
      <c r="A124" s="36"/>
      <c r="B124" s="27" t="s">
        <v>191</v>
      </c>
      <c r="C124" s="27" t="s">
        <v>238</v>
      </c>
      <c r="D124" s="27" t="s">
        <v>50</v>
      </c>
      <c r="E124" s="28" t="s">
        <v>9</v>
      </c>
      <c r="F124" s="28" t="s">
        <v>226</v>
      </c>
      <c r="G124" s="38"/>
      <c r="H124" s="23"/>
    </row>
    <row r="125" spans="1:8" ht="30" hidden="1" customHeight="1" x14ac:dyDescent="0.45">
      <c r="A125" s="36"/>
      <c r="B125" s="27" t="s">
        <v>239</v>
      </c>
      <c r="C125" s="27" t="s">
        <v>240</v>
      </c>
      <c r="D125" s="27" t="s">
        <v>50</v>
      </c>
      <c r="E125" s="28" t="s">
        <v>9</v>
      </c>
      <c r="F125" s="28" t="s">
        <v>140</v>
      </c>
      <c r="G125" s="38"/>
      <c r="H125" s="23"/>
    </row>
    <row r="126" spans="1:8" ht="30" hidden="1" customHeight="1" x14ac:dyDescent="0.45">
      <c r="A126" s="36"/>
      <c r="B126" s="27" t="s">
        <v>44</v>
      </c>
      <c r="C126" s="27" t="s">
        <v>241</v>
      </c>
      <c r="D126" s="27" t="s">
        <v>46</v>
      </c>
      <c r="E126" s="28" t="s">
        <v>9</v>
      </c>
      <c r="F126" s="28" t="s">
        <v>47</v>
      </c>
      <c r="G126" s="38"/>
      <c r="H126" s="23"/>
    </row>
    <row r="127" spans="1:8" ht="30" hidden="1" customHeight="1" x14ac:dyDescent="0.45">
      <c r="A127" s="36"/>
      <c r="B127" s="27" t="s">
        <v>206</v>
      </c>
      <c r="C127" s="27" t="s">
        <v>242</v>
      </c>
      <c r="D127" s="27" t="s">
        <v>46</v>
      </c>
      <c r="E127" s="28" t="s">
        <v>9</v>
      </c>
      <c r="F127" s="28" t="s">
        <v>88</v>
      </c>
      <c r="G127" s="38" t="s">
        <v>89</v>
      </c>
      <c r="H127" s="23"/>
    </row>
    <row r="128" spans="1:8" ht="30" hidden="1" customHeight="1" x14ac:dyDescent="0.45">
      <c r="A128" s="36"/>
      <c r="B128" s="27" t="s">
        <v>206</v>
      </c>
      <c r="C128" s="27" t="s">
        <v>243</v>
      </c>
      <c r="D128" s="27" t="s">
        <v>46</v>
      </c>
      <c r="E128" s="28" t="s">
        <v>9</v>
      </c>
      <c r="F128" s="28" t="s">
        <v>88</v>
      </c>
      <c r="G128" s="38" t="s">
        <v>89</v>
      </c>
      <c r="H128" s="23"/>
    </row>
    <row r="129" spans="1:7" ht="30" hidden="1" customHeight="1" x14ac:dyDescent="0.45">
      <c r="A129" s="36"/>
      <c r="B129" s="27" t="s">
        <v>206</v>
      </c>
      <c r="C129" s="27" t="s">
        <v>244</v>
      </c>
      <c r="D129" s="27" t="s">
        <v>46</v>
      </c>
      <c r="E129" s="28" t="s">
        <v>0</v>
      </c>
      <c r="F129" s="28" t="s">
        <v>88</v>
      </c>
      <c r="G129" s="38" t="s">
        <v>89</v>
      </c>
    </row>
    <row r="130" spans="1:7" ht="30" hidden="1" customHeight="1" x14ac:dyDescent="0.45">
      <c r="A130" s="36"/>
      <c r="B130" s="30" t="s">
        <v>206</v>
      </c>
      <c r="C130" s="30" t="s">
        <v>245</v>
      </c>
      <c r="D130" s="30" t="s">
        <v>46</v>
      </c>
      <c r="E130" s="31" t="s">
        <v>0</v>
      </c>
      <c r="F130" s="31" t="s">
        <v>88</v>
      </c>
      <c r="G130" s="38" t="s">
        <v>89</v>
      </c>
    </row>
    <row r="131" spans="1:7" ht="30" hidden="1" customHeight="1" x14ac:dyDescent="0.45">
      <c r="A131" s="36"/>
      <c r="B131" s="30" t="s">
        <v>206</v>
      </c>
      <c r="C131" s="30" t="s">
        <v>246</v>
      </c>
      <c r="D131" s="30" t="s">
        <v>46</v>
      </c>
      <c r="E131" s="31" t="s">
        <v>1</v>
      </c>
      <c r="F131" s="31" t="s">
        <v>88</v>
      </c>
      <c r="G131" s="38" t="s">
        <v>89</v>
      </c>
    </row>
    <row r="132" spans="1:7" ht="30" hidden="1" customHeight="1" thickBot="1" x14ac:dyDescent="0.5">
      <c r="A132" s="36"/>
      <c r="B132" s="30" t="s">
        <v>206</v>
      </c>
      <c r="C132" s="30" t="s">
        <v>247</v>
      </c>
      <c r="D132" s="30" t="s">
        <v>46</v>
      </c>
      <c r="E132" s="31" t="s">
        <v>3</v>
      </c>
      <c r="F132" s="31" t="s">
        <v>88</v>
      </c>
      <c r="G132" s="38" t="s">
        <v>89</v>
      </c>
    </row>
    <row r="133" spans="1:7" ht="30" hidden="1" customHeight="1" thickBot="1" x14ac:dyDescent="0.5">
      <c r="A133" s="37"/>
      <c r="B133" s="33"/>
      <c r="C133" s="33"/>
      <c r="D133" s="33"/>
      <c r="E133" s="34"/>
      <c r="F133" s="34"/>
      <c r="G133" s="38"/>
    </row>
    <row r="134" spans="1:7" ht="14.65" thickTop="1" x14ac:dyDescent="0.45">
      <c r="A134" s="23"/>
      <c r="B134" s="23"/>
      <c r="C134" s="23"/>
      <c r="D134" s="23"/>
      <c r="E134" s="23"/>
      <c r="F134" s="23"/>
      <c r="G134" s="35"/>
    </row>
    <row r="135" spans="1:7" x14ac:dyDescent="0.45">
      <c r="A135" s="23"/>
      <c r="B135" s="23"/>
      <c r="C135" s="23"/>
      <c r="D135" s="23"/>
      <c r="E135" s="23"/>
      <c r="F135" s="23"/>
      <c r="G135" s="23"/>
    </row>
  </sheetData>
  <mergeCells count="1"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13D0-F444-4592-B3D7-B5F3802504A9}">
  <dimension ref="A1:Y39"/>
  <sheetViews>
    <sheetView showGridLines="0" workbookViewId="0">
      <selection activeCell="M18" sqref="M18"/>
    </sheetView>
  </sheetViews>
  <sheetFormatPr defaultRowHeight="14.25" x14ac:dyDescent="0.45"/>
  <cols>
    <col min="1" max="1" width="2.46484375" style="20" customWidth="1"/>
    <col min="2" max="2" width="3.9296875" style="20" bestFit="1" customWidth="1"/>
    <col min="3" max="3" width="18.59765625" bestFit="1" customWidth="1"/>
    <col min="4" max="4" width="0.59765625" customWidth="1"/>
    <col min="5" max="5" width="6.59765625" bestFit="1" customWidth="1"/>
    <col min="6" max="6" width="12.3984375" customWidth="1"/>
    <col min="7" max="7" width="12.796875" customWidth="1"/>
    <col min="8" max="8" width="7" bestFit="1" customWidth="1"/>
    <col min="9" max="9" width="0.59765625" customWidth="1"/>
    <col min="10" max="10" width="6.59765625" bestFit="1" customWidth="1"/>
    <col min="11" max="12" width="6" bestFit="1" customWidth="1"/>
    <col min="13" max="13" width="6.3984375" bestFit="1" customWidth="1"/>
    <col min="14" max="14" width="0.59765625" customWidth="1"/>
    <col min="15" max="15" width="6.59765625" bestFit="1" customWidth="1"/>
    <col min="16" max="16" width="6" bestFit="1" customWidth="1"/>
    <col min="17" max="17" width="5.73046875" bestFit="1" customWidth="1"/>
    <col min="18" max="18" width="6" bestFit="1" customWidth="1"/>
    <col min="19" max="19" width="0.59765625" customWidth="1"/>
    <col min="20" max="20" width="6.59765625" bestFit="1" customWidth="1"/>
    <col min="21" max="21" width="7" bestFit="1" customWidth="1"/>
    <col min="22" max="22" width="6" bestFit="1" customWidth="1"/>
    <col min="23" max="23" width="7" bestFit="1" customWidth="1"/>
    <col min="24" max="24" width="0.59765625" customWidth="1"/>
    <col min="25" max="25" width="19.53125" customWidth="1"/>
  </cols>
  <sheetData>
    <row r="1" spans="1:25" x14ac:dyDescent="0.45">
      <c r="E1" s="9"/>
      <c r="F1" s="9"/>
      <c r="G1" s="9"/>
      <c r="H1" s="9"/>
      <c r="I1" s="9"/>
      <c r="J1" s="9"/>
      <c r="K1" s="9"/>
      <c r="L1" s="9"/>
      <c r="M1" s="9"/>
      <c r="N1" s="9"/>
      <c r="S1" s="9"/>
      <c r="T1" s="9"/>
      <c r="U1" s="9"/>
      <c r="V1" s="9"/>
      <c r="W1" s="9"/>
    </row>
    <row r="2" spans="1:25" x14ac:dyDescent="0.45">
      <c r="E2" s="52" t="s">
        <v>18</v>
      </c>
      <c r="F2" s="52"/>
      <c r="G2" s="52"/>
      <c r="H2" s="52"/>
      <c r="J2" s="52" t="s">
        <v>19</v>
      </c>
      <c r="K2" s="52"/>
      <c r="L2" s="52"/>
      <c r="M2" s="52"/>
      <c r="O2" s="53" t="s">
        <v>24</v>
      </c>
      <c r="P2" s="54"/>
      <c r="Q2" s="54"/>
      <c r="R2" s="55"/>
      <c r="T2" s="52" t="s">
        <v>30</v>
      </c>
      <c r="U2" s="52"/>
      <c r="V2" s="52"/>
      <c r="W2" s="52"/>
    </row>
    <row r="3" spans="1:25" x14ac:dyDescent="0.45">
      <c r="C3" s="3" t="s">
        <v>20</v>
      </c>
      <c r="D3" s="1"/>
      <c r="E3" s="2" t="s">
        <v>14</v>
      </c>
      <c r="F3" s="2" t="s">
        <v>15</v>
      </c>
      <c r="G3" s="2" t="s">
        <v>35</v>
      </c>
      <c r="H3" s="2" t="s">
        <v>17</v>
      </c>
      <c r="I3" s="1"/>
      <c r="J3" s="2" t="s">
        <v>14</v>
      </c>
      <c r="K3" s="2" t="s">
        <v>15</v>
      </c>
      <c r="L3" s="2" t="s">
        <v>35</v>
      </c>
      <c r="M3" s="2" t="s">
        <v>17</v>
      </c>
      <c r="N3" s="1"/>
      <c r="O3" s="8" t="s">
        <v>14</v>
      </c>
      <c r="P3" s="8" t="s">
        <v>15</v>
      </c>
      <c r="Q3" s="8" t="s">
        <v>35</v>
      </c>
      <c r="R3" s="8" t="s">
        <v>17</v>
      </c>
      <c r="S3" s="1"/>
      <c r="T3" s="2" t="s">
        <v>14</v>
      </c>
      <c r="U3" s="2" t="s">
        <v>15</v>
      </c>
      <c r="V3" s="2" t="s">
        <v>35</v>
      </c>
      <c r="W3" s="2" t="s">
        <v>17</v>
      </c>
      <c r="Y3" s="2" t="s">
        <v>32</v>
      </c>
    </row>
    <row r="4" spans="1:25" x14ac:dyDescent="0.45">
      <c r="A4" s="49">
        <f>H4+M4+R4</f>
        <v>6</v>
      </c>
      <c r="B4" s="50">
        <f>H4+M4+R4</f>
        <v>6</v>
      </c>
      <c r="C4" s="5" t="s">
        <v>0</v>
      </c>
      <c r="E4" s="12">
        <v>2</v>
      </c>
      <c r="F4" s="12">
        <v>2</v>
      </c>
      <c r="G4" s="12">
        <v>1</v>
      </c>
      <c r="H4" s="13">
        <f>SUM(E4:G4)</f>
        <v>5</v>
      </c>
      <c r="J4" s="12">
        <v>0</v>
      </c>
      <c r="K4" s="12">
        <v>1</v>
      </c>
      <c r="L4" s="12">
        <v>0</v>
      </c>
      <c r="M4" s="13">
        <f>SUM(J4:L4)</f>
        <v>1</v>
      </c>
      <c r="O4" s="12">
        <v>0</v>
      </c>
      <c r="P4" s="12">
        <v>0</v>
      </c>
      <c r="Q4" s="12">
        <v>0</v>
      </c>
      <c r="R4" s="13">
        <f>SUM(O4:Q4)</f>
        <v>0</v>
      </c>
      <c r="T4" s="12">
        <f>E4+J4-O4</f>
        <v>2</v>
      </c>
      <c r="U4" s="12">
        <f t="shared" ref="U4:V16" si="0">F4+K4-P4</f>
        <v>3</v>
      </c>
      <c r="V4" s="12">
        <f t="shared" si="0"/>
        <v>1</v>
      </c>
      <c r="W4" s="13">
        <f>SUM(T4:V4)</f>
        <v>6</v>
      </c>
      <c r="Y4" s="11"/>
    </row>
    <row r="5" spans="1:25" x14ac:dyDescent="0.45">
      <c r="A5" s="20" t="s">
        <v>21</v>
      </c>
      <c r="B5" s="50">
        <f t="shared" ref="B5:B16" si="1">H5+M5+R5</f>
        <v>6</v>
      </c>
      <c r="C5" s="6" t="s">
        <v>1</v>
      </c>
      <c r="E5" s="14">
        <v>0</v>
      </c>
      <c r="F5" s="14">
        <v>3</v>
      </c>
      <c r="G5" s="14">
        <v>1</v>
      </c>
      <c r="H5" s="15">
        <f t="shared" ref="H5:H16" si="2">SUM(E5:G5)</f>
        <v>4</v>
      </c>
      <c r="J5" s="14">
        <v>0</v>
      </c>
      <c r="K5" s="14">
        <v>0</v>
      </c>
      <c r="L5" s="14">
        <v>0</v>
      </c>
      <c r="M5" s="15">
        <f t="shared" ref="M5:M16" si="3">SUM(J5:L5)</f>
        <v>0</v>
      </c>
      <c r="O5" s="14">
        <v>0</v>
      </c>
      <c r="P5" s="22">
        <v>2</v>
      </c>
      <c r="Q5" s="14">
        <v>0</v>
      </c>
      <c r="R5" s="15">
        <f t="shared" ref="R5:R16" si="4">SUM(O5:Q5)</f>
        <v>2</v>
      </c>
      <c r="T5" s="14">
        <f t="shared" ref="T5:T16" si="5">E5+J5-O5</f>
        <v>0</v>
      </c>
      <c r="U5" s="14">
        <f t="shared" si="0"/>
        <v>1</v>
      </c>
      <c r="V5" s="14">
        <f t="shared" si="0"/>
        <v>1</v>
      </c>
      <c r="W5" s="15">
        <f t="shared" ref="W5:W16" si="6">SUM(T5:V5)</f>
        <v>2</v>
      </c>
      <c r="Y5" s="11"/>
    </row>
    <row r="6" spans="1:25" x14ac:dyDescent="0.45">
      <c r="A6" s="20" t="s">
        <v>21</v>
      </c>
      <c r="B6" s="50">
        <f t="shared" si="1"/>
        <v>3</v>
      </c>
      <c r="C6" s="6" t="s">
        <v>2</v>
      </c>
      <c r="E6" s="14">
        <v>0</v>
      </c>
      <c r="F6" s="14">
        <v>3</v>
      </c>
      <c r="G6" s="14">
        <v>0</v>
      </c>
      <c r="H6" s="15">
        <f t="shared" si="2"/>
        <v>3</v>
      </c>
      <c r="J6" s="14">
        <v>0</v>
      </c>
      <c r="K6" s="14">
        <v>0</v>
      </c>
      <c r="L6" s="14">
        <v>0</v>
      </c>
      <c r="M6" s="15">
        <f t="shared" si="3"/>
        <v>0</v>
      </c>
      <c r="O6" s="14">
        <v>0</v>
      </c>
      <c r="P6" s="14"/>
      <c r="Q6" s="14">
        <v>0</v>
      </c>
      <c r="R6" s="15">
        <f t="shared" si="4"/>
        <v>0</v>
      </c>
      <c r="T6" s="14">
        <f t="shared" si="5"/>
        <v>0</v>
      </c>
      <c r="U6" s="14">
        <f t="shared" si="0"/>
        <v>3</v>
      </c>
      <c r="V6" s="14">
        <f t="shared" si="0"/>
        <v>0</v>
      </c>
      <c r="W6" s="15">
        <f t="shared" si="6"/>
        <v>3</v>
      </c>
      <c r="Y6" s="11"/>
    </row>
    <row r="7" spans="1:25" x14ac:dyDescent="0.45">
      <c r="A7" s="20" t="s">
        <v>23</v>
      </c>
      <c r="B7" s="50">
        <f t="shared" si="1"/>
        <v>9</v>
      </c>
      <c r="C7" s="6" t="s">
        <v>3</v>
      </c>
      <c r="E7" s="14">
        <v>3</v>
      </c>
      <c r="F7" s="14">
        <v>2</v>
      </c>
      <c r="G7" s="14">
        <v>1</v>
      </c>
      <c r="H7" s="15">
        <f t="shared" si="2"/>
        <v>6</v>
      </c>
      <c r="J7" s="14">
        <v>0</v>
      </c>
      <c r="K7" s="14">
        <v>1</v>
      </c>
      <c r="L7" s="14">
        <v>1</v>
      </c>
      <c r="M7" s="15">
        <f t="shared" si="3"/>
        <v>2</v>
      </c>
      <c r="O7" s="14">
        <v>0</v>
      </c>
      <c r="P7" s="14">
        <v>1</v>
      </c>
      <c r="Q7" s="14">
        <v>0</v>
      </c>
      <c r="R7" s="15">
        <f t="shared" si="4"/>
        <v>1</v>
      </c>
      <c r="T7" s="14">
        <f t="shared" si="5"/>
        <v>3</v>
      </c>
      <c r="U7" s="14">
        <f t="shared" si="0"/>
        <v>2</v>
      </c>
      <c r="V7" s="14">
        <f t="shared" si="0"/>
        <v>2</v>
      </c>
      <c r="W7" s="15">
        <f t="shared" si="6"/>
        <v>7</v>
      </c>
      <c r="Y7" s="19"/>
    </row>
    <row r="8" spans="1:25" x14ac:dyDescent="0.45">
      <c r="A8" s="20" t="s">
        <v>23</v>
      </c>
      <c r="B8" s="50">
        <f t="shared" si="1"/>
        <v>2</v>
      </c>
      <c r="C8" s="6" t="s">
        <v>4</v>
      </c>
      <c r="E8" s="14">
        <v>0</v>
      </c>
      <c r="F8" s="14">
        <v>1</v>
      </c>
      <c r="G8" s="14">
        <v>0</v>
      </c>
      <c r="H8" s="15">
        <f t="shared" si="2"/>
        <v>1</v>
      </c>
      <c r="J8" s="14">
        <v>0</v>
      </c>
      <c r="K8" s="14">
        <v>0</v>
      </c>
      <c r="L8" s="14">
        <v>0</v>
      </c>
      <c r="M8" s="15">
        <f t="shared" si="3"/>
        <v>0</v>
      </c>
      <c r="O8" s="14">
        <v>0</v>
      </c>
      <c r="P8" s="14">
        <v>1</v>
      </c>
      <c r="Q8" s="14">
        <v>0</v>
      </c>
      <c r="R8" s="15">
        <f t="shared" si="4"/>
        <v>1</v>
      </c>
      <c r="T8" s="14">
        <f t="shared" si="5"/>
        <v>0</v>
      </c>
      <c r="U8" s="14">
        <f t="shared" si="0"/>
        <v>0</v>
      </c>
      <c r="V8" s="14">
        <f t="shared" si="0"/>
        <v>0</v>
      </c>
      <c r="W8" s="15">
        <f t="shared" si="6"/>
        <v>0</v>
      </c>
      <c r="Y8" s="11" t="s">
        <v>254</v>
      </c>
    </row>
    <row r="9" spans="1:25" x14ac:dyDescent="0.45">
      <c r="A9" s="20" t="s">
        <v>23</v>
      </c>
      <c r="B9" s="50">
        <f t="shared" si="1"/>
        <v>1</v>
      </c>
      <c r="C9" s="6" t="s">
        <v>5</v>
      </c>
      <c r="E9" s="14">
        <v>0</v>
      </c>
      <c r="F9" s="14">
        <v>1</v>
      </c>
      <c r="G9" s="14">
        <v>0</v>
      </c>
      <c r="H9" s="15">
        <f t="shared" si="2"/>
        <v>1</v>
      </c>
      <c r="J9" s="14">
        <v>0</v>
      </c>
      <c r="K9" s="14">
        <v>0</v>
      </c>
      <c r="L9" s="14">
        <v>0</v>
      </c>
      <c r="M9" s="15">
        <f t="shared" si="3"/>
        <v>0</v>
      </c>
      <c r="O9" s="14">
        <v>0</v>
      </c>
      <c r="P9" s="14">
        <v>0</v>
      </c>
      <c r="Q9" s="14">
        <v>0</v>
      </c>
      <c r="R9" s="15">
        <f t="shared" si="4"/>
        <v>0</v>
      </c>
      <c r="T9" s="14">
        <f t="shared" si="5"/>
        <v>0</v>
      </c>
      <c r="U9" s="14">
        <f t="shared" si="0"/>
        <v>1</v>
      </c>
      <c r="V9" s="14">
        <f t="shared" si="0"/>
        <v>0</v>
      </c>
      <c r="W9" s="15">
        <f t="shared" si="6"/>
        <v>1</v>
      </c>
      <c r="Y9" s="11"/>
    </row>
    <row r="10" spans="1:25" x14ac:dyDescent="0.45">
      <c r="A10" s="20" t="s">
        <v>23</v>
      </c>
      <c r="B10" s="50">
        <f t="shared" si="1"/>
        <v>2</v>
      </c>
      <c r="C10" s="6" t="s">
        <v>6</v>
      </c>
      <c r="E10" s="14">
        <v>1</v>
      </c>
      <c r="F10" s="14">
        <v>1</v>
      </c>
      <c r="G10" s="14">
        <v>0</v>
      </c>
      <c r="H10" s="15">
        <f t="shared" si="2"/>
        <v>2</v>
      </c>
      <c r="J10" s="14">
        <v>0</v>
      </c>
      <c r="K10" s="14">
        <v>0</v>
      </c>
      <c r="L10" s="14">
        <v>0</v>
      </c>
      <c r="M10" s="15">
        <f>SUM(J10:L10)</f>
        <v>0</v>
      </c>
      <c r="O10" s="14">
        <v>0</v>
      </c>
      <c r="P10" s="14">
        <v>0</v>
      </c>
      <c r="Q10" s="14">
        <v>0</v>
      </c>
      <c r="R10" s="15">
        <f t="shared" si="4"/>
        <v>0</v>
      </c>
      <c r="T10" s="14">
        <f t="shared" si="5"/>
        <v>1</v>
      </c>
      <c r="U10" s="14">
        <f t="shared" si="0"/>
        <v>1</v>
      </c>
      <c r="V10" s="14">
        <f t="shared" si="0"/>
        <v>0</v>
      </c>
      <c r="W10" s="15">
        <f t="shared" si="6"/>
        <v>2</v>
      </c>
      <c r="Y10" s="11"/>
    </row>
    <row r="11" spans="1:25" x14ac:dyDescent="0.45">
      <c r="A11" s="20" t="s">
        <v>23</v>
      </c>
      <c r="B11" s="50">
        <f t="shared" si="1"/>
        <v>4</v>
      </c>
      <c r="C11" s="6" t="s">
        <v>7</v>
      </c>
      <c r="E11" s="14">
        <v>0</v>
      </c>
      <c r="F11" s="14">
        <v>3</v>
      </c>
      <c r="G11" s="14">
        <v>0</v>
      </c>
      <c r="H11" s="15">
        <f t="shared" si="2"/>
        <v>3</v>
      </c>
      <c r="J11" s="14">
        <v>0</v>
      </c>
      <c r="K11" s="14">
        <v>1</v>
      </c>
      <c r="L11" s="14">
        <v>0</v>
      </c>
      <c r="M11" s="15">
        <f t="shared" si="3"/>
        <v>1</v>
      </c>
      <c r="O11" s="14">
        <v>0</v>
      </c>
      <c r="P11" s="14">
        <v>0</v>
      </c>
      <c r="Q11" s="14">
        <v>0</v>
      </c>
      <c r="R11" s="15">
        <f t="shared" si="4"/>
        <v>0</v>
      </c>
      <c r="T11" s="14">
        <f t="shared" si="5"/>
        <v>0</v>
      </c>
      <c r="U11" s="14">
        <f t="shared" si="0"/>
        <v>4</v>
      </c>
      <c r="V11" s="14">
        <f t="shared" si="0"/>
        <v>0</v>
      </c>
      <c r="W11" s="15">
        <f t="shared" si="6"/>
        <v>4</v>
      </c>
      <c r="Y11" s="11"/>
    </row>
    <row r="12" spans="1:25" x14ac:dyDescent="0.45">
      <c r="A12" s="20" t="s">
        <v>23</v>
      </c>
      <c r="B12" s="50">
        <f t="shared" si="1"/>
        <v>3</v>
      </c>
      <c r="C12" s="6" t="s">
        <v>8</v>
      </c>
      <c r="E12" s="14">
        <v>0</v>
      </c>
      <c r="F12" s="14">
        <v>2</v>
      </c>
      <c r="G12" s="14">
        <v>0</v>
      </c>
      <c r="H12" s="15">
        <f t="shared" si="2"/>
        <v>2</v>
      </c>
      <c r="J12" s="14">
        <v>0</v>
      </c>
      <c r="K12" s="14">
        <v>0</v>
      </c>
      <c r="L12" s="14">
        <v>0</v>
      </c>
      <c r="M12" s="15">
        <v>0</v>
      </c>
      <c r="O12" s="14">
        <v>0</v>
      </c>
      <c r="P12" s="14">
        <v>1</v>
      </c>
      <c r="Q12" s="14">
        <v>0</v>
      </c>
      <c r="R12" s="15">
        <f t="shared" si="4"/>
        <v>1</v>
      </c>
      <c r="T12" s="14">
        <f t="shared" si="5"/>
        <v>0</v>
      </c>
      <c r="U12" s="14">
        <f t="shared" si="0"/>
        <v>1</v>
      </c>
      <c r="V12" s="14">
        <f t="shared" si="0"/>
        <v>0</v>
      </c>
      <c r="W12" s="15">
        <f t="shared" si="6"/>
        <v>1</v>
      </c>
      <c r="Y12" s="11"/>
    </row>
    <row r="13" spans="1:25" x14ac:dyDescent="0.45">
      <c r="A13" s="20" t="s">
        <v>22</v>
      </c>
      <c r="B13" s="50">
        <f t="shared" si="1"/>
        <v>14</v>
      </c>
      <c r="C13" s="6" t="s">
        <v>9</v>
      </c>
      <c r="E13" s="14">
        <v>2</v>
      </c>
      <c r="F13" s="14">
        <v>8</v>
      </c>
      <c r="G13" s="14">
        <v>2</v>
      </c>
      <c r="H13" s="15">
        <f t="shared" si="2"/>
        <v>12</v>
      </c>
      <c r="J13" s="14">
        <v>0</v>
      </c>
      <c r="K13" s="14">
        <v>1</v>
      </c>
      <c r="L13" s="14">
        <v>1</v>
      </c>
      <c r="M13" s="15">
        <f t="shared" si="3"/>
        <v>2</v>
      </c>
      <c r="O13" s="14">
        <v>0</v>
      </c>
      <c r="P13" s="14">
        <v>0</v>
      </c>
      <c r="Q13" s="14">
        <v>0</v>
      </c>
      <c r="R13" s="15">
        <f t="shared" si="4"/>
        <v>0</v>
      </c>
      <c r="T13" s="14">
        <f t="shared" si="5"/>
        <v>2</v>
      </c>
      <c r="U13" s="14">
        <f t="shared" si="0"/>
        <v>9</v>
      </c>
      <c r="V13" s="14">
        <f t="shared" si="0"/>
        <v>3</v>
      </c>
      <c r="W13" s="15">
        <f t="shared" si="6"/>
        <v>14</v>
      </c>
      <c r="Y13" s="11"/>
    </row>
    <row r="14" spans="1:25" x14ac:dyDescent="0.45">
      <c r="A14" s="20" t="s">
        <v>22</v>
      </c>
      <c r="B14" s="50">
        <f t="shared" si="1"/>
        <v>3</v>
      </c>
      <c r="C14" s="6" t="s">
        <v>10</v>
      </c>
      <c r="E14" s="14">
        <v>0</v>
      </c>
      <c r="F14" s="14">
        <v>3</v>
      </c>
      <c r="G14" s="14">
        <v>0</v>
      </c>
      <c r="H14" s="15">
        <f t="shared" si="2"/>
        <v>3</v>
      </c>
      <c r="J14" s="14">
        <v>0</v>
      </c>
      <c r="K14" s="14">
        <v>0</v>
      </c>
      <c r="L14" s="14">
        <v>0</v>
      </c>
      <c r="M14" s="15">
        <f t="shared" si="3"/>
        <v>0</v>
      </c>
      <c r="O14" s="14">
        <v>0</v>
      </c>
      <c r="P14" s="14">
        <v>0</v>
      </c>
      <c r="Q14" s="14">
        <v>0</v>
      </c>
      <c r="R14" s="15">
        <f t="shared" si="4"/>
        <v>0</v>
      </c>
      <c r="T14" s="14">
        <f t="shared" si="5"/>
        <v>0</v>
      </c>
      <c r="U14" s="14">
        <f t="shared" si="0"/>
        <v>3</v>
      </c>
      <c r="V14" s="14">
        <f t="shared" si="0"/>
        <v>0</v>
      </c>
      <c r="W14" s="15">
        <f t="shared" si="6"/>
        <v>3</v>
      </c>
      <c r="Y14" s="11"/>
    </row>
    <row r="15" spans="1:25" x14ac:dyDescent="0.45">
      <c r="A15" s="20" t="s">
        <v>22</v>
      </c>
      <c r="B15" s="50">
        <f t="shared" si="1"/>
        <v>1</v>
      </c>
      <c r="C15" s="6" t="s">
        <v>11</v>
      </c>
      <c r="E15" s="14">
        <v>0</v>
      </c>
      <c r="F15" s="14">
        <v>1</v>
      </c>
      <c r="G15" s="14">
        <v>0</v>
      </c>
      <c r="H15" s="15">
        <f t="shared" si="2"/>
        <v>1</v>
      </c>
      <c r="J15" s="14">
        <v>0</v>
      </c>
      <c r="K15" s="14">
        <v>0</v>
      </c>
      <c r="L15" s="14">
        <v>0</v>
      </c>
      <c r="M15" s="15">
        <f t="shared" si="3"/>
        <v>0</v>
      </c>
      <c r="O15" s="14">
        <v>0</v>
      </c>
      <c r="P15" s="14">
        <v>0</v>
      </c>
      <c r="Q15" s="14">
        <v>0</v>
      </c>
      <c r="R15" s="15">
        <f t="shared" si="4"/>
        <v>0</v>
      </c>
      <c r="T15" s="14">
        <f t="shared" si="5"/>
        <v>0</v>
      </c>
      <c r="U15" s="14">
        <f t="shared" si="0"/>
        <v>1</v>
      </c>
      <c r="V15" s="14">
        <f t="shared" si="0"/>
        <v>0</v>
      </c>
      <c r="W15" s="15">
        <f t="shared" si="6"/>
        <v>1</v>
      </c>
      <c r="Y15" s="11"/>
    </row>
    <row r="16" spans="1:25" x14ac:dyDescent="0.45">
      <c r="A16" s="20" t="s">
        <v>22</v>
      </c>
      <c r="B16" s="50">
        <f t="shared" si="1"/>
        <v>1</v>
      </c>
      <c r="C16" s="7" t="s">
        <v>12</v>
      </c>
      <c r="E16" s="16">
        <v>0</v>
      </c>
      <c r="F16" s="16">
        <v>1</v>
      </c>
      <c r="G16" s="16">
        <v>0</v>
      </c>
      <c r="H16" s="17">
        <f t="shared" si="2"/>
        <v>1</v>
      </c>
      <c r="J16" s="16">
        <v>0</v>
      </c>
      <c r="K16" s="16">
        <v>0</v>
      </c>
      <c r="L16" s="16">
        <v>0</v>
      </c>
      <c r="M16" s="17">
        <f t="shared" si="3"/>
        <v>0</v>
      </c>
      <c r="O16" s="16">
        <v>0</v>
      </c>
      <c r="P16" s="16">
        <v>0</v>
      </c>
      <c r="Q16" s="16">
        <v>0</v>
      </c>
      <c r="R16" s="17">
        <f t="shared" si="4"/>
        <v>0</v>
      </c>
      <c r="T16" s="16">
        <f t="shared" si="5"/>
        <v>0</v>
      </c>
      <c r="U16" s="16">
        <f t="shared" si="0"/>
        <v>1</v>
      </c>
      <c r="V16" s="16">
        <f t="shared" si="0"/>
        <v>0</v>
      </c>
      <c r="W16" s="17">
        <f t="shared" si="6"/>
        <v>1</v>
      </c>
      <c r="Y16" s="11"/>
    </row>
    <row r="17" spans="3:23" ht="14.65" thickBot="1" x14ac:dyDescent="0.5">
      <c r="C17" s="4" t="s">
        <v>17</v>
      </c>
      <c r="E17" s="18">
        <f>SUM(E4:E16)</f>
        <v>8</v>
      </c>
      <c r="F17" s="18">
        <f>SUM(F4:F16)</f>
        <v>31</v>
      </c>
      <c r="G17" s="18">
        <f>SUM(G4:G16)</f>
        <v>5</v>
      </c>
      <c r="H17" s="18">
        <f>SUM(H4:H16)</f>
        <v>44</v>
      </c>
      <c r="J17" s="18">
        <f>SUM(J4:J16)</f>
        <v>0</v>
      </c>
      <c r="K17" s="18">
        <f>SUM(K4:K16)</f>
        <v>4</v>
      </c>
      <c r="L17" s="18">
        <f>SUM(L4:L16)</f>
        <v>2</v>
      </c>
      <c r="M17" s="18">
        <f>SUM(M4:M16)</f>
        <v>6</v>
      </c>
      <c r="O17" s="18">
        <f>SUM(O4:O16)</f>
        <v>0</v>
      </c>
      <c r="P17" s="18">
        <f>SUM(P4:P16)</f>
        <v>5</v>
      </c>
      <c r="Q17" s="18">
        <f>SUM(Q4:Q16)</f>
        <v>0</v>
      </c>
      <c r="R17" s="18">
        <f>SUM(R4:R16)</f>
        <v>5</v>
      </c>
      <c r="T17" s="18">
        <f>SUM(T4:T16)</f>
        <v>8</v>
      </c>
      <c r="U17" s="18">
        <f>SUM(U4:U16)</f>
        <v>30</v>
      </c>
      <c r="V17" s="18">
        <f>SUM(V4:V16)</f>
        <v>7</v>
      </c>
      <c r="W17" s="18">
        <f>SUM(W4:W16)</f>
        <v>45</v>
      </c>
    </row>
    <row r="18" spans="3:23" ht="14.65" thickTop="1" x14ac:dyDescent="0.45">
      <c r="C18" s="43"/>
      <c r="E18" s="44"/>
      <c r="F18" s="44"/>
      <c r="G18" s="44"/>
      <c r="H18" s="44">
        <f>'BAT Summary'!G17</f>
        <v>44</v>
      </c>
      <c r="J18" s="44"/>
      <c r="K18" s="44"/>
      <c r="L18" s="44"/>
      <c r="M18" s="44">
        <f>'BAT Summary'!L17</f>
        <v>8</v>
      </c>
      <c r="O18" s="44"/>
      <c r="P18" s="44"/>
      <c r="Q18" s="44"/>
      <c r="R18" s="44">
        <f>'BAT Summary'!Q17</f>
        <v>3</v>
      </c>
      <c r="T18" s="44"/>
      <c r="U18" s="44"/>
      <c r="V18" s="44"/>
      <c r="W18" s="44">
        <f>'BAT Summary'!V17</f>
        <v>49</v>
      </c>
    </row>
    <row r="19" spans="3:23" x14ac:dyDescent="0.45">
      <c r="C19" s="43"/>
      <c r="E19" s="44"/>
      <c r="F19" s="44"/>
      <c r="G19" s="44"/>
      <c r="H19" s="44"/>
      <c r="J19" s="44"/>
      <c r="K19" s="44"/>
      <c r="L19" s="44"/>
      <c r="M19" s="44"/>
      <c r="O19" s="44"/>
      <c r="P19" s="44"/>
      <c r="Q19" s="44"/>
      <c r="R19" s="44"/>
      <c r="T19" s="44"/>
      <c r="U19" s="44"/>
      <c r="V19" s="44"/>
      <c r="W19" s="44"/>
    </row>
    <row r="20" spans="3:23" x14ac:dyDescent="0.45">
      <c r="C20" s="43"/>
      <c r="E20" s="44"/>
      <c r="F20" s="44"/>
      <c r="G20" s="44"/>
      <c r="H20" s="44"/>
      <c r="J20" s="44"/>
      <c r="K20" s="44"/>
      <c r="L20" s="44"/>
      <c r="M20" s="44"/>
      <c r="O20" s="44"/>
      <c r="P20" s="44"/>
      <c r="Q20" s="44"/>
      <c r="R20" s="44"/>
      <c r="T20" s="44"/>
      <c r="U20" s="44"/>
      <c r="V20" s="44"/>
      <c r="W20" s="44"/>
    </row>
    <row r="21" spans="3:23" x14ac:dyDescent="0.45">
      <c r="C21" s="43"/>
      <c r="E21" s="44"/>
      <c r="F21" s="44"/>
      <c r="G21" s="44"/>
      <c r="H21" s="44"/>
      <c r="J21" s="44"/>
      <c r="K21" s="44"/>
      <c r="L21" s="44"/>
      <c r="M21" s="44"/>
      <c r="O21" s="44"/>
      <c r="P21" s="44"/>
      <c r="Q21" s="44"/>
      <c r="R21" s="44"/>
      <c r="T21" s="44"/>
      <c r="U21" s="44"/>
      <c r="V21" s="44"/>
      <c r="W21" s="44"/>
    </row>
    <row r="22" spans="3:23" x14ac:dyDescent="0.45">
      <c r="C22" s="43"/>
      <c r="E22" s="44"/>
      <c r="F22" s="42" t="s">
        <v>42</v>
      </c>
      <c r="G22" t="s">
        <v>251</v>
      </c>
      <c r="H22" s="44"/>
      <c r="J22" s="44"/>
      <c r="K22" s="44"/>
      <c r="L22" s="44"/>
      <c r="M22" s="44"/>
      <c r="O22" s="44"/>
      <c r="P22" s="44"/>
      <c r="Q22" s="44"/>
      <c r="R22" s="44"/>
      <c r="T22" s="44"/>
      <c r="U22" s="44"/>
      <c r="V22" s="44"/>
      <c r="W22" s="44"/>
    </row>
    <row r="23" spans="3:23" x14ac:dyDescent="0.45">
      <c r="M23" s="21"/>
    </row>
    <row r="24" spans="3:23" x14ac:dyDescent="0.45">
      <c r="F24" s="42" t="s">
        <v>248</v>
      </c>
      <c r="G24" t="s">
        <v>250</v>
      </c>
    </row>
    <row r="25" spans="3:23" x14ac:dyDescent="0.45">
      <c r="F25" s="45" t="s">
        <v>0</v>
      </c>
      <c r="G25" s="46">
        <v>6</v>
      </c>
      <c r="H25" t="s">
        <v>252</v>
      </c>
    </row>
    <row r="26" spans="3:23" x14ac:dyDescent="0.45">
      <c r="F26" s="45" t="s">
        <v>1</v>
      </c>
      <c r="G26" s="46">
        <v>5</v>
      </c>
      <c r="H26" t="s">
        <v>252</v>
      </c>
    </row>
    <row r="27" spans="3:23" x14ac:dyDescent="0.45">
      <c r="F27" s="45" t="s">
        <v>87</v>
      </c>
      <c r="G27" s="46">
        <v>1</v>
      </c>
      <c r="H27" t="s">
        <v>252</v>
      </c>
    </row>
    <row r="28" spans="3:23" x14ac:dyDescent="0.45">
      <c r="F28" s="47" t="s">
        <v>4</v>
      </c>
      <c r="G28" s="48">
        <v>2</v>
      </c>
    </row>
    <row r="29" spans="3:23" x14ac:dyDescent="0.45">
      <c r="F29" s="45" t="s">
        <v>5</v>
      </c>
      <c r="G29" s="46">
        <v>1</v>
      </c>
    </row>
    <row r="30" spans="3:23" x14ac:dyDescent="0.45">
      <c r="F30" s="45" t="s">
        <v>9</v>
      </c>
      <c r="G30" s="46">
        <v>14</v>
      </c>
    </row>
    <row r="31" spans="3:23" x14ac:dyDescent="0.45">
      <c r="F31" s="45" t="s">
        <v>11</v>
      </c>
      <c r="G31" s="46">
        <v>1</v>
      </c>
    </row>
    <row r="32" spans="3:23" x14ac:dyDescent="0.45">
      <c r="F32" s="45" t="s">
        <v>154</v>
      </c>
      <c r="G32" s="46">
        <v>3</v>
      </c>
    </row>
    <row r="33" spans="6:7" x14ac:dyDescent="0.45">
      <c r="F33" s="45" t="s">
        <v>7</v>
      </c>
      <c r="G33" s="46">
        <v>4</v>
      </c>
    </row>
    <row r="34" spans="6:7" x14ac:dyDescent="0.45">
      <c r="F34" s="45" t="s">
        <v>3</v>
      </c>
      <c r="G34" s="46">
        <v>9</v>
      </c>
    </row>
    <row r="35" spans="6:7" x14ac:dyDescent="0.45">
      <c r="F35" s="45" t="s">
        <v>6</v>
      </c>
      <c r="G35" s="46">
        <v>2</v>
      </c>
    </row>
    <row r="36" spans="6:7" x14ac:dyDescent="0.45">
      <c r="F36" s="45" t="s">
        <v>2</v>
      </c>
      <c r="G36" s="46">
        <v>3</v>
      </c>
    </row>
    <row r="37" spans="6:7" x14ac:dyDescent="0.45">
      <c r="F37" s="45" t="s">
        <v>103</v>
      </c>
      <c r="G37" s="46">
        <v>1</v>
      </c>
    </row>
    <row r="38" spans="6:7" x14ac:dyDescent="0.45">
      <c r="F38" s="45" t="s">
        <v>77</v>
      </c>
      <c r="G38" s="46">
        <v>3</v>
      </c>
    </row>
    <row r="39" spans="6:7" x14ac:dyDescent="0.45">
      <c r="F39" s="45" t="s">
        <v>249</v>
      </c>
      <c r="G39" s="46">
        <v>55</v>
      </c>
    </row>
  </sheetData>
  <mergeCells count="4">
    <mergeCell ref="E2:H2"/>
    <mergeCell ref="J2:M2"/>
    <mergeCell ref="O2:R2"/>
    <mergeCell ref="T2:W2"/>
  </mergeCell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1688F-D9FF-481E-9658-F609FB480D36}">
  <dimension ref="A2:G20"/>
  <sheetViews>
    <sheetView workbookViewId="0">
      <selection activeCell="D13" sqref="D13"/>
    </sheetView>
  </sheetViews>
  <sheetFormatPr defaultRowHeight="14.25" x14ac:dyDescent="0.45"/>
  <cols>
    <col min="1" max="1" width="16.06640625" bestFit="1" customWidth="1"/>
    <col min="2" max="2" width="13.3984375" customWidth="1"/>
    <col min="3" max="3" width="26.33203125" bestFit="1" customWidth="1"/>
    <col min="4" max="4" width="30.73046875" bestFit="1" customWidth="1"/>
    <col min="5" max="5" width="10.3984375" bestFit="1" customWidth="1"/>
    <col min="6" max="6" width="10.19921875" bestFit="1" customWidth="1"/>
  </cols>
  <sheetData>
    <row r="2" spans="1:7" x14ac:dyDescent="0.45">
      <c r="A2" s="42" t="s">
        <v>42</v>
      </c>
      <c r="B2" t="s">
        <v>251</v>
      </c>
    </row>
    <row r="4" spans="1:7" x14ac:dyDescent="0.45">
      <c r="A4" s="42" t="s">
        <v>250</v>
      </c>
      <c r="B4" s="42" t="s">
        <v>253</v>
      </c>
    </row>
    <row r="5" spans="1:7" x14ac:dyDescent="0.45">
      <c r="A5" s="42" t="s">
        <v>248</v>
      </c>
      <c r="B5" t="s">
        <v>150</v>
      </c>
      <c r="C5" t="s">
        <v>143</v>
      </c>
      <c r="D5" t="s">
        <v>199</v>
      </c>
      <c r="E5" t="s">
        <v>89</v>
      </c>
      <c r="F5" t="s">
        <v>249</v>
      </c>
    </row>
    <row r="6" spans="1:7" x14ac:dyDescent="0.45">
      <c r="A6" s="45" t="s">
        <v>0</v>
      </c>
      <c r="B6" s="46"/>
      <c r="C6" s="46"/>
      <c r="D6" s="46"/>
      <c r="E6" s="46">
        <v>6</v>
      </c>
      <c r="F6" s="46">
        <v>6</v>
      </c>
      <c r="G6" t="s">
        <v>252</v>
      </c>
    </row>
    <row r="7" spans="1:7" x14ac:dyDescent="0.45">
      <c r="A7" s="45" t="s">
        <v>1</v>
      </c>
      <c r="B7" s="46"/>
      <c r="C7" s="46">
        <v>2</v>
      </c>
      <c r="D7" s="46"/>
      <c r="E7" s="46">
        <v>3</v>
      </c>
      <c r="F7" s="46">
        <v>5</v>
      </c>
      <c r="G7" t="s">
        <v>252</v>
      </c>
    </row>
    <row r="8" spans="1:7" x14ac:dyDescent="0.45">
      <c r="A8" s="45" t="s">
        <v>87</v>
      </c>
      <c r="B8" s="46"/>
      <c r="C8" s="46"/>
      <c r="D8" s="46"/>
      <c r="E8" s="46">
        <v>1</v>
      </c>
      <c r="F8" s="46">
        <v>1</v>
      </c>
      <c r="G8" t="s">
        <v>252</v>
      </c>
    </row>
    <row r="9" spans="1:7" x14ac:dyDescent="0.45">
      <c r="A9" s="47" t="s">
        <v>4</v>
      </c>
      <c r="B9" s="48">
        <v>1</v>
      </c>
      <c r="C9" s="48"/>
      <c r="D9" s="48"/>
      <c r="E9" s="48">
        <v>1</v>
      </c>
      <c r="F9" s="48">
        <v>2</v>
      </c>
      <c r="G9" t="s">
        <v>252</v>
      </c>
    </row>
    <row r="10" spans="1:7" x14ac:dyDescent="0.45">
      <c r="A10" s="45" t="s">
        <v>5</v>
      </c>
      <c r="B10" s="46"/>
      <c r="C10" s="46"/>
      <c r="D10" s="46"/>
      <c r="E10" s="46">
        <v>1</v>
      </c>
      <c r="F10" s="46">
        <v>1</v>
      </c>
      <c r="G10" t="s">
        <v>252</v>
      </c>
    </row>
    <row r="11" spans="1:7" x14ac:dyDescent="0.45">
      <c r="A11" s="45" t="s">
        <v>9</v>
      </c>
      <c r="B11" s="46"/>
      <c r="C11" s="46"/>
      <c r="D11" s="46"/>
      <c r="E11" s="46">
        <v>14</v>
      </c>
      <c r="F11" s="46">
        <v>14</v>
      </c>
      <c r="G11" t="s">
        <v>252</v>
      </c>
    </row>
    <row r="12" spans="1:7" x14ac:dyDescent="0.45">
      <c r="A12" s="45" t="s">
        <v>11</v>
      </c>
      <c r="B12" s="46"/>
      <c r="C12" s="46"/>
      <c r="D12" s="46"/>
      <c r="E12" s="46">
        <v>1</v>
      </c>
      <c r="F12" s="46">
        <v>1</v>
      </c>
      <c r="G12" t="s">
        <v>252</v>
      </c>
    </row>
    <row r="13" spans="1:7" x14ac:dyDescent="0.45">
      <c r="A13" s="45" t="s">
        <v>154</v>
      </c>
      <c r="B13" s="46"/>
      <c r="C13" s="46">
        <v>1</v>
      </c>
      <c r="D13" s="46"/>
      <c r="E13" s="46">
        <v>2</v>
      </c>
      <c r="F13" s="46">
        <v>3</v>
      </c>
      <c r="G13" t="s">
        <v>252</v>
      </c>
    </row>
    <row r="14" spans="1:7" x14ac:dyDescent="0.45">
      <c r="A14" s="45" t="s">
        <v>7</v>
      </c>
      <c r="B14" s="46"/>
      <c r="C14" s="46"/>
      <c r="D14" s="46"/>
      <c r="E14" s="46">
        <v>4</v>
      </c>
      <c r="F14" s="46">
        <v>4</v>
      </c>
      <c r="G14" t="s">
        <v>252</v>
      </c>
    </row>
    <row r="15" spans="1:7" x14ac:dyDescent="0.45">
      <c r="A15" s="45" t="s">
        <v>3</v>
      </c>
      <c r="B15" s="46"/>
      <c r="C15" s="46"/>
      <c r="D15" s="46">
        <v>1</v>
      </c>
      <c r="E15" s="46">
        <v>8</v>
      </c>
      <c r="F15" s="46">
        <v>9</v>
      </c>
      <c r="G15" t="s">
        <v>252</v>
      </c>
    </row>
    <row r="16" spans="1:7" x14ac:dyDescent="0.45">
      <c r="A16" s="45" t="s">
        <v>6</v>
      </c>
      <c r="B16" s="46"/>
      <c r="C16" s="46"/>
      <c r="D16" s="46"/>
      <c r="E16" s="46">
        <v>2</v>
      </c>
      <c r="F16" s="46">
        <v>2</v>
      </c>
      <c r="G16" t="s">
        <v>252</v>
      </c>
    </row>
    <row r="17" spans="1:7" x14ac:dyDescent="0.45">
      <c r="A17" s="45" t="s">
        <v>2</v>
      </c>
      <c r="B17" s="46"/>
      <c r="C17" s="46"/>
      <c r="D17" s="46"/>
      <c r="E17" s="46">
        <v>3</v>
      </c>
      <c r="F17" s="46">
        <v>3</v>
      </c>
      <c r="G17" t="s">
        <v>252</v>
      </c>
    </row>
    <row r="18" spans="1:7" x14ac:dyDescent="0.45">
      <c r="A18" s="45" t="s">
        <v>103</v>
      </c>
      <c r="B18" s="46"/>
      <c r="C18" s="46"/>
      <c r="D18" s="46"/>
      <c r="E18" s="46">
        <v>1</v>
      </c>
      <c r="F18" s="46">
        <v>1</v>
      </c>
      <c r="G18" t="s">
        <v>252</v>
      </c>
    </row>
    <row r="19" spans="1:7" x14ac:dyDescent="0.45">
      <c r="A19" s="45" t="s">
        <v>77</v>
      </c>
      <c r="B19" s="46"/>
      <c r="C19" s="46"/>
      <c r="D19" s="46"/>
      <c r="E19" s="46">
        <v>3</v>
      </c>
      <c r="F19" s="46">
        <v>3</v>
      </c>
      <c r="G19" t="s">
        <v>252</v>
      </c>
    </row>
    <row r="20" spans="1:7" x14ac:dyDescent="0.45">
      <c r="A20" s="45" t="s">
        <v>249</v>
      </c>
      <c r="B20" s="46">
        <v>1</v>
      </c>
      <c r="C20" s="46">
        <v>3</v>
      </c>
      <c r="D20" s="46">
        <v>1</v>
      </c>
      <c r="E20" s="46">
        <v>50</v>
      </c>
      <c r="F20" s="46">
        <v>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showGridLines="0" tabSelected="1" topLeftCell="A2" workbookViewId="0">
      <selection activeCell="L13" sqref="L13"/>
    </sheetView>
  </sheetViews>
  <sheetFormatPr defaultRowHeight="14.25" x14ac:dyDescent="0.45"/>
  <cols>
    <col min="1" max="1" width="9.1328125" style="20"/>
    <col min="2" max="2" width="18.59765625" bestFit="1" customWidth="1"/>
    <col min="3" max="3" width="0.59765625" customWidth="1"/>
    <col min="4" max="4" width="6.59765625" bestFit="1" customWidth="1"/>
    <col min="5" max="5" width="7" bestFit="1" customWidth="1"/>
    <col min="6" max="6" width="6" bestFit="1" customWidth="1"/>
    <col min="7" max="7" width="7" bestFit="1" customWidth="1"/>
    <col min="8" max="8" width="0.59765625" customWidth="1"/>
    <col min="9" max="9" width="6.59765625" bestFit="1" customWidth="1"/>
    <col min="10" max="11" width="6" bestFit="1" customWidth="1"/>
    <col min="12" max="12" width="6.3984375" bestFit="1" customWidth="1"/>
    <col min="13" max="13" width="0.59765625" customWidth="1"/>
    <col min="14" max="14" width="6.59765625" bestFit="1" customWidth="1"/>
    <col min="15" max="15" width="6" bestFit="1" customWidth="1"/>
    <col min="16" max="16" width="5.73046875" bestFit="1" customWidth="1"/>
    <col min="17" max="17" width="6" bestFit="1" customWidth="1"/>
    <col min="18" max="18" width="0.59765625" customWidth="1"/>
    <col min="19" max="19" width="6.59765625" bestFit="1" customWidth="1"/>
    <col min="20" max="20" width="7" bestFit="1" customWidth="1"/>
    <col min="21" max="21" width="6" bestFit="1" customWidth="1"/>
    <col min="22" max="22" width="7" bestFit="1" customWidth="1"/>
    <col min="23" max="23" width="0.59765625" customWidth="1"/>
    <col min="24" max="24" width="55.59765625" customWidth="1"/>
  </cols>
  <sheetData>
    <row r="1" spans="1:24" x14ac:dyDescent="0.45">
      <c r="D1" s="9"/>
      <c r="E1" s="9"/>
      <c r="F1" s="9"/>
      <c r="G1" s="9"/>
      <c r="H1" s="9"/>
      <c r="I1" s="9"/>
      <c r="J1" s="9"/>
      <c r="K1" s="9"/>
      <c r="L1" s="9"/>
      <c r="M1" s="9"/>
      <c r="R1" s="9"/>
      <c r="S1" s="9"/>
      <c r="T1" s="9"/>
      <c r="U1" s="9"/>
      <c r="V1" s="9"/>
    </row>
    <row r="2" spans="1:24" x14ac:dyDescent="0.45">
      <c r="D2" s="52" t="s">
        <v>18</v>
      </c>
      <c r="E2" s="52"/>
      <c r="F2" s="52"/>
      <c r="G2" s="52"/>
      <c r="I2" s="52" t="s">
        <v>19</v>
      </c>
      <c r="J2" s="52"/>
      <c r="K2" s="52"/>
      <c r="L2" s="52"/>
      <c r="N2" s="53" t="s">
        <v>24</v>
      </c>
      <c r="O2" s="54"/>
      <c r="P2" s="54"/>
      <c r="Q2" s="55"/>
      <c r="S2" s="52" t="s">
        <v>30</v>
      </c>
      <c r="T2" s="52"/>
      <c r="U2" s="52"/>
      <c r="V2" s="52"/>
    </row>
    <row r="3" spans="1:24" x14ac:dyDescent="0.45">
      <c r="B3" s="3" t="s">
        <v>20</v>
      </c>
      <c r="C3" s="1"/>
      <c r="D3" s="2" t="s">
        <v>14</v>
      </c>
      <c r="E3" s="2" t="s">
        <v>15</v>
      </c>
      <c r="F3" s="2" t="s">
        <v>35</v>
      </c>
      <c r="G3" s="2" t="s">
        <v>17</v>
      </c>
      <c r="H3" s="1"/>
      <c r="I3" s="2" t="s">
        <v>14</v>
      </c>
      <c r="J3" s="2" t="s">
        <v>15</v>
      </c>
      <c r="K3" s="2" t="s">
        <v>35</v>
      </c>
      <c r="L3" s="2" t="s">
        <v>17</v>
      </c>
      <c r="M3" s="1"/>
      <c r="N3" s="8" t="s">
        <v>14</v>
      </c>
      <c r="O3" s="8" t="s">
        <v>15</v>
      </c>
      <c r="P3" s="8" t="s">
        <v>35</v>
      </c>
      <c r="Q3" s="8" t="s">
        <v>17</v>
      </c>
      <c r="R3" s="1"/>
      <c r="S3" s="2" t="s">
        <v>14</v>
      </c>
      <c r="T3" s="2" t="s">
        <v>15</v>
      </c>
      <c r="U3" s="2" t="s">
        <v>35</v>
      </c>
      <c r="V3" s="2" t="s">
        <v>17</v>
      </c>
      <c r="X3" s="2" t="s">
        <v>32</v>
      </c>
    </row>
    <row r="4" spans="1:24" x14ac:dyDescent="0.45">
      <c r="A4" s="20" t="s">
        <v>21</v>
      </c>
      <c r="B4" s="5" t="s">
        <v>0</v>
      </c>
      <c r="D4" s="12">
        <v>2</v>
      </c>
      <c r="E4" s="12">
        <v>2</v>
      </c>
      <c r="F4" s="12">
        <v>1</v>
      </c>
      <c r="G4" s="13">
        <f>SUM(D4:F4)</f>
        <v>5</v>
      </c>
      <c r="I4" s="12">
        <v>0</v>
      </c>
      <c r="J4" s="12">
        <v>1</v>
      </c>
      <c r="K4" s="12">
        <v>0</v>
      </c>
      <c r="L4" s="13">
        <f>SUM(I4:K4)</f>
        <v>1</v>
      </c>
      <c r="N4" s="12">
        <v>0</v>
      </c>
      <c r="O4" s="12">
        <v>0</v>
      </c>
      <c r="P4" s="12">
        <v>0</v>
      </c>
      <c r="Q4" s="13">
        <f>SUM(N4:P4)</f>
        <v>0</v>
      </c>
      <c r="S4" s="12">
        <f>D4+I4-N4</f>
        <v>2</v>
      </c>
      <c r="T4" s="12">
        <f t="shared" ref="T4:U4" si="0">E4+J4-O4</f>
        <v>3</v>
      </c>
      <c r="U4" s="12">
        <f t="shared" si="0"/>
        <v>1</v>
      </c>
      <c r="V4" s="13">
        <f>SUM(S4:U4)</f>
        <v>6</v>
      </c>
      <c r="X4" s="11"/>
    </row>
    <row r="5" spans="1:24" x14ac:dyDescent="0.45">
      <c r="A5" s="20" t="s">
        <v>21</v>
      </c>
      <c r="B5" s="6" t="s">
        <v>1</v>
      </c>
      <c r="D5" s="14">
        <v>0</v>
      </c>
      <c r="E5" s="14">
        <v>3</v>
      </c>
      <c r="F5" s="14">
        <v>1</v>
      </c>
      <c r="G5" s="15">
        <f t="shared" ref="G5:G16" si="1">SUM(D5:F5)</f>
        <v>4</v>
      </c>
      <c r="I5" s="14">
        <v>0</v>
      </c>
      <c r="J5" s="14">
        <v>0</v>
      </c>
      <c r="K5" s="14">
        <v>0</v>
      </c>
      <c r="L5" s="15">
        <f t="shared" ref="L5:L16" si="2">SUM(I5:K5)</f>
        <v>0</v>
      </c>
      <c r="N5" s="14">
        <v>0</v>
      </c>
      <c r="O5" s="14">
        <v>0</v>
      </c>
      <c r="P5" s="14">
        <v>0</v>
      </c>
      <c r="Q5" s="15">
        <f t="shared" ref="Q5:Q16" si="3">SUM(N5:P5)</f>
        <v>0</v>
      </c>
      <c r="S5" s="14">
        <f t="shared" ref="S5:S16" si="4">D5+I5-N5</f>
        <v>0</v>
      </c>
      <c r="T5" s="14">
        <f t="shared" ref="T5:T16" si="5">E5+J5-O5</f>
        <v>3</v>
      </c>
      <c r="U5" s="14">
        <f t="shared" ref="U5:U16" si="6">F5+K5-P5</f>
        <v>1</v>
      </c>
      <c r="V5" s="15">
        <f t="shared" ref="V5:V16" si="7">SUM(S5:U5)</f>
        <v>4</v>
      </c>
      <c r="X5" s="11"/>
    </row>
    <row r="6" spans="1:24" x14ac:dyDescent="0.45">
      <c r="A6" s="20" t="s">
        <v>21</v>
      </c>
      <c r="B6" s="6" t="s">
        <v>2</v>
      </c>
      <c r="D6" s="14">
        <v>0</v>
      </c>
      <c r="E6" s="14">
        <v>3</v>
      </c>
      <c r="F6" s="14">
        <v>0</v>
      </c>
      <c r="G6" s="15">
        <f t="shared" si="1"/>
        <v>3</v>
      </c>
      <c r="I6" s="14">
        <v>0</v>
      </c>
      <c r="J6" s="14">
        <v>0</v>
      </c>
      <c r="K6" s="14">
        <v>0</v>
      </c>
      <c r="L6" s="15">
        <f t="shared" si="2"/>
        <v>0</v>
      </c>
      <c r="N6" s="14">
        <v>0</v>
      </c>
      <c r="O6" s="14">
        <v>1</v>
      </c>
      <c r="P6" s="14">
        <v>0</v>
      </c>
      <c r="Q6" s="15">
        <f t="shared" si="3"/>
        <v>1</v>
      </c>
      <c r="S6" s="14">
        <f t="shared" si="4"/>
        <v>0</v>
      </c>
      <c r="T6" s="14">
        <f t="shared" si="5"/>
        <v>2</v>
      </c>
      <c r="U6" s="14">
        <f t="shared" si="6"/>
        <v>0</v>
      </c>
      <c r="V6" s="15">
        <f t="shared" si="7"/>
        <v>2</v>
      </c>
      <c r="X6" s="11" t="s">
        <v>31</v>
      </c>
    </row>
    <row r="7" spans="1:24" x14ac:dyDescent="0.45">
      <c r="A7" s="20" t="s">
        <v>23</v>
      </c>
      <c r="B7" s="6" t="s">
        <v>3</v>
      </c>
      <c r="D7" s="14">
        <v>3</v>
      </c>
      <c r="E7" s="14">
        <v>3</v>
      </c>
      <c r="F7" s="14">
        <v>1</v>
      </c>
      <c r="G7" s="15">
        <f t="shared" si="1"/>
        <v>7</v>
      </c>
      <c r="I7" s="14">
        <v>0</v>
      </c>
      <c r="J7" s="14">
        <v>1</v>
      </c>
      <c r="K7" s="14">
        <v>1</v>
      </c>
      <c r="L7" s="15">
        <f t="shared" si="2"/>
        <v>2</v>
      </c>
      <c r="N7" s="14">
        <v>0</v>
      </c>
      <c r="O7" s="14">
        <v>1</v>
      </c>
      <c r="P7" s="14">
        <v>0</v>
      </c>
      <c r="Q7" s="15">
        <f t="shared" si="3"/>
        <v>1</v>
      </c>
      <c r="S7" s="14">
        <f t="shared" si="4"/>
        <v>3</v>
      </c>
      <c r="T7" s="14">
        <f t="shared" si="5"/>
        <v>3</v>
      </c>
      <c r="U7" s="14">
        <f t="shared" si="6"/>
        <v>2</v>
      </c>
      <c r="V7" s="15">
        <f t="shared" si="7"/>
        <v>8</v>
      </c>
      <c r="X7" s="19" t="s">
        <v>33</v>
      </c>
    </row>
    <row r="8" spans="1:24" x14ac:dyDescent="0.45">
      <c r="A8" s="20" t="s">
        <v>23</v>
      </c>
      <c r="B8" s="6" t="s">
        <v>4</v>
      </c>
      <c r="D8" s="14">
        <v>0</v>
      </c>
      <c r="E8" s="14">
        <v>1</v>
      </c>
      <c r="F8" s="14">
        <v>0</v>
      </c>
      <c r="G8" s="15">
        <f t="shared" si="1"/>
        <v>1</v>
      </c>
      <c r="I8" s="14">
        <v>0</v>
      </c>
      <c r="J8" s="14">
        <v>1</v>
      </c>
      <c r="K8" s="14">
        <v>0</v>
      </c>
      <c r="L8" s="15">
        <f t="shared" si="2"/>
        <v>1</v>
      </c>
      <c r="N8" s="14">
        <v>0</v>
      </c>
      <c r="O8" s="14">
        <v>1</v>
      </c>
      <c r="P8" s="14">
        <v>0</v>
      </c>
      <c r="Q8" s="15">
        <f t="shared" si="3"/>
        <v>1</v>
      </c>
      <c r="S8" s="14">
        <f t="shared" si="4"/>
        <v>0</v>
      </c>
      <c r="T8" s="14">
        <f t="shared" si="5"/>
        <v>1</v>
      </c>
      <c r="U8" s="14">
        <f t="shared" si="6"/>
        <v>0</v>
      </c>
      <c r="V8" s="15">
        <f t="shared" si="7"/>
        <v>1</v>
      </c>
      <c r="X8" s="11" t="s">
        <v>34</v>
      </c>
    </row>
    <row r="9" spans="1:24" x14ac:dyDescent="0.45">
      <c r="A9" s="20" t="s">
        <v>23</v>
      </c>
      <c r="B9" s="6" t="s">
        <v>5</v>
      </c>
      <c r="D9" s="14">
        <v>0</v>
      </c>
      <c r="E9" s="14">
        <v>1</v>
      </c>
      <c r="F9" s="14">
        <v>0</v>
      </c>
      <c r="G9" s="15">
        <f t="shared" si="1"/>
        <v>1</v>
      </c>
      <c r="I9" s="14">
        <v>0</v>
      </c>
      <c r="J9" s="14">
        <v>0</v>
      </c>
      <c r="K9" s="14">
        <v>0</v>
      </c>
      <c r="L9" s="15">
        <f t="shared" si="2"/>
        <v>0</v>
      </c>
      <c r="N9" s="14">
        <v>0</v>
      </c>
      <c r="O9" s="14">
        <v>0</v>
      </c>
      <c r="P9" s="14">
        <v>0</v>
      </c>
      <c r="Q9" s="15">
        <f t="shared" si="3"/>
        <v>0</v>
      </c>
      <c r="S9" s="14">
        <f t="shared" si="4"/>
        <v>0</v>
      </c>
      <c r="T9" s="14">
        <f t="shared" si="5"/>
        <v>1</v>
      </c>
      <c r="U9" s="14">
        <f t="shared" si="6"/>
        <v>0</v>
      </c>
      <c r="V9" s="15">
        <f t="shared" si="7"/>
        <v>1</v>
      </c>
      <c r="X9" s="11"/>
    </row>
    <row r="10" spans="1:24" x14ac:dyDescent="0.45">
      <c r="A10" s="20" t="s">
        <v>23</v>
      </c>
      <c r="B10" s="6" t="s">
        <v>6</v>
      </c>
      <c r="D10" s="14">
        <v>1</v>
      </c>
      <c r="E10" s="14">
        <v>1</v>
      </c>
      <c r="F10" s="14">
        <v>0</v>
      </c>
      <c r="G10" s="15">
        <f t="shared" si="1"/>
        <v>2</v>
      </c>
      <c r="I10" s="14">
        <v>0</v>
      </c>
      <c r="J10" s="14">
        <v>1</v>
      </c>
      <c r="K10" s="14">
        <v>0</v>
      </c>
      <c r="L10" s="15">
        <f>SUM(I10:K10)</f>
        <v>1</v>
      </c>
      <c r="N10" s="14">
        <v>0</v>
      </c>
      <c r="O10" s="14">
        <v>0</v>
      </c>
      <c r="P10" s="14">
        <v>0</v>
      </c>
      <c r="Q10" s="15">
        <f t="shared" si="3"/>
        <v>0</v>
      </c>
      <c r="S10" s="14">
        <f t="shared" si="4"/>
        <v>1</v>
      </c>
      <c r="T10" s="14">
        <f t="shared" si="5"/>
        <v>2</v>
      </c>
      <c r="U10" s="14">
        <f t="shared" si="6"/>
        <v>0</v>
      </c>
      <c r="V10" s="15">
        <f t="shared" si="7"/>
        <v>3</v>
      </c>
      <c r="X10" s="11"/>
    </row>
    <row r="11" spans="1:24" x14ac:dyDescent="0.45">
      <c r="A11" s="20" t="s">
        <v>23</v>
      </c>
      <c r="B11" s="6" t="s">
        <v>7</v>
      </c>
      <c r="D11" s="14">
        <v>0</v>
      </c>
      <c r="E11" s="14">
        <v>3</v>
      </c>
      <c r="F11" s="14">
        <v>0</v>
      </c>
      <c r="G11" s="15">
        <f t="shared" si="1"/>
        <v>3</v>
      </c>
      <c r="I11" s="14">
        <v>0</v>
      </c>
      <c r="J11" s="14">
        <v>1</v>
      </c>
      <c r="K11" s="14">
        <v>0</v>
      </c>
      <c r="L11" s="15">
        <f t="shared" si="2"/>
        <v>1</v>
      </c>
      <c r="N11" s="14">
        <v>0</v>
      </c>
      <c r="O11" s="14">
        <v>0</v>
      </c>
      <c r="P11" s="14">
        <v>0</v>
      </c>
      <c r="Q11" s="15">
        <f t="shared" si="3"/>
        <v>0</v>
      </c>
      <c r="S11" s="14">
        <f t="shared" si="4"/>
        <v>0</v>
      </c>
      <c r="T11" s="14">
        <f t="shared" si="5"/>
        <v>4</v>
      </c>
      <c r="U11" s="14">
        <f t="shared" si="6"/>
        <v>0</v>
      </c>
      <c r="V11" s="15">
        <f t="shared" si="7"/>
        <v>4</v>
      </c>
      <c r="X11" s="11"/>
    </row>
    <row r="12" spans="1:24" x14ac:dyDescent="0.45">
      <c r="A12" s="20" t="s">
        <v>23</v>
      </c>
      <c r="B12" s="6" t="s">
        <v>8</v>
      </c>
      <c r="D12" s="14">
        <v>0</v>
      </c>
      <c r="E12" s="14">
        <v>2</v>
      </c>
      <c r="F12" s="14">
        <v>0</v>
      </c>
      <c r="G12" s="15">
        <f t="shared" si="1"/>
        <v>2</v>
      </c>
      <c r="I12" s="14">
        <v>0</v>
      </c>
      <c r="J12" s="14">
        <v>0</v>
      </c>
      <c r="K12" s="14">
        <v>0</v>
      </c>
      <c r="L12" s="15">
        <v>0</v>
      </c>
      <c r="N12" s="14">
        <v>0</v>
      </c>
      <c r="O12" s="14">
        <v>0</v>
      </c>
      <c r="P12" s="14">
        <v>0</v>
      </c>
      <c r="Q12" s="15">
        <f t="shared" si="3"/>
        <v>0</v>
      </c>
      <c r="S12" s="14">
        <f t="shared" si="4"/>
        <v>0</v>
      </c>
      <c r="T12" s="14">
        <f t="shared" si="5"/>
        <v>2</v>
      </c>
      <c r="U12" s="14">
        <f t="shared" si="6"/>
        <v>0</v>
      </c>
      <c r="V12" s="15">
        <f t="shared" si="7"/>
        <v>2</v>
      </c>
      <c r="X12" s="11"/>
    </row>
    <row r="13" spans="1:24" x14ac:dyDescent="0.45">
      <c r="A13" s="20" t="s">
        <v>22</v>
      </c>
      <c r="B13" s="6" t="s">
        <v>9</v>
      </c>
      <c r="D13" s="14">
        <v>2</v>
      </c>
      <c r="E13" s="14">
        <v>7</v>
      </c>
      <c r="F13" s="14">
        <v>2</v>
      </c>
      <c r="G13" s="15">
        <f t="shared" si="1"/>
        <v>11</v>
      </c>
      <c r="I13" s="14">
        <v>0</v>
      </c>
      <c r="J13" s="14">
        <v>1</v>
      </c>
      <c r="K13" s="14">
        <v>1</v>
      </c>
      <c r="L13" s="15">
        <f t="shared" si="2"/>
        <v>2</v>
      </c>
      <c r="N13" s="14">
        <v>0</v>
      </c>
      <c r="O13" s="14">
        <v>0</v>
      </c>
      <c r="P13" s="14">
        <v>0</v>
      </c>
      <c r="Q13" s="15">
        <f t="shared" si="3"/>
        <v>0</v>
      </c>
      <c r="S13" s="14">
        <f t="shared" si="4"/>
        <v>2</v>
      </c>
      <c r="T13" s="14">
        <f t="shared" si="5"/>
        <v>8</v>
      </c>
      <c r="U13" s="14">
        <f t="shared" si="6"/>
        <v>3</v>
      </c>
      <c r="V13" s="15">
        <f t="shared" si="7"/>
        <v>13</v>
      </c>
      <c r="X13" s="11"/>
    </row>
    <row r="14" spans="1:24" x14ac:dyDescent="0.45">
      <c r="A14" s="20" t="s">
        <v>22</v>
      </c>
      <c r="B14" s="6" t="s">
        <v>10</v>
      </c>
      <c r="D14" s="14">
        <v>0</v>
      </c>
      <c r="E14" s="14">
        <v>3</v>
      </c>
      <c r="F14" s="14">
        <v>0</v>
      </c>
      <c r="G14" s="15">
        <f t="shared" si="1"/>
        <v>3</v>
      </c>
      <c r="I14" s="14">
        <v>0</v>
      </c>
      <c r="J14" s="14">
        <v>0</v>
      </c>
      <c r="K14" s="14">
        <v>0</v>
      </c>
      <c r="L14" s="15">
        <f t="shared" si="2"/>
        <v>0</v>
      </c>
      <c r="N14" s="14">
        <v>0</v>
      </c>
      <c r="O14" s="14">
        <v>0</v>
      </c>
      <c r="P14" s="14">
        <v>0</v>
      </c>
      <c r="Q14" s="15">
        <f t="shared" si="3"/>
        <v>0</v>
      </c>
      <c r="S14" s="14">
        <f t="shared" si="4"/>
        <v>0</v>
      </c>
      <c r="T14" s="14">
        <f t="shared" si="5"/>
        <v>3</v>
      </c>
      <c r="U14" s="14">
        <f t="shared" si="6"/>
        <v>0</v>
      </c>
      <c r="V14" s="15">
        <f t="shared" si="7"/>
        <v>3</v>
      </c>
      <c r="X14" s="11"/>
    </row>
    <row r="15" spans="1:24" x14ac:dyDescent="0.45">
      <c r="A15" s="20" t="s">
        <v>22</v>
      </c>
      <c r="B15" s="6" t="s">
        <v>11</v>
      </c>
      <c r="D15" s="14">
        <v>0</v>
      </c>
      <c r="E15" s="14">
        <v>1</v>
      </c>
      <c r="F15" s="14">
        <v>0</v>
      </c>
      <c r="G15" s="15">
        <f t="shared" si="1"/>
        <v>1</v>
      </c>
      <c r="I15" s="14">
        <v>0</v>
      </c>
      <c r="J15" s="14">
        <v>0</v>
      </c>
      <c r="K15" s="14">
        <v>0</v>
      </c>
      <c r="L15" s="15">
        <f t="shared" si="2"/>
        <v>0</v>
      </c>
      <c r="N15" s="14">
        <v>0</v>
      </c>
      <c r="O15" s="14">
        <v>0</v>
      </c>
      <c r="P15" s="14">
        <v>0</v>
      </c>
      <c r="Q15" s="15">
        <f t="shared" si="3"/>
        <v>0</v>
      </c>
      <c r="S15" s="14">
        <f t="shared" si="4"/>
        <v>0</v>
      </c>
      <c r="T15" s="14">
        <f t="shared" si="5"/>
        <v>1</v>
      </c>
      <c r="U15" s="14">
        <f t="shared" si="6"/>
        <v>0</v>
      </c>
      <c r="V15" s="15">
        <f t="shared" si="7"/>
        <v>1</v>
      </c>
      <c r="X15" s="11"/>
    </row>
    <row r="16" spans="1:24" x14ac:dyDescent="0.45">
      <c r="A16" s="20" t="s">
        <v>22</v>
      </c>
      <c r="B16" s="7" t="s">
        <v>12</v>
      </c>
      <c r="D16" s="16">
        <v>0</v>
      </c>
      <c r="E16" s="16">
        <v>1</v>
      </c>
      <c r="F16" s="16">
        <v>0</v>
      </c>
      <c r="G16" s="17">
        <f t="shared" si="1"/>
        <v>1</v>
      </c>
      <c r="I16" s="16">
        <v>0</v>
      </c>
      <c r="J16" s="16">
        <v>0</v>
      </c>
      <c r="K16" s="16">
        <v>0</v>
      </c>
      <c r="L16" s="17">
        <f t="shared" si="2"/>
        <v>0</v>
      </c>
      <c r="N16" s="16">
        <v>0</v>
      </c>
      <c r="O16" s="16">
        <v>0</v>
      </c>
      <c r="P16" s="16">
        <v>0</v>
      </c>
      <c r="Q16" s="17">
        <f t="shared" si="3"/>
        <v>0</v>
      </c>
      <c r="S16" s="16">
        <f t="shared" si="4"/>
        <v>0</v>
      </c>
      <c r="T16" s="16">
        <f t="shared" si="5"/>
        <v>1</v>
      </c>
      <c r="U16" s="16">
        <f t="shared" si="6"/>
        <v>0</v>
      </c>
      <c r="V16" s="17">
        <f t="shared" si="7"/>
        <v>1</v>
      </c>
      <c r="X16" s="11"/>
    </row>
    <row r="17" spans="2:22" ht="14.65" thickBot="1" x14ac:dyDescent="0.5">
      <c r="B17" s="4" t="s">
        <v>17</v>
      </c>
      <c r="D17" s="18">
        <f>SUM(D4:D16)</f>
        <v>8</v>
      </c>
      <c r="E17" s="18">
        <f>SUM(E4:E16)</f>
        <v>31</v>
      </c>
      <c r="F17" s="18">
        <f>SUM(F4:F16)</f>
        <v>5</v>
      </c>
      <c r="G17" s="18">
        <f>SUM(G4:G16)</f>
        <v>44</v>
      </c>
      <c r="I17" s="18">
        <f>SUM(I4:I16)</f>
        <v>0</v>
      </c>
      <c r="J17" s="18">
        <f>SUM(J4:J16)</f>
        <v>6</v>
      </c>
      <c r="K17" s="18">
        <f>SUM(K4:K16)</f>
        <v>2</v>
      </c>
      <c r="L17" s="18">
        <f>SUM(L4:L16)</f>
        <v>8</v>
      </c>
      <c r="N17" s="18">
        <f>SUM(N4:N16)</f>
        <v>0</v>
      </c>
      <c r="O17" s="18">
        <f>SUM(O4:O16)</f>
        <v>3</v>
      </c>
      <c r="P17" s="18">
        <f>SUM(P4:P16)</f>
        <v>0</v>
      </c>
      <c r="Q17" s="18">
        <f>SUM(Q4:Q16)</f>
        <v>3</v>
      </c>
      <c r="S17" s="18">
        <f>SUM(S4:S16)</f>
        <v>8</v>
      </c>
      <c r="T17" s="18">
        <f>SUM(T4:T16)</f>
        <v>34</v>
      </c>
      <c r="U17" s="18">
        <f>SUM(U4:U16)</f>
        <v>7</v>
      </c>
      <c r="V17" s="18">
        <f>SUM(V4:V16)</f>
        <v>49</v>
      </c>
    </row>
    <row r="18" spans="2:22" ht="14.65" thickTop="1" x14ac:dyDescent="0.45">
      <c r="L18" s="21"/>
      <c r="V18" s="21">
        <f>Q17+L17+G17</f>
        <v>55</v>
      </c>
    </row>
  </sheetData>
  <mergeCells count="4">
    <mergeCell ref="D2:G2"/>
    <mergeCell ref="I2:L2"/>
    <mergeCell ref="S2:V2"/>
    <mergeCell ref="N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workbookViewId="0">
      <selection activeCell="E8" sqref="E8"/>
    </sheetView>
  </sheetViews>
  <sheetFormatPr defaultRowHeight="14.25" x14ac:dyDescent="0.45"/>
  <cols>
    <col min="1" max="1" width="17.265625" bestFit="1" customWidth="1"/>
    <col min="2" max="2" width="12.3984375" customWidth="1"/>
    <col min="3" max="3" width="18.1328125" bestFit="1" customWidth="1"/>
    <col min="4" max="4" width="17.1328125" bestFit="1" customWidth="1"/>
    <col min="5" max="5" width="21.1328125" bestFit="1" customWidth="1"/>
    <col min="6" max="6" width="27.1328125" bestFit="1" customWidth="1"/>
  </cols>
  <sheetData>
    <row r="1" spans="1:6" x14ac:dyDescent="0.45">
      <c r="A1" s="10" t="s">
        <v>13</v>
      </c>
      <c r="B1" s="10" t="s">
        <v>25</v>
      </c>
      <c r="C1" s="10" t="s">
        <v>26</v>
      </c>
      <c r="D1" s="10" t="s">
        <v>27</v>
      </c>
      <c r="E1" s="10" t="s">
        <v>28</v>
      </c>
      <c r="F1" s="10" t="s">
        <v>29</v>
      </c>
    </row>
    <row r="2" spans="1:6" x14ac:dyDescent="0.45">
      <c r="A2" s="11" t="s">
        <v>3</v>
      </c>
      <c r="B2" s="11" t="s">
        <v>14</v>
      </c>
      <c r="C2" s="11"/>
      <c r="D2" s="11"/>
      <c r="E2" s="11"/>
      <c r="F2" s="11"/>
    </row>
    <row r="3" spans="1:6" x14ac:dyDescent="0.45">
      <c r="A3" s="11" t="s">
        <v>3</v>
      </c>
      <c r="B3" s="11" t="s">
        <v>15</v>
      </c>
      <c r="C3" s="11"/>
      <c r="D3" s="11"/>
      <c r="E3" s="11"/>
      <c r="F3" s="11"/>
    </row>
    <row r="4" spans="1:6" x14ac:dyDescent="0.45">
      <c r="A4" s="11" t="s">
        <v>3</v>
      </c>
      <c r="B4" s="11" t="s">
        <v>16</v>
      </c>
      <c r="C4" s="11"/>
      <c r="D4" s="11"/>
      <c r="E4" s="11"/>
      <c r="F4" s="11"/>
    </row>
    <row r="5" spans="1:6" x14ac:dyDescent="0.45">
      <c r="A5" s="11" t="s">
        <v>4</v>
      </c>
      <c r="B5" s="11" t="s">
        <v>15</v>
      </c>
      <c r="C5" s="11"/>
      <c r="D5" s="11"/>
      <c r="E5" s="11"/>
      <c r="F5" s="11"/>
    </row>
    <row r="6" spans="1:6" x14ac:dyDescent="0.45">
      <c r="A6" s="11" t="s">
        <v>6</v>
      </c>
      <c r="B6" s="11" t="s">
        <v>14</v>
      </c>
      <c r="C6" s="11"/>
      <c r="D6" s="11"/>
      <c r="E6" s="11"/>
      <c r="F6" s="11"/>
    </row>
    <row r="7" spans="1:6" x14ac:dyDescent="0.45">
      <c r="A7" s="11" t="s">
        <v>7</v>
      </c>
      <c r="B7" s="11" t="s">
        <v>15</v>
      </c>
      <c r="C7" s="11"/>
      <c r="D7" s="11"/>
      <c r="E7" s="11"/>
      <c r="F7" s="11"/>
    </row>
    <row r="8" spans="1:6" x14ac:dyDescent="0.45">
      <c r="A8" s="11" t="s">
        <v>8</v>
      </c>
      <c r="B8" s="11" t="s">
        <v>15</v>
      </c>
      <c r="C8" s="11"/>
      <c r="D8" s="11"/>
      <c r="E8" s="11"/>
      <c r="F8" s="11"/>
    </row>
    <row r="9" spans="1:6" x14ac:dyDescent="0.45">
      <c r="A9" s="11" t="s">
        <v>9</v>
      </c>
      <c r="B9" s="11" t="s">
        <v>16</v>
      </c>
      <c r="C9" s="11"/>
      <c r="D9" s="11"/>
      <c r="E9" s="11"/>
      <c r="F9" s="11"/>
    </row>
    <row r="10" spans="1:6" x14ac:dyDescent="0.45">
      <c r="A10" s="11" t="s">
        <v>9</v>
      </c>
      <c r="B10" s="11" t="s">
        <v>16</v>
      </c>
      <c r="C10" s="11"/>
      <c r="D10" s="11"/>
      <c r="E10" s="11"/>
      <c r="F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DataBase</vt:lpstr>
      <vt:lpstr>BatSummary_Oct_</vt:lpstr>
      <vt:lpstr>Check</vt:lpstr>
      <vt:lpstr>BAT Summary</vt:lpstr>
      <vt:lpstr>Breakdown Detail</vt:lpstr>
      <vt:lpstr>DataBase!Print_Area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Bremer Pauw</dc:creator>
  <cp:lastModifiedBy>Wally Fernandes</cp:lastModifiedBy>
  <dcterms:created xsi:type="dcterms:W3CDTF">2017-03-14T06:54:44Z</dcterms:created>
  <dcterms:modified xsi:type="dcterms:W3CDTF">2018-10-15T09:23:16Z</dcterms:modified>
</cp:coreProperties>
</file>