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M" sheetId="2" r:id="rId5"/>
    <sheet state="visible" name="L" sheetId="3" r:id="rId6"/>
    <sheet state="visible" name="J" sheetId="4" r:id="rId7"/>
    <sheet state="visible" name="H" sheetId="5" r:id="rId8"/>
    <sheet state="visible" name="P" sheetId="6" r:id="rId9"/>
    <sheet state="visible" name="Q" sheetId="7" r:id="rId10"/>
    <sheet state="visible" name="G" sheetId="8" r:id="rId11"/>
    <sheet state="visible" name="TEC" sheetId="9" r:id="rId12"/>
  </sheets>
  <definedNames/>
  <calcPr/>
</workbook>
</file>

<file path=xl/sharedStrings.xml><?xml version="1.0" encoding="utf-8"?>
<sst xmlns="http://schemas.openxmlformats.org/spreadsheetml/2006/main" count="422" uniqueCount="193">
  <si>
    <t>U</t>
  </si>
  <si>
    <t>Estudiantes Total</t>
  </si>
  <si>
    <t>Concurrencia por día (estudiantes):</t>
  </si>
  <si>
    <t>Concurrencia por día (trabajadores/as):</t>
  </si>
  <si>
    <t>Edificio</t>
  </si>
  <si>
    <t>Hosts admin</t>
  </si>
  <si>
    <t>Holgura admin (20%)</t>
  </si>
  <si>
    <t>Hosts estudiantes</t>
  </si>
  <si>
    <t>Wifi</t>
  </si>
  <si>
    <t>Holgura Wifi (40%)</t>
  </si>
  <si>
    <t>Total hosts</t>
  </si>
  <si>
    <t>TEC</t>
  </si>
  <si>
    <t>M</t>
  </si>
  <si>
    <t>L</t>
  </si>
  <si>
    <t>J</t>
  </si>
  <si>
    <t>H</t>
  </si>
  <si>
    <t>P</t>
  </si>
  <si>
    <t>Q</t>
  </si>
  <si>
    <t>G</t>
  </si>
  <si>
    <t>Caminos</t>
  </si>
  <si>
    <t>200.100.11.96</t>
  </si>
  <si>
    <t>200.100.11.100</t>
  </si>
  <si>
    <t>200.100.11.104</t>
  </si>
  <si>
    <t>200.100.11.108</t>
  </si>
  <si>
    <t>200.100.11.112</t>
  </si>
  <si>
    <t>200.100.11.116</t>
  </si>
  <si>
    <t>200.100.11.120</t>
  </si>
  <si>
    <t>200.100.11.124</t>
  </si>
  <si>
    <t>200.100.11.128</t>
  </si>
  <si>
    <t>200.100.11.132</t>
  </si>
  <si>
    <t>200.100.11.136</t>
  </si>
  <si>
    <t>200.100.11.140</t>
  </si>
  <si>
    <t>200.100.11.144</t>
  </si>
  <si>
    <t>200.100.11.148</t>
  </si>
  <si>
    <t>Red M Admin</t>
  </si>
  <si>
    <t>ID de red</t>
  </si>
  <si>
    <t>172.16.2.0/24</t>
  </si>
  <si>
    <t>Máscara</t>
  </si>
  <si>
    <t>255.255.255.0</t>
  </si>
  <si>
    <t>Primer host</t>
  </si>
  <si>
    <t>172.16.2.2</t>
  </si>
  <si>
    <t>Último host</t>
  </si>
  <si>
    <t>172.16.2.254</t>
  </si>
  <si>
    <t>Broadcast</t>
  </si>
  <si>
    <t>172.16.2.255</t>
  </si>
  <si>
    <t>Gateway</t>
  </si>
  <si>
    <t>172.16.2.1</t>
  </si>
  <si>
    <t>Red M Est</t>
  </si>
  <si>
    <t>172.16.3.0/24</t>
  </si>
  <si>
    <t>172.16.3.2</t>
  </si>
  <si>
    <t>172.16.3.254</t>
  </si>
  <si>
    <t>172.16.3.255</t>
  </si>
  <si>
    <t>172.16.3.1</t>
  </si>
  <si>
    <t>Red M Wifi</t>
  </si>
  <si>
    <t>172.16.4.0/23</t>
  </si>
  <si>
    <t>255.255.254.0</t>
  </si>
  <si>
    <t>172.16.4.2</t>
  </si>
  <si>
    <t>172.16.5.254</t>
  </si>
  <si>
    <t>172.16.5.255</t>
  </si>
  <si>
    <t>172.16.4.1</t>
  </si>
  <si>
    <t>Red L Admin</t>
  </si>
  <si>
    <t>172.16.6.0/24</t>
  </si>
  <si>
    <t>172.16.6.254</t>
  </si>
  <si>
    <t>172.16.6.255</t>
  </si>
  <si>
    <t>172.16.6.1</t>
  </si>
  <si>
    <t>Red L Est</t>
  </si>
  <si>
    <t>172.16.7.0/24</t>
  </si>
  <si>
    <t>172.16.7.2</t>
  </si>
  <si>
    <t>172.16.7.254</t>
  </si>
  <si>
    <t>172.16.7.255</t>
  </si>
  <si>
    <t>172.16.7.1</t>
  </si>
  <si>
    <t>Red L Wifi</t>
  </si>
  <si>
    <t>172.16.8.0/23</t>
  </si>
  <si>
    <t>172.16.8.2</t>
  </si>
  <si>
    <t>172.16.9.254</t>
  </si>
  <si>
    <t>172.16.9.255</t>
  </si>
  <si>
    <t>172.16.8.1</t>
  </si>
  <si>
    <t>Red J Admin</t>
  </si>
  <si>
    <t>172.16.10.0/24</t>
  </si>
  <si>
    <t>172.16.10.2</t>
  </si>
  <si>
    <t>172.16.10.254</t>
  </si>
  <si>
    <t>172.16.10.255</t>
  </si>
  <si>
    <t>172.16.10.1</t>
  </si>
  <si>
    <t>Red J Est</t>
  </si>
  <si>
    <t>172.16.11.0/24</t>
  </si>
  <si>
    <t>172.16.11.2</t>
  </si>
  <si>
    <t>172.16.11.254</t>
  </si>
  <si>
    <t>172.16.11.255</t>
  </si>
  <si>
    <t>172.16.11.1</t>
  </si>
  <si>
    <t>Red J Wifi</t>
  </si>
  <si>
    <t>172.16.12.0/23</t>
  </si>
  <si>
    <t>172.16.12.2</t>
  </si>
  <si>
    <t>172.16.13.254</t>
  </si>
  <si>
    <t>172.16.13.255</t>
  </si>
  <si>
    <t>172.16.12.1</t>
  </si>
  <si>
    <t>Red H Admin</t>
  </si>
  <si>
    <t>172.16.14.0/24</t>
  </si>
  <si>
    <t>172.16.14.2</t>
  </si>
  <si>
    <t>172.16.14.254</t>
  </si>
  <si>
    <t>172.16.14.255</t>
  </si>
  <si>
    <t>172.16.14.1</t>
  </si>
  <si>
    <t>Red H Est</t>
  </si>
  <si>
    <t>172.16.15.0/24</t>
  </si>
  <si>
    <t>172.16.15.2</t>
  </si>
  <si>
    <t>172.16.15.254</t>
  </si>
  <si>
    <t>172.16.15.255</t>
  </si>
  <si>
    <t>172.16.15.1</t>
  </si>
  <si>
    <t>Red H Wifi</t>
  </si>
  <si>
    <t>172.16.16.0/23</t>
  </si>
  <si>
    <t>172.16.16.2</t>
  </si>
  <si>
    <t>172.16.17.254</t>
  </si>
  <si>
    <t>172.16.17.255</t>
  </si>
  <si>
    <t>172.16.16.1</t>
  </si>
  <si>
    <t>Red P Admin</t>
  </si>
  <si>
    <t>172.16.18.0/24</t>
  </si>
  <si>
    <t>172.16.18.2</t>
  </si>
  <si>
    <t>172.16.18.254</t>
  </si>
  <si>
    <t>172.16.18.255</t>
  </si>
  <si>
    <t>172.16.18.1</t>
  </si>
  <si>
    <t>Red P Est</t>
  </si>
  <si>
    <t>172.16.19.0/24</t>
  </si>
  <si>
    <t>172.16.19.2</t>
  </si>
  <si>
    <t>172.16.19.254</t>
  </si>
  <si>
    <t>172.16.19.255</t>
  </si>
  <si>
    <t>172.16.19.1</t>
  </si>
  <si>
    <t>Red P Wifi</t>
  </si>
  <si>
    <t>172.16.20.0/23</t>
  </si>
  <si>
    <t>172.16.20.2</t>
  </si>
  <si>
    <t>172.16.21.254</t>
  </si>
  <si>
    <t>172.16.21.255</t>
  </si>
  <si>
    <t>172.16.20.1</t>
  </si>
  <si>
    <t>Red Q Admin</t>
  </si>
  <si>
    <t>172.16.22.0/24</t>
  </si>
  <si>
    <t>172.16.22.2</t>
  </si>
  <si>
    <t>172.16.22.254</t>
  </si>
  <si>
    <t>172.16.22.255</t>
  </si>
  <si>
    <t>172.16.22.1</t>
  </si>
  <si>
    <t>Red Q Est</t>
  </si>
  <si>
    <t>172.16.23.0/24</t>
  </si>
  <si>
    <t>172.16.23.2</t>
  </si>
  <si>
    <t>172.16.23.254</t>
  </si>
  <si>
    <t>172.16.23.255</t>
  </si>
  <si>
    <t>172.16.23.1</t>
  </si>
  <si>
    <t>Red Q Wifi</t>
  </si>
  <si>
    <t>172.16.24.0/23</t>
  </si>
  <si>
    <t>172.16.24.2</t>
  </si>
  <si>
    <t>172.16.25.254</t>
  </si>
  <si>
    <t>172.16.25.255</t>
  </si>
  <si>
    <t>172.16.24.1</t>
  </si>
  <si>
    <t>Red G Admin</t>
  </si>
  <si>
    <t>172.16.26.0/24</t>
  </si>
  <si>
    <t>172.16.26.2</t>
  </si>
  <si>
    <t>Red G Server</t>
  </si>
  <si>
    <t>172.16.40.0/28</t>
  </si>
  <si>
    <t>172.16.26.254</t>
  </si>
  <si>
    <t>255.255.255.240</t>
  </si>
  <si>
    <t>172.16.26.255</t>
  </si>
  <si>
    <t>172.16.40.2</t>
  </si>
  <si>
    <t>172.16.26.1</t>
  </si>
  <si>
    <t>172.16.26.14</t>
  </si>
  <si>
    <t>172.16.26.15</t>
  </si>
  <si>
    <t>172.16.40.1</t>
  </si>
  <si>
    <t>Red G Est</t>
  </si>
  <si>
    <t>172.16.27.0/24</t>
  </si>
  <si>
    <t>172.16.27.2</t>
  </si>
  <si>
    <t>172.16.27.254</t>
  </si>
  <si>
    <t>172.16.27.255</t>
  </si>
  <si>
    <t>172.16.27.1</t>
  </si>
  <si>
    <t>Red G Wifi</t>
  </si>
  <si>
    <t>172.16.28.0/23</t>
  </si>
  <si>
    <t>172.16.28.2</t>
  </si>
  <si>
    <t>172.16.29.254</t>
  </si>
  <si>
    <t>172.16.29.255</t>
  </si>
  <si>
    <t>172.16.28.1</t>
  </si>
  <si>
    <t>Red TEC Admin</t>
  </si>
  <si>
    <t>172.16.30.0/23</t>
  </si>
  <si>
    <t>172.16.30.2</t>
  </si>
  <si>
    <t>172.16.31.254</t>
  </si>
  <si>
    <t>172.16.31.255</t>
  </si>
  <si>
    <t>172.16.30.1</t>
  </si>
  <si>
    <t>Red TEC Est</t>
  </si>
  <si>
    <t>172.16.32.0/22</t>
  </si>
  <si>
    <t>255.255.252.0</t>
  </si>
  <si>
    <t>172.16.32.2</t>
  </si>
  <si>
    <t>172.16.35.254</t>
  </si>
  <si>
    <t>172.16.35.255</t>
  </si>
  <si>
    <t>172.16.32.1</t>
  </si>
  <si>
    <t>Red TEC Wifi</t>
  </si>
  <si>
    <t>172.16.36.0/22</t>
  </si>
  <si>
    <t>172.16.36.2</t>
  </si>
  <si>
    <t>172.16.39.254</t>
  </si>
  <si>
    <t>172.16.39.255</t>
  </si>
  <si>
    <t>172.16.36.1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</si>
</sst>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b/>
      <sz val="12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4" fillId="2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 vertical="center"/>
    </xf>
    <xf borderId="3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4" fillId="4" fontId="5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0"/>
    <col customWidth="1" min="3" max="3" width="18.0"/>
    <col customWidth="1" min="4" max="4" width="20.71"/>
    <col customWidth="1" min="5" max="5" width="18.57"/>
    <col customWidth="1" min="7" max="7" width="18.29"/>
  </cols>
  <sheetData>
    <row r="2">
      <c r="B2" s="1" t="s">
        <v>0</v>
      </c>
      <c r="C2" s="2" t="s">
        <v>1</v>
      </c>
      <c r="D2" s="3"/>
      <c r="E2" s="4">
        <v>13000.0</v>
      </c>
    </row>
    <row r="3">
      <c r="B3" s="5"/>
      <c r="C3" s="2" t="s">
        <v>2</v>
      </c>
      <c r="D3" s="3"/>
      <c r="E3" s="4">
        <v>3500.0</v>
      </c>
    </row>
    <row r="4">
      <c r="B4" s="6"/>
      <c r="C4" s="2" t="s">
        <v>3</v>
      </c>
      <c r="D4" s="3"/>
      <c r="E4" s="4">
        <v>2000.0</v>
      </c>
    </row>
    <row r="6">
      <c r="B6" s="7"/>
      <c r="C6" s="8"/>
    </row>
    <row r="7"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</row>
    <row r="8">
      <c r="B8" s="9" t="s">
        <v>11</v>
      </c>
      <c r="C8" s="10">
        <v>250.0</v>
      </c>
      <c r="D8" s="10">
        <f t="shared" ref="D8:D15" si="1">C8*0.2</f>
        <v>50</v>
      </c>
      <c r="E8" s="11">
        <f>10*35+200</f>
        <v>550</v>
      </c>
      <c r="F8" s="10">
        <v>600.0</v>
      </c>
      <c r="G8" s="10">
        <f t="shared" ref="G8:G15" si="2">F8*0.4</f>
        <v>240</v>
      </c>
      <c r="H8" s="10">
        <f t="shared" ref="H8:H15" si="3">SUM(C8:G8)</f>
        <v>1690</v>
      </c>
    </row>
    <row r="9">
      <c r="B9" s="9" t="s">
        <v>12</v>
      </c>
      <c r="C9" s="10">
        <v>200.0</v>
      </c>
      <c r="D9" s="10">
        <f t="shared" si="1"/>
        <v>40</v>
      </c>
      <c r="E9" s="10">
        <v>200.0</v>
      </c>
      <c r="F9" s="10">
        <v>300.0</v>
      </c>
      <c r="G9" s="10">
        <f t="shared" si="2"/>
        <v>120</v>
      </c>
      <c r="H9" s="10">
        <f t="shared" si="3"/>
        <v>860</v>
      </c>
    </row>
    <row r="10">
      <c r="B10" s="9" t="s">
        <v>13</v>
      </c>
      <c r="C10" s="10">
        <v>200.0</v>
      </c>
      <c r="D10" s="10">
        <f t="shared" si="1"/>
        <v>40</v>
      </c>
      <c r="E10" s="10">
        <v>200.0</v>
      </c>
      <c r="F10" s="10">
        <v>300.0</v>
      </c>
      <c r="G10" s="10">
        <f t="shared" si="2"/>
        <v>120</v>
      </c>
      <c r="H10" s="10">
        <f t="shared" si="3"/>
        <v>860</v>
      </c>
    </row>
    <row r="11">
      <c r="B11" s="9" t="s">
        <v>14</v>
      </c>
      <c r="C11" s="10">
        <v>200.0</v>
      </c>
      <c r="D11" s="10">
        <f t="shared" si="1"/>
        <v>40</v>
      </c>
      <c r="E11" s="10">
        <v>200.0</v>
      </c>
      <c r="F11" s="10">
        <v>300.0</v>
      </c>
      <c r="G11" s="10">
        <f t="shared" si="2"/>
        <v>120</v>
      </c>
      <c r="H11" s="10">
        <f t="shared" si="3"/>
        <v>860</v>
      </c>
    </row>
    <row r="12">
      <c r="B12" s="9" t="s">
        <v>15</v>
      </c>
      <c r="C12" s="10">
        <v>200.0</v>
      </c>
      <c r="D12" s="10">
        <f t="shared" si="1"/>
        <v>40</v>
      </c>
      <c r="E12" s="10">
        <v>200.0</v>
      </c>
      <c r="F12" s="10">
        <v>300.0</v>
      </c>
      <c r="G12" s="10">
        <f t="shared" si="2"/>
        <v>120</v>
      </c>
      <c r="H12" s="10">
        <f t="shared" si="3"/>
        <v>860</v>
      </c>
    </row>
    <row r="13">
      <c r="B13" s="9" t="s">
        <v>16</v>
      </c>
      <c r="C13" s="10">
        <v>200.0</v>
      </c>
      <c r="D13" s="10">
        <f t="shared" si="1"/>
        <v>40</v>
      </c>
      <c r="E13" s="10">
        <v>200.0</v>
      </c>
      <c r="F13" s="10">
        <v>300.0</v>
      </c>
      <c r="G13" s="10">
        <f t="shared" si="2"/>
        <v>120</v>
      </c>
      <c r="H13" s="10">
        <f t="shared" si="3"/>
        <v>860</v>
      </c>
    </row>
    <row r="14">
      <c r="B14" s="9" t="s">
        <v>17</v>
      </c>
      <c r="C14" s="10">
        <v>200.0</v>
      </c>
      <c r="D14" s="10">
        <f t="shared" si="1"/>
        <v>40</v>
      </c>
      <c r="E14" s="10">
        <v>200.0</v>
      </c>
      <c r="F14" s="10">
        <v>300.0</v>
      </c>
      <c r="G14" s="10">
        <f t="shared" si="2"/>
        <v>120</v>
      </c>
      <c r="H14" s="10">
        <f t="shared" si="3"/>
        <v>860</v>
      </c>
    </row>
    <row r="15">
      <c r="B15" s="9" t="s">
        <v>18</v>
      </c>
      <c r="C15" s="10">
        <v>200.0</v>
      </c>
      <c r="D15" s="10">
        <f t="shared" si="1"/>
        <v>40</v>
      </c>
      <c r="E15" s="10">
        <v>200.0</v>
      </c>
      <c r="F15" s="10">
        <v>300.0</v>
      </c>
      <c r="G15" s="10">
        <f t="shared" si="2"/>
        <v>120</v>
      </c>
      <c r="H15" s="10">
        <f t="shared" si="3"/>
        <v>860</v>
      </c>
    </row>
    <row r="16">
      <c r="B16" s="7"/>
      <c r="H16" s="12">
        <f>SUM(H8:H15)</f>
        <v>7710</v>
      </c>
    </row>
    <row r="17">
      <c r="B17" s="7"/>
    </row>
    <row r="18">
      <c r="B18" s="7"/>
    </row>
    <row r="19">
      <c r="B19" s="7"/>
      <c r="C19" s="9" t="s">
        <v>19</v>
      </c>
    </row>
    <row r="20">
      <c r="B20" s="7"/>
      <c r="C20" s="10" t="s">
        <v>20</v>
      </c>
    </row>
    <row r="21">
      <c r="B21" s="7"/>
      <c r="C21" s="10" t="s">
        <v>21</v>
      </c>
    </row>
    <row r="22">
      <c r="B22" s="7"/>
      <c r="C22" s="10" t="s">
        <v>22</v>
      </c>
    </row>
    <row r="23">
      <c r="B23" s="7"/>
      <c r="C23" s="10" t="s">
        <v>23</v>
      </c>
    </row>
    <row r="24">
      <c r="B24" s="7"/>
      <c r="C24" s="10" t="s">
        <v>24</v>
      </c>
    </row>
    <row r="25">
      <c r="B25" s="7"/>
      <c r="C25" s="10" t="s">
        <v>25</v>
      </c>
    </row>
    <row r="26">
      <c r="B26" s="7"/>
      <c r="C26" s="10" t="s">
        <v>26</v>
      </c>
    </row>
    <row r="27">
      <c r="B27" s="7"/>
      <c r="C27" s="10" t="s">
        <v>27</v>
      </c>
    </row>
    <row r="28">
      <c r="B28" s="7"/>
      <c r="C28" s="10" t="s">
        <v>28</v>
      </c>
    </row>
    <row r="29">
      <c r="C29" s="10" t="s">
        <v>29</v>
      </c>
    </row>
    <row r="30">
      <c r="C30" s="10" t="s">
        <v>30</v>
      </c>
    </row>
    <row r="31">
      <c r="C31" s="10" t="s">
        <v>31</v>
      </c>
    </row>
    <row r="32">
      <c r="C32" s="10" t="s">
        <v>32</v>
      </c>
    </row>
    <row r="33">
      <c r="C33" s="10" t="s">
        <v>33</v>
      </c>
    </row>
  </sheetData>
  <mergeCells count="4">
    <mergeCell ref="B2:B4"/>
    <mergeCell ref="C2:D2"/>
    <mergeCell ref="C3:D3"/>
    <mergeCell ref="C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6.29"/>
    <col customWidth="1" min="7" max="7" width="17.14"/>
  </cols>
  <sheetData>
    <row r="1"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B2" s="9" t="s">
        <v>12</v>
      </c>
      <c r="C2" s="10">
        <v>200.0</v>
      </c>
      <c r="D2" s="10">
        <f>C2*0.2</f>
        <v>40</v>
      </c>
      <c r="E2" s="10">
        <v>200.0</v>
      </c>
      <c r="F2" s="10">
        <v>300.0</v>
      </c>
      <c r="G2" s="10">
        <f>F2*0.4</f>
        <v>120</v>
      </c>
      <c r="H2" s="10">
        <f t="shared" ref="H2:H3" si="1">SUM(C2:G2)</f>
        <v>860</v>
      </c>
    </row>
    <row r="3">
      <c r="D3" s="13">
        <f>SUM(C2:D2)</f>
        <v>240</v>
      </c>
      <c r="E3" s="13">
        <f>E2</f>
        <v>200</v>
      </c>
      <c r="F3" s="13"/>
      <c r="G3" s="13">
        <f>SUM(F2+G2)</f>
        <v>420</v>
      </c>
      <c r="H3" s="13">
        <f t="shared" si="1"/>
        <v>860</v>
      </c>
    </row>
    <row r="5">
      <c r="B5" s="14" t="s">
        <v>34</v>
      </c>
      <c r="C5" s="15" t="s">
        <v>35</v>
      </c>
      <c r="D5" s="4" t="s">
        <v>36</v>
      </c>
    </row>
    <row r="6">
      <c r="B6" s="5"/>
      <c r="C6" s="4" t="s">
        <v>37</v>
      </c>
      <c r="D6" s="4" t="s">
        <v>38</v>
      </c>
    </row>
    <row r="7">
      <c r="B7" s="5"/>
      <c r="C7" s="16" t="s">
        <v>39</v>
      </c>
      <c r="D7" s="4" t="s">
        <v>40</v>
      </c>
    </row>
    <row r="8">
      <c r="B8" s="5"/>
      <c r="C8" s="16" t="s">
        <v>41</v>
      </c>
      <c r="D8" s="4" t="s">
        <v>42</v>
      </c>
    </row>
    <row r="9">
      <c r="B9" s="5"/>
      <c r="C9" s="16" t="s">
        <v>43</v>
      </c>
      <c r="D9" s="4" t="s">
        <v>44</v>
      </c>
    </row>
    <row r="10">
      <c r="B10" s="6"/>
      <c r="C10" s="17" t="s">
        <v>45</v>
      </c>
      <c r="D10" s="4" t="s">
        <v>46</v>
      </c>
    </row>
    <row r="13">
      <c r="B13" s="14" t="s">
        <v>47</v>
      </c>
      <c r="C13" s="15" t="s">
        <v>35</v>
      </c>
      <c r="D13" s="4" t="s">
        <v>48</v>
      </c>
    </row>
    <row r="14">
      <c r="B14" s="5"/>
      <c r="C14" s="4" t="s">
        <v>37</v>
      </c>
      <c r="D14" s="4" t="s">
        <v>38</v>
      </c>
    </row>
    <row r="15">
      <c r="B15" s="5"/>
      <c r="C15" s="16" t="s">
        <v>39</v>
      </c>
      <c r="D15" s="4" t="s">
        <v>49</v>
      </c>
    </row>
    <row r="16">
      <c r="B16" s="5"/>
      <c r="C16" s="16" t="s">
        <v>41</v>
      </c>
      <c r="D16" s="4" t="s">
        <v>50</v>
      </c>
    </row>
    <row r="17">
      <c r="B17" s="5"/>
      <c r="C17" s="16" t="s">
        <v>43</v>
      </c>
      <c r="D17" s="4" t="s">
        <v>51</v>
      </c>
    </row>
    <row r="18">
      <c r="B18" s="6"/>
      <c r="C18" s="17" t="s">
        <v>45</v>
      </c>
      <c r="D18" s="18" t="s">
        <v>52</v>
      </c>
    </row>
    <row r="21">
      <c r="B21" s="14" t="s">
        <v>53</v>
      </c>
      <c r="C21" s="15" t="s">
        <v>35</v>
      </c>
      <c r="D21" s="15" t="s">
        <v>54</v>
      </c>
    </row>
    <row r="22">
      <c r="B22" s="5"/>
      <c r="C22" s="4" t="s">
        <v>37</v>
      </c>
      <c r="D22" s="16" t="s">
        <v>55</v>
      </c>
    </row>
    <row r="23">
      <c r="B23" s="5"/>
      <c r="C23" s="16" t="s">
        <v>39</v>
      </c>
      <c r="D23" s="16" t="s">
        <v>56</v>
      </c>
    </row>
    <row r="24">
      <c r="B24" s="5"/>
      <c r="C24" s="16" t="s">
        <v>41</v>
      </c>
      <c r="D24" s="16" t="s">
        <v>57</v>
      </c>
    </row>
    <row r="25">
      <c r="B25" s="5"/>
      <c r="C25" s="16" t="s">
        <v>43</v>
      </c>
      <c r="D25" s="16" t="s">
        <v>58</v>
      </c>
    </row>
    <row r="26">
      <c r="B26" s="6"/>
      <c r="C26" s="17" t="s">
        <v>45</v>
      </c>
      <c r="D26" s="16" t="s">
        <v>59</v>
      </c>
    </row>
  </sheetData>
  <mergeCells count="3">
    <mergeCell ref="B5:B10"/>
    <mergeCell ref="B13:B18"/>
    <mergeCell ref="B21:B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6.29"/>
    <col customWidth="1" min="7" max="7" width="17.14"/>
  </cols>
  <sheetData>
    <row r="1"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B2" s="9" t="s">
        <v>13</v>
      </c>
      <c r="C2" s="10">
        <v>200.0</v>
      </c>
      <c r="D2" s="10">
        <f>C2*0.2</f>
        <v>40</v>
      </c>
      <c r="E2" s="10">
        <v>200.0</v>
      </c>
      <c r="F2" s="10">
        <v>300.0</v>
      </c>
      <c r="G2" s="10">
        <f>F2*0.4</f>
        <v>120</v>
      </c>
      <c r="H2" s="10">
        <f t="shared" ref="H2:H3" si="1">SUM(C2:G2)</f>
        <v>860</v>
      </c>
    </row>
    <row r="3">
      <c r="D3" s="13">
        <f>SUM(C2:D2)</f>
        <v>240</v>
      </c>
      <c r="E3" s="13">
        <f>E2</f>
        <v>200</v>
      </c>
      <c r="F3" s="13"/>
      <c r="G3" s="13">
        <f>SUM(F2+G2)</f>
        <v>420</v>
      </c>
      <c r="H3" s="13">
        <f t="shared" si="1"/>
        <v>860</v>
      </c>
    </row>
    <row r="5">
      <c r="B5" s="14" t="s">
        <v>60</v>
      </c>
      <c r="C5" s="15" t="s">
        <v>35</v>
      </c>
      <c r="D5" s="4" t="s">
        <v>61</v>
      </c>
    </row>
    <row r="6">
      <c r="B6" s="5"/>
      <c r="C6" s="4" t="s">
        <v>37</v>
      </c>
      <c r="D6" s="4" t="s">
        <v>38</v>
      </c>
    </row>
    <row r="7">
      <c r="B7" s="5"/>
      <c r="C7" s="16" t="s">
        <v>39</v>
      </c>
      <c r="D7" s="4" t="s">
        <v>40</v>
      </c>
    </row>
    <row r="8">
      <c r="B8" s="5"/>
      <c r="C8" s="16" t="s">
        <v>41</v>
      </c>
      <c r="D8" s="4" t="s">
        <v>62</v>
      </c>
    </row>
    <row r="9">
      <c r="B9" s="5"/>
      <c r="C9" s="16" t="s">
        <v>43</v>
      </c>
      <c r="D9" s="4" t="s">
        <v>63</v>
      </c>
    </row>
    <row r="10">
      <c r="B10" s="6"/>
      <c r="C10" s="17" t="s">
        <v>45</v>
      </c>
      <c r="D10" s="4" t="s">
        <v>64</v>
      </c>
    </row>
    <row r="13">
      <c r="B13" s="14" t="s">
        <v>65</v>
      </c>
      <c r="C13" s="15" t="s">
        <v>35</v>
      </c>
      <c r="D13" s="4" t="s">
        <v>66</v>
      </c>
    </row>
    <row r="14">
      <c r="B14" s="5"/>
      <c r="C14" s="4" t="s">
        <v>37</v>
      </c>
      <c r="D14" s="4" t="s">
        <v>38</v>
      </c>
    </row>
    <row r="15">
      <c r="B15" s="5"/>
      <c r="C15" s="16" t="s">
        <v>39</v>
      </c>
      <c r="D15" s="4" t="s">
        <v>67</v>
      </c>
    </row>
    <row r="16">
      <c r="B16" s="5"/>
      <c r="C16" s="16" t="s">
        <v>41</v>
      </c>
      <c r="D16" s="4" t="s">
        <v>68</v>
      </c>
    </row>
    <row r="17">
      <c r="B17" s="5"/>
      <c r="C17" s="16" t="s">
        <v>43</v>
      </c>
      <c r="D17" s="4" t="s">
        <v>69</v>
      </c>
    </row>
    <row r="18">
      <c r="B18" s="6"/>
      <c r="C18" s="17" t="s">
        <v>45</v>
      </c>
      <c r="D18" s="4" t="s">
        <v>70</v>
      </c>
    </row>
    <row r="21">
      <c r="B21" s="14" t="s">
        <v>71</v>
      </c>
      <c r="C21" s="15" t="s">
        <v>35</v>
      </c>
      <c r="D21" s="15" t="s">
        <v>72</v>
      </c>
    </row>
    <row r="22">
      <c r="B22" s="5"/>
      <c r="C22" s="4" t="s">
        <v>37</v>
      </c>
      <c r="D22" s="16" t="s">
        <v>55</v>
      </c>
    </row>
    <row r="23">
      <c r="B23" s="5"/>
      <c r="C23" s="16" t="s">
        <v>39</v>
      </c>
      <c r="D23" s="16" t="s">
        <v>73</v>
      </c>
    </row>
    <row r="24">
      <c r="B24" s="5"/>
      <c r="C24" s="16" t="s">
        <v>41</v>
      </c>
      <c r="D24" s="16" t="s">
        <v>74</v>
      </c>
    </row>
    <row r="25">
      <c r="B25" s="5"/>
      <c r="C25" s="16" t="s">
        <v>43</v>
      </c>
      <c r="D25" s="16" t="s">
        <v>75</v>
      </c>
    </row>
    <row r="26">
      <c r="B26" s="6"/>
      <c r="C26" s="17" t="s">
        <v>45</v>
      </c>
      <c r="D26" s="16" t="s">
        <v>76</v>
      </c>
    </row>
  </sheetData>
  <mergeCells count="3">
    <mergeCell ref="B5:B10"/>
    <mergeCell ref="B13:B18"/>
    <mergeCell ref="B21:B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6.29"/>
    <col customWidth="1" min="7" max="7" width="17.14"/>
  </cols>
  <sheetData>
    <row r="1"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B2" s="9" t="s">
        <v>14</v>
      </c>
      <c r="C2" s="10">
        <v>200.0</v>
      </c>
      <c r="D2" s="10">
        <f>C2*0.2</f>
        <v>40</v>
      </c>
      <c r="E2" s="10">
        <v>200.0</v>
      </c>
      <c r="F2" s="10">
        <v>300.0</v>
      </c>
      <c r="G2" s="10">
        <f>F2*0.4</f>
        <v>120</v>
      </c>
      <c r="H2" s="10">
        <f t="shared" ref="H2:H3" si="1">SUM(C2:G2)</f>
        <v>860</v>
      </c>
    </row>
    <row r="3">
      <c r="D3" s="13">
        <f>SUM(C2:D2)</f>
        <v>240</v>
      </c>
      <c r="E3" s="13">
        <f>E2</f>
        <v>200</v>
      </c>
      <c r="F3" s="13"/>
      <c r="G3" s="13">
        <f>SUM(F2+G2)</f>
        <v>420</v>
      </c>
      <c r="H3" s="13">
        <f t="shared" si="1"/>
        <v>860</v>
      </c>
    </row>
    <row r="5">
      <c r="B5" s="14" t="s">
        <v>77</v>
      </c>
      <c r="C5" s="15" t="s">
        <v>35</v>
      </c>
      <c r="D5" s="4" t="s">
        <v>78</v>
      </c>
    </row>
    <row r="6">
      <c r="B6" s="5"/>
      <c r="C6" s="4" t="s">
        <v>37</v>
      </c>
      <c r="D6" s="4" t="s">
        <v>38</v>
      </c>
    </row>
    <row r="7">
      <c r="B7" s="5"/>
      <c r="C7" s="16" t="s">
        <v>39</v>
      </c>
      <c r="D7" s="4" t="s">
        <v>79</v>
      </c>
    </row>
    <row r="8">
      <c r="B8" s="5"/>
      <c r="C8" s="16" t="s">
        <v>41</v>
      </c>
      <c r="D8" s="4" t="s">
        <v>80</v>
      </c>
    </row>
    <row r="9">
      <c r="B9" s="5"/>
      <c r="C9" s="16" t="s">
        <v>43</v>
      </c>
      <c r="D9" s="4" t="s">
        <v>81</v>
      </c>
    </row>
    <row r="10">
      <c r="B10" s="6"/>
      <c r="C10" s="17" t="s">
        <v>45</v>
      </c>
      <c r="D10" s="4" t="s">
        <v>82</v>
      </c>
    </row>
    <row r="13">
      <c r="B13" s="14" t="s">
        <v>83</v>
      </c>
      <c r="C13" s="15" t="s">
        <v>35</v>
      </c>
      <c r="D13" s="4" t="s">
        <v>84</v>
      </c>
    </row>
    <row r="14">
      <c r="B14" s="5"/>
      <c r="C14" s="4" t="s">
        <v>37</v>
      </c>
      <c r="D14" s="4" t="s">
        <v>38</v>
      </c>
    </row>
    <row r="15">
      <c r="B15" s="5"/>
      <c r="C15" s="16" t="s">
        <v>39</v>
      </c>
      <c r="D15" s="4" t="s">
        <v>85</v>
      </c>
    </row>
    <row r="16">
      <c r="B16" s="5"/>
      <c r="C16" s="16" t="s">
        <v>41</v>
      </c>
      <c r="D16" s="4" t="s">
        <v>86</v>
      </c>
    </row>
    <row r="17">
      <c r="B17" s="5"/>
      <c r="C17" s="16" t="s">
        <v>43</v>
      </c>
      <c r="D17" s="4" t="s">
        <v>87</v>
      </c>
    </row>
    <row r="18">
      <c r="B18" s="6"/>
      <c r="C18" s="17" t="s">
        <v>45</v>
      </c>
      <c r="D18" s="4" t="s">
        <v>88</v>
      </c>
    </row>
    <row r="21">
      <c r="B21" s="14" t="s">
        <v>89</v>
      </c>
      <c r="C21" s="15" t="s">
        <v>35</v>
      </c>
      <c r="D21" s="15" t="s">
        <v>90</v>
      </c>
    </row>
    <row r="22">
      <c r="B22" s="5"/>
      <c r="C22" s="4" t="s">
        <v>37</v>
      </c>
      <c r="D22" s="16" t="s">
        <v>55</v>
      </c>
    </row>
    <row r="23">
      <c r="B23" s="5"/>
      <c r="C23" s="16" t="s">
        <v>39</v>
      </c>
      <c r="D23" s="16" t="s">
        <v>91</v>
      </c>
    </row>
    <row r="24">
      <c r="B24" s="5"/>
      <c r="C24" s="16" t="s">
        <v>41</v>
      </c>
      <c r="D24" s="16" t="s">
        <v>92</v>
      </c>
    </row>
    <row r="25">
      <c r="B25" s="5"/>
      <c r="C25" s="16" t="s">
        <v>43</v>
      </c>
      <c r="D25" s="16" t="s">
        <v>93</v>
      </c>
    </row>
    <row r="26">
      <c r="B26" s="6"/>
      <c r="C26" s="17" t="s">
        <v>45</v>
      </c>
      <c r="D26" s="16" t="s">
        <v>94</v>
      </c>
    </row>
  </sheetData>
  <mergeCells count="3">
    <mergeCell ref="B5:B10"/>
    <mergeCell ref="B13:B18"/>
    <mergeCell ref="B21:B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6.29"/>
    <col customWidth="1" min="7" max="7" width="17.14"/>
  </cols>
  <sheetData>
    <row r="1"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B2" s="9" t="s">
        <v>15</v>
      </c>
      <c r="C2" s="10">
        <v>200.0</v>
      </c>
      <c r="D2" s="10">
        <f>C2*0.2</f>
        <v>40</v>
      </c>
      <c r="E2" s="10">
        <v>200.0</v>
      </c>
      <c r="F2" s="10">
        <v>300.0</v>
      </c>
      <c r="G2" s="10">
        <f>F2*0.4</f>
        <v>120</v>
      </c>
      <c r="H2" s="10">
        <f t="shared" ref="H2:H3" si="1">SUM(C2:G2)</f>
        <v>860</v>
      </c>
    </row>
    <row r="3">
      <c r="D3" s="13">
        <f>SUM(C2:D2)</f>
        <v>240</v>
      </c>
      <c r="E3" s="13">
        <f>E2</f>
        <v>200</v>
      </c>
      <c r="F3" s="13"/>
      <c r="G3" s="13">
        <f>SUM(F2+G2)</f>
        <v>420</v>
      </c>
      <c r="H3" s="13">
        <f t="shared" si="1"/>
        <v>860</v>
      </c>
    </row>
    <row r="5">
      <c r="B5" s="14" t="s">
        <v>95</v>
      </c>
      <c r="C5" s="15" t="s">
        <v>35</v>
      </c>
      <c r="D5" s="4" t="s">
        <v>96</v>
      </c>
    </row>
    <row r="6">
      <c r="B6" s="5"/>
      <c r="C6" s="4" t="s">
        <v>37</v>
      </c>
      <c r="D6" s="4" t="s">
        <v>38</v>
      </c>
    </row>
    <row r="7">
      <c r="B7" s="5"/>
      <c r="C7" s="16" t="s">
        <v>39</v>
      </c>
      <c r="D7" s="4" t="s">
        <v>97</v>
      </c>
    </row>
    <row r="8">
      <c r="B8" s="5"/>
      <c r="C8" s="16" t="s">
        <v>41</v>
      </c>
      <c r="D8" s="4" t="s">
        <v>98</v>
      </c>
    </row>
    <row r="9">
      <c r="B9" s="5"/>
      <c r="C9" s="16" t="s">
        <v>43</v>
      </c>
      <c r="D9" s="4" t="s">
        <v>99</v>
      </c>
    </row>
    <row r="10">
      <c r="B10" s="6"/>
      <c r="C10" s="17" t="s">
        <v>45</v>
      </c>
      <c r="D10" s="4" t="s">
        <v>100</v>
      </c>
    </row>
    <row r="13">
      <c r="B13" s="14" t="s">
        <v>101</v>
      </c>
      <c r="C13" s="15" t="s">
        <v>35</v>
      </c>
      <c r="D13" s="4" t="s">
        <v>102</v>
      </c>
    </row>
    <row r="14">
      <c r="B14" s="5"/>
      <c r="C14" s="4" t="s">
        <v>37</v>
      </c>
      <c r="D14" s="4" t="s">
        <v>38</v>
      </c>
    </row>
    <row r="15">
      <c r="B15" s="5"/>
      <c r="C15" s="16" t="s">
        <v>39</v>
      </c>
      <c r="D15" s="4" t="s">
        <v>103</v>
      </c>
    </row>
    <row r="16">
      <c r="B16" s="5"/>
      <c r="C16" s="16" t="s">
        <v>41</v>
      </c>
      <c r="D16" s="4" t="s">
        <v>104</v>
      </c>
    </row>
    <row r="17">
      <c r="B17" s="5"/>
      <c r="C17" s="16" t="s">
        <v>43</v>
      </c>
      <c r="D17" s="4" t="s">
        <v>105</v>
      </c>
    </row>
    <row r="18">
      <c r="B18" s="6"/>
      <c r="C18" s="17" t="s">
        <v>45</v>
      </c>
      <c r="D18" s="4" t="s">
        <v>106</v>
      </c>
    </row>
    <row r="21">
      <c r="B21" s="14" t="s">
        <v>107</v>
      </c>
      <c r="C21" s="15" t="s">
        <v>35</v>
      </c>
      <c r="D21" s="15" t="s">
        <v>108</v>
      </c>
    </row>
    <row r="22">
      <c r="B22" s="5"/>
      <c r="C22" s="4" t="s">
        <v>37</v>
      </c>
      <c r="D22" s="16" t="s">
        <v>55</v>
      </c>
    </row>
    <row r="23">
      <c r="B23" s="5"/>
      <c r="C23" s="16" t="s">
        <v>39</v>
      </c>
      <c r="D23" s="16" t="s">
        <v>109</v>
      </c>
    </row>
    <row r="24">
      <c r="B24" s="5"/>
      <c r="C24" s="16" t="s">
        <v>41</v>
      </c>
      <c r="D24" s="16" t="s">
        <v>110</v>
      </c>
    </row>
    <row r="25">
      <c r="B25" s="5"/>
      <c r="C25" s="16" t="s">
        <v>43</v>
      </c>
      <c r="D25" s="16" t="s">
        <v>111</v>
      </c>
    </row>
    <row r="26">
      <c r="B26" s="6"/>
      <c r="C26" s="17" t="s">
        <v>45</v>
      </c>
      <c r="D26" s="16" t="s">
        <v>112</v>
      </c>
    </row>
  </sheetData>
  <mergeCells count="3">
    <mergeCell ref="B5:B10"/>
    <mergeCell ref="B13:B18"/>
    <mergeCell ref="B21:B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6.29"/>
    <col customWidth="1" min="7" max="7" width="17.14"/>
  </cols>
  <sheetData>
    <row r="1"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B2" s="9" t="s">
        <v>16</v>
      </c>
      <c r="C2" s="10">
        <v>200.0</v>
      </c>
      <c r="D2" s="10">
        <f>C2*0.2</f>
        <v>40</v>
      </c>
      <c r="E2" s="10">
        <v>200.0</v>
      </c>
      <c r="F2" s="10">
        <v>300.0</v>
      </c>
      <c r="G2" s="10">
        <f>F2*0.4</f>
        <v>120</v>
      </c>
      <c r="H2" s="10">
        <f t="shared" ref="H2:H3" si="1">SUM(C2:G2)</f>
        <v>860</v>
      </c>
    </row>
    <row r="3">
      <c r="D3" s="13">
        <f>SUM(C2:D2)</f>
        <v>240</v>
      </c>
      <c r="E3" s="13">
        <f>E2</f>
        <v>200</v>
      </c>
      <c r="F3" s="13"/>
      <c r="G3" s="13">
        <f>SUM(F2+G2)</f>
        <v>420</v>
      </c>
      <c r="H3" s="13">
        <f t="shared" si="1"/>
        <v>860</v>
      </c>
    </row>
    <row r="5">
      <c r="B5" s="14" t="s">
        <v>113</v>
      </c>
      <c r="C5" s="15" t="s">
        <v>35</v>
      </c>
      <c r="D5" s="4" t="s">
        <v>114</v>
      </c>
    </row>
    <row r="6">
      <c r="B6" s="5"/>
      <c r="C6" s="4" t="s">
        <v>37</v>
      </c>
      <c r="D6" s="4" t="s">
        <v>38</v>
      </c>
    </row>
    <row r="7">
      <c r="B7" s="5"/>
      <c r="C7" s="16" t="s">
        <v>39</v>
      </c>
      <c r="D7" s="4" t="s">
        <v>115</v>
      </c>
    </row>
    <row r="8">
      <c r="B8" s="5"/>
      <c r="C8" s="16" t="s">
        <v>41</v>
      </c>
      <c r="D8" s="4" t="s">
        <v>116</v>
      </c>
    </row>
    <row r="9">
      <c r="B9" s="5"/>
      <c r="C9" s="16" t="s">
        <v>43</v>
      </c>
      <c r="D9" s="4" t="s">
        <v>117</v>
      </c>
    </row>
    <row r="10">
      <c r="B10" s="6"/>
      <c r="C10" s="17" t="s">
        <v>45</v>
      </c>
      <c r="D10" s="4" t="s">
        <v>118</v>
      </c>
    </row>
    <row r="13">
      <c r="B13" s="14" t="s">
        <v>119</v>
      </c>
      <c r="C13" s="15" t="s">
        <v>35</v>
      </c>
      <c r="D13" s="4" t="s">
        <v>120</v>
      </c>
    </row>
    <row r="14">
      <c r="B14" s="5"/>
      <c r="C14" s="4" t="s">
        <v>37</v>
      </c>
      <c r="D14" s="4" t="s">
        <v>38</v>
      </c>
    </row>
    <row r="15">
      <c r="B15" s="5"/>
      <c r="C15" s="16" t="s">
        <v>39</v>
      </c>
      <c r="D15" s="4" t="s">
        <v>121</v>
      </c>
    </row>
    <row r="16">
      <c r="B16" s="5"/>
      <c r="C16" s="16" t="s">
        <v>41</v>
      </c>
      <c r="D16" s="4" t="s">
        <v>122</v>
      </c>
    </row>
    <row r="17">
      <c r="B17" s="5"/>
      <c r="C17" s="16" t="s">
        <v>43</v>
      </c>
      <c r="D17" s="4" t="s">
        <v>123</v>
      </c>
    </row>
    <row r="18">
      <c r="B18" s="6"/>
      <c r="C18" s="17" t="s">
        <v>45</v>
      </c>
      <c r="D18" s="4" t="s">
        <v>124</v>
      </c>
    </row>
    <row r="21">
      <c r="B21" s="14" t="s">
        <v>125</v>
      </c>
      <c r="C21" s="15" t="s">
        <v>35</v>
      </c>
      <c r="D21" s="15" t="s">
        <v>126</v>
      </c>
    </row>
    <row r="22">
      <c r="B22" s="5"/>
      <c r="C22" s="4" t="s">
        <v>37</v>
      </c>
      <c r="D22" s="16" t="s">
        <v>55</v>
      </c>
    </row>
    <row r="23">
      <c r="B23" s="5"/>
      <c r="C23" s="16" t="s">
        <v>39</v>
      </c>
      <c r="D23" s="16" t="s">
        <v>127</v>
      </c>
    </row>
    <row r="24">
      <c r="B24" s="5"/>
      <c r="C24" s="16" t="s">
        <v>41</v>
      </c>
      <c r="D24" s="16" t="s">
        <v>128</v>
      </c>
    </row>
    <row r="25">
      <c r="B25" s="5"/>
      <c r="C25" s="16" t="s">
        <v>43</v>
      </c>
      <c r="D25" s="16" t="s">
        <v>129</v>
      </c>
    </row>
    <row r="26">
      <c r="B26" s="6"/>
      <c r="C26" s="17" t="s">
        <v>45</v>
      </c>
      <c r="D26" s="16" t="s">
        <v>130</v>
      </c>
    </row>
  </sheetData>
  <mergeCells count="3">
    <mergeCell ref="B5:B10"/>
    <mergeCell ref="B13:B18"/>
    <mergeCell ref="B21:B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6.29"/>
    <col customWidth="1" min="7" max="7" width="17.14"/>
  </cols>
  <sheetData>
    <row r="1"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B2" s="9" t="s">
        <v>17</v>
      </c>
      <c r="C2" s="10">
        <v>200.0</v>
      </c>
      <c r="D2" s="10">
        <f>C2*0.2</f>
        <v>40</v>
      </c>
      <c r="E2" s="10">
        <v>200.0</v>
      </c>
      <c r="F2" s="10">
        <v>300.0</v>
      </c>
      <c r="G2" s="10">
        <f>F2*0.4</f>
        <v>120</v>
      </c>
      <c r="H2" s="10">
        <f t="shared" ref="H2:H3" si="1">SUM(C2:G2)</f>
        <v>860</v>
      </c>
    </row>
    <row r="3">
      <c r="D3" s="13">
        <f>SUM(C2:D2)</f>
        <v>240</v>
      </c>
      <c r="E3" s="13">
        <f>E2</f>
        <v>200</v>
      </c>
      <c r="F3" s="13"/>
      <c r="G3" s="13">
        <f>SUM(F2+G2)</f>
        <v>420</v>
      </c>
      <c r="H3" s="13">
        <f t="shared" si="1"/>
        <v>860</v>
      </c>
    </row>
    <row r="5">
      <c r="B5" s="14" t="s">
        <v>131</v>
      </c>
      <c r="C5" s="15" t="s">
        <v>35</v>
      </c>
      <c r="D5" s="4" t="s">
        <v>132</v>
      </c>
    </row>
    <row r="6">
      <c r="B6" s="5"/>
      <c r="C6" s="4" t="s">
        <v>37</v>
      </c>
      <c r="D6" s="4" t="s">
        <v>38</v>
      </c>
    </row>
    <row r="7">
      <c r="B7" s="5"/>
      <c r="C7" s="16" t="s">
        <v>39</v>
      </c>
      <c r="D7" s="4" t="s">
        <v>133</v>
      </c>
    </row>
    <row r="8">
      <c r="B8" s="5"/>
      <c r="C8" s="16" t="s">
        <v>41</v>
      </c>
      <c r="D8" s="4" t="s">
        <v>134</v>
      </c>
    </row>
    <row r="9">
      <c r="B9" s="5"/>
      <c r="C9" s="16" t="s">
        <v>43</v>
      </c>
      <c r="D9" s="4" t="s">
        <v>135</v>
      </c>
    </row>
    <row r="10">
      <c r="B10" s="6"/>
      <c r="C10" s="17" t="s">
        <v>45</v>
      </c>
      <c r="D10" s="4" t="s">
        <v>136</v>
      </c>
    </row>
    <row r="13">
      <c r="B13" s="14" t="s">
        <v>137</v>
      </c>
      <c r="C13" s="15" t="s">
        <v>35</v>
      </c>
      <c r="D13" s="4" t="s">
        <v>138</v>
      </c>
    </row>
    <row r="14">
      <c r="B14" s="5"/>
      <c r="C14" s="4" t="s">
        <v>37</v>
      </c>
      <c r="D14" s="4" t="s">
        <v>38</v>
      </c>
    </row>
    <row r="15">
      <c r="B15" s="5"/>
      <c r="C15" s="16" t="s">
        <v>39</v>
      </c>
      <c r="D15" s="4" t="s">
        <v>139</v>
      </c>
    </row>
    <row r="16">
      <c r="B16" s="5"/>
      <c r="C16" s="16" t="s">
        <v>41</v>
      </c>
      <c r="D16" s="4" t="s">
        <v>140</v>
      </c>
    </row>
    <row r="17">
      <c r="B17" s="5"/>
      <c r="C17" s="16" t="s">
        <v>43</v>
      </c>
      <c r="D17" s="4" t="s">
        <v>141</v>
      </c>
    </row>
    <row r="18">
      <c r="B18" s="6"/>
      <c r="C18" s="17" t="s">
        <v>45</v>
      </c>
      <c r="D18" s="4" t="s">
        <v>142</v>
      </c>
    </row>
    <row r="21">
      <c r="B21" s="14" t="s">
        <v>143</v>
      </c>
      <c r="C21" s="15" t="s">
        <v>35</v>
      </c>
      <c r="D21" s="15" t="s">
        <v>144</v>
      </c>
    </row>
    <row r="22">
      <c r="B22" s="5"/>
      <c r="C22" s="4" t="s">
        <v>37</v>
      </c>
      <c r="D22" s="16" t="s">
        <v>55</v>
      </c>
    </row>
    <row r="23">
      <c r="B23" s="5"/>
      <c r="C23" s="16" t="s">
        <v>39</v>
      </c>
      <c r="D23" s="16" t="s">
        <v>145</v>
      </c>
    </row>
    <row r="24">
      <c r="B24" s="5"/>
      <c r="C24" s="16" t="s">
        <v>41</v>
      </c>
      <c r="D24" s="16" t="s">
        <v>146</v>
      </c>
    </row>
    <row r="25">
      <c r="B25" s="5"/>
      <c r="C25" s="16" t="s">
        <v>43</v>
      </c>
      <c r="D25" s="16" t="s">
        <v>147</v>
      </c>
    </row>
    <row r="26">
      <c r="B26" s="6"/>
      <c r="C26" s="17" t="s">
        <v>45</v>
      </c>
      <c r="D26" s="16" t="s">
        <v>148</v>
      </c>
    </row>
  </sheetData>
  <mergeCells count="3">
    <mergeCell ref="B5:B10"/>
    <mergeCell ref="B13:B18"/>
    <mergeCell ref="B21:B2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6.29"/>
    <col customWidth="1" min="7" max="7" width="17.14"/>
    <col customWidth="1" min="9" max="9" width="15.43"/>
  </cols>
  <sheetData>
    <row r="1">
      <c r="B1" s="9" t="s">
        <v>4</v>
      </c>
      <c r="C1" s="9"/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B2" s="9" t="s">
        <v>18</v>
      </c>
      <c r="C2" s="10">
        <v>200.0</v>
      </c>
      <c r="D2" s="10">
        <f>C2*0.2</f>
        <v>40</v>
      </c>
      <c r="E2" s="10">
        <v>200.0</v>
      </c>
      <c r="F2" s="10">
        <v>300.0</v>
      </c>
      <c r="G2" s="10">
        <f>F2*0.4</f>
        <v>120</v>
      </c>
      <c r="H2" s="10">
        <f t="shared" ref="H2:H3" si="1">SUM(C2:G2)</f>
        <v>860</v>
      </c>
    </row>
    <row r="3">
      <c r="D3" s="13">
        <f>SUM(C2:D2)</f>
        <v>240</v>
      </c>
      <c r="E3" s="13">
        <f>E2</f>
        <v>200</v>
      </c>
      <c r="F3" s="13"/>
      <c r="G3" s="13">
        <f>SUM(F2+G2)</f>
        <v>420</v>
      </c>
      <c r="H3" s="13">
        <f t="shared" si="1"/>
        <v>860</v>
      </c>
    </row>
    <row r="5">
      <c r="B5" s="14" t="s">
        <v>149</v>
      </c>
      <c r="C5" s="15" t="s">
        <v>35</v>
      </c>
      <c r="D5" s="4" t="s">
        <v>150</v>
      </c>
    </row>
    <row r="6">
      <c r="B6" s="5"/>
      <c r="C6" s="4" t="s">
        <v>37</v>
      </c>
      <c r="D6" s="4" t="s">
        <v>38</v>
      </c>
    </row>
    <row r="7">
      <c r="B7" s="5"/>
      <c r="C7" s="16" t="s">
        <v>39</v>
      </c>
      <c r="D7" s="4" t="s">
        <v>151</v>
      </c>
      <c r="G7" s="14" t="s">
        <v>152</v>
      </c>
      <c r="H7" s="15" t="s">
        <v>35</v>
      </c>
      <c r="I7" s="19" t="s">
        <v>153</v>
      </c>
    </row>
    <row r="8">
      <c r="B8" s="5"/>
      <c r="C8" s="16" t="s">
        <v>41</v>
      </c>
      <c r="D8" s="4" t="s">
        <v>154</v>
      </c>
      <c r="G8" s="5"/>
      <c r="H8" s="4" t="s">
        <v>37</v>
      </c>
      <c r="I8" s="19" t="s">
        <v>155</v>
      </c>
    </row>
    <row r="9">
      <c r="B9" s="5"/>
      <c r="C9" s="16" t="s">
        <v>43</v>
      </c>
      <c r="D9" s="4" t="s">
        <v>156</v>
      </c>
      <c r="G9" s="5"/>
      <c r="H9" s="16" t="s">
        <v>39</v>
      </c>
      <c r="I9" s="19" t="s">
        <v>157</v>
      </c>
    </row>
    <row r="10">
      <c r="B10" s="6"/>
      <c r="C10" s="17" t="s">
        <v>45</v>
      </c>
      <c r="D10" s="4" t="s">
        <v>158</v>
      </c>
      <c r="G10" s="5"/>
      <c r="H10" s="16" t="s">
        <v>41</v>
      </c>
      <c r="I10" s="19" t="s">
        <v>159</v>
      </c>
    </row>
    <row r="11">
      <c r="G11" s="5"/>
      <c r="H11" s="16" t="s">
        <v>43</v>
      </c>
      <c r="I11" s="19" t="s">
        <v>160</v>
      </c>
    </row>
    <row r="12">
      <c r="G12" s="6"/>
      <c r="H12" s="17" t="s">
        <v>45</v>
      </c>
      <c r="I12" s="19" t="s">
        <v>161</v>
      </c>
    </row>
    <row r="13">
      <c r="B13" s="14" t="s">
        <v>162</v>
      </c>
      <c r="C13" s="15" t="s">
        <v>35</v>
      </c>
      <c r="D13" s="4" t="s">
        <v>163</v>
      </c>
    </row>
    <row r="14">
      <c r="B14" s="5"/>
      <c r="C14" s="4" t="s">
        <v>37</v>
      </c>
      <c r="D14" s="4" t="s">
        <v>38</v>
      </c>
    </row>
    <row r="15">
      <c r="B15" s="5"/>
      <c r="C15" s="16" t="s">
        <v>39</v>
      </c>
      <c r="D15" s="4" t="s">
        <v>164</v>
      </c>
    </row>
    <row r="16">
      <c r="B16" s="5"/>
      <c r="C16" s="16" t="s">
        <v>41</v>
      </c>
      <c r="D16" s="4" t="s">
        <v>165</v>
      </c>
    </row>
    <row r="17">
      <c r="B17" s="5"/>
      <c r="C17" s="16" t="s">
        <v>43</v>
      </c>
      <c r="D17" s="4" t="s">
        <v>166</v>
      </c>
    </row>
    <row r="18">
      <c r="B18" s="6"/>
      <c r="C18" s="17" t="s">
        <v>45</v>
      </c>
      <c r="D18" s="4" t="s">
        <v>167</v>
      </c>
    </row>
    <row r="21">
      <c r="B21" s="14" t="s">
        <v>168</v>
      </c>
      <c r="C21" s="15" t="s">
        <v>35</v>
      </c>
      <c r="D21" s="15" t="s">
        <v>169</v>
      </c>
    </row>
    <row r="22">
      <c r="B22" s="5"/>
      <c r="C22" s="4" t="s">
        <v>37</v>
      </c>
      <c r="D22" s="16" t="s">
        <v>55</v>
      </c>
    </row>
    <row r="23">
      <c r="B23" s="5"/>
      <c r="C23" s="16" t="s">
        <v>39</v>
      </c>
      <c r="D23" s="16" t="s">
        <v>170</v>
      </c>
    </row>
    <row r="24">
      <c r="B24" s="5"/>
      <c r="C24" s="16" t="s">
        <v>41</v>
      </c>
      <c r="D24" s="16" t="s">
        <v>171</v>
      </c>
    </row>
    <row r="25">
      <c r="B25" s="5"/>
      <c r="C25" s="16" t="s">
        <v>43</v>
      </c>
      <c r="D25" s="16" t="s">
        <v>172</v>
      </c>
    </row>
    <row r="26">
      <c r="B26" s="6"/>
      <c r="C26" s="17" t="s">
        <v>45</v>
      </c>
      <c r="D26" s="16" t="s">
        <v>173</v>
      </c>
    </row>
  </sheetData>
  <mergeCells count="4">
    <mergeCell ref="B5:B10"/>
    <mergeCell ref="B13:B18"/>
    <mergeCell ref="B21:B26"/>
    <mergeCell ref="G7:G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6.29"/>
    <col customWidth="1" min="7" max="7" width="17.14"/>
  </cols>
  <sheetData>
    <row r="1"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B2" s="9" t="s">
        <v>11</v>
      </c>
      <c r="C2" s="10">
        <v>250.0</v>
      </c>
      <c r="D2" s="10">
        <f>C2*0.2</f>
        <v>50</v>
      </c>
      <c r="E2" s="11">
        <f>10*35+200</f>
        <v>550</v>
      </c>
      <c r="F2" s="10">
        <v>600.0</v>
      </c>
      <c r="G2" s="10">
        <f>F2*0.4</f>
        <v>240</v>
      </c>
      <c r="H2" s="10">
        <f t="shared" ref="H2:H3" si="1">SUM(C2:G2)</f>
        <v>1690</v>
      </c>
    </row>
    <row r="3">
      <c r="D3" s="13">
        <f>SUM(C2:D2)</f>
        <v>300</v>
      </c>
      <c r="E3" s="13">
        <f>E2</f>
        <v>550</v>
      </c>
      <c r="F3" s="13"/>
      <c r="G3" s="13">
        <f>SUM(F2+G2)</f>
        <v>840</v>
      </c>
      <c r="H3" s="13">
        <f t="shared" si="1"/>
        <v>1690</v>
      </c>
    </row>
    <row r="5">
      <c r="B5" s="14" t="s">
        <v>174</v>
      </c>
      <c r="C5" s="15" t="s">
        <v>35</v>
      </c>
      <c r="D5" s="15" t="s">
        <v>175</v>
      </c>
    </row>
    <row r="6">
      <c r="B6" s="5"/>
      <c r="C6" s="4" t="s">
        <v>37</v>
      </c>
      <c r="D6" s="16" t="s">
        <v>55</v>
      </c>
    </row>
    <row r="7">
      <c r="B7" s="5"/>
      <c r="C7" s="16" t="s">
        <v>39</v>
      </c>
      <c r="D7" s="16" t="s">
        <v>176</v>
      </c>
    </row>
    <row r="8">
      <c r="B8" s="5"/>
      <c r="C8" s="16" t="s">
        <v>41</v>
      </c>
      <c r="D8" s="16" t="s">
        <v>177</v>
      </c>
    </row>
    <row r="9">
      <c r="B9" s="5"/>
      <c r="C9" s="16" t="s">
        <v>43</v>
      </c>
      <c r="D9" s="16" t="s">
        <v>178</v>
      </c>
    </row>
    <row r="10">
      <c r="B10" s="6"/>
      <c r="C10" s="17" t="s">
        <v>45</v>
      </c>
      <c r="D10" s="16" t="s">
        <v>179</v>
      </c>
    </row>
    <row r="13">
      <c r="B13" s="14" t="s">
        <v>180</v>
      </c>
      <c r="C13" s="15" t="s">
        <v>35</v>
      </c>
      <c r="D13" s="4" t="s">
        <v>181</v>
      </c>
    </row>
    <row r="14">
      <c r="B14" s="5"/>
      <c r="C14" s="4" t="s">
        <v>37</v>
      </c>
      <c r="D14" s="4" t="s">
        <v>182</v>
      </c>
    </row>
    <row r="15">
      <c r="B15" s="5"/>
      <c r="C15" s="16" t="s">
        <v>39</v>
      </c>
      <c r="D15" s="4" t="s">
        <v>183</v>
      </c>
    </row>
    <row r="16">
      <c r="B16" s="5"/>
      <c r="C16" s="16" t="s">
        <v>41</v>
      </c>
      <c r="D16" s="4" t="s">
        <v>184</v>
      </c>
    </row>
    <row r="17">
      <c r="B17" s="5"/>
      <c r="C17" s="16" t="s">
        <v>43</v>
      </c>
      <c r="D17" s="4" t="s">
        <v>185</v>
      </c>
    </row>
    <row r="18">
      <c r="B18" s="6"/>
      <c r="C18" s="17" t="s">
        <v>45</v>
      </c>
      <c r="D18" s="18" t="s">
        <v>186</v>
      </c>
    </row>
    <row r="21">
      <c r="B21" s="14" t="s">
        <v>187</v>
      </c>
      <c r="C21" s="15" t="s">
        <v>35</v>
      </c>
      <c r="D21" s="4" t="s">
        <v>188</v>
      </c>
    </row>
    <row r="22">
      <c r="B22" s="5"/>
      <c r="C22" s="4" t="s">
        <v>37</v>
      </c>
      <c r="D22" s="4" t="s">
        <v>182</v>
      </c>
    </row>
    <row r="23">
      <c r="B23" s="5"/>
      <c r="C23" s="16" t="s">
        <v>39</v>
      </c>
      <c r="D23" s="4" t="s">
        <v>189</v>
      </c>
    </row>
    <row r="24">
      <c r="B24" s="5"/>
      <c r="C24" s="16" t="s">
        <v>41</v>
      </c>
      <c r="D24" s="4" t="s">
        <v>190</v>
      </c>
    </row>
    <row r="25">
      <c r="B25" s="5"/>
      <c r="C25" s="16" t="s">
        <v>43</v>
      </c>
      <c r="D25" s="4" t="s">
        <v>191</v>
      </c>
    </row>
    <row r="26">
      <c r="B26" s="6"/>
      <c r="C26" s="17" t="s">
        <v>45</v>
      </c>
      <c r="D26" s="18" t="s">
        <v>192</v>
      </c>
    </row>
  </sheetData>
  <mergeCells count="3">
    <mergeCell ref="B5:B10"/>
    <mergeCell ref="B13:B18"/>
    <mergeCell ref="B21:B26"/>
  </mergeCells>
  <drawing r:id="rId1"/>
</worksheet>
</file>