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 activeTab="2"/>
  </bookViews>
  <sheets>
    <sheet name="Data Set 1" sheetId="1" r:id="rId1"/>
    <sheet name="Data Set 2" sheetId="2" r:id="rId2"/>
    <sheet name="Data Set 3" sheetId="3" r:id="rId3"/>
  </sheets>
  <definedNames>
    <definedName name="_xlnm.Print_Area" localSheetId="0">'Data Set 1'!$A$1:$N$94</definedName>
    <definedName name="_xlnm.Print_Area" localSheetId="1">'Data Set 2'!$A$1:$P$94</definedName>
    <definedName name="_xlnm.Print_Area" localSheetId="2">'Data Set 3'!$A$1:$P$94</definedName>
  </definedNames>
  <calcPr calcId="125725"/>
</workbook>
</file>

<file path=xl/calcChain.xml><?xml version="1.0" encoding="utf-8"?>
<calcChain xmlns="http://schemas.openxmlformats.org/spreadsheetml/2006/main">
  <c r="H11" i="3"/>
  <c r="G11"/>
  <c r="F11"/>
  <c r="H11" i="1"/>
  <c r="G11"/>
  <c r="F11"/>
  <c r="G11" i="2"/>
  <c r="H11"/>
  <c r="F11"/>
  <c r="B93" i="3"/>
  <c r="A91" s="1"/>
  <c r="J91"/>
  <c r="B91"/>
  <c r="I90"/>
  <c r="B90"/>
  <c r="A90"/>
  <c r="J87"/>
  <c r="I86"/>
  <c r="L83"/>
  <c r="D83"/>
  <c r="D87" s="1"/>
  <c r="L82"/>
  <c r="N83" s="1"/>
  <c r="D82"/>
  <c r="L86" s="1"/>
  <c r="L79"/>
  <c r="F79"/>
  <c r="L78"/>
  <c r="N79" s="1"/>
  <c r="F78"/>
  <c r="D59"/>
  <c r="C59"/>
  <c r="B59"/>
  <c r="D58"/>
  <c r="D61" s="1"/>
  <c r="C58"/>
  <c r="B58"/>
  <c r="E51"/>
  <c r="I38"/>
  <c r="H38"/>
  <c r="G38"/>
  <c r="I36"/>
  <c r="H36"/>
  <c r="G36"/>
  <c r="H17"/>
  <c r="G17"/>
  <c r="F17"/>
  <c r="C15" s="1"/>
  <c r="B25" s="1"/>
  <c r="H16"/>
  <c r="G16"/>
  <c r="F16"/>
  <c r="D15"/>
  <c r="C22" s="1"/>
  <c r="B15"/>
  <c r="K11"/>
  <c r="C11"/>
  <c r="B11"/>
  <c r="H7"/>
  <c r="G7"/>
  <c r="F7"/>
  <c r="B93" i="2"/>
  <c r="A91" s="1"/>
  <c r="J91"/>
  <c r="B91"/>
  <c r="I90"/>
  <c r="A90"/>
  <c r="J87"/>
  <c r="I86"/>
  <c r="L83"/>
  <c r="D83"/>
  <c r="D87" s="1"/>
  <c r="L82"/>
  <c r="N83" s="1"/>
  <c r="D82"/>
  <c r="L86" s="1"/>
  <c r="L79"/>
  <c r="F79"/>
  <c r="N78"/>
  <c r="L78"/>
  <c r="N79" s="1"/>
  <c r="F78"/>
  <c r="D59"/>
  <c r="C59"/>
  <c r="B59"/>
  <c r="B61" s="1"/>
  <c r="D58"/>
  <c r="C58"/>
  <c r="C61" s="1"/>
  <c r="B58"/>
  <c r="E51"/>
  <c r="I38"/>
  <c r="H38"/>
  <c r="G38"/>
  <c r="I36"/>
  <c r="H36"/>
  <c r="G36"/>
  <c r="F70" s="1"/>
  <c r="H17"/>
  <c r="G17"/>
  <c r="D15" s="1"/>
  <c r="C22" s="1"/>
  <c r="F17"/>
  <c r="H16"/>
  <c r="G16"/>
  <c r="F16"/>
  <c r="B15"/>
  <c r="C11"/>
  <c r="B11"/>
  <c r="H7"/>
  <c r="G7"/>
  <c r="F7"/>
  <c r="J7" s="1"/>
  <c r="F78" i="1"/>
  <c r="F79"/>
  <c r="B91"/>
  <c r="A91"/>
  <c r="B90"/>
  <c r="B93"/>
  <c r="A90"/>
  <c r="J91"/>
  <c r="I90"/>
  <c r="J87"/>
  <c r="I86"/>
  <c r="D86"/>
  <c r="L83"/>
  <c r="L82"/>
  <c r="N82" s="1"/>
  <c r="L79"/>
  <c r="N78" s="1"/>
  <c r="L78"/>
  <c r="N79" s="1"/>
  <c r="D83"/>
  <c r="L87" s="1"/>
  <c r="D82"/>
  <c r="F82" s="1"/>
  <c r="G70"/>
  <c r="F70"/>
  <c r="C61"/>
  <c r="B61"/>
  <c r="G36"/>
  <c r="C70"/>
  <c r="C66"/>
  <c r="B66"/>
  <c r="D59"/>
  <c r="C59"/>
  <c r="D61"/>
  <c r="B70" s="1"/>
  <c r="B59"/>
  <c r="C58"/>
  <c r="D58"/>
  <c r="B58"/>
  <c r="E51"/>
  <c r="H38"/>
  <c r="I38"/>
  <c r="G38"/>
  <c r="H36"/>
  <c r="I36"/>
  <c r="F17"/>
  <c r="G17"/>
  <c r="H17"/>
  <c r="G16"/>
  <c r="H16"/>
  <c r="F16"/>
  <c r="C11"/>
  <c r="B11"/>
  <c r="G7"/>
  <c r="H7"/>
  <c r="F7"/>
  <c r="C61" i="3" l="1"/>
  <c r="C66" s="1"/>
  <c r="B61"/>
  <c r="C29"/>
  <c r="J7"/>
  <c r="A11" s="1"/>
  <c r="D11" s="1"/>
  <c r="D12" s="1"/>
  <c r="D61" i="2"/>
  <c r="H70" s="1"/>
  <c r="G70"/>
  <c r="K11"/>
  <c r="C15"/>
  <c r="C29"/>
  <c r="D87" i="1"/>
  <c r="N87"/>
  <c r="L86"/>
  <c r="N86" s="1"/>
  <c r="D90"/>
  <c r="L90"/>
  <c r="F83"/>
  <c r="N83"/>
  <c r="F87"/>
  <c r="C15"/>
  <c r="F70" i="3"/>
  <c r="H70"/>
  <c r="D91"/>
  <c r="L91"/>
  <c r="B22"/>
  <c r="A25"/>
  <c r="C25"/>
  <c r="B41"/>
  <c r="B51" s="1"/>
  <c r="D41"/>
  <c r="D51" s="1"/>
  <c r="B66"/>
  <c r="D66"/>
  <c r="G70"/>
  <c r="N78"/>
  <c r="D86"/>
  <c r="L87"/>
  <c r="N87" s="1"/>
  <c r="A22"/>
  <c r="C41"/>
  <c r="C51" s="1"/>
  <c r="C70"/>
  <c r="F82"/>
  <c r="N82"/>
  <c r="F83"/>
  <c r="A11" i="2"/>
  <c r="D11" s="1"/>
  <c r="D12" s="1"/>
  <c r="K7"/>
  <c r="D91"/>
  <c r="L91"/>
  <c r="B70"/>
  <c r="B25"/>
  <c r="B22"/>
  <c r="C66"/>
  <c r="A25"/>
  <c r="C25"/>
  <c r="B41"/>
  <c r="B51" s="1"/>
  <c r="D41"/>
  <c r="D51" s="1"/>
  <c r="B66"/>
  <c r="J66" s="1"/>
  <c r="D66"/>
  <c r="D86"/>
  <c r="L87"/>
  <c r="N87" s="1"/>
  <c r="A22"/>
  <c r="E22" s="1"/>
  <c r="K22" s="1"/>
  <c r="C41"/>
  <c r="C51" s="1"/>
  <c r="C70"/>
  <c r="F82"/>
  <c r="N82"/>
  <c r="F83"/>
  <c r="B90"/>
  <c r="D66" i="1"/>
  <c r="H70"/>
  <c r="K70" s="1"/>
  <c r="J66"/>
  <c r="K11"/>
  <c r="D15"/>
  <c r="B15"/>
  <c r="A22" s="1"/>
  <c r="D41"/>
  <c r="D51" s="1"/>
  <c r="B41"/>
  <c r="B51" s="1"/>
  <c r="C41"/>
  <c r="C51" s="1"/>
  <c r="C25"/>
  <c r="C22"/>
  <c r="A25"/>
  <c r="J7"/>
  <c r="K7" s="1"/>
  <c r="B70" i="3" l="1"/>
  <c r="K7"/>
  <c r="E22"/>
  <c r="K22" s="1"/>
  <c r="K70" i="2"/>
  <c r="E25"/>
  <c r="K25" s="1"/>
  <c r="L91" i="1"/>
  <c r="N91" s="1"/>
  <c r="D91"/>
  <c r="N90"/>
  <c r="F86"/>
  <c r="F91"/>
  <c r="F90"/>
  <c r="C29"/>
  <c r="A11"/>
  <c r="D11" s="1"/>
  <c r="D12" s="1"/>
  <c r="L90" i="3"/>
  <c r="F86"/>
  <c r="D90"/>
  <c r="F87"/>
  <c r="J66"/>
  <c r="E25"/>
  <c r="K25" s="1"/>
  <c r="N86"/>
  <c r="K70"/>
  <c r="L90" i="2"/>
  <c r="F86"/>
  <c r="D90"/>
  <c r="F87"/>
  <c r="N86"/>
  <c r="A70"/>
  <c r="D70" s="1"/>
  <c r="D71" s="1"/>
  <c r="K66"/>
  <c r="A70" i="1"/>
  <c r="D70" s="1"/>
  <c r="D71" s="1"/>
  <c r="K66"/>
  <c r="B25"/>
  <c r="E25" s="1"/>
  <c r="K25" s="1"/>
  <c r="B22"/>
  <c r="E22" s="1"/>
  <c r="K22" s="1"/>
  <c r="A70" i="3" l="1"/>
  <c r="D70" s="1"/>
  <c r="D71" s="1"/>
  <c r="K66"/>
  <c r="F90"/>
  <c r="F91"/>
  <c r="N91"/>
  <c r="N90"/>
  <c r="F90" i="2"/>
  <c r="F91"/>
  <c r="N91"/>
  <c r="N90"/>
</calcChain>
</file>

<file path=xl/sharedStrings.xml><?xml version="1.0" encoding="utf-8"?>
<sst xmlns="http://schemas.openxmlformats.org/spreadsheetml/2006/main" count="378" uniqueCount="89">
  <si>
    <t xml:space="preserve">u = </t>
  </si>
  <si>
    <t xml:space="preserve">v = </t>
  </si>
  <si>
    <t>Vector Input</t>
  </si>
  <si>
    <t>Perpendicular Test (Dot Product)</t>
  </si>
  <si>
    <t>x on x</t>
  </si>
  <si>
    <t>y on y</t>
  </si>
  <si>
    <t>z on z</t>
  </si>
  <si>
    <t>Result (Sum of dot product result)</t>
  </si>
  <si>
    <t>Angle between u and v</t>
  </si>
  <si>
    <t>u · v</t>
  </si>
  <si>
    <t>Cos θ</t>
  </si>
  <si>
    <t xml:space="preserve">/  ||u||  </t>
  </si>
  <si>
    <t>* ||v||  =</t>
  </si>
  <si>
    <t xml:space="preserve">θ = </t>
  </si>
  <si>
    <t>Rad</t>
  </si>
  <si>
    <t>Deg</t>
  </si>
  <si>
    <t>Parallel Test (Using Scalar Multiple)</t>
  </si>
  <si>
    <t>Result (If parallel test produces all of the same number)</t>
  </si>
  <si>
    <t>uXv =</t>
  </si>
  <si>
    <t>i</t>
  </si>
  <si>
    <t>j</t>
  </si>
  <si>
    <t>k</t>
  </si>
  <si>
    <t>Cross Product of u and v (Det of i j k matrix)</t>
  </si>
  <si>
    <t>i j k Matrix</t>
  </si>
  <si>
    <t>Perpendicular Test (Cross of u and v should be Perpendicular to both u and v)</t>
  </si>
  <si>
    <t>u1 on x</t>
  </si>
  <si>
    <t>u2 on y</t>
  </si>
  <si>
    <t>u3 on z</t>
  </si>
  <si>
    <t>v1 on x</t>
  </si>
  <si>
    <t>v2 on y</t>
  </si>
  <si>
    <t>v3 on z</t>
  </si>
  <si>
    <t>Result (Sum)</t>
  </si>
  <si>
    <t>-----------------------------------&gt;</t>
  </si>
  <si>
    <t>Area of the Parallelogram formed by u and v (Norm of uXv)</t>
  </si>
  <si>
    <t>||uXv|| =</t>
  </si>
  <si>
    <t>Vector Operations</t>
  </si>
  <si>
    <t>Plane Operations</t>
  </si>
  <si>
    <t>P1 =</t>
  </si>
  <si>
    <t>P2 =</t>
  </si>
  <si>
    <t>P1XP2 =</t>
  </si>
  <si>
    <t>Plane Input</t>
  </si>
  <si>
    <t>Corresponding Normal</t>
  </si>
  <si>
    <t>Cross Product of P1 and P2 = A vector parallel to both planes</t>
  </si>
  <si>
    <t>Create a third plane that is Perpendicular to P1 and P2 going through point p</t>
  </si>
  <si>
    <t>p =</t>
  </si>
  <si>
    <t>x0</t>
  </si>
  <si>
    <t>yo</t>
  </si>
  <si>
    <t>zo</t>
  </si>
  <si>
    <t>ax</t>
  </si>
  <si>
    <t>by</t>
  </si>
  <si>
    <t>cz</t>
  </si>
  <si>
    <t>-ax0-by0-czo</t>
  </si>
  <si>
    <t xml:space="preserve"> = 0</t>
  </si>
  <si>
    <t>Equation for the Third plane Perpendicular to P1 and P2 (Using a(x-x0)+b(y-y0)+c(z-z0))</t>
  </si>
  <si>
    <t xml:space="preserve">Line: </t>
  </si>
  <si>
    <t>Line Parallel or Perpendicular to a P1?</t>
  </si>
  <si>
    <t>(a, b, c) + t(d, e, f)</t>
  </si>
  <si>
    <t>T1 =</t>
  </si>
  <si>
    <t>T2 =</t>
  </si>
  <si>
    <t>Two Values for t</t>
  </si>
  <si>
    <t>Point @ T1</t>
  </si>
  <si>
    <t>Point @ T2</t>
  </si>
  <si>
    <t>V1 (T2 - T1)</t>
  </si>
  <si>
    <t>V1 is Parallel to P1? (Dot Prodcut of P1 &gt; Normal &amp; V1)</t>
  </si>
  <si>
    <t xml:space="preserve"> ----------------------------------------------------------&gt;</t>
  </si>
  <si>
    <t>V1 · n1</t>
  </si>
  <si>
    <t xml:space="preserve">/  ||V1||  </t>
  </si>
  <si>
    <t>* ||n1|| =</t>
  </si>
  <si>
    <t xml:space="preserve"> = n1</t>
  </si>
  <si>
    <t>Reflection y</t>
  </si>
  <si>
    <t>Reflection x</t>
  </si>
  <si>
    <t>*</t>
  </si>
  <si>
    <t>Standard Vector</t>
  </si>
  <si>
    <t xml:space="preserve"> x = </t>
  </si>
  <si>
    <t xml:space="preserve"> y = </t>
  </si>
  <si>
    <t>Answer</t>
  </si>
  <si>
    <t>Orthogonal Projection x</t>
  </si>
  <si>
    <t>Orthogonal Projection y</t>
  </si>
  <si>
    <t>Reflection x=y</t>
  </si>
  <si>
    <t>Dilation            k =</t>
  </si>
  <si>
    <t xml:space="preserve">Contraction     k = </t>
  </si>
  <si>
    <t>rad</t>
  </si>
  <si>
    <t>Rotation</t>
  </si>
  <si>
    <t>Chapter 3 - Data Set 1</t>
  </si>
  <si>
    <t>Chapter 3 - Data Set 3</t>
  </si>
  <si>
    <t>Chapter 3 - Data Set 2</t>
  </si>
  <si>
    <t>Walter Manger</t>
  </si>
  <si>
    <t>Chapter 4 - Standard Matrices</t>
  </si>
  <si>
    <t xml:space="preserve"> ----&gt;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</si>
</sst>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3" borderId="2" xfId="2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2" xfId="1" applyBorder="1"/>
    <xf numFmtId="0" fontId="1" fillId="2" borderId="2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3" fillId="4" borderId="1" xfId="3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quotePrefix="1"/>
    <xf numFmtId="0" fontId="6" fillId="0" borderId="0" xfId="0" applyFont="1"/>
    <xf numFmtId="0" fontId="4" fillId="0" borderId="0" xfId="0" applyFont="1" applyBorder="1"/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0" fillId="0" borderId="6" xfId="0" applyBorder="1"/>
    <xf numFmtId="0" fontId="2" fillId="3" borderId="5" xfId="2" applyBorder="1" applyAlignment="1">
      <alignment horizontal="center"/>
    </xf>
    <xf numFmtId="0" fontId="2" fillId="3" borderId="7" xfId="2" applyBorder="1" applyAlignment="1">
      <alignment horizontal="center"/>
    </xf>
    <xf numFmtId="0" fontId="0" fillId="0" borderId="9" xfId="0" applyBorder="1"/>
    <xf numFmtId="0" fontId="4" fillId="0" borderId="8" xfId="0" applyFont="1" applyBorder="1"/>
    <xf numFmtId="2" fontId="1" fillId="2" borderId="1" xfId="1" applyNumberFormat="1" applyBorder="1" applyAlignment="1">
      <alignment horizontal="center"/>
    </xf>
    <xf numFmtId="0" fontId="1" fillId="2" borderId="1" xfId="1" applyNumberFormat="1" applyBorder="1" applyAlignment="1">
      <alignment horizontal="center"/>
    </xf>
    <xf numFmtId="0" fontId="0" fillId="0" borderId="2" xfId="0" quotePrefix="1" applyBorder="1" applyAlignment="1">
      <alignment horizontal="left"/>
    </xf>
    <xf numFmtId="0" fontId="1" fillId="2" borderId="10" xfId="1" applyBorder="1" applyAlignment="1">
      <alignment horizontal="center"/>
    </xf>
    <xf numFmtId="0" fontId="1" fillId="2" borderId="7" xfId="1" applyBorder="1" applyAlignment="1">
      <alignment horizontal="center"/>
    </xf>
    <xf numFmtId="0" fontId="3" fillId="4" borderId="2" xfId="3" applyBorder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/>
    <xf numFmtId="2" fontId="0" fillId="0" borderId="2" xfId="0" applyNumberFormat="1" applyBorder="1" applyAlignment="1">
      <alignment horizontal="center"/>
    </xf>
    <xf numFmtId="2" fontId="1" fillId="2" borderId="2" xfId="1" applyNumberFormat="1" applyBorder="1" applyAlignment="1">
      <alignment horizontal="center"/>
    </xf>
    <xf numFmtId="2" fontId="0" fillId="0" borderId="0" xfId="0" applyNumberFormat="1"/>
    <xf numFmtId="0" fontId="8" fillId="0" borderId="0" xfId="0" applyFont="1" applyAlignment="1">
      <alignment horizontal="center" vertical="top"/>
    </xf>
  </cellXfs>
  <cellStyles count="4">
    <cellStyle name="Bad" xfId="1" builtinId="27"/>
    <cellStyle name="Input" xfId="3" builtinId="20"/>
    <cellStyle name="Neutral" xfId="2" builtinId="28"/>
    <cellStyle name="Normal" xfId="0" builtinId="0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zoomScaleNormal="100" zoomScaleSheetLayoutView="80" workbookViewId="0">
      <selection activeCell="J11" sqref="J11"/>
    </sheetView>
  </sheetViews>
  <sheetFormatPr defaultRowHeight="15"/>
  <cols>
    <col min="1" max="1" width="10.42578125" customWidth="1"/>
    <col min="11" max="11" width="17.5703125" customWidth="1"/>
  </cols>
  <sheetData>
    <row r="1" spans="1:14" s="31" customFormat="1" ht="36">
      <c r="A1" s="31" t="s">
        <v>83</v>
      </c>
      <c r="I1" s="31" t="s">
        <v>86</v>
      </c>
    </row>
    <row r="3" spans="1:14" s="14" customFormat="1" ht="23.25">
      <c r="A3" s="14" t="s">
        <v>35</v>
      </c>
    </row>
    <row r="4" spans="1:14" ht="15.75" thickBo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s="7" customFormat="1" ht="15.75" thickTop="1">
      <c r="A5" s="15" t="s">
        <v>2</v>
      </c>
      <c r="B5" s="15"/>
      <c r="C5" s="15"/>
      <c r="D5" s="15"/>
      <c r="E5" s="15"/>
      <c r="F5" s="15" t="s">
        <v>3</v>
      </c>
      <c r="G5" s="15"/>
      <c r="H5" s="15"/>
      <c r="I5" s="15"/>
      <c r="J5" s="15" t="s">
        <v>7</v>
      </c>
      <c r="K5" s="15"/>
      <c r="L5" s="15"/>
      <c r="M5" s="15"/>
      <c r="N5" s="15"/>
    </row>
    <row r="6" spans="1:14">
      <c r="A6" t="s">
        <v>0</v>
      </c>
      <c r="B6" s="2">
        <v>0</v>
      </c>
      <c r="C6" s="2">
        <v>0</v>
      </c>
      <c r="D6" s="2">
        <v>1</v>
      </c>
      <c r="F6" s="3" t="s">
        <v>4</v>
      </c>
      <c r="G6" s="3" t="s">
        <v>5</v>
      </c>
      <c r="H6" s="3" t="s">
        <v>6</v>
      </c>
    </row>
    <row r="7" spans="1:14">
      <c r="A7" t="s">
        <v>1</v>
      </c>
      <c r="B7" s="2">
        <v>1</v>
      </c>
      <c r="C7" s="2">
        <v>0</v>
      </c>
      <c r="D7" s="2">
        <v>0</v>
      </c>
      <c r="F7" s="10">
        <f>B6*B7</f>
        <v>0</v>
      </c>
      <c r="G7" s="10">
        <f t="shared" ref="G7:H7" si="0">C6*C7</f>
        <v>0</v>
      </c>
      <c r="H7" s="10">
        <f t="shared" si="0"/>
        <v>0</v>
      </c>
      <c r="I7" s="1"/>
      <c r="J7" s="10">
        <f>SUM(F7:H7)</f>
        <v>0</v>
      </c>
      <c r="K7" s="6" t="str">
        <f>IF(J7=0, "Perpendicular", "Not Perpendicular")</f>
        <v>Perpendicular</v>
      </c>
    </row>
    <row r="8" spans="1:14" ht="15.75" thickBo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s="7" customFormat="1" ht="15.75" thickTop="1">
      <c r="A9" s="15" t="s">
        <v>8</v>
      </c>
      <c r="B9" s="15"/>
      <c r="C9" s="15"/>
      <c r="D9" s="15"/>
      <c r="E9" s="15"/>
      <c r="F9" s="15" t="s">
        <v>16</v>
      </c>
      <c r="G9" s="15"/>
      <c r="H9" s="15"/>
      <c r="I9" s="15"/>
      <c r="J9" s="15" t="s">
        <v>17</v>
      </c>
      <c r="K9" s="15"/>
      <c r="L9" s="15"/>
      <c r="M9" s="15"/>
      <c r="N9" s="15"/>
    </row>
    <row r="10" spans="1:14">
      <c r="A10" s="3" t="s">
        <v>9</v>
      </c>
      <c r="B10" s="4" t="s">
        <v>11</v>
      </c>
      <c r="C10" s="4" t="s">
        <v>12</v>
      </c>
      <c r="D10" s="3" t="s">
        <v>10</v>
      </c>
    </row>
    <row r="11" spans="1:14" ht="15" customHeight="1">
      <c r="A11" s="10">
        <f>J7</f>
        <v>0</v>
      </c>
      <c r="B11" s="10">
        <f>SQRT((B6*B6)+(C6*C6)+(D6*D6))</f>
        <v>1</v>
      </c>
      <c r="C11" s="10">
        <f>SQRT((B7*B7)+(C7*C7)+(D7*D7))</f>
        <v>1</v>
      </c>
      <c r="D11" s="10">
        <f>A11/(B11*C11)</f>
        <v>0</v>
      </c>
      <c r="E11" t="s">
        <v>14</v>
      </c>
      <c r="F11" s="10">
        <f>IF(B7 = 0, "", B6/B7)</f>
        <v>0</v>
      </c>
      <c r="G11" s="10" t="str">
        <f t="shared" ref="G11:H11" si="1">IF(C7 = 0, "", C6/C7)</f>
        <v/>
      </c>
      <c r="H11" s="10" t="str">
        <f t="shared" si="1"/>
        <v/>
      </c>
      <c r="J11" s="35" t="s">
        <v>88</v>
      </c>
      <c r="K11" s="6" t="str">
        <f>IF(F11=G11=H11, "Parallel", "Not Parallel")</f>
        <v>Not Parallel</v>
      </c>
    </row>
    <row r="12" spans="1:14">
      <c r="C12" s="8" t="s">
        <v>13</v>
      </c>
      <c r="D12" s="5">
        <f>ACOS(D11)*(180/PI())</f>
        <v>90</v>
      </c>
      <c r="E12" t="s">
        <v>15</v>
      </c>
    </row>
    <row r="13" spans="1:14" ht="15.75" thickBo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s="7" customFormat="1" ht="15.75" thickTop="1">
      <c r="A14" s="15" t="s">
        <v>22</v>
      </c>
      <c r="B14" s="15"/>
      <c r="C14" s="15"/>
      <c r="D14" s="15"/>
      <c r="E14" s="15"/>
      <c r="F14" s="15" t="s">
        <v>23</v>
      </c>
      <c r="G14" s="15"/>
      <c r="H14" s="15"/>
      <c r="I14" s="15"/>
      <c r="J14" s="15"/>
      <c r="K14" s="15"/>
      <c r="L14" s="15"/>
      <c r="M14" s="15"/>
      <c r="N14" s="15"/>
    </row>
    <row r="15" spans="1:14">
      <c r="A15" t="s">
        <v>18</v>
      </c>
      <c r="B15" s="6">
        <f>G16*H17-H16*G17</f>
        <v>0</v>
      </c>
      <c r="C15" s="6">
        <f>-(F16*H17-H16*F17)</f>
        <v>1</v>
      </c>
      <c r="D15" s="6">
        <f>F16*G17-G16*F17</f>
        <v>0</v>
      </c>
      <c r="F15" s="10" t="s">
        <v>19</v>
      </c>
      <c r="G15" s="10" t="s">
        <v>20</v>
      </c>
      <c r="H15" s="10" t="s">
        <v>21</v>
      </c>
    </row>
    <row r="16" spans="1:14">
      <c r="F16" s="10">
        <f t="shared" ref="F16:H17" si="2">B6</f>
        <v>0</v>
      </c>
      <c r="G16" s="10">
        <f t="shared" si="2"/>
        <v>0</v>
      </c>
      <c r="H16" s="10">
        <f t="shared" si="2"/>
        <v>1</v>
      </c>
    </row>
    <row r="17" spans="1:15">
      <c r="F17" s="10">
        <f t="shared" si="2"/>
        <v>1</v>
      </c>
      <c r="G17" s="10">
        <f t="shared" si="2"/>
        <v>0</v>
      </c>
      <c r="H17" s="10">
        <f t="shared" si="2"/>
        <v>0</v>
      </c>
    </row>
    <row r="18" spans="1:15" ht="15.75" thickBo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7"/>
    </row>
    <row r="19" spans="1:15" s="7" customFormat="1" ht="15.75" thickTop="1">
      <c r="A19" s="15" t="s">
        <v>24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1" spans="1:15">
      <c r="A21" s="3" t="s">
        <v>25</v>
      </c>
      <c r="B21" s="3" t="s">
        <v>26</v>
      </c>
      <c r="C21" s="3" t="s">
        <v>27</v>
      </c>
      <c r="E21" s="12" t="s">
        <v>31</v>
      </c>
    </row>
    <row r="22" spans="1:15">
      <c r="A22" s="10">
        <f>B6*B15</f>
        <v>0</v>
      </c>
      <c r="B22" s="10">
        <f>C6*C15</f>
        <v>0</v>
      </c>
      <c r="C22" s="10">
        <f>D6*D15</f>
        <v>0</v>
      </c>
      <c r="E22" s="10">
        <f>SUM(A22:C22)</f>
        <v>0</v>
      </c>
      <c r="G22" s="13" t="s">
        <v>32</v>
      </c>
      <c r="J22" s="35"/>
      <c r="K22" s="6" t="str">
        <f>IF(E22=0, "Perpendicular", "Not Perpendicular")</f>
        <v>Perpendicular</v>
      </c>
    </row>
    <row r="24" spans="1:15">
      <c r="A24" s="3" t="s">
        <v>28</v>
      </c>
      <c r="B24" s="3" t="s">
        <v>29</v>
      </c>
      <c r="C24" s="3" t="s">
        <v>30</v>
      </c>
      <c r="E24" s="12" t="s">
        <v>31</v>
      </c>
    </row>
    <row r="25" spans="1:15">
      <c r="A25" s="10">
        <f>B7*B15</f>
        <v>0</v>
      </c>
      <c r="B25" s="10">
        <f t="shared" ref="B25:C25" si="3">C7*C15</f>
        <v>0</v>
      </c>
      <c r="C25" s="10">
        <f t="shared" si="3"/>
        <v>0</v>
      </c>
      <c r="E25" s="10">
        <f>SUM(A25:C25)</f>
        <v>0</v>
      </c>
      <c r="G25" s="13" t="s">
        <v>32</v>
      </c>
      <c r="J25" s="35"/>
      <c r="K25" s="6" t="str">
        <f>IF(E25=0, "Perpendicular", "Not Perpendicular")</f>
        <v>Perpendicular</v>
      </c>
    </row>
    <row r="26" spans="1:15" ht="15.75" thickBo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5" s="7" customFormat="1" ht="15.75" thickTop="1">
      <c r="A27" s="7" t="s">
        <v>33</v>
      </c>
    </row>
    <row r="29" spans="1:15">
      <c r="A29" t="s">
        <v>34</v>
      </c>
      <c r="C29" s="6">
        <f>SQRT(B15*B15+C15*C15+D15*D15)</f>
        <v>1</v>
      </c>
    </row>
    <row r="32" spans="1:15" s="18" customFormat="1" ht="23.25">
      <c r="A32" s="18" t="s">
        <v>36</v>
      </c>
    </row>
    <row r="33" spans="1:14" ht="15.75" thickBo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ht="15.75" thickTop="1">
      <c r="B34" s="22"/>
      <c r="C34" s="22"/>
      <c r="D34" s="22"/>
      <c r="E34" s="22"/>
    </row>
    <row r="35" spans="1:14" s="7" customFormat="1">
      <c r="A35" s="7" t="s">
        <v>40</v>
      </c>
      <c r="B35" s="23"/>
      <c r="C35" s="23"/>
      <c r="D35" s="23"/>
      <c r="E35" s="23"/>
      <c r="G35" s="7" t="s">
        <v>41</v>
      </c>
    </row>
    <row r="36" spans="1:14">
      <c r="A36" s="19" t="s">
        <v>37</v>
      </c>
      <c r="B36" s="20">
        <v>-1</v>
      </c>
      <c r="C36" s="2">
        <v>0</v>
      </c>
      <c r="D36" s="20">
        <v>2</v>
      </c>
      <c r="E36" s="20">
        <v>5</v>
      </c>
      <c r="G36" s="10">
        <f>B36</f>
        <v>-1</v>
      </c>
      <c r="H36" s="10">
        <f t="shared" ref="H36:I38" si="4">C36</f>
        <v>0</v>
      </c>
      <c r="I36" s="10">
        <f t="shared" si="4"/>
        <v>2</v>
      </c>
      <c r="J36" t="s">
        <v>68</v>
      </c>
    </row>
    <row r="38" spans="1:14">
      <c r="A38" s="19" t="s">
        <v>38</v>
      </c>
      <c r="B38" s="2">
        <v>1</v>
      </c>
      <c r="C38" s="2">
        <v>0</v>
      </c>
      <c r="D38" s="21">
        <v>0</v>
      </c>
      <c r="E38" s="2">
        <v>7</v>
      </c>
      <c r="G38" s="10">
        <f>B38</f>
        <v>1</v>
      </c>
      <c r="H38" s="10">
        <f t="shared" si="4"/>
        <v>0</v>
      </c>
      <c r="I38" s="10">
        <f t="shared" si="4"/>
        <v>0</v>
      </c>
    </row>
    <row r="39" spans="1:14" ht="15.75" thickBo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s="7" customFormat="1" ht="15.75" thickTop="1">
      <c r="A40" s="7" t="s">
        <v>42</v>
      </c>
    </row>
    <row r="41" spans="1:14">
      <c r="A41" t="s">
        <v>39</v>
      </c>
      <c r="B41" s="25">
        <f>H36*I38-I36*H38</f>
        <v>0</v>
      </c>
      <c r="C41" s="24">
        <f>(G36*I38)-(I36*G38)</f>
        <v>-2</v>
      </c>
      <c r="D41" s="25">
        <f>G36*H38-H36*G38</f>
        <v>0</v>
      </c>
    </row>
    <row r="42" spans="1:14" ht="15.75" thickBo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s="7" customFormat="1" ht="15.75" thickTop="1">
      <c r="A43" s="7" t="s">
        <v>43</v>
      </c>
    </row>
    <row r="45" spans="1:14">
      <c r="B45" s="3" t="s">
        <v>45</v>
      </c>
      <c r="C45" s="3" t="s">
        <v>46</v>
      </c>
      <c r="D45" s="3" t="s">
        <v>47</v>
      </c>
    </row>
    <row r="46" spans="1:14">
      <c r="A46" t="s">
        <v>44</v>
      </c>
      <c r="B46" s="2">
        <v>0</v>
      </c>
      <c r="C46" s="2">
        <v>0</v>
      </c>
      <c r="D46" s="2">
        <v>0</v>
      </c>
    </row>
    <row r="47" spans="1:14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14" s="7" customFormat="1">
      <c r="A48" s="15" t="s">
        <v>53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1:14" s="7" customFormat="1"/>
    <row r="50" spans="1:14">
      <c r="B50" s="3" t="s">
        <v>48</v>
      </c>
      <c r="C50" s="3" t="s">
        <v>49</v>
      </c>
      <c r="D50" s="3" t="s">
        <v>50</v>
      </c>
      <c r="E50" s="26" t="s">
        <v>51</v>
      </c>
      <c r="F50" s="3"/>
      <c r="G50" s="11" t="s">
        <v>52</v>
      </c>
    </row>
    <row r="51" spans="1:14">
      <c r="B51" s="6" t="str">
        <f>TEXT(B41, "0")&amp;"x"</f>
        <v>0x</v>
      </c>
      <c r="C51" s="6" t="str">
        <f>TEXT(C41, "0")&amp;"y"</f>
        <v>-2y</v>
      </c>
      <c r="D51" s="6" t="str">
        <f>TEXT(D41, "0")&amp;"z"</f>
        <v>0z</v>
      </c>
      <c r="E51" s="27">
        <f>SUM(-B46+-C46+-D46)</f>
        <v>0</v>
      </c>
      <c r="F51" s="28"/>
    </row>
    <row r="52" spans="1:14" ht="15.75" thickBo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 s="7" customFormat="1" ht="15.75" thickTop="1">
      <c r="A53" s="7" t="s">
        <v>55</v>
      </c>
    </row>
    <row r="55" spans="1:14">
      <c r="A55" t="s">
        <v>54</v>
      </c>
      <c r="B55" t="s">
        <v>56</v>
      </c>
      <c r="I55" t="s">
        <v>59</v>
      </c>
    </row>
    <row r="56" spans="1:14">
      <c r="B56" s="2">
        <v>1</v>
      </c>
      <c r="C56" s="2">
        <v>2</v>
      </c>
      <c r="D56" s="2">
        <v>3</v>
      </c>
      <c r="E56" s="2">
        <v>4</v>
      </c>
      <c r="F56" s="2">
        <v>1</v>
      </c>
      <c r="G56" s="2">
        <v>2</v>
      </c>
      <c r="I56" t="s">
        <v>57</v>
      </c>
      <c r="J56" s="2">
        <v>0</v>
      </c>
    </row>
    <row r="57" spans="1:14">
      <c r="I57" t="s">
        <v>58</v>
      </c>
      <c r="J57" s="2">
        <v>1</v>
      </c>
    </row>
    <row r="58" spans="1:14">
      <c r="A58" t="s">
        <v>60</v>
      </c>
      <c r="B58" s="10">
        <f>B56+J56*E56</f>
        <v>1</v>
      </c>
      <c r="C58" s="10">
        <f t="shared" ref="C58:D58" si="5">C56+K56*F56</f>
        <v>2</v>
      </c>
      <c r="D58" s="10">
        <f t="shared" si="5"/>
        <v>3</v>
      </c>
    </row>
    <row r="59" spans="1:14">
      <c r="A59" t="s">
        <v>61</v>
      </c>
      <c r="B59" s="10">
        <f>B56+J57*E56</f>
        <v>5</v>
      </c>
      <c r="C59" s="10">
        <f>C56+J57*F56</f>
        <v>3</v>
      </c>
      <c r="D59" s="10">
        <f>D56+J57*G56</f>
        <v>5</v>
      </c>
    </row>
    <row r="60" spans="1:14">
      <c r="A60" t="s">
        <v>62</v>
      </c>
    </row>
    <row r="61" spans="1:14">
      <c r="B61" s="10">
        <f>B59-B58</f>
        <v>4</v>
      </c>
      <c r="C61" s="10">
        <f>C59-C58</f>
        <v>1</v>
      </c>
      <c r="D61" s="10">
        <f t="shared" ref="D61" si="6">D59-D58</f>
        <v>2</v>
      </c>
    </row>
    <row r="63" spans="1:14">
      <c r="A63" t="s">
        <v>63</v>
      </c>
    </row>
    <row r="64" spans="1:14">
      <c r="B64" s="15"/>
      <c r="C64" s="15"/>
      <c r="D64" s="15"/>
      <c r="E64" s="15"/>
      <c r="J64" s="15" t="s">
        <v>7</v>
      </c>
      <c r="K64" s="15"/>
    </row>
    <row r="65" spans="1:14">
      <c r="B65" s="3" t="s">
        <v>4</v>
      </c>
      <c r="C65" s="3" t="s">
        <v>5</v>
      </c>
      <c r="D65" s="3" t="s">
        <v>6</v>
      </c>
    </row>
    <row r="66" spans="1:14">
      <c r="B66" s="29">
        <f>G36*B61</f>
        <v>-4</v>
      </c>
      <c r="C66" s="29">
        <f>H36*C61</f>
        <v>0</v>
      </c>
      <c r="D66" s="29">
        <f>I36*D61</f>
        <v>4</v>
      </c>
      <c r="E66" s="30" t="s">
        <v>64</v>
      </c>
      <c r="J66" s="10">
        <f>SUM(B66:D66)</f>
        <v>0</v>
      </c>
      <c r="K66" s="6" t="str">
        <f>IF(J66=0, "Perpendicular", "Not Perpendicular")</f>
        <v>Perpendicular</v>
      </c>
    </row>
    <row r="68" spans="1:14">
      <c r="A68" s="15" t="s">
        <v>8</v>
      </c>
      <c r="B68" s="15"/>
      <c r="C68" s="15"/>
      <c r="D68" s="15"/>
      <c r="E68" s="15"/>
      <c r="F68" s="15" t="s">
        <v>16</v>
      </c>
      <c r="G68" s="15"/>
      <c r="H68" s="15"/>
      <c r="I68" s="15"/>
      <c r="J68" s="15" t="s">
        <v>17</v>
      </c>
      <c r="K68" s="15"/>
    </row>
    <row r="69" spans="1:14">
      <c r="A69" s="3" t="s">
        <v>65</v>
      </c>
      <c r="B69" s="4" t="s">
        <v>66</v>
      </c>
      <c r="C69" s="4" t="s">
        <v>67</v>
      </c>
      <c r="D69" s="3" t="s">
        <v>10</v>
      </c>
    </row>
    <row r="70" spans="1:14" ht="15.75" customHeight="1">
      <c r="A70" s="10">
        <f>J66</f>
        <v>0</v>
      </c>
      <c r="B70" s="10">
        <f>SQRT((B61*B61)+(C61*C61)+(D61*D61))</f>
        <v>4.5825756949558398</v>
      </c>
      <c r="C70" s="10">
        <f>SQRT((G36*G36)+(H36*H36)+(I36*I36))</f>
        <v>2.2360679774997898</v>
      </c>
      <c r="D70" s="10">
        <f>A70/(B70*C70)</f>
        <v>0</v>
      </c>
      <c r="E70" t="s">
        <v>14</v>
      </c>
      <c r="F70" s="10">
        <f>G36/B61</f>
        <v>-0.25</v>
      </c>
      <c r="G70" s="10">
        <f>H36/C61</f>
        <v>0</v>
      </c>
      <c r="H70" s="10">
        <f>I36/D61</f>
        <v>1</v>
      </c>
      <c r="J70" s="35" t="s">
        <v>88</v>
      </c>
      <c r="K70" s="6" t="str">
        <f>IF(F70=G70=H70, "Parallel", "Not Parallel")</f>
        <v>Not Parallel</v>
      </c>
    </row>
    <row r="71" spans="1:14">
      <c r="C71" s="8" t="s">
        <v>13</v>
      </c>
      <c r="D71" s="5">
        <f>ACOS(D70)*(180/PI())</f>
        <v>90</v>
      </c>
      <c r="E71" t="s">
        <v>15</v>
      </c>
    </row>
    <row r="73" spans="1:14" ht="15.75" thickBo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</row>
    <row r="74" spans="1:14" ht="15.75" thickTop="1"/>
    <row r="75" spans="1:14" s="31" customFormat="1" ht="36">
      <c r="A75" s="31" t="s">
        <v>87</v>
      </c>
    </row>
    <row r="77" spans="1:14">
      <c r="A77" s="7" t="s">
        <v>69</v>
      </c>
      <c r="D77" t="s">
        <v>72</v>
      </c>
      <c r="F77" s="7" t="s">
        <v>75</v>
      </c>
      <c r="I77" s="7" t="s">
        <v>76</v>
      </c>
      <c r="L77" t="s">
        <v>72</v>
      </c>
      <c r="N77" s="7" t="s">
        <v>75</v>
      </c>
    </row>
    <row r="78" spans="1:14">
      <c r="A78" s="3">
        <v>-1</v>
      </c>
      <c r="B78" s="3">
        <v>0</v>
      </c>
      <c r="C78" s="1" t="s">
        <v>71</v>
      </c>
      <c r="D78" s="2">
        <v>1</v>
      </c>
      <c r="E78" s="8" t="s">
        <v>73</v>
      </c>
      <c r="F78" s="33">
        <f>(A78*D78)+(B78*D79)</f>
        <v>-1</v>
      </c>
      <c r="I78" s="3">
        <v>1</v>
      </c>
      <c r="J78" s="3">
        <v>0</v>
      </c>
      <c r="K78" s="1" t="s">
        <v>71</v>
      </c>
      <c r="L78" s="3">
        <f>D78</f>
        <v>1</v>
      </c>
      <c r="M78" s="8" t="s">
        <v>73</v>
      </c>
      <c r="N78" s="33">
        <f>(I78*L78)+(J78*L79)</f>
        <v>1</v>
      </c>
    </row>
    <row r="79" spans="1:14">
      <c r="A79" s="3">
        <v>0</v>
      </c>
      <c r="B79" s="3">
        <v>1</v>
      </c>
      <c r="C79" s="1"/>
      <c r="D79" s="2">
        <v>0</v>
      </c>
      <c r="E79" s="8" t="s">
        <v>74</v>
      </c>
      <c r="F79" s="33">
        <f>(A79*D78)+(B79*D79)</f>
        <v>0</v>
      </c>
      <c r="I79" s="3">
        <v>0</v>
      </c>
      <c r="J79" s="3">
        <v>0</v>
      </c>
      <c r="K79" s="1"/>
      <c r="L79" s="3">
        <f>D79</f>
        <v>0</v>
      </c>
      <c r="M79" s="8" t="s">
        <v>74</v>
      </c>
      <c r="N79" s="33">
        <f>(I79*L78)+(J79*L79)</f>
        <v>0</v>
      </c>
    </row>
    <row r="80" spans="1:14">
      <c r="C80" s="1"/>
      <c r="D80" s="1"/>
      <c r="E80" s="8"/>
      <c r="F80" s="34"/>
      <c r="K80" s="1"/>
      <c r="M80" s="8"/>
      <c r="N80" s="34"/>
    </row>
    <row r="81" spans="1:14">
      <c r="A81" s="7" t="s">
        <v>70</v>
      </c>
      <c r="C81" s="1"/>
      <c r="D81" s="1"/>
      <c r="E81" s="8"/>
      <c r="F81" s="34"/>
      <c r="I81" s="7" t="s">
        <v>77</v>
      </c>
      <c r="K81" s="1"/>
      <c r="M81" s="8"/>
      <c r="N81" s="34"/>
    </row>
    <row r="82" spans="1:14">
      <c r="A82" s="3">
        <v>1</v>
      </c>
      <c r="B82" s="3">
        <v>0</v>
      </c>
      <c r="C82" s="1" t="s">
        <v>71</v>
      </c>
      <c r="D82" s="3">
        <f>D78</f>
        <v>1</v>
      </c>
      <c r="E82" s="8" t="s">
        <v>73</v>
      </c>
      <c r="F82" s="33">
        <f>(A82*D82)+(B82*D83)</f>
        <v>1</v>
      </c>
      <c r="I82" s="3">
        <v>0</v>
      </c>
      <c r="J82" s="3">
        <v>0</v>
      </c>
      <c r="K82" s="1" t="s">
        <v>71</v>
      </c>
      <c r="L82" s="3">
        <f>D78</f>
        <v>1</v>
      </c>
      <c r="M82" s="8" t="s">
        <v>73</v>
      </c>
      <c r="N82" s="33">
        <f>(I82*L82)+(J82*L83)</f>
        <v>0</v>
      </c>
    </row>
    <row r="83" spans="1:14">
      <c r="A83" s="3">
        <v>0</v>
      </c>
      <c r="B83" s="3">
        <v>-1</v>
      </c>
      <c r="D83" s="3">
        <f>D79</f>
        <v>0</v>
      </c>
      <c r="E83" s="8" t="s">
        <v>74</v>
      </c>
      <c r="F83" s="33">
        <f>(A83*D82)+(B83*D83)</f>
        <v>0</v>
      </c>
      <c r="I83" s="3">
        <v>0</v>
      </c>
      <c r="J83" s="3">
        <v>1</v>
      </c>
      <c r="K83" s="1"/>
      <c r="L83" s="3">
        <f>D79</f>
        <v>0</v>
      </c>
      <c r="M83" s="8" t="s">
        <v>74</v>
      </c>
      <c r="N83" s="33">
        <f>(I83*L82)+(J83*L83)</f>
        <v>0</v>
      </c>
    </row>
    <row r="84" spans="1:14">
      <c r="F84" s="34"/>
      <c r="N84" s="34"/>
    </row>
    <row r="85" spans="1:14">
      <c r="A85" s="7" t="s">
        <v>78</v>
      </c>
      <c r="C85" s="1"/>
      <c r="D85" s="1"/>
      <c r="E85" s="8"/>
      <c r="F85" s="34"/>
      <c r="I85" s="7" t="s">
        <v>80</v>
      </c>
      <c r="K85" s="2">
        <v>1</v>
      </c>
      <c r="M85" s="8"/>
      <c r="N85" s="34"/>
    </row>
    <row r="86" spans="1:14">
      <c r="A86" s="3">
        <v>0</v>
      </c>
      <c r="B86" s="3">
        <v>1</v>
      </c>
      <c r="C86" s="1" t="s">
        <v>71</v>
      </c>
      <c r="D86" s="3">
        <f>D82</f>
        <v>1</v>
      </c>
      <c r="E86" s="8" t="s">
        <v>73</v>
      </c>
      <c r="F86" s="33">
        <f>(A86*D86)+(B86*D87)</f>
        <v>0</v>
      </c>
      <c r="I86" s="3">
        <f>K85</f>
        <v>1</v>
      </c>
      <c r="J86" s="3">
        <v>0</v>
      </c>
      <c r="K86" s="1" t="s">
        <v>71</v>
      </c>
      <c r="L86" s="3">
        <f>D82</f>
        <v>1</v>
      </c>
      <c r="M86" s="8" t="s">
        <v>73</v>
      </c>
      <c r="N86" s="33">
        <f>(I86*L86)+(J86*L87)</f>
        <v>1</v>
      </c>
    </row>
    <row r="87" spans="1:14">
      <c r="A87" s="3">
        <v>1</v>
      </c>
      <c r="B87" s="3">
        <v>0</v>
      </c>
      <c r="D87" s="3">
        <f>D83</f>
        <v>0</v>
      </c>
      <c r="E87" s="8" t="s">
        <v>74</v>
      </c>
      <c r="F87" s="33">
        <f>(A87*D86)+(B87*D87)</f>
        <v>1</v>
      </c>
      <c r="I87" s="3">
        <v>0</v>
      </c>
      <c r="J87" s="3">
        <f>K85</f>
        <v>1</v>
      </c>
      <c r="K87" s="1"/>
      <c r="L87" s="3">
        <f>D83</f>
        <v>0</v>
      </c>
      <c r="M87" s="8" t="s">
        <v>74</v>
      </c>
      <c r="N87" s="33">
        <f>(I87*L86)+(J87*L87)</f>
        <v>0</v>
      </c>
    </row>
    <row r="88" spans="1:14">
      <c r="F88" s="34"/>
      <c r="N88" s="34"/>
    </row>
    <row r="89" spans="1:14">
      <c r="A89" s="7" t="s">
        <v>82</v>
      </c>
      <c r="B89" s="8" t="s">
        <v>13</v>
      </c>
      <c r="C89" s="2">
        <v>90</v>
      </c>
      <c r="D89" s="1"/>
      <c r="E89" s="8"/>
      <c r="F89" s="34"/>
      <c r="I89" s="7" t="s">
        <v>79</v>
      </c>
      <c r="J89" s="8"/>
      <c r="K89" s="2">
        <v>1</v>
      </c>
      <c r="M89" s="8"/>
      <c r="N89" s="34"/>
    </row>
    <row r="90" spans="1:14">
      <c r="A90" s="32">
        <f>COS(B93)</f>
        <v>6.1257422745431001E-17</v>
      </c>
      <c r="B90" s="32">
        <f>-SIN(B93)</f>
        <v>-1</v>
      </c>
      <c r="C90" s="1" t="s">
        <v>71</v>
      </c>
      <c r="D90" s="3">
        <f>D86</f>
        <v>1</v>
      </c>
      <c r="E90" s="8" t="s">
        <v>73</v>
      </c>
      <c r="F90" s="33">
        <f>(A90*D90)+(B90*D91)</f>
        <v>6.1257422745431001E-17</v>
      </c>
      <c r="I90" s="3">
        <f>K89</f>
        <v>1</v>
      </c>
      <c r="J90" s="3">
        <v>0</v>
      </c>
      <c r="K90" s="1" t="s">
        <v>71</v>
      </c>
      <c r="L90" s="3">
        <f>D86</f>
        <v>1</v>
      </c>
      <c r="M90" s="8" t="s">
        <v>73</v>
      </c>
      <c r="N90" s="33">
        <f>(I90*L90)+(J90*L91)</f>
        <v>1</v>
      </c>
    </row>
    <row r="91" spans="1:14">
      <c r="A91" s="32">
        <f>SIN(B93)</f>
        <v>1</v>
      </c>
      <c r="B91" s="32">
        <f>COS(B93)</f>
        <v>6.1257422745431001E-17</v>
      </c>
      <c r="D91" s="3">
        <f>D87</f>
        <v>0</v>
      </c>
      <c r="E91" s="8" t="s">
        <v>74</v>
      </c>
      <c r="F91" s="33">
        <f>(A91*D90)+(B91*D91)</f>
        <v>1</v>
      </c>
      <c r="I91" s="3">
        <v>0</v>
      </c>
      <c r="J91" s="3">
        <f>K89</f>
        <v>1</v>
      </c>
      <c r="K91" s="1"/>
      <c r="L91" s="3">
        <f>D87</f>
        <v>0</v>
      </c>
      <c r="M91" s="8" t="s">
        <v>74</v>
      </c>
      <c r="N91" s="33">
        <f>(I91*L90)+(J91*L91)</f>
        <v>0</v>
      </c>
    </row>
    <row r="93" spans="1:14">
      <c r="A93" s="8" t="s">
        <v>13</v>
      </c>
      <c r="B93">
        <f>C89*PI()/180</f>
        <v>1.5707963267948966</v>
      </c>
      <c r="C93" t="s">
        <v>81</v>
      </c>
    </row>
  </sheetData>
  <conditionalFormatting sqref="K7 K66">
    <cfRule type="cellIs" dxfId="5" priority="3" operator="equal">
      <formula>"Orthoganal"</formula>
    </cfRule>
    <cfRule type="cellIs" dxfId="4" priority="4" operator="equal">
      <formula>$J$7</formula>
    </cfRule>
  </conditionalFormatting>
  <pageMargins left="0.69520833333333332" right="0.7" top="0.26437500000000003" bottom="0.23010416666666667" header="0.3" footer="0.3"/>
  <pageSetup scale="47" orientation="portrait" r:id="rId1"/>
  <rowBreaks count="1" manualBreakCount="1">
    <brk id="94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N93"/>
  <sheetViews>
    <sheetView topLeftCell="A11" zoomScaleNormal="100" zoomScaleSheetLayoutView="100" workbookViewId="0">
      <selection activeCell="J11" sqref="J11"/>
    </sheetView>
  </sheetViews>
  <sheetFormatPr defaultRowHeight="15"/>
  <cols>
    <col min="11" max="11" width="18.85546875" customWidth="1"/>
  </cols>
  <sheetData>
    <row r="1" spans="1:14" ht="36">
      <c r="A1" s="31" t="s">
        <v>85</v>
      </c>
      <c r="B1" s="31"/>
      <c r="C1" s="31"/>
      <c r="D1" s="31"/>
      <c r="E1" s="31"/>
      <c r="F1" s="31"/>
      <c r="G1" s="31"/>
      <c r="H1" s="31"/>
      <c r="I1" s="31" t="s">
        <v>86</v>
      </c>
      <c r="J1" s="31"/>
      <c r="K1" s="31"/>
      <c r="L1" s="31"/>
      <c r="M1" s="31"/>
      <c r="N1" s="31"/>
    </row>
    <row r="3" spans="1:14" ht="23.25">
      <c r="A3" s="14" t="s">
        <v>35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5.75" thickBo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ht="15.75" thickTop="1">
      <c r="A5" s="15" t="s">
        <v>2</v>
      </c>
      <c r="B5" s="15"/>
      <c r="C5" s="15"/>
      <c r="D5" s="15"/>
      <c r="E5" s="15"/>
      <c r="F5" s="15" t="s">
        <v>3</v>
      </c>
      <c r="G5" s="15"/>
      <c r="H5" s="15"/>
      <c r="I5" s="15"/>
      <c r="J5" s="15" t="s">
        <v>7</v>
      </c>
      <c r="K5" s="15"/>
      <c r="L5" s="15"/>
      <c r="M5" s="15"/>
      <c r="N5" s="15"/>
    </row>
    <row r="6" spans="1:14">
      <c r="A6" t="s">
        <v>0</v>
      </c>
      <c r="B6" s="2">
        <v>1</v>
      </c>
      <c r="C6" s="2">
        <v>0</v>
      </c>
      <c r="D6" s="2">
        <v>0</v>
      </c>
      <c r="F6" s="3" t="s">
        <v>4</v>
      </c>
      <c r="G6" s="3" t="s">
        <v>5</v>
      </c>
      <c r="H6" s="3" t="s">
        <v>6</v>
      </c>
    </row>
    <row r="7" spans="1:14">
      <c r="A7" t="s">
        <v>1</v>
      </c>
      <c r="B7" s="2">
        <v>0</v>
      </c>
      <c r="C7" s="2">
        <v>1</v>
      </c>
      <c r="D7" s="2">
        <v>0</v>
      </c>
      <c r="F7" s="10">
        <f>B6*B7</f>
        <v>0</v>
      </c>
      <c r="G7" s="10">
        <f t="shared" ref="G7:H7" si="0">C6*C7</f>
        <v>0</v>
      </c>
      <c r="H7" s="10">
        <f t="shared" si="0"/>
        <v>0</v>
      </c>
      <c r="I7" s="1"/>
      <c r="J7" s="10">
        <f>SUM(F7:H7)</f>
        <v>0</v>
      </c>
      <c r="K7" s="6" t="str">
        <f>IF(J7=0, "Perpendicular", "Not Perpendicular")</f>
        <v>Perpendicular</v>
      </c>
    </row>
    <row r="8" spans="1:14" ht="15.75" thickBo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ht="15.75" thickTop="1">
      <c r="A9" s="15" t="s">
        <v>8</v>
      </c>
      <c r="B9" s="15"/>
      <c r="C9" s="15"/>
      <c r="D9" s="15"/>
      <c r="E9" s="15"/>
      <c r="F9" s="15" t="s">
        <v>16</v>
      </c>
      <c r="G9" s="15"/>
      <c r="H9" s="15"/>
      <c r="I9" s="15"/>
      <c r="J9" s="15" t="s">
        <v>17</v>
      </c>
      <c r="K9" s="15"/>
      <c r="L9" s="15"/>
      <c r="M9" s="15"/>
      <c r="N9" s="15"/>
    </row>
    <row r="10" spans="1:14">
      <c r="A10" s="3" t="s">
        <v>9</v>
      </c>
      <c r="B10" s="4" t="s">
        <v>11</v>
      </c>
      <c r="C10" s="4" t="s">
        <v>12</v>
      </c>
      <c r="D10" s="3" t="s">
        <v>10</v>
      </c>
    </row>
    <row r="11" spans="1:14">
      <c r="A11" s="10">
        <f>J7</f>
        <v>0</v>
      </c>
      <c r="B11" s="10">
        <f>SQRT((B6*B6)+(C6*C6)+(D6*D6))</f>
        <v>1</v>
      </c>
      <c r="C11" s="10">
        <f>SQRT((B7*B7)+(C7*C7)+(D7*D7))</f>
        <v>1</v>
      </c>
      <c r="D11" s="10">
        <f>A11/(B11*C11)</f>
        <v>0</v>
      </c>
      <c r="E11" t="s">
        <v>14</v>
      </c>
      <c r="F11" s="10" t="str">
        <f>IF(B7 = 0, "", B6/B7)</f>
        <v/>
      </c>
      <c r="G11" s="10">
        <f t="shared" ref="G11:H11" si="1">IF(C7 = 0, "", C6/C7)</f>
        <v>0</v>
      </c>
      <c r="H11" s="10" t="str">
        <f t="shared" si="1"/>
        <v/>
      </c>
      <c r="J11" s="35" t="s">
        <v>88</v>
      </c>
      <c r="K11" s="6" t="str">
        <f>IF(F11=G11=H11, "Parallel", "Not Parallel")</f>
        <v>Not Parallel</v>
      </c>
    </row>
    <row r="12" spans="1:14">
      <c r="C12" s="8" t="s">
        <v>13</v>
      </c>
      <c r="D12" s="5">
        <f>ACOS(D11)*(180/PI())</f>
        <v>90</v>
      </c>
      <c r="E12" t="s">
        <v>15</v>
      </c>
    </row>
    <row r="13" spans="1:14" ht="15.75" thickBo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ht="15.75" thickTop="1">
      <c r="A14" s="15" t="s">
        <v>22</v>
      </c>
      <c r="B14" s="15"/>
      <c r="C14" s="15"/>
      <c r="D14" s="15"/>
      <c r="E14" s="15"/>
      <c r="F14" s="15" t="s">
        <v>23</v>
      </c>
      <c r="G14" s="15"/>
      <c r="H14" s="15"/>
      <c r="I14" s="15"/>
      <c r="J14" s="15"/>
      <c r="K14" s="15"/>
      <c r="L14" s="15"/>
      <c r="M14" s="15"/>
      <c r="N14" s="15"/>
    </row>
    <row r="15" spans="1:14">
      <c r="A15" t="s">
        <v>18</v>
      </c>
      <c r="B15" s="6">
        <f>G16*H17-H16*G17</f>
        <v>0</v>
      </c>
      <c r="C15" s="6">
        <f>-(F16*H17-H16*F17)</f>
        <v>0</v>
      </c>
      <c r="D15" s="6">
        <f>F16*G17-G16*F17</f>
        <v>1</v>
      </c>
      <c r="F15" s="10" t="s">
        <v>19</v>
      </c>
      <c r="G15" s="10" t="s">
        <v>20</v>
      </c>
      <c r="H15" s="10" t="s">
        <v>21</v>
      </c>
    </row>
    <row r="16" spans="1:14">
      <c r="F16" s="10">
        <f t="shared" ref="F16:H17" si="2">B6</f>
        <v>1</v>
      </c>
      <c r="G16" s="10">
        <f t="shared" si="2"/>
        <v>0</v>
      </c>
      <c r="H16" s="10">
        <f t="shared" si="2"/>
        <v>0</v>
      </c>
    </row>
    <row r="17" spans="1:14">
      <c r="F17" s="10">
        <f t="shared" si="2"/>
        <v>0</v>
      </c>
      <c r="G17" s="10">
        <f t="shared" si="2"/>
        <v>1</v>
      </c>
      <c r="H17" s="10">
        <f t="shared" si="2"/>
        <v>0</v>
      </c>
    </row>
    <row r="18" spans="1:14" ht="15.75" thickBo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ht="15.75" thickTop="1">
      <c r="A19" s="15" t="s">
        <v>24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1" spans="1:14">
      <c r="A21" s="3" t="s">
        <v>25</v>
      </c>
      <c r="B21" s="3" t="s">
        <v>26</v>
      </c>
      <c r="C21" s="3" t="s">
        <v>27</v>
      </c>
      <c r="E21" s="12" t="s">
        <v>31</v>
      </c>
    </row>
    <row r="22" spans="1:14">
      <c r="A22" s="10">
        <f>B6*B15</f>
        <v>0</v>
      </c>
      <c r="B22" s="10">
        <f>C6*C15</f>
        <v>0</v>
      </c>
      <c r="C22" s="10">
        <f>D6*D15</f>
        <v>0</v>
      </c>
      <c r="E22" s="10">
        <f>SUM(A22:C22)</f>
        <v>0</v>
      </c>
      <c r="G22" s="13" t="s">
        <v>32</v>
      </c>
      <c r="J22" s="35"/>
      <c r="K22" s="6" t="str">
        <f>IF(E22=0, "Perpendicular", "Not Perpendicular")</f>
        <v>Perpendicular</v>
      </c>
    </row>
    <row r="24" spans="1:14">
      <c r="A24" s="3" t="s">
        <v>28</v>
      </c>
      <c r="B24" s="3" t="s">
        <v>29</v>
      </c>
      <c r="C24" s="3" t="s">
        <v>30</v>
      </c>
      <c r="E24" s="12" t="s">
        <v>31</v>
      </c>
    </row>
    <row r="25" spans="1:14">
      <c r="A25" s="10">
        <f>B7*B15</f>
        <v>0</v>
      </c>
      <c r="B25" s="10">
        <f t="shared" ref="B25:C25" si="3">C7*C15</f>
        <v>0</v>
      </c>
      <c r="C25" s="10">
        <f t="shared" si="3"/>
        <v>0</v>
      </c>
      <c r="E25" s="10">
        <f>SUM(A25:C25)</f>
        <v>0</v>
      </c>
      <c r="G25" s="13" t="s">
        <v>32</v>
      </c>
      <c r="J25" s="35"/>
      <c r="K25" s="6" t="str">
        <f>IF(E25=0, "Perpendicular", "Not Perpendicular")</f>
        <v>Perpendicular</v>
      </c>
    </row>
    <row r="26" spans="1:14" ht="15.75" thickBo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ht="15.75" thickTop="1">
      <c r="A27" s="7" t="s">
        <v>33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9" spans="1:14">
      <c r="A29" t="s">
        <v>34</v>
      </c>
      <c r="C29" s="6">
        <f>SQRT(B15*B15+C15*C15+D15*D15)</f>
        <v>1</v>
      </c>
    </row>
    <row r="32" spans="1:14" ht="23.25">
      <c r="A32" s="18" t="s">
        <v>36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ht="15.75" thickBo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ht="15.75" thickTop="1">
      <c r="B34" s="22"/>
      <c r="C34" s="22"/>
      <c r="D34" s="22"/>
      <c r="E34" s="22"/>
    </row>
    <row r="35" spans="1:14">
      <c r="A35" s="7" t="s">
        <v>40</v>
      </c>
      <c r="B35" s="23"/>
      <c r="C35" s="23"/>
      <c r="D35" s="23"/>
      <c r="E35" s="23"/>
      <c r="F35" s="7"/>
      <c r="G35" s="7" t="s">
        <v>41</v>
      </c>
      <c r="H35" s="7"/>
      <c r="I35" s="7"/>
      <c r="J35" s="7"/>
      <c r="K35" s="7"/>
      <c r="L35" s="7"/>
      <c r="M35" s="7"/>
      <c r="N35" s="7"/>
    </row>
    <row r="36" spans="1:14">
      <c r="A36" s="19" t="s">
        <v>37</v>
      </c>
      <c r="B36" s="20">
        <v>2</v>
      </c>
      <c r="C36" s="2">
        <v>0</v>
      </c>
      <c r="D36" s="20">
        <v>6</v>
      </c>
      <c r="E36" s="20">
        <v>-8</v>
      </c>
      <c r="G36" s="10">
        <f>B36</f>
        <v>2</v>
      </c>
      <c r="H36" s="10">
        <f t="shared" ref="H36:I38" si="4">C36</f>
        <v>0</v>
      </c>
      <c r="I36" s="10">
        <f t="shared" si="4"/>
        <v>6</v>
      </c>
      <c r="J36" t="s">
        <v>68</v>
      </c>
    </row>
    <row r="38" spans="1:14">
      <c r="A38" s="19" t="s">
        <v>38</v>
      </c>
      <c r="B38" s="2">
        <v>0</v>
      </c>
      <c r="C38" s="2">
        <v>-5</v>
      </c>
      <c r="D38" s="21">
        <v>0</v>
      </c>
      <c r="E38" s="2">
        <v>3</v>
      </c>
      <c r="G38" s="10">
        <f>B38</f>
        <v>0</v>
      </c>
      <c r="H38" s="10">
        <f t="shared" si="4"/>
        <v>-5</v>
      </c>
      <c r="I38" s="10">
        <f t="shared" si="4"/>
        <v>0</v>
      </c>
    </row>
    <row r="39" spans="1:14" ht="15.75" thickBo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ht="15.75" thickTop="1">
      <c r="A40" s="7" t="s">
        <v>42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>
      <c r="A41" t="s">
        <v>39</v>
      </c>
      <c r="B41" s="25">
        <f>H36*I38-I36*H38</f>
        <v>30</v>
      </c>
      <c r="C41" s="24">
        <f>(G36*I38)-(I36*G38)</f>
        <v>0</v>
      </c>
      <c r="D41" s="25">
        <f>G36*H38-H36*G38</f>
        <v>-10</v>
      </c>
    </row>
    <row r="42" spans="1:14" ht="15.75" thickBo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ht="15.75" thickTop="1">
      <c r="A43" s="7" t="s">
        <v>43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5" spans="1:14">
      <c r="B45" s="3" t="s">
        <v>45</v>
      </c>
      <c r="C45" s="3" t="s">
        <v>46</v>
      </c>
      <c r="D45" s="3" t="s">
        <v>47</v>
      </c>
    </row>
    <row r="46" spans="1:14">
      <c r="A46" t="s">
        <v>44</v>
      </c>
      <c r="B46" s="2">
        <v>1</v>
      </c>
      <c r="C46" s="2">
        <v>2</v>
      </c>
      <c r="D46" s="2">
        <v>3</v>
      </c>
    </row>
    <row r="47" spans="1:14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14">
      <c r="A48" s="15" t="s">
        <v>53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1: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>
      <c r="B50" s="3" t="s">
        <v>48</v>
      </c>
      <c r="C50" s="3" t="s">
        <v>49</v>
      </c>
      <c r="D50" s="3" t="s">
        <v>50</v>
      </c>
      <c r="E50" s="26" t="s">
        <v>51</v>
      </c>
      <c r="F50" s="3"/>
      <c r="G50" s="11" t="s">
        <v>52</v>
      </c>
    </row>
    <row r="51" spans="1:14">
      <c r="B51" s="6" t="str">
        <f>TEXT(B41, "0")&amp;"x"</f>
        <v>30x</v>
      </c>
      <c r="C51" s="6" t="str">
        <f>TEXT(C41, "0")&amp;"y"</f>
        <v>0y</v>
      </c>
      <c r="D51" s="6" t="str">
        <f>TEXT(D41, "0")&amp;"z"</f>
        <v>-10z</v>
      </c>
      <c r="E51" s="27">
        <f>SUM(-B46+-C46+-D46)</f>
        <v>-6</v>
      </c>
      <c r="F51" s="28"/>
    </row>
    <row r="52" spans="1:14" ht="15.75" thickBo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 ht="15.75" thickTop="1">
      <c r="A53" s="7" t="s">
        <v>55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5" spans="1:14">
      <c r="A55" t="s">
        <v>54</v>
      </c>
      <c r="B55" t="s">
        <v>56</v>
      </c>
      <c r="I55" t="s">
        <v>59</v>
      </c>
    </row>
    <row r="56" spans="1:14">
      <c r="B56" s="2">
        <v>2</v>
      </c>
      <c r="C56" s="2">
        <v>2</v>
      </c>
      <c r="D56" s="2">
        <v>2</v>
      </c>
      <c r="E56" s="2">
        <v>4</v>
      </c>
      <c r="F56" s="2">
        <v>1</v>
      </c>
      <c r="G56" s="2">
        <v>8</v>
      </c>
      <c r="I56" t="s">
        <v>57</v>
      </c>
      <c r="J56" s="2">
        <v>0</v>
      </c>
    </row>
    <row r="57" spans="1:14">
      <c r="I57" t="s">
        <v>58</v>
      </c>
      <c r="J57" s="2">
        <v>1</v>
      </c>
    </row>
    <row r="58" spans="1:14">
      <c r="A58" t="s">
        <v>60</v>
      </c>
      <c r="B58" s="10">
        <f>B56+J56*E56</f>
        <v>2</v>
      </c>
      <c r="C58" s="10">
        <f t="shared" ref="C58:D58" si="5">C56+K56*F56</f>
        <v>2</v>
      </c>
      <c r="D58" s="10">
        <f t="shared" si="5"/>
        <v>2</v>
      </c>
    </row>
    <row r="59" spans="1:14">
      <c r="A59" t="s">
        <v>61</v>
      </c>
      <c r="B59" s="10">
        <f>B56+J57*E56</f>
        <v>6</v>
      </c>
      <c r="C59" s="10">
        <f>C56+J57*F56</f>
        <v>3</v>
      </c>
      <c r="D59" s="10">
        <f>D56+J57*G56</f>
        <v>10</v>
      </c>
    </row>
    <row r="60" spans="1:14">
      <c r="A60" t="s">
        <v>62</v>
      </c>
    </row>
    <row r="61" spans="1:14">
      <c r="B61" s="10">
        <f>B59-B58</f>
        <v>4</v>
      </c>
      <c r="C61" s="10">
        <f>C59-C58</f>
        <v>1</v>
      </c>
      <c r="D61" s="10">
        <f t="shared" ref="D61" si="6">D59-D58</f>
        <v>8</v>
      </c>
    </row>
    <row r="63" spans="1:14">
      <c r="A63" t="s">
        <v>63</v>
      </c>
    </row>
    <row r="64" spans="1:14">
      <c r="B64" s="15"/>
      <c r="C64" s="15"/>
      <c r="D64" s="15"/>
      <c r="E64" s="15"/>
      <c r="J64" s="15" t="s">
        <v>7</v>
      </c>
      <c r="K64" s="15"/>
    </row>
    <row r="65" spans="1:14">
      <c r="B65" s="3" t="s">
        <v>4</v>
      </c>
      <c r="C65" s="3" t="s">
        <v>5</v>
      </c>
      <c r="D65" s="3" t="s">
        <v>6</v>
      </c>
    </row>
    <row r="66" spans="1:14">
      <c r="B66" s="29">
        <f>G36*B61</f>
        <v>8</v>
      </c>
      <c r="C66" s="29">
        <f>H36*C61</f>
        <v>0</v>
      </c>
      <c r="D66" s="29">
        <f>I36*D61</f>
        <v>48</v>
      </c>
      <c r="E66" s="30" t="s">
        <v>64</v>
      </c>
      <c r="J66" s="10">
        <f>SUM(B66:D66)</f>
        <v>56</v>
      </c>
      <c r="K66" s="6" t="str">
        <f>IF(J66=0, "Perpendicular", "Not Perpendicular")</f>
        <v>Not Perpendicular</v>
      </c>
    </row>
    <row r="68" spans="1:14">
      <c r="A68" s="15" t="s">
        <v>8</v>
      </c>
      <c r="B68" s="15"/>
      <c r="C68" s="15"/>
      <c r="D68" s="15"/>
      <c r="E68" s="15"/>
      <c r="F68" s="15" t="s">
        <v>16</v>
      </c>
      <c r="G68" s="15"/>
      <c r="H68" s="15"/>
      <c r="I68" s="15"/>
      <c r="J68" s="15" t="s">
        <v>17</v>
      </c>
      <c r="K68" s="15"/>
    </row>
    <row r="69" spans="1:14">
      <c r="A69" s="3" t="s">
        <v>65</v>
      </c>
      <c r="B69" s="4" t="s">
        <v>66</v>
      </c>
      <c r="C69" s="4" t="s">
        <v>67</v>
      </c>
      <c r="D69" s="3" t="s">
        <v>10</v>
      </c>
    </row>
    <row r="70" spans="1:14">
      <c r="A70" s="10">
        <f>J66</f>
        <v>56</v>
      </c>
      <c r="B70" s="10">
        <f>SQRT((B61*B61)+(C61*C61)+(D61*D61))</f>
        <v>9</v>
      </c>
      <c r="C70" s="10">
        <f>SQRT((G36*G36)+(H36*H36)+(I36*I36))</f>
        <v>6.324555320336759</v>
      </c>
      <c r="D70" s="10">
        <f>A70/(B70*C70)</f>
        <v>0.98381971649682909</v>
      </c>
      <c r="E70" t="s">
        <v>14</v>
      </c>
      <c r="F70" s="10">
        <f>G36/B61</f>
        <v>0.5</v>
      </c>
      <c r="G70" s="10">
        <f>H36/C61</f>
        <v>0</v>
      </c>
      <c r="H70" s="10">
        <f>I36/D61</f>
        <v>0.75</v>
      </c>
      <c r="J70" s="35" t="s">
        <v>88</v>
      </c>
      <c r="K70" s="6" t="str">
        <f>IF(F70=G70=H70, "Parallel", "Not Parallel")</f>
        <v>Not Parallel</v>
      </c>
    </row>
    <row r="71" spans="1:14">
      <c r="C71" s="8" t="s">
        <v>13</v>
      </c>
      <c r="D71" s="5">
        <f>ACOS(D70)*(180/PI())</f>
        <v>10.320910749897244</v>
      </c>
      <c r="E71" t="s">
        <v>15</v>
      </c>
    </row>
    <row r="73" spans="1:14" ht="15.75" thickBo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</row>
    <row r="74" spans="1:14" ht="15.75" thickTop="1"/>
    <row r="75" spans="1:14" ht="36">
      <c r="A75" s="31" t="s">
        <v>87</v>
      </c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</row>
    <row r="77" spans="1:14">
      <c r="A77" s="7" t="s">
        <v>69</v>
      </c>
      <c r="D77" t="s">
        <v>72</v>
      </c>
      <c r="F77" s="7" t="s">
        <v>75</v>
      </c>
      <c r="I77" s="7" t="s">
        <v>76</v>
      </c>
      <c r="L77" t="s">
        <v>72</v>
      </c>
      <c r="N77" s="7" t="s">
        <v>75</v>
      </c>
    </row>
    <row r="78" spans="1:14">
      <c r="A78" s="3">
        <v>-1</v>
      </c>
      <c r="B78" s="3">
        <v>0</v>
      </c>
      <c r="C78" s="1" t="s">
        <v>71</v>
      </c>
      <c r="D78" s="2">
        <v>10</v>
      </c>
      <c r="E78" s="8" t="s">
        <v>73</v>
      </c>
      <c r="F78" s="33">
        <f>(A78*D78)+(B78*D79)</f>
        <v>-10</v>
      </c>
      <c r="I78" s="3">
        <v>1</v>
      </c>
      <c r="J78" s="3">
        <v>0</v>
      </c>
      <c r="K78" s="1" t="s">
        <v>71</v>
      </c>
      <c r="L78" s="3">
        <f>D78</f>
        <v>10</v>
      </c>
      <c r="M78" s="8" t="s">
        <v>73</v>
      </c>
      <c r="N78" s="33">
        <f>(I78*L78)+(J78*L79)</f>
        <v>10</v>
      </c>
    </row>
    <row r="79" spans="1:14">
      <c r="A79" s="3">
        <v>0</v>
      </c>
      <c r="B79" s="3">
        <v>1</v>
      </c>
      <c r="C79" s="1"/>
      <c r="D79" s="2">
        <v>10</v>
      </c>
      <c r="E79" s="8" t="s">
        <v>74</v>
      </c>
      <c r="F79" s="33">
        <f>(A79*D78)+(B79*D79)</f>
        <v>10</v>
      </c>
      <c r="I79" s="3">
        <v>0</v>
      </c>
      <c r="J79" s="3">
        <v>0</v>
      </c>
      <c r="K79" s="1"/>
      <c r="L79" s="3">
        <f>D79</f>
        <v>10</v>
      </c>
      <c r="M79" s="8" t="s">
        <v>74</v>
      </c>
      <c r="N79" s="33">
        <f>(I79*L78)+(J79*L79)</f>
        <v>0</v>
      </c>
    </row>
    <row r="80" spans="1:14">
      <c r="C80" s="1"/>
      <c r="D80" s="1"/>
      <c r="E80" s="8"/>
      <c r="F80" s="34"/>
      <c r="K80" s="1"/>
      <c r="M80" s="8"/>
      <c r="N80" s="34"/>
    </row>
    <row r="81" spans="1:14">
      <c r="A81" s="7" t="s">
        <v>70</v>
      </c>
      <c r="C81" s="1"/>
      <c r="D81" s="1"/>
      <c r="E81" s="8"/>
      <c r="F81" s="34"/>
      <c r="I81" s="7" t="s">
        <v>77</v>
      </c>
      <c r="K81" s="1"/>
      <c r="M81" s="8"/>
      <c r="N81" s="34"/>
    </row>
    <row r="82" spans="1:14">
      <c r="A82" s="3">
        <v>1</v>
      </c>
      <c r="B82" s="3">
        <v>0</v>
      </c>
      <c r="C82" s="1" t="s">
        <v>71</v>
      </c>
      <c r="D82" s="3">
        <f>D78</f>
        <v>10</v>
      </c>
      <c r="E82" s="8" t="s">
        <v>73</v>
      </c>
      <c r="F82" s="33">
        <f>(A82*D82)+(B82*D83)</f>
        <v>10</v>
      </c>
      <c r="I82" s="3">
        <v>0</v>
      </c>
      <c r="J82" s="3">
        <v>0</v>
      </c>
      <c r="K82" s="1" t="s">
        <v>71</v>
      </c>
      <c r="L82" s="3">
        <f>D78</f>
        <v>10</v>
      </c>
      <c r="M82" s="8" t="s">
        <v>73</v>
      </c>
      <c r="N82" s="33">
        <f>(I82*L82)+(J82*L83)</f>
        <v>0</v>
      </c>
    </row>
    <row r="83" spans="1:14">
      <c r="A83" s="3">
        <v>0</v>
      </c>
      <c r="B83" s="3">
        <v>-1</v>
      </c>
      <c r="D83" s="3">
        <f>D79</f>
        <v>10</v>
      </c>
      <c r="E83" s="8" t="s">
        <v>74</v>
      </c>
      <c r="F83" s="33">
        <f>(A83*D82)+(B83*D83)</f>
        <v>-10</v>
      </c>
      <c r="I83" s="3">
        <v>0</v>
      </c>
      <c r="J83" s="3">
        <v>1</v>
      </c>
      <c r="K83" s="1"/>
      <c r="L83" s="3">
        <f>D79</f>
        <v>10</v>
      </c>
      <c r="M83" s="8" t="s">
        <v>74</v>
      </c>
      <c r="N83" s="33">
        <f>(I83*L82)+(J83*L83)</f>
        <v>10</v>
      </c>
    </row>
    <row r="84" spans="1:14">
      <c r="F84" s="34"/>
      <c r="N84" s="34"/>
    </row>
    <row r="85" spans="1:14">
      <c r="A85" s="7" t="s">
        <v>78</v>
      </c>
      <c r="C85" s="1"/>
      <c r="D85" s="1"/>
      <c r="E85" s="8"/>
      <c r="F85" s="34"/>
      <c r="I85" s="7" t="s">
        <v>80</v>
      </c>
      <c r="K85" s="2">
        <v>0.5</v>
      </c>
      <c r="M85" s="8"/>
      <c r="N85" s="34"/>
    </row>
    <row r="86" spans="1:14">
      <c r="A86" s="3">
        <v>0</v>
      </c>
      <c r="B86" s="3">
        <v>1</v>
      </c>
      <c r="C86" s="1" t="s">
        <v>71</v>
      </c>
      <c r="D86" s="3">
        <f>D82</f>
        <v>10</v>
      </c>
      <c r="E86" s="8" t="s">
        <v>73</v>
      </c>
      <c r="F86" s="33">
        <f>(A86*D86)+(B86*D87)</f>
        <v>10</v>
      </c>
      <c r="I86" s="3">
        <f>K85</f>
        <v>0.5</v>
      </c>
      <c r="J86" s="3">
        <v>0</v>
      </c>
      <c r="K86" s="1" t="s">
        <v>71</v>
      </c>
      <c r="L86" s="3">
        <f>D82</f>
        <v>10</v>
      </c>
      <c r="M86" s="8" t="s">
        <v>73</v>
      </c>
      <c r="N86" s="33">
        <f>(I86*L86)+(J86*L87)</f>
        <v>5</v>
      </c>
    </row>
    <row r="87" spans="1:14">
      <c r="A87" s="3">
        <v>1</v>
      </c>
      <c r="B87" s="3">
        <v>0</v>
      </c>
      <c r="D87" s="3">
        <f>D83</f>
        <v>10</v>
      </c>
      <c r="E87" s="8" t="s">
        <v>74</v>
      </c>
      <c r="F87" s="33">
        <f>(A87*D86)+(B87*D87)</f>
        <v>10</v>
      </c>
      <c r="I87" s="3">
        <v>0</v>
      </c>
      <c r="J87" s="3">
        <f>K85</f>
        <v>0.5</v>
      </c>
      <c r="K87" s="1"/>
      <c r="L87" s="3">
        <f>D83</f>
        <v>10</v>
      </c>
      <c r="M87" s="8" t="s">
        <v>74</v>
      </c>
      <c r="N87" s="33">
        <f>(I87*L86)+(J87*L87)</f>
        <v>5</v>
      </c>
    </row>
    <row r="88" spans="1:14">
      <c r="F88" s="34"/>
      <c r="N88" s="34"/>
    </row>
    <row r="89" spans="1:14">
      <c r="A89" s="7" t="s">
        <v>82</v>
      </c>
      <c r="B89" s="8" t="s">
        <v>13</v>
      </c>
      <c r="C89" s="2">
        <v>90</v>
      </c>
      <c r="D89" s="1"/>
      <c r="E89" s="8"/>
      <c r="F89" s="34"/>
      <c r="I89" s="7" t="s">
        <v>79</v>
      </c>
      <c r="J89" s="8"/>
      <c r="K89" s="2">
        <v>4</v>
      </c>
      <c r="M89" s="8"/>
      <c r="N89" s="34"/>
    </row>
    <row r="90" spans="1:14">
      <c r="A90" s="32">
        <f>COS(B93)</f>
        <v>6.1257422745431001E-17</v>
      </c>
      <c r="B90" s="32">
        <f>-SIN(B93)</f>
        <v>-1</v>
      </c>
      <c r="C90" s="1" t="s">
        <v>71</v>
      </c>
      <c r="D90" s="3">
        <f>D86</f>
        <v>10</v>
      </c>
      <c r="E90" s="8" t="s">
        <v>73</v>
      </c>
      <c r="F90" s="33">
        <f>(A90*D90)+(B90*D91)</f>
        <v>-10</v>
      </c>
      <c r="I90" s="3">
        <f>K89</f>
        <v>4</v>
      </c>
      <c r="J90" s="3">
        <v>0</v>
      </c>
      <c r="K90" s="1" t="s">
        <v>71</v>
      </c>
      <c r="L90" s="3">
        <f>D86</f>
        <v>10</v>
      </c>
      <c r="M90" s="8" t="s">
        <v>73</v>
      </c>
      <c r="N90" s="33">
        <f>(I90*L90)+(J90*L91)</f>
        <v>40</v>
      </c>
    </row>
    <row r="91" spans="1:14">
      <c r="A91" s="32">
        <f>SIN(B93)</f>
        <v>1</v>
      </c>
      <c r="B91" s="32">
        <f>COS(B93)</f>
        <v>6.1257422745431001E-17</v>
      </c>
      <c r="D91" s="3">
        <f>D87</f>
        <v>10</v>
      </c>
      <c r="E91" s="8" t="s">
        <v>74</v>
      </c>
      <c r="F91" s="33">
        <f>(A91*D90)+(B91*D91)</f>
        <v>10</v>
      </c>
      <c r="I91" s="3">
        <v>0</v>
      </c>
      <c r="J91" s="3">
        <f>K89</f>
        <v>4</v>
      </c>
      <c r="K91" s="1"/>
      <c r="L91" s="3">
        <f>D87</f>
        <v>10</v>
      </c>
      <c r="M91" s="8" t="s">
        <v>74</v>
      </c>
      <c r="N91" s="33">
        <f>(I91*L90)+(J91*L91)</f>
        <v>40</v>
      </c>
    </row>
    <row r="93" spans="1:14">
      <c r="A93" s="8" t="s">
        <v>13</v>
      </c>
      <c r="B93">
        <f>C89*PI()/180</f>
        <v>1.5707963267948966</v>
      </c>
      <c r="C93" t="s">
        <v>81</v>
      </c>
    </row>
  </sheetData>
  <conditionalFormatting sqref="K7 K66">
    <cfRule type="cellIs" dxfId="3" priority="1" operator="equal">
      <formula>"Orthoganal"</formula>
    </cfRule>
    <cfRule type="cellIs" dxfId="2" priority="2" operator="equal">
      <formula>$J$7</formula>
    </cfRule>
  </conditionalFormatting>
  <pageMargins left="0.7" right="0.7" top="0.75" bottom="0.24479166666666666" header="0.3" footer="0.3"/>
  <pageSetup scale="47" orientation="portrait" r:id="rId1"/>
  <rowBreaks count="1" manualBreakCount="1">
    <brk id="94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N93"/>
  <sheetViews>
    <sheetView tabSelected="1" zoomScaleNormal="100" zoomScaleSheetLayoutView="100" workbookViewId="0">
      <selection activeCell="J11" sqref="J11"/>
    </sheetView>
  </sheetViews>
  <sheetFormatPr defaultRowHeight="15"/>
  <cols>
    <col min="11" max="11" width="18.7109375" customWidth="1"/>
  </cols>
  <sheetData>
    <row r="1" spans="1:14" ht="36">
      <c r="A1" s="31" t="s">
        <v>84</v>
      </c>
      <c r="B1" s="31"/>
      <c r="C1" s="31"/>
      <c r="D1" s="31"/>
      <c r="E1" s="31"/>
      <c r="F1" s="31"/>
      <c r="G1" s="31"/>
      <c r="H1" s="31"/>
      <c r="I1" s="31" t="s">
        <v>86</v>
      </c>
      <c r="J1" s="31"/>
      <c r="K1" s="31"/>
      <c r="L1" s="31"/>
      <c r="M1" s="31"/>
      <c r="N1" s="31"/>
    </row>
    <row r="3" spans="1:14" ht="23.25">
      <c r="A3" s="14" t="s">
        <v>35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5.75" thickBo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ht="15.75" thickTop="1">
      <c r="A5" s="15" t="s">
        <v>2</v>
      </c>
      <c r="B5" s="15"/>
      <c r="C5" s="15"/>
      <c r="D5" s="15"/>
      <c r="E5" s="15"/>
      <c r="F5" s="15" t="s">
        <v>3</v>
      </c>
      <c r="G5" s="15"/>
      <c r="H5" s="15"/>
      <c r="I5" s="15"/>
      <c r="J5" s="15" t="s">
        <v>7</v>
      </c>
      <c r="K5" s="15"/>
      <c r="L5" s="15"/>
      <c r="M5" s="15"/>
      <c r="N5" s="15"/>
    </row>
    <row r="6" spans="1:14">
      <c r="A6" t="s">
        <v>0</v>
      </c>
      <c r="B6" s="2">
        <v>3</v>
      </c>
      <c r="C6" s="2">
        <v>4</v>
      </c>
      <c r="D6" s="2">
        <v>2</v>
      </c>
      <c r="F6" s="3" t="s">
        <v>4</v>
      </c>
      <c r="G6" s="3" t="s">
        <v>5</v>
      </c>
      <c r="H6" s="3" t="s">
        <v>6</v>
      </c>
    </row>
    <row r="7" spans="1:14">
      <c r="A7" t="s">
        <v>1</v>
      </c>
      <c r="B7" s="2">
        <v>5</v>
      </c>
      <c r="C7" s="2">
        <v>2</v>
      </c>
      <c r="D7" s="2">
        <v>9</v>
      </c>
      <c r="F7" s="10">
        <f>B6*B7</f>
        <v>15</v>
      </c>
      <c r="G7" s="10">
        <f t="shared" ref="G7:H7" si="0">C6*C7</f>
        <v>8</v>
      </c>
      <c r="H7" s="10">
        <f t="shared" si="0"/>
        <v>18</v>
      </c>
      <c r="I7" s="1"/>
      <c r="J7" s="10">
        <f>SUM(F7:H7)</f>
        <v>41</v>
      </c>
      <c r="K7" s="6" t="str">
        <f>IF(J7=0, "Perpendicular", "Not Perpendicular")</f>
        <v>Not Perpendicular</v>
      </c>
    </row>
    <row r="8" spans="1:14" ht="15.75" thickBo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ht="15.75" thickTop="1">
      <c r="A9" s="15" t="s">
        <v>8</v>
      </c>
      <c r="B9" s="15"/>
      <c r="C9" s="15"/>
      <c r="D9" s="15"/>
      <c r="E9" s="15"/>
      <c r="F9" s="15" t="s">
        <v>16</v>
      </c>
      <c r="G9" s="15"/>
      <c r="H9" s="15"/>
      <c r="I9" s="15"/>
      <c r="J9" s="15" t="s">
        <v>17</v>
      </c>
      <c r="K9" s="15"/>
      <c r="L9" s="15"/>
      <c r="M9" s="15"/>
      <c r="N9" s="15"/>
    </row>
    <row r="10" spans="1:14">
      <c r="A10" s="3" t="s">
        <v>9</v>
      </c>
      <c r="B10" s="4" t="s">
        <v>11</v>
      </c>
      <c r="C10" s="4" t="s">
        <v>12</v>
      </c>
      <c r="D10" s="3" t="s">
        <v>10</v>
      </c>
    </row>
    <row r="11" spans="1:14">
      <c r="A11" s="10">
        <f>J7</f>
        <v>41</v>
      </c>
      <c r="B11" s="10">
        <f>SQRT((B6*B6)+(C6*C6)+(D6*D6))</f>
        <v>5.3851648071345037</v>
      </c>
      <c r="C11" s="10">
        <f>SQRT((B7*B7)+(C7*C7)+(D7*D7))</f>
        <v>10.488088481701515</v>
      </c>
      <c r="D11" s="10">
        <f>A11/(B11*C11)</f>
        <v>0.72591958759142383</v>
      </c>
      <c r="E11" t="s">
        <v>14</v>
      </c>
      <c r="F11" s="10">
        <f>IF(B7 = 0, "", B6/B7)</f>
        <v>0.6</v>
      </c>
      <c r="G11" s="10">
        <f t="shared" ref="G11:H11" si="1">IF(C7 = 0, "", C6/C7)</f>
        <v>2</v>
      </c>
      <c r="H11" s="10">
        <f t="shared" si="1"/>
        <v>0.22222222222222221</v>
      </c>
      <c r="J11" s="35" t="s">
        <v>88</v>
      </c>
      <c r="K11" s="6" t="str">
        <f>IF(F11=G11=H11, "Parallel", "Not Parallel")</f>
        <v>Not Parallel</v>
      </c>
    </row>
    <row r="12" spans="1:14">
      <c r="C12" s="8" t="s">
        <v>13</v>
      </c>
      <c r="D12" s="5">
        <f>ACOS(D11)*(180/PI())</f>
        <v>43.454599474021506</v>
      </c>
      <c r="E12" t="s">
        <v>15</v>
      </c>
    </row>
    <row r="13" spans="1:14" ht="15.75" thickBo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ht="15.75" thickTop="1">
      <c r="A14" s="15" t="s">
        <v>22</v>
      </c>
      <c r="B14" s="15"/>
      <c r="C14" s="15"/>
      <c r="D14" s="15"/>
      <c r="E14" s="15"/>
      <c r="F14" s="15" t="s">
        <v>23</v>
      </c>
      <c r="G14" s="15"/>
      <c r="H14" s="15"/>
      <c r="I14" s="15"/>
      <c r="J14" s="15"/>
      <c r="K14" s="15"/>
      <c r="L14" s="15"/>
      <c r="M14" s="15"/>
      <c r="N14" s="15"/>
    </row>
    <row r="15" spans="1:14">
      <c r="A15" t="s">
        <v>18</v>
      </c>
      <c r="B15" s="6">
        <f>G16*H17-H16*G17</f>
        <v>32</v>
      </c>
      <c r="C15" s="6">
        <f>-(F16*H17-H16*F17)</f>
        <v>-17</v>
      </c>
      <c r="D15" s="6">
        <f>F16*G17-G16*F17</f>
        <v>-14</v>
      </c>
      <c r="F15" s="10" t="s">
        <v>19</v>
      </c>
      <c r="G15" s="10" t="s">
        <v>20</v>
      </c>
      <c r="H15" s="10" t="s">
        <v>21</v>
      </c>
    </row>
    <row r="16" spans="1:14">
      <c r="F16" s="10">
        <f t="shared" ref="F16:H17" si="2">B6</f>
        <v>3</v>
      </c>
      <c r="G16" s="10">
        <f t="shared" si="2"/>
        <v>4</v>
      </c>
      <c r="H16" s="10">
        <f t="shared" si="2"/>
        <v>2</v>
      </c>
    </row>
    <row r="17" spans="1:14">
      <c r="F17" s="10">
        <f t="shared" si="2"/>
        <v>5</v>
      </c>
      <c r="G17" s="10">
        <f t="shared" si="2"/>
        <v>2</v>
      </c>
      <c r="H17" s="10">
        <f t="shared" si="2"/>
        <v>9</v>
      </c>
    </row>
    <row r="18" spans="1:14" ht="15.75" thickBo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ht="15.75" thickTop="1">
      <c r="A19" s="15" t="s">
        <v>24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1" spans="1:14">
      <c r="A21" s="3" t="s">
        <v>25</v>
      </c>
      <c r="B21" s="3" t="s">
        <v>26</v>
      </c>
      <c r="C21" s="3" t="s">
        <v>27</v>
      </c>
      <c r="E21" s="12" t="s">
        <v>31</v>
      </c>
    </row>
    <row r="22" spans="1:14" ht="18.75">
      <c r="A22" s="10">
        <f>B6*B15</f>
        <v>96</v>
      </c>
      <c r="B22" s="10">
        <f>C6*C15</f>
        <v>-68</v>
      </c>
      <c r="C22" s="10">
        <f>D6*D15</f>
        <v>-28</v>
      </c>
      <c r="E22" s="10">
        <f>SUM(A22:C22)</f>
        <v>0</v>
      </c>
      <c r="G22" s="13" t="s">
        <v>32</v>
      </c>
      <c r="J22" s="9"/>
      <c r="K22" s="6" t="str">
        <f>IF(E22=0, "Perpendicular", "Not Perpendicular")</f>
        <v>Perpendicular</v>
      </c>
    </row>
    <row r="24" spans="1:14">
      <c r="A24" s="3" t="s">
        <v>28</v>
      </c>
      <c r="B24" s="3" t="s">
        <v>29</v>
      </c>
      <c r="C24" s="3" t="s">
        <v>30</v>
      </c>
      <c r="E24" s="12" t="s">
        <v>31</v>
      </c>
    </row>
    <row r="25" spans="1:14" ht="18.75">
      <c r="A25" s="10">
        <f>B7*B15</f>
        <v>160</v>
      </c>
      <c r="B25" s="10">
        <f t="shared" ref="B25:C25" si="3">C7*C15</f>
        <v>-34</v>
      </c>
      <c r="C25" s="10">
        <f t="shared" si="3"/>
        <v>-126</v>
      </c>
      <c r="E25" s="10">
        <f>SUM(A25:C25)</f>
        <v>0</v>
      </c>
      <c r="G25" s="13" t="s">
        <v>32</v>
      </c>
      <c r="J25" s="9"/>
      <c r="K25" s="6" t="str">
        <f>IF(E25=0, "Perpendicular", "Not Perpendicular")</f>
        <v>Perpendicular</v>
      </c>
    </row>
    <row r="26" spans="1:14" ht="15.75" thickBo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ht="15.75" thickTop="1">
      <c r="A27" s="7" t="s">
        <v>33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9" spans="1:14">
      <c r="A29" t="s">
        <v>34</v>
      </c>
      <c r="C29" s="6">
        <f>SQRT(B15*B15+C15*C15+D15*D15)</f>
        <v>38.845849199110063</v>
      </c>
    </row>
    <row r="32" spans="1:14" ht="23.25">
      <c r="A32" s="18" t="s">
        <v>36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ht="15.75" thickBo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ht="15.75" thickTop="1">
      <c r="B34" s="22"/>
      <c r="C34" s="22"/>
      <c r="D34" s="22"/>
      <c r="E34" s="22"/>
    </row>
    <row r="35" spans="1:14">
      <c r="A35" s="7" t="s">
        <v>40</v>
      </c>
      <c r="B35" s="23"/>
      <c r="C35" s="23"/>
      <c r="D35" s="23"/>
      <c r="E35" s="23"/>
      <c r="F35" s="7"/>
      <c r="G35" s="7" t="s">
        <v>41</v>
      </c>
      <c r="H35" s="7"/>
      <c r="I35" s="7"/>
      <c r="J35" s="7"/>
      <c r="K35" s="7"/>
      <c r="L35" s="7"/>
      <c r="M35" s="7"/>
      <c r="N35" s="7"/>
    </row>
    <row r="36" spans="1:14">
      <c r="A36" s="19" t="s">
        <v>37</v>
      </c>
      <c r="B36" s="20">
        <v>1</v>
      </c>
      <c r="C36" s="2">
        <v>2</v>
      </c>
      <c r="D36" s="20">
        <v>3</v>
      </c>
      <c r="E36" s="20">
        <v>4</v>
      </c>
      <c r="G36" s="10">
        <f>B36</f>
        <v>1</v>
      </c>
      <c r="H36" s="10">
        <f t="shared" ref="H36:I38" si="4">C36</f>
        <v>2</v>
      </c>
      <c r="I36" s="10">
        <f t="shared" si="4"/>
        <v>3</v>
      </c>
      <c r="J36" t="s">
        <v>68</v>
      </c>
    </row>
    <row r="38" spans="1:14">
      <c r="A38" s="19" t="s">
        <v>38</v>
      </c>
      <c r="B38" s="2">
        <v>-4</v>
      </c>
      <c r="C38" s="2">
        <v>7</v>
      </c>
      <c r="D38" s="21">
        <v>-2</v>
      </c>
      <c r="E38" s="2">
        <v>6</v>
      </c>
      <c r="G38" s="10">
        <f>B38</f>
        <v>-4</v>
      </c>
      <c r="H38" s="10">
        <f t="shared" si="4"/>
        <v>7</v>
      </c>
      <c r="I38" s="10">
        <f t="shared" si="4"/>
        <v>-2</v>
      </c>
    </row>
    <row r="39" spans="1:14" ht="15.75" thickBo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ht="15.75" thickTop="1">
      <c r="A40" s="7" t="s">
        <v>42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>
      <c r="A41" t="s">
        <v>39</v>
      </c>
      <c r="B41" s="25">
        <f>H36*I38-I36*H38</f>
        <v>-25</v>
      </c>
      <c r="C41" s="24">
        <f>(G36*I38)-(I36*G38)</f>
        <v>10</v>
      </c>
      <c r="D41" s="25">
        <f>G36*H38-H36*G38</f>
        <v>15</v>
      </c>
    </row>
    <row r="42" spans="1:14" ht="15.75" thickBo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ht="15.75" thickTop="1">
      <c r="A43" s="7" t="s">
        <v>43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5" spans="1:14">
      <c r="B45" s="3" t="s">
        <v>45</v>
      </c>
      <c r="C45" s="3" t="s">
        <v>46</v>
      </c>
      <c r="D45" s="3" t="s">
        <v>47</v>
      </c>
    </row>
    <row r="46" spans="1:14">
      <c r="A46" t="s">
        <v>44</v>
      </c>
      <c r="B46" s="2">
        <v>5</v>
      </c>
      <c r="C46" s="2">
        <v>2</v>
      </c>
      <c r="D46" s="2">
        <v>7</v>
      </c>
    </row>
    <row r="47" spans="1:14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14">
      <c r="A48" s="15" t="s">
        <v>53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1: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>
      <c r="B50" s="3" t="s">
        <v>48</v>
      </c>
      <c r="C50" s="3" t="s">
        <v>49</v>
      </c>
      <c r="D50" s="3" t="s">
        <v>50</v>
      </c>
      <c r="E50" s="26" t="s">
        <v>51</v>
      </c>
      <c r="F50" s="3"/>
      <c r="G50" s="11" t="s">
        <v>52</v>
      </c>
    </row>
    <row r="51" spans="1:14">
      <c r="B51" s="6" t="str">
        <f>TEXT(B41, "0")&amp;"x"</f>
        <v>-25x</v>
      </c>
      <c r="C51" s="6" t="str">
        <f>TEXT(C41, "0")&amp;"y"</f>
        <v>10y</v>
      </c>
      <c r="D51" s="6" t="str">
        <f>TEXT(D41, "0")&amp;"z"</f>
        <v>15z</v>
      </c>
      <c r="E51" s="27">
        <f>SUM(-B46+-C46+-D46)</f>
        <v>-14</v>
      </c>
      <c r="F51" s="28"/>
    </row>
    <row r="52" spans="1:14" ht="15.75" thickBo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 ht="15.75" thickTop="1">
      <c r="A53" s="7" t="s">
        <v>55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5" spans="1:14">
      <c r="A55" t="s">
        <v>54</v>
      </c>
      <c r="B55" t="s">
        <v>56</v>
      </c>
      <c r="I55" t="s">
        <v>59</v>
      </c>
    </row>
    <row r="56" spans="1:14">
      <c r="B56" s="2">
        <v>0</v>
      </c>
      <c r="C56" s="2">
        <v>4</v>
      </c>
      <c r="D56" s="2">
        <v>8</v>
      </c>
      <c r="E56" s="2">
        <v>1</v>
      </c>
      <c r="F56" s="2">
        <v>1</v>
      </c>
      <c r="G56" s="2">
        <v>1</v>
      </c>
      <c r="I56" t="s">
        <v>57</v>
      </c>
      <c r="J56" s="2">
        <v>0</v>
      </c>
    </row>
    <row r="57" spans="1:14">
      <c r="I57" t="s">
        <v>58</v>
      </c>
      <c r="J57" s="2">
        <v>1</v>
      </c>
    </row>
    <row r="58" spans="1:14">
      <c r="A58" t="s">
        <v>60</v>
      </c>
      <c r="B58" s="10">
        <f>B56+J56*E56</f>
        <v>0</v>
      </c>
      <c r="C58" s="10">
        <f t="shared" ref="C58:D58" si="5">C56+K56*F56</f>
        <v>4</v>
      </c>
      <c r="D58" s="10">
        <f t="shared" si="5"/>
        <v>8</v>
      </c>
    </row>
    <row r="59" spans="1:14">
      <c r="A59" t="s">
        <v>61</v>
      </c>
      <c r="B59" s="10">
        <f>B56+J57*E56</f>
        <v>1</v>
      </c>
      <c r="C59" s="10">
        <f>C56+J57*F56</f>
        <v>5</v>
      </c>
      <c r="D59" s="10">
        <f>D56+J57*G56</f>
        <v>9</v>
      </c>
    </row>
    <row r="60" spans="1:14">
      <c r="A60" t="s">
        <v>62</v>
      </c>
    </row>
    <row r="61" spans="1:14">
      <c r="B61" s="10">
        <f>B59-B58</f>
        <v>1</v>
      </c>
      <c r="C61" s="10">
        <f>C59-C58</f>
        <v>1</v>
      </c>
      <c r="D61" s="10">
        <f t="shared" ref="D61" si="6">D59-D58</f>
        <v>1</v>
      </c>
    </row>
    <row r="63" spans="1:14">
      <c r="A63" t="s">
        <v>63</v>
      </c>
    </row>
    <row r="64" spans="1:14">
      <c r="B64" s="15"/>
      <c r="C64" s="15"/>
      <c r="D64" s="15"/>
      <c r="E64" s="15"/>
      <c r="J64" s="15" t="s">
        <v>7</v>
      </c>
      <c r="K64" s="15"/>
    </row>
    <row r="65" spans="1:14">
      <c r="B65" s="3" t="s">
        <v>4</v>
      </c>
      <c r="C65" s="3" t="s">
        <v>5</v>
      </c>
      <c r="D65" s="3" t="s">
        <v>6</v>
      </c>
    </row>
    <row r="66" spans="1:14">
      <c r="B66" s="29">
        <f>G36*B61</f>
        <v>1</v>
      </c>
      <c r="C66" s="29">
        <f>H36*C61</f>
        <v>2</v>
      </c>
      <c r="D66" s="29">
        <f>I36*D61</f>
        <v>3</v>
      </c>
      <c r="E66" s="30" t="s">
        <v>64</v>
      </c>
      <c r="J66" s="10">
        <f>SUM(B66:D66)</f>
        <v>6</v>
      </c>
      <c r="K66" s="6" t="str">
        <f>IF(J66=0, "Perpendicular", "Not Perpendicular")</f>
        <v>Not Perpendicular</v>
      </c>
    </row>
    <row r="68" spans="1:14">
      <c r="A68" s="15" t="s">
        <v>8</v>
      </c>
      <c r="B68" s="15"/>
      <c r="C68" s="15"/>
      <c r="D68" s="15"/>
      <c r="E68" s="15"/>
      <c r="F68" s="15" t="s">
        <v>16</v>
      </c>
      <c r="G68" s="15"/>
      <c r="H68" s="15"/>
      <c r="I68" s="15"/>
      <c r="J68" s="15" t="s">
        <v>17</v>
      </c>
      <c r="K68" s="15"/>
    </row>
    <row r="69" spans="1:14">
      <c r="A69" s="3" t="s">
        <v>65</v>
      </c>
      <c r="B69" s="4" t="s">
        <v>66</v>
      </c>
      <c r="C69" s="4" t="s">
        <v>67</v>
      </c>
      <c r="D69" s="3" t="s">
        <v>10</v>
      </c>
    </row>
    <row r="70" spans="1:14">
      <c r="A70" s="10">
        <f>J66</f>
        <v>6</v>
      </c>
      <c r="B70" s="10">
        <f>SQRT((B61*B61)+(C61*C61)+(D61*D61))</f>
        <v>1.7320508075688772</v>
      </c>
      <c r="C70" s="10">
        <f>SQRT((G36*G36)+(H36*H36)+(I36*I36))</f>
        <v>3.7416573867739413</v>
      </c>
      <c r="D70" s="10">
        <f>A70/(B70*C70)</f>
        <v>0.92582009977255153</v>
      </c>
      <c r="E70" t="s">
        <v>14</v>
      </c>
      <c r="F70" s="10">
        <f>G36/B61</f>
        <v>1</v>
      </c>
      <c r="G70" s="10">
        <f>H36/C61</f>
        <v>2</v>
      </c>
      <c r="H70" s="10">
        <f>I36/D61</f>
        <v>3</v>
      </c>
      <c r="J70" s="35" t="s">
        <v>88</v>
      </c>
      <c r="K70" s="6" t="str">
        <f>IF(F70=G70=H70, "Parallel", "Not Parallel")</f>
        <v>Not Parallel</v>
      </c>
    </row>
    <row r="71" spans="1:14">
      <c r="C71" s="8" t="s">
        <v>13</v>
      </c>
      <c r="D71" s="5">
        <f>ACOS(D70)*(180/PI())</f>
        <v>22.20765429859647</v>
      </c>
      <c r="E71" t="s">
        <v>15</v>
      </c>
    </row>
    <row r="73" spans="1:14" ht="15.75" thickBo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</row>
    <row r="74" spans="1:14" ht="15.75" thickTop="1"/>
    <row r="75" spans="1:14" ht="36">
      <c r="A75" s="31" t="s">
        <v>87</v>
      </c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</row>
    <row r="77" spans="1:14">
      <c r="A77" s="7" t="s">
        <v>69</v>
      </c>
      <c r="D77" t="s">
        <v>72</v>
      </c>
      <c r="F77" s="7" t="s">
        <v>75</v>
      </c>
      <c r="I77" s="7" t="s">
        <v>76</v>
      </c>
      <c r="L77" t="s">
        <v>72</v>
      </c>
      <c r="N77" s="7" t="s">
        <v>75</v>
      </c>
    </row>
    <row r="78" spans="1:14">
      <c r="A78" s="3">
        <v>-1</v>
      </c>
      <c r="B78" s="3">
        <v>0</v>
      </c>
      <c r="C78" s="1" t="s">
        <v>71</v>
      </c>
      <c r="D78" s="2">
        <v>-10</v>
      </c>
      <c r="E78" s="8" t="s">
        <v>73</v>
      </c>
      <c r="F78" s="33">
        <f>(A78*D78)+(B78*D79)</f>
        <v>10</v>
      </c>
      <c r="I78" s="3">
        <v>1</v>
      </c>
      <c r="J78" s="3">
        <v>0</v>
      </c>
      <c r="K78" s="1" t="s">
        <v>71</v>
      </c>
      <c r="L78" s="3">
        <f>D78</f>
        <v>-10</v>
      </c>
      <c r="M78" s="8" t="s">
        <v>73</v>
      </c>
      <c r="N78" s="33">
        <f>(I78*L78)+(J78*L79)</f>
        <v>-10</v>
      </c>
    </row>
    <row r="79" spans="1:14">
      <c r="A79" s="3">
        <v>0</v>
      </c>
      <c r="B79" s="3">
        <v>1</v>
      </c>
      <c r="C79" s="1"/>
      <c r="D79" s="2">
        <v>0</v>
      </c>
      <c r="E79" s="8" t="s">
        <v>74</v>
      </c>
      <c r="F79" s="33">
        <f>(A79*D78)+(B79*D79)</f>
        <v>0</v>
      </c>
      <c r="I79" s="3">
        <v>0</v>
      </c>
      <c r="J79" s="3">
        <v>0</v>
      </c>
      <c r="K79" s="1"/>
      <c r="L79" s="3">
        <f>D79</f>
        <v>0</v>
      </c>
      <c r="M79" s="8" t="s">
        <v>74</v>
      </c>
      <c r="N79" s="33">
        <f>(I79*L78)+(J79*L79)</f>
        <v>0</v>
      </c>
    </row>
    <row r="80" spans="1:14">
      <c r="C80" s="1"/>
      <c r="D80" s="1"/>
      <c r="E80" s="8"/>
      <c r="F80" s="34"/>
      <c r="K80" s="1"/>
      <c r="M80" s="8"/>
      <c r="N80" s="34"/>
    </row>
    <row r="81" spans="1:14">
      <c r="A81" s="7" t="s">
        <v>70</v>
      </c>
      <c r="C81" s="1"/>
      <c r="D81" s="1"/>
      <c r="E81" s="8"/>
      <c r="F81" s="34"/>
      <c r="I81" s="7" t="s">
        <v>77</v>
      </c>
      <c r="K81" s="1"/>
      <c r="M81" s="8"/>
      <c r="N81" s="34"/>
    </row>
    <row r="82" spans="1:14">
      <c r="A82" s="3">
        <v>1</v>
      </c>
      <c r="B82" s="3">
        <v>0</v>
      </c>
      <c r="C82" s="1" t="s">
        <v>71</v>
      </c>
      <c r="D82" s="3">
        <f>D78</f>
        <v>-10</v>
      </c>
      <c r="E82" s="8" t="s">
        <v>73</v>
      </c>
      <c r="F82" s="33">
        <f>(A82*D82)+(B82*D83)</f>
        <v>-10</v>
      </c>
      <c r="I82" s="3">
        <v>0</v>
      </c>
      <c r="J82" s="3">
        <v>0</v>
      </c>
      <c r="K82" s="1" t="s">
        <v>71</v>
      </c>
      <c r="L82" s="3">
        <f>D78</f>
        <v>-10</v>
      </c>
      <c r="M82" s="8" t="s">
        <v>73</v>
      </c>
      <c r="N82" s="33">
        <f>(I82*L82)+(J82*L83)</f>
        <v>0</v>
      </c>
    </row>
    <row r="83" spans="1:14">
      <c r="A83" s="3">
        <v>0</v>
      </c>
      <c r="B83" s="3">
        <v>-1</v>
      </c>
      <c r="D83" s="3">
        <f>D79</f>
        <v>0</v>
      </c>
      <c r="E83" s="8" t="s">
        <v>74</v>
      </c>
      <c r="F83" s="33">
        <f>(A83*D82)+(B83*D83)</f>
        <v>0</v>
      </c>
      <c r="I83" s="3">
        <v>0</v>
      </c>
      <c r="J83" s="3">
        <v>1</v>
      </c>
      <c r="K83" s="1"/>
      <c r="L83" s="3">
        <f>D79</f>
        <v>0</v>
      </c>
      <c r="M83" s="8" t="s">
        <v>74</v>
      </c>
      <c r="N83" s="33">
        <f>(I83*L82)+(J83*L83)</f>
        <v>0</v>
      </c>
    </row>
    <row r="84" spans="1:14">
      <c r="F84" s="34"/>
      <c r="N84" s="34"/>
    </row>
    <row r="85" spans="1:14">
      <c r="A85" s="7" t="s">
        <v>78</v>
      </c>
      <c r="C85" s="1"/>
      <c r="D85" s="1"/>
      <c r="E85" s="8"/>
      <c r="F85" s="34"/>
      <c r="I85" s="7" t="s">
        <v>80</v>
      </c>
      <c r="K85" s="2">
        <v>0.2</v>
      </c>
      <c r="M85" s="8"/>
      <c r="N85" s="34"/>
    </row>
    <row r="86" spans="1:14">
      <c r="A86" s="3">
        <v>0</v>
      </c>
      <c r="B86" s="3">
        <v>1</v>
      </c>
      <c r="C86" s="1" t="s">
        <v>71</v>
      </c>
      <c r="D86" s="3">
        <f>D82</f>
        <v>-10</v>
      </c>
      <c r="E86" s="8" t="s">
        <v>73</v>
      </c>
      <c r="F86" s="33">
        <f>(A86*D86)+(B86*D87)</f>
        <v>0</v>
      </c>
      <c r="I86" s="3">
        <f>K85</f>
        <v>0.2</v>
      </c>
      <c r="J86" s="3">
        <v>0</v>
      </c>
      <c r="K86" s="1" t="s">
        <v>71</v>
      </c>
      <c r="L86" s="3">
        <f>D82</f>
        <v>-10</v>
      </c>
      <c r="M86" s="8" t="s">
        <v>73</v>
      </c>
      <c r="N86" s="33">
        <f>(I86*L86)+(J86*L87)</f>
        <v>-2</v>
      </c>
    </row>
    <row r="87" spans="1:14">
      <c r="A87" s="3">
        <v>1</v>
      </c>
      <c r="B87" s="3">
        <v>0</v>
      </c>
      <c r="D87" s="3">
        <f>D83</f>
        <v>0</v>
      </c>
      <c r="E87" s="8" t="s">
        <v>74</v>
      </c>
      <c r="F87" s="33">
        <f>(A87*D86)+(B87*D87)</f>
        <v>-10</v>
      </c>
      <c r="I87" s="3">
        <v>0</v>
      </c>
      <c r="J87" s="3">
        <f>K85</f>
        <v>0.2</v>
      </c>
      <c r="K87" s="1"/>
      <c r="L87" s="3">
        <f>D83</f>
        <v>0</v>
      </c>
      <c r="M87" s="8" t="s">
        <v>74</v>
      </c>
      <c r="N87" s="33">
        <f>(I87*L86)+(J87*L87)</f>
        <v>0</v>
      </c>
    </row>
    <row r="88" spans="1:14">
      <c r="F88" s="34"/>
      <c r="N88" s="34"/>
    </row>
    <row r="89" spans="1:14">
      <c r="A89" s="7" t="s">
        <v>82</v>
      </c>
      <c r="B89" s="8" t="s">
        <v>13</v>
      </c>
      <c r="C89" s="2">
        <v>90</v>
      </c>
      <c r="D89" s="1"/>
      <c r="E89" s="8"/>
      <c r="F89" s="34"/>
      <c r="I89" s="7" t="s">
        <v>79</v>
      </c>
      <c r="J89" s="8"/>
      <c r="K89" s="2">
        <v>-6</v>
      </c>
      <c r="M89" s="8"/>
      <c r="N89" s="34"/>
    </row>
    <row r="90" spans="1:14">
      <c r="A90" s="32">
        <f>COS(B93)</f>
        <v>6.1257422745431001E-17</v>
      </c>
      <c r="B90" s="32">
        <f>-SIN(B93)</f>
        <v>-1</v>
      </c>
      <c r="C90" s="1" t="s">
        <v>71</v>
      </c>
      <c r="D90" s="3">
        <f>D86</f>
        <v>-10</v>
      </c>
      <c r="E90" s="8" t="s">
        <v>73</v>
      </c>
      <c r="F90" s="33">
        <f>(A90*D90)+(B90*D91)</f>
        <v>-6.1257422745431001E-16</v>
      </c>
      <c r="I90" s="3">
        <f>K89</f>
        <v>-6</v>
      </c>
      <c r="J90" s="3">
        <v>0</v>
      </c>
      <c r="K90" s="1" t="s">
        <v>71</v>
      </c>
      <c r="L90" s="3">
        <f>D86</f>
        <v>-10</v>
      </c>
      <c r="M90" s="8" t="s">
        <v>73</v>
      </c>
      <c r="N90" s="33">
        <f>(I90*L90)+(J90*L91)</f>
        <v>60</v>
      </c>
    </row>
    <row r="91" spans="1:14">
      <c r="A91" s="32">
        <f>SIN(B93)</f>
        <v>1</v>
      </c>
      <c r="B91" s="32">
        <f>COS(B93)</f>
        <v>6.1257422745431001E-17</v>
      </c>
      <c r="D91" s="3">
        <f>D87</f>
        <v>0</v>
      </c>
      <c r="E91" s="8" t="s">
        <v>74</v>
      </c>
      <c r="F91" s="33">
        <f>(A91*D90)+(B91*D91)</f>
        <v>-10</v>
      </c>
      <c r="I91" s="3">
        <v>0</v>
      </c>
      <c r="J91" s="3">
        <f>K89</f>
        <v>-6</v>
      </c>
      <c r="K91" s="1"/>
      <c r="L91" s="3">
        <f>D87</f>
        <v>0</v>
      </c>
      <c r="M91" s="8" t="s">
        <v>74</v>
      </c>
      <c r="N91" s="33">
        <f>(I91*L90)+(J91*L91)</f>
        <v>0</v>
      </c>
    </row>
    <row r="93" spans="1:14">
      <c r="A93" s="8" t="s">
        <v>13</v>
      </c>
      <c r="B93">
        <f>C89*PI()/180</f>
        <v>1.5707963267948966</v>
      </c>
      <c r="C93" t="s">
        <v>81</v>
      </c>
    </row>
  </sheetData>
  <conditionalFormatting sqref="K7 K66">
    <cfRule type="cellIs" dxfId="1" priority="1" operator="equal">
      <formula>"Orthoganal"</formula>
    </cfRule>
    <cfRule type="cellIs" dxfId="0" priority="2" operator="equal">
      <formula>$J$7</formula>
    </cfRule>
  </conditionalFormatting>
  <pageMargins left="0.70010416666666664" right="0.7" top="0.75" bottom="0.75" header="0.3" footer="0.3"/>
  <pageSetup scale="47" orientation="portrait" r:id="rId1"/>
  <rowBreaks count="1" manualBreakCount="1">
    <brk id="9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Data Set 1</vt:lpstr>
      <vt:lpstr>Data Set 2</vt:lpstr>
      <vt:lpstr>Data Set 3</vt:lpstr>
      <vt:lpstr>'Data Set 1'!Print_Area</vt:lpstr>
      <vt:lpstr>'Data Set 2'!Print_Area</vt:lpstr>
      <vt:lpstr>'Data Set 3'!Print_Area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Lee</dc:creator>
  <cp:lastModifiedBy>Bruce Lee</cp:lastModifiedBy>
  <cp:lastPrinted>2012-06-30T17:51:19Z</cp:lastPrinted>
  <dcterms:created xsi:type="dcterms:W3CDTF">2012-06-20T15:47:50Z</dcterms:created>
  <dcterms:modified xsi:type="dcterms:W3CDTF">2012-06-30T17:52:15Z</dcterms:modified>
</cp:coreProperties>
</file>