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I23BLe_M\"/>
    </mc:Choice>
  </mc:AlternateContent>
  <xr:revisionPtr revIDLastSave="0" documentId="13_ncr:1_{9B7DC585-3ABD-4652-9A1D-B27BCAFB30A3}" xr6:coauthVersionLast="47" xr6:coauthVersionMax="47" xr10:uidLastSave="{00000000-0000-0000-0000-000000000000}"/>
  <bookViews>
    <workbookView xWindow="-110" yWindow="-110" windowWidth="19420" windowHeight="10300" xr2:uid="{83E8BE38-9732-49D2-B654-EC0F79113139}"/>
  </bookViews>
  <sheets>
    <sheet name="Turnverein" sheetId="1" r:id="rId1"/>
    <sheet name="Set-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T3" i="1"/>
  <c r="Q3" i="1"/>
  <c r="P3" i="1"/>
  <c r="N3" i="1"/>
  <c r="O3" i="1" s="1"/>
  <c r="M3" i="1"/>
  <c r="K3" i="1" s="1"/>
  <c r="H2" i="2"/>
  <c r="T4" i="1"/>
  <c r="T5" i="1"/>
  <c r="T2" i="1"/>
  <c r="Q2" i="1"/>
  <c r="Q4" i="1"/>
  <c r="Q5" i="1"/>
  <c r="P2" i="1"/>
  <c r="P4" i="1"/>
  <c r="P5" i="1"/>
  <c r="N4" i="1"/>
  <c r="O4" i="1" s="1"/>
  <c r="N5" i="1"/>
  <c r="O5" i="1" s="1"/>
  <c r="N2" i="1"/>
  <c r="O2" i="1" s="1"/>
  <c r="M4" i="1"/>
  <c r="K4" i="1" s="1"/>
  <c r="M5" i="1"/>
  <c r="K5" i="1" s="1"/>
  <c r="M2" i="1"/>
  <c r="K2" i="1" s="1"/>
</calcChain>
</file>

<file path=xl/sharedStrings.xml><?xml version="1.0" encoding="utf-8"?>
<sst xmlns="http://schemas.openxmlformats.org/spreadsheetml/2006/main" count="67" uniqueCount="51">
  <si>
    <t>Gender</t>
  </si>
  <si>
    <t>Vorname</t>
  </si>
  <si>
    <t>Nachname</t>
  </si>
  <si>
    <t>Strasse</t>
  </si>
  <si>
    <t>PLZ</t>
  </si>
  <si>
    <t>Ort</t>
  </si>
  <si>
    <t>eMail</t>
  </si>
  <si>
    <t>TelNr</t>
  </si>
  <si>
    <t>Herr</t>
  </si>
  <si>
    <t>Rothlin</t>
  </si>
  <si>
    <t>Peterliwiese 33</t>
  </si>
  <si>
    <t>Wangen</t>
  </si>
  <si>
    <t>walter@rothlin.com</t>
  </si>
  <si>
    <t>055 460 14 40</t>
  </si>
  <si>
    <t>Frau</t>
  </si>
  <si>
    <t>Collet</t>
  </si>
  <si>
    <t>claudia@rothlin.com</t>
  </si>
  <si>
    <t>Max</t>
  </si>
  <si>
    <t>Meier</t>
  </si>
  <si>
    <t>Nördlingerhof 1d</t>
  </si>
  <si>
    <t>Galgenen</t>
  </si>
  <si>
    <t>max_meier@bluewin.ch</t>
  </si>
  <si>
    <t>055 440 13 18</t>
  </si>
  <si>
    <t>PerDu</t>
  </si>
  <si>
    <t>Boolean-Antworten</t>
  </si>
  <si>
    <t>Familie</t>
  </si>
  <si>
    <t>Ja</t>
  </si>
  <si>
    <t>Nein</t>
  </si>
  <si>
    <t>UserName</t>
  </si>
  <si>
    <t>Heidi</t>
  </si>
  <si>
    <t>Inital</t>
  </si>
  <si>
    <t>UserNameShort</t>
  </si>
  <si>
    <t>UserNameShort_1</t>
  </si>
  <si>
    <t>AnredeBrief</t>
  </si>
  <si>
    <t>PersönlicheAnrede</t>
  </si>
  <si>
    <t>Passwort</t>
  </si>
  <si>
    <t>Hallo</t>
  </si>
  <si>
    <t>Das ist schwierig</t>
  </si>
  <si>
    <t>PasswortLength</t>
  </si>
  <si>
    <t>Minimale Passwort Länge:</t>
  </si>
  <si>
    <t>eMail Schule</t>
  </si>
  <si>
    <t>eMail Privat</t>
  </si>
  <si>
    <t>Hans</t>
  </si>
  <si>
    <t>bzu.ch</t>
  </si>
  <si>
    <t>Ist Lehrer</t>
  </si>
  <si>
    <t>eMail_Domain Lehrer:</t>
  </si>
  <si>
    <t>eMail_Domain Lernede:</t>
  </si>
  <si>
    <t>Vreni</t>
  </si>
  <si>
    <t>Müller</t>
  </si>
  <si>
    <t>Knobelstr. 34</t>
  </si>
  <si>
    <t>Siebnen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</si>
</sst>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8" xfId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/>
    <xf numFmtId="0" fontId="0" fillId="0" borderId="0" xfId="0" quotePrefix="1" applyAlignment="1">
      <alignment horizontal="left"/>
    </xf>
    <xf numFmtId="0" fontId="0" fillId="2" borderId="0" xfId="0" applyFill="1"/>
    <xf numFmtId="0" fontId="0" fillId="4" borderId="0" xfId="0" applyFill="1"/>
    <xf numFmtId="0" fontId="1" fillId="3" borderId="1" xfId="1" applyFill="1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</cellXfs>
  <cellStyles count="2">
    <cellStyle name="Link" xfId="1" builtinId="8"/>
    <cellStyle name="Standard" xfId="0" builtinId="0"/>
  </cellStyles>
  <dxfs count="16"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_meier@bluewin.ch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laudia@rothlin.com" TargetMode="External"/><Relationship Id="rId1" Type="http://schemas.openxmlformats.org/officeDocument/2006/relationships/hyperlink" Target="mailto:walter@rothlin.com" TargetMode="External"/><Relationship Id="rId6" Type="http://schemas.openxmlformats.org/officeDocument/2006/relationships/hyperlink" Target="mailto:walter.rothlin@bzu.ch" TargetMode="External"/><Relationship Id="rId5" Type="http://schemas.openxmlformats.org/officeDocument/2006/relationships/hyperlink" Target="mailto:walter.rothlin@bzu.ch" TargetMode="External"/><Relationship Id="rId4" Type="http://schemas.openxmlformats.org/officeDocument/2006/relationships/hyperlink" Target="mailto:walter.rothlin@bzu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C8C1-8BC5-43B4-850A-A3D43CC9777C}">
  <sheetPr>
    <tabColor rgb="FF92D050"/>
  </sheetPr>
  <dimension ref="A1:T5"/>
  <sheetViews>
    <sheetView tabSelected="1" zoomScale="85" zoomScaleNormal="85" workbookViewId="0">
      <selection activeCell="K16" sqref="K16"/>
    </sheetView>
  </sheetViews>
  <sheetFormatPr baseColWidth="10" defaultRowHeight="14.5" x14ac:dyDescent="0.35"/>
  <cols>
    <col min="6" max="6" width="19.1796875" customWidth="1"/>
    <col min="7" max="7" width="6.453125" customWidth="1"/>
    <col min="8" max="8" width="10.90625" customWidth="1"/>
    <col min="9" max="9" width="24.81640625" customWidth="1"/>
    <col min="10" max="10" width="25.36328125" customWidth="1"/>
    <col min="11" max="11" width="40.7265625" customWidth="1"/>
    <col min="12" max="12" width="14.36328125" customWidth="1"/>
    <col min="13" max="13" width="18.26953125" customWidth="1"/>
    <col min="14" max="14" width="10.90625" customWidth="1"/>
    <col min="15" max="15" width="14.81640625" customWidth="1"/>
    <col min="16" max="16" width="18.7265625" customWidth="1"/>
    <col min="17" max="17" width="25.08984375" customWidth="1"/>
    <col min="18" max="18" width="22.7265625" customWidth="1"/>
    <col min="19" max="19" width="20" customWidth="1"/>
    <col min="20" max="20" width="18.54296875" customWidth="1"/>
  </cols>
  <sheetData>
    <row r="1" spans="1:20" x14ac:dyDescent="0.35">
      <c r="A1" s="7" t="s">
        <v>23</v>
      </c>
      <c r="B1" s="14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41</v>
      </c>
      <c r="K1" s="8" t="s">
        <v>40</v>
      </c>
      <c r="L1" s="8" t="s">
        <v>7</v>
      </c>
      <c r="M1" s="8" t="s">
        <v>28</v>
      </c>
      <c r="N1" s="8" t="s">
        <v>30</v>
      </c>
      <c r="O1" s="8" t="s">
        <v>31</v>
      </c>
      <c r="P1" s="8" t="s">
        <v>32</v>
      </c>
      <c r="Q1" s="9" t="s">
        <v>33</v>
      </c>
      <c r="R1" s="14" t="s">
        <v>34</v>
      </c>
      <c r="S1" s="8" t="s">
        <v>35</v>
      </c>
      <c r="T1" s="16" t="s">
        <v>38</v>
      </c>
    </row>
    <row r="2" spans="1:20" x14ac:dyDescent="0.35">
      <c r="A2" s="3" t="s">
        <v>26</v>
      </c>
      <c r="B2" s="19" t="s">
        <v>26</v>
      </c>
      <c r="C2" s="1" t="s">
        <v>8</v>
      </c>
      <c r="D2" s="1" t="s">
        <v>42</v>
      </c>
      <c r="E2" s="1" t="s">
        <v>9</v>
      </c>
      <c r="F2" s="1" t="s">
        <v>10</v>
      </c>
      <c r="G2" s="1">
        <v>8855</v>
      </c>
      <c r="H2" s="1" t="s">
        <v>11</v>
      </c>
      <c r="I2" s="21" t="str">
        <f>IF(J2="",K2,J2)</f>
        <v>walter@rothlin.com</v>
      </c>
      <c r="J2" s="2" t="s">
        <v>12</v>
      </c>
      <c r="K2" s="18" t="str">
        <f>IF(B2='Set-Up'!$A$2,_xlfn.CONCAT(M2,"@",'Set-Up'!$H$1),_xlfn.CONCAT(M2,"@",'Set-Up'!$H$2))</f>
        <v>hans.rothlin@bzu.ch</v>
      </c>
      <c r="L2" s="1" t="s">
        <v>13</v>
      </c>
      <c r="M2" s="10" t="str">
        <f>_xlfn.CONCAT(LOWER(D2),".",LOWER(E2))</f>
        <v>hans.rothlin</v>
      </c>
      <c r="N2" s="10" t="str">
        <f>LEFT(D2)</f>
        <v>H</v>
      </c>
      <c r="O2" s="10" t="str">
        <f>_xlfn.CONCAT(N2,".",E2)</f>
        <v>H.Rothlin</v>
      </c>
      <c r="P2" s="10" t="str">
        <f>_xlfn.CONCAT(LEFT(D2),".",E2)</f>
        <v>H.Rothlin</v>
      </c>
      <c r="Q2" s="11" t="str">
        <f>IF(C2="Herr",_xlfn.CONCAT("Sehr geehrter ",C2," ",E2),_xlfn.CONCAT("Sehr geehrte ",C2," ",E2))</f>
        <v>Sehr geehrter Herr Rothlin</v>
      </c>
      <c r="S2" s="15">
        <v>1234567</v>
      </c>
      <c r="T2" s="11">
        <f>LEN(S2)</f>
        <v>7</v>
      </c>
    </row>
    <row r="3" spans="1:20" x14ac:dyDescent="0.35">
      <c r="A3" s="3" t="s">
        <v>26</v>
      </c>
      <c r="B3" s="19"/>
      <c r="C3" s="1" t="s">
        <v>14</v>
      </c>
      <c r="D3" s="1" t="s">
        <v>47</v>
      </c>
      <c r="E3" s="1" t="s">
        <v>48</v>
      </c>
      <c r="F3" s="1" t="s">
        <v>49</v>
      </c>
      <c r="G3" s="1">
        <v>8854</v>
      </c>
      <c r="H3" s="1" t="s">
        <v>50</v>
      </c>
      <c r="I3" s="21" t="str">
        <f t="shared" ref="I3:I5" si="0">IF(J3="",K3,J3)</f>
        <v>vreni.müller@stud.bzu.ch</v>
      </c>
      <c r="J3" s="2"/>
      <c r="K3" s="18" t="str">
        <f>IF(B3='Set-Up'!$A$2,_xlfn.CONCAT(M3,"@",'Set-Up'!$H$1),_xlfn.CONCAT(M3,"@",'Set-Up'!$H$2))</f>
        <v>vreni.müller@stud.bzu.ch</v>
      </c>
      <c r="L3" s="1" t="s">
        <v>13</v>
      </c>
      <c r="M3" s="10" t="str">
        <f t="shared" ref="M3" si="1">_xlfn.CONCAT(LOWER(D3),".",LOWER(E3))</f>
        <v>vreni.müller</v>
      </c>
      <c r="N3" s="10" t="str">
        <f t="shared" ref="N3" si="2">LEFT(D3)</f>
        <v>V</v>
      </c>
      <c r="O3" s="10" t="str">
        <f t="shared" ref="O3" si="3">_xlfn.CONCAT(N3,".",E3)</f>
        <v>V.Müller</v>
      </c>
      <c r="P3" s="10" t="str">
        <f t="shared" ref="P3" si="4">_xlfn.CONCAT(LEFT(D3),".",E3)</f>
        <v>V.Müller</v>
      </c>
      <c r="Q3" s="11" t="str">
        <f t="shared" ref="Q3" si="5">IF(C3="Herr",_xlfn.CONCAT("Sehr geehrter ",C3," ",E3),_xlfn.CONCAT("Sehr geehrte ",C3," ",E3))</f>
        <v>Sehr geehrte Frau Müller</v>
      </c>
      <c r="S3" s="15" t="s">
        <v>36</v>
      </c>
      <c r="T3" s="11">
        <f t="shared" ref="T3" si="6">LEN(S3)</f>
        <v>5</v>
      </c>
    </row>
    <row r="4" spans="1:20" x14ac:dyDescent="0.35">
      <c r="A4" s="3" t="s">
        <v>26</v>
      </c>
      <c r="B4" s="19"/>
      <c r="C4" s="1" t="s">
        <v>14</v>
      </c>
      <c r="D4" s="1" t="s">
        <v>29</v>
      </c>
      <c r="E4" s="1" t="s">
        <v>15</v>
      </c>
      <c r="F4" s="1" t="s">
        <v>10</v>
      </c>
      <c r="G4" s="1">
        <v>8855</v>
      </c>
      <c r="H4" s="1" t="s">
        <v>11</v>
      </c>
      <c r="I4" s="21" t="str">
        <f t="shared" si="0"/>
        <v>claudia@rothlin.com</v>
      </c>
      <c r="J4" s="2" t="s">
        <v>16</v>
      </c>
      <c r="K4" s="18" t="str">
        <f>IF(B4='Set-Up'!$A$2,_xlfn.CONCAT(M4,"@",'Set-Up'!$H$1),_xlfn.CONCAT(M4,"@",'Set-Up'!$H$2))</f>
        <v>heidi.collet@stud.bzu.ch</v>
      </c>
      <c r="L4" s="1" t="s">
        <v>13</v>
      </c>
      <c r="M4" s="10" t="str">
        <f t="shared" ref="M4:M5" si="7">_xlfn.CONCAT(LOWER(D4),".",LOWER(E4))</f>
        <v>heidi.collet</v>
      </c>
      <c r="N4" s="10" t="str">
        <f t="shared" ref="N4:N5" si="8">LEFT(D4)</f>
        <v>H</v>
      </c>
      <c r="O4" s="10" t="str">
        <f t="shared" ref="O4:O5" si="9">_xlfn.CONCAT(N4,".",E4)</f>
        <v>H.Collet</v>
      </c>
      <c r="P4" s="10" t="str">
        <f t="shared" ref="P4:P5" si="10">_xlfn.CONCAT(LEFT(D4),".",E4)</f>
        <v>H.Collet</v>
      </c>
      <c r="Q4" s="11" t="str">
        <f t="shared" ref="Q4:Q5" si="11">IF(C4="Herr",_xlfn.CONCAT("Sehr geehrter ",C4," ",E4),_xlfn.CONCAT("Sehr geehrte ",C4," ",E4))</f>
        <v>Sehr geehrte Frau Collet</v>
      </c>
      <c r="S4" s="15" t="s">
        <v>36</v>
      </c>
      <c r="T4" s="11">
        <f t="shared" ref="T4:T5" si="12">LEN(S4)</f>
        <v>5</v>
      </c>
    </row>
    <row r="5" spans="1:20" ht="15" thickBot="1" x14ac:dyDescent="0.4">
      <c r="A5" s="4" t="s">
        <v>27</v>
      </c>
      <c r="B5" s="20" t="s">
        <v>26</v>
      </c>
      <c r="C5" s="5" t="s">
        <v>8</v>
      </c>
      <c r="D5" s="5" t="s">
        <v>17</v>
      </c>
      <c r="E5" s="5" t="s">
        <v>18</v>
      </c>
      <c r="F5" s="5" t="s">
        <v>19</v>
      </c>
      <c r="G5" s="5">
        <v>8854</v>
      </c>
      <c r="H5" s="5" t="s">
        <v>20</v>
      </c>
      <c r="I5" s="21" t="str">
        <f t="shared" si="0"/>
        <v>max_meier@bluewin.ch</v>
      </c>
      <c r="J5" s="6" t="s">
        <v>21</v>
      </c>
      <c r="K5" s="18" t="str">
        <f>IF(B5='Set-Up'!$A$2,_xlfn.CONCAT(M5,"@",'Set-Up'!$H$1),_xlfn.CONCAT(M5,"@",'Set-Up'!$H$2))</f>
        <v>max.meier@bzu.ch</v>
      </c>
      <c r="L5" s="5" t="s">
        <v>22</v>
      </c>
      <c r="M5" s="12" t="str">
        <f t="shared" si="7"/>
        <v>max.meier</v>
      </c>
      <c r="N5" s="12" t="str">
        <f t="shared" si="8"/>
        <v>M</v>
      </c>
      <c r="O5" s="12" t="str">
        <f t="shared" si="9"/>
        <v>M.Meier</v>
      </c>
      <c r="P5" s="12" t="str">
        <f t="shared" si="10"/>
        <v>M.Meier</v>
      </c>
      <c r="Q5" s="13" t="str">
        <f t="shared" si="11"/>
        <v>Sehr geehrter Herr Meier</v>
      </c>
      <c r="S5" s="15" t="s">
        <v>37</v>
      </c>
      <c r="T5" s="11">
        <f t="shared" si="12"/>
        <v>17</v>
      </c>
    </row>
  </sheetData>
  <hyperlinks>
    <hyperlink ref="J2" r:id="rId1" xr:uid="{15C2D9D1-8072-442A-B263-13002E81ECA7}"/>
    <hyperlink ref="J4" r:id="rId2" xr:uid="{DC1420B5-7D2A-4074-8374-5F0AAF3D9290}"/>
    <hyperlink ref="J5" r:id="rId3" xr:uid="{00D7AFD7-1A5C-41C6-8F30-3CF5FAAEFE12}"/>
    <hyperlink ref="K2" r:id="rId4" display="walter.rothlin@bzu.ch" xr:uid="{F7F24014-1723-49B1-BDEE-8DA46D63B2FC}"/>
    <hyperlink ref="K4:K5" r:id="rId5" display="walter.rothlin@bzu.ch" xr:uid="{07674163-4AD1-4874-AB5C-CAF28A4AAAD4}"/>
    <hyperlink ref="K3" r:id="rId6" display="walter.rothlin@bzu.ch" xr:uid="{8947589A-28E7-41AF-83C1-C58F1E56EEDF}"/>
  </hyperlinks>
  <pageMargins left="0.7" right="0.7" top="0.78740157499999996" bottom="0.78740157499999996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CB24CE03-12D7-403A-A408-7410D843ADD4}">
            <xm:f>T2&lt;'Set-Up'!$E$1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1" id="{DC7BFD7D-9A23-4324-A418-76B1C1644AD9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S2:S5</xm:sqref>
        </x14:conditionalFormatting>
        <x14:conditionalFormatting xmlns:xm="http://schemas.microsoft.com/office/excel/2006/main">
          <x14:cfRule type="expression" priority="1" id="{816A8B5D-A062-4985-8884-3BA7221BE38E}">
            <xm:f>T2&gt;='Set-Up'!$E$1</xm:f>
            <x14:dxf>
              <font>
                <color theme="1" tint="4.9989318521683403E-2"/>
              </font>
              <fill>
                <patternFill>
                  <bgColor theme="1" tint="4.9989318521683403E-2"/>
                </patternFill>
              </fill>
            </x14:dxf>
          </x14:cfRule>
          <x14:cfRule type="expression" priority="2" id="{CC934A0E-4E8B-4C9E-9C1C-987E303AD225}">
            <xm:f>T2&gt;='Set-Up'!$E$1</xm:f>
            <x14:dxf>
              <font>
                <color theme="1" tint="4.9989318521683403E-2"/>
              </font>
              <fill>
                <patternFill>
                  <bgColor rgb="FFFF0000"/>
                </patternFill>
              </fill>
            </x14:dxf>
          </x14:cfRule>
          <xm:sqref>V2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399D82-88B2-4C1C-92D7-697BA08C0454}">
          <x14:formula1>
            <xm:f>'Set-Up'!$A$2:$A$3</xm:f>
          </x14:formula1>
          <xm:sqref>A2:B5</xm:sqref>
        </x14:dataValidation>
        <x14:dataValidation type="list" errorStyle="warning" allowBlank="1" showInputMessage="1" showErrorMessage="1" errorTitle="ERROR" error="Kein guter Gender!!!!" promptTitle="Geschlecht eingeben" prompt="Bitte Geschlecht erfassen" xr:uid="{4A27CF19-A25F-4033-BF02-909C26145CEC}">
          <x14:formula1>
            <xm:f>'Set-Up'!$B$2:$B$4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F3A8-4BB6-4DAA-93E9-58DD7687B8DF}">
  <dimension ref="A1:H4"/>
  <sheetViews>
    <sheetView workbookViewId="0">
      <selection activeCell="I11" sqref="I11"/>
    </sheetView>
  </sheetViews>
  <sheetFormatPr baseColWidth="10" defaultRowHeight="14.5" x14ac:dyDescent="0.35"/>
  <cols>
    <col min="1" max="1" width="17" customWidth="1"/>
    <col min="2" max="2" width="18.1796875" customWidth="1"/>
    <col min="4" max="4" width="23.08984375" customWidth="1"/>
    <col min="7" max="7" width="21" customWidth="1"/>
  </cols>
  <sheetData>
    <row r="1" spans="1:8" x14ac:dyDescent="0.35">
      <c r="A1" t="s">
        <v>24</v>
      </c>
      <c r="B1" t="s">
        <v>0</v>
      </c>
      <c r="D1" t="s">
        <v>39</v>
      </c>
      <c r="E1" s="17">
        <v>10</v>
      </c>
      <c r="G1" t="s">
        <v>45</v>
      </c>
      <c r="H1" s="17" t="s">
        <v>43</v>
      </c>
    </row>
    <row r="2" spans="1:8" x14ac:dyDescent="0.35">
      <c r="A2" s="17" t="s">
        <v>26</v>
      </c>
      <c r="B2" s="17" t="s">
        <v>8</v>
      </c>
      <c r="G2" t="s">
        <v>46</v>
      </c>
      <c r="H2" s="16" t="str">
        <f>_xlfn.CONCAT("stud.",H1)</f>
        <v>stud.bzu.ch</v>
      </c>
    </row>
    <row r="3" spans="1:8" x14ac:dyDescent="0.35">
      <c r="A3" s="17" t="s">
        <v>27</v>
      </c>
      <c r="B3" s="17" t="s">
        <v>14</v>
      </c>
    </row>
    <row r="4" spans="1:8" x14ac:dyDescent="0.35">
      <c r="B4" s="17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Turnverein</vt:lpstr>
      <vt:lpstr>Set-Up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2023-08-31T06:35:00Z</dcterms:created>
  <dcterms:modified xsi:type="dcterms:W3CDTF">2023-09-14T07:15:37Z</dcterms:modified>
</cp:coreProperties>
</file>