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29859B8D-782B-4C7B-821E-5B8551AA2EC3}" xr6:coauthVersionLast="47" xr6:coauthVersionMax="47" xr10:uidLastSave="{00000000-0000-0000-0000-000000000000}"/>
  <bookViews>
    <workbookView xWindow="-120" yWindow="-18120" windowWidth="29040" windowHeight="18240" activeTab="1" xr2:uid="{00000000-000D-0000-FFFF-FFFF00000000}"/>
  </bookViews>
  <sheets>
    <sheet name="LineareFunktion" sheetId="1" r:id="rId1"/>
    <sheet name="Aufgab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" l="1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H10" i="2"/>
  <c r="H24" i="2"/>
  <c r="H25" i="2"/>
  <c r="H26" i="2"/>
  <c r="H27" i="2"/>
  <c r="K8" i="2"/>
  <c r="H8" i="2"/>
  <c r="E3" i="2"/>
  <c r="J9" i="2"/>
  <c r="K9" i="2" s="1"/>
  <c r="J10" i="2"/>
  <c r="K10" i="2" s="1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8" i="2"/>
  <c r="G9" i="2"/>
  <c r="H9" i="2" s="1"/>
  <c r="G10" i="2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G25" i="2"/>
  <c r="G26" i="2"/>
  <c r="G27" i="2"/>
  <c r="G8" i="2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P24" i="2" s="1"/>
  <c r="L25" i="2"/>
  <c r="M25" i="2" s="1"/>
  <c r="P25" i="2" s="1"/>
  <c r="L26" i="2"/>
  <c r="L27" i="2"/>
  <c r="M27" i="2" s="1"/>
  <c r="P27" i="2" s="1"/>
  <c r="L8" i="2"/>
  <c r="M8" i="2" s="1"/>
  <c r="P16" i="1"/>
  <c r="P17" i="1" s="1"/>
  <c r="P25" i="1" s="1"/>
  <c r="P32" i="1" s="1"/>
  <c r="Q8" i="1"/>
  <c r="Q7" i="1"/>
  <c r="P8" i="1"/>
  <c r="P7" i="1"/>
  <c r="G8" i="1"/>
  <c r="M8" i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P39" i="1" s="1"/>
  <c r="P14" i="2" l="1"/>
  <c r="P11" i="2"/>
  <c r="M26" i="2"/>
  <c r="P26" i="2" s="1"/>
  <c r="P22" i="2"/>
  <c r="P17" i="2"/>
  <c r="P18" i="2"/>
  <c r="P20" i="2"/>
  <c r="P19" i="2"/>
  <c r="P16" i="2"/>
  <c r="P12" i="2"/>
  <c r="P10" i="2"/>
  <c r="P9" i="2"/>
  <c r="P21" i="2"/>
  <c r="P13" i="2"/>
  <c r="P23" i="2"/>
  <c r="P15" i="2"/>
  <c r="P8" i="2"/>
  <c r="H8" i="1"/>
  <c r="N33" i="1" s="1"/>
  <c r="N34" i="1" l="1"/>
  <c r="N8" i="1"/>
  <c r="N31" i="1"/>
  <c r="N28" i="1"/>
  <c r="N21" i="1"/>
  <c r="N38" i="1"/>
  <c r="N35" i="1"/>
  <c r="N32" i="1"/>
  <c r="N25" i="1"/>
  <c r="N18" i="1"/>
  <c r="N15" i="1"/>
  <c r="N12" i="1"/>
  <c r="K8" i="1"/>
  <c r="Q17" i="1" s="1"/>
  <c r="Q24" i="1" s="1"/>
  <c r="Q25" i="1" s="1"/>
  <c r="Q32" i="1" s="1"/>
  <c r="N37" i="1"/>
  <c r="N22" i="1"/>
  <c r="N19" i="1"/>
  <c r="N16" i="1"/>
  <c r="N9" i="1"/>
  <c r="N41" i="1"/>
  <c r="N26" i="1"/>
  <c r="N7" i="1"/>
  <c r="N23" i="1"/>
  <c r="N39" i="1"/>
  <c r="N20" i="1"/>
  <c r="N36" i="1"/>
  <c r="N13" i="1"/>
  <c r="N29" i="1"/>
  <c r="N10" i="1"/>
  <c r="N14" i="1"/>
  <c r="N30" i="1"/>
  <c r="N11" i="1"/>
  <c r="N27" i="1"/>
  <c r="N24" i="1"/>
  <c r="N40" i="1"/>
  <c r="N17" i="1"/>
</calcChain>
</file>

<file path=xl/sharedStrings.xml><?xml version="1.0" encoding="utf-8"?>
<sst xmlns="http://schemas.openxmlformats.org/spreadsheetml/2006/main" count="56" uniqueCount="25">
  <si>
    <t>P1x</t>
  </si>
  <si>
    <t>P1y</t>
  </si>
  <si>
    <t>P2x</t>
  </si>
  <si>
    <t>P2y</t>
  </si>
  <si>
    <t>Steigung</t>
  </si>
  <si>
    <t>x</t>
  </si>
  <si>
    <t>y</t>
  </si>
  <si>
    <t>inc:</t>
  </si>
  <si>
    <t>Gerade</t>
  </si>
  <si>
    <t>Gegebene Punkte</t>
  </si>
  <si>
    <t>Hilfslinie Vertikal</t>
  </si>
  <si>
    <t>Hilfslinie Horizontal</t>
  </si>
  <si>
    <t>Schnittpunkt</t>
  </si>
  <si>
    <t>Skala</t>
  </si>
  <si>
    <t>Resultate anzeigen:</t>
  </si>
  <si>
    <t>Ja</t>
  </si>
  <si>
    <t>Nein</t>
  </si>
  <si>
    <t>Aufgaben: Lineare Funktion</t>
  </si>
  <si>
    <t>Bremspunkt:</t>
  </si>
  <si>
    <t>Anhaltepunkt:</t>
  </si>
  <si>
    <t>y-Achse</t>
  </si>
  <si>
    <t>y = x * Steigung + y-Achse</t>
  </si>
  <si>
    <t>Fehler</t>
  </si>
  <si>
    <t>ok</t>
  </si>
  <si>
    <t>Genauigkeit: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</si>
</sst>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15" xfId="0" applyBorder="1"/>
    <xf numFmtId="0" fontId="0" fillId="0" borderId="14" xfId="0" applyBorder="1"/>
    <xf numFmtId="0" fontId="0" fillId="0" borderId="4" xfId="0" applyBorder="1"/>
    <xf numFmtId="0" fontId="0" fillId="0" borderId="6" xfId="0" applyBorder="1"/>
    <xf numFmtId="0" fontId="0" fillId="3" borderId="16" xfId="0" applyFill="1" applyBorder="1"/>
    <xf numFmtId="0" fontId="0" fillId="0" borderId="17" xfId="0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11" xfId="0" applyBorder="1"/>
    <xf numFmtId="0" fontId="0" fillId="3" borderId="13" xfId="0" applyFill="1" applyBorder="1"/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0" borderId="0" xfId="0" applyAlignment="1">
      <alignment horizontal="center"/>
    </xf>
    <xf numFmtId="0" fontId="2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2" fillId="0" borderId="0" xfId="0" applyFont="1"/>
    <xf numFmtId="0" fontId="0" fillId="3" borderId="2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5" xfId="0" applyBorder="1"/>
    <xf numFmtId="0" fontId="0" fillId="3" borderId="1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0" borderId="25" xfId="0" applyBorder="1"/>
    <xf numFmtId="0" fontId="4" fillId="5" borderId="1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9" fontId="0" fillId="0" borderId="24" xfId="0" applyNumberFormat="1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9" fontId="0" fillId="0" borderId="2" xfId="0" applyNumberForma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17" xfId="0" applyNumberFormat="1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9" fontId="0" fillId="0" borderId="26" xfId="0" applyNumberFormat="1" applyFill="1" applyBorder="1" applyAlignment="1">
      <alignment horizontal="center"/>
    </xf>
    <xf numFmtId="9" fontId="0" fillId="0" borderId="27" xfId="0" applyNumberForma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3" fillId="3" borderId="3" xfId="0" applyFont="1" applyFill="1" applyBorder="1" applyAlignment="1">
      <alignment horizontal="center"/>
    </xf>
    <xf numFmtId="9" fontId="0" fillId="3" borderId="6" xfId="0" applyNumberFormat="1" applyFill="1" applyBorder="1"/>
  </cellXfs>
  <cellStyles count="1">
    <cellStyle name="Standard" xfId="0" builtinId="0"/>
  </cellStyles>
  <dxfs count="2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LineareFunktion!$M$3</c:f>
              <c:strCache>
                <c:ptCount val="1"/>
                <c:pt idx="0">
                  <c:v>Gerade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LineareFunktion!$M$7:$M$41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xVal>
          <c:yVal>
            <c:numRef>
              <c:f>LineareFunktion!$N$7:$N$41</c:f>
              <c:numCache>
                <c:formatCode>General</c:formatCode>
                <c:ptCount val="3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105</c:v>
                </c:pt>
                <c:pt idx="26">
                  <c:v>110</c:v>
                </c:pt>
                <c:pt idx="27">
                  <c:v>115</c:v>
                </c:pt>
                <c:pt idx="28">
                  <c:v>120</c:v>
                </c:pt>
                <c:pt idx="29">
                  <c:v>125</c:v>
                </c:pt>
                <c:pt idx="30">
                  <c:v>130</c:v>
                </c:pt>
                <c:pt idx="31">
                  <c:v>135</c:v>
                </c:pt>
                <c:pt idx="32">
                  <c:v>140</c:v>
                </c:pt>
                <c:pt idx="33">
                  <c:v>145</c:v>
                </c:pt>
                <c:pt idx="34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2-400A-909E-1178276A8268}"/>
            </c:ext>
          </c:extLst>
        </c:ser>
        <c:ser>
          <c:idx val="1"/>
          <c:order val="1"/>
          <c:tx>
            <c:strRef>
              <c:f>LineareFunktion!$P$3</c:f>
              <c:strCache>
                <c:ptCount val="1"/>
                <c:pt idx="0">
                  <c:v>Gegebene Punkte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LineareFunktion!$P$7:$P$8</c:f>
              <c:numCache>
                <c:formatCode>General</c:formatCode>
                <c:ptCount val="2"/>
                <c:pt idx="0">
                  <c:v>120</c:v>
                </c:pt>
                <c:pt idx="1">
                  <c:v>20</c:v>
                </c:pt>
              </c:numCache>
            </c:numRef>
          </c:xVal>
          <c:yVal>
            <c:numRef>
              <c:f>LineareFunktion!$Q$7:$Q$8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D2-400A-909E-1178276A8268}"/>
            </c:ext>
          </c:extLst>
        </c:ser>
        <c:ser>
          <c:idx val="2"/>
          <c:order val="2"/>
          <c:tx>
            <c:strRef>
              <c:f>LineareFunktion!$P$13</c:f>
              <c:strCache>
                <c:ptCount val="1"/>
                <c:pt idx="0">
                  <c:v>Hilfslinie Vertikal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LineareFunktion!$P$16:$P$17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xVal>
          <c:yVal>
            <c:numRef>
              <c:f>LineareFunktion!$Q$16:$Q$17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D2-400A-909E-1178276A8268}"/>
            </c:ext>
          </c:extLst>
        </c:ser>
        <c:ser>
          <c:idx val="3"/>
          <c:order val="3"/>
          <c:tx>
            <c:strRef>
              <c:f>LineareFunktion!$P$21</c:f>
              <c:strCache>
                <c:ptCount val="1"/>
                <c:pt idx="0">
                  <c:v>Hilfslinie Horizontal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LineareFunktion!$P$24:$P$25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xVal>
          <c:yVal>
            <c:numRef>
              <c:f>LineareFunktion!$Q$24:$Q$25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D2-400A-909E-1178276A8268}"/>
            </c:ext>
          </c:extLst>
        </c:ser>
        <c:ser>
          <c:idx val="4"/>
          <c:order val="4"/>
          <c:tx>
            <c:strRef>
              <c:f>LineareFunktion!$P$29</c:f>
              <c:strCache>
                <c:ptCount val="1"/>
                <c:pt idx="0">
                  <c:v>Schnittpunkt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LineareFunktion!$P$32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LineareFunktion!$Q$32</c:f>
              <c:numCache>
                <c:formatCode>General</c:formatCode>
                <c:ptCount val="1"/>
                <c:pt idx="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D2-400A-909E-1178276A8268}"/>
            </c:ext>
          </c:extLst>
        </c:ser>
        <c:ser>
          <c:idx val="5"/>
          <c:order val="5"/>
          <c:tx>
            <c:strRef>
              <c:f>LineareFunktion!$P$36</c:f>
              <c:strCache>
                <c:ptCount val="1"/>
                <c:pt idx="0">
                  <c:v>Skala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LineareFunktion!$P$39</c:f>
              <c:numCache>
                <c:formatCode>General</c:formatCode>
                <c:ptCount val="1"/>
                <c:pt idx="0">
                  <c:v>170</c:v>
                </c:pt>
              </c:numCache>
            </c:numRef>
          </c:xVal>
          <c:yVal>
            <c:numRef>
              <c:f>LineareFunktion!$Q$39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D2-400A-909E-1178276A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601231"/>
        <c:axId val="1431601647"/>
      </c:scatterChart>
      <c:valAx>
        <c:axId val="143160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1601647"/>
        <c:crosses val="autoZero"/>
        <c:crossBetween val="midCat"/>
      </c:valAx>
      <c:valAx>
        <c:axId val="143160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160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9</xdr:row>
      <xdr:rowOff>161925</xdr:rowOff>
    </xdr:from>
    <xdr:to>
      <xdr:col>11</xdr:col>
      <xdr:colOff>238125</xdr:colOff>
      <xdr:row>26</xdr:row>
      <xdr:rowOff>28575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1"/>
  <sheetViews>
    <sheetView showGridLines="0" workbookViewId="0">
      <selection activeCell="E3" sqref="E3:G3"/>
    </sheetView>
  </sheetViews>
  <sheetFormatPr baseColWidth="10" defaultRowHeight="14.5" x14ac:dyDescent="0.35"/>
  <cols>
    <col min="2" max="2" width="15.1796875" customWidth="1"/>
    <col min="4" max="4" width="15.1796875" customWidth="1"/>
  </cols>
  <sheetData>
    <row r="1" spans="2:17" x14ac:dyDescent="0.35">
      <c r="K1" s="29" t="s">
        <v>15</v>
      </c>
      <c r="L1" s="29" t="s">
        <v>16</v>
      </c>
    </row>
    <row r="2" spans="2:17" ht="15" thickBot="1" x14ac:dyDescent="0.4"/>
    <row r="3" spans="2:17" ht="21.5" thickBot="1" x14ac:dyDescent="0.55000000000000004">
      <c r="E3" s="31" t="s">
        <v>21</v>
      </c>
      <c r="F3" s="32"/>
      <c r="G3" s="33"/>
      <c r="M3" s="34" t="s">
        <v>8</v>
      </c>
      <c r="N3" s="34"/>
      <c r="P3" s="30" t="s">
        <v>9</v>
      </c>
      <c r="Q3" s="30"/>
    </row>
    <row r="4" spans="2:17" ht="16" thickBot="1" x14ac:dyDescent="0.4">
      <c r="I4" s="35" t="s">
        <v>14</v>
      </c>
      <c r="J4" s="36"/>
      <c r="K4" s="28" t="s">
        <v>15</v>
      </c>
      <c r="M4" s="24" t="s">
        <v>7</v>
      </c>
      <c r="N4" s="25">
        <v>5</v>
      </c>
    </row>
    <row r="5" spans="2:17" ht="15" thickBot="1" x14ac:dyDescent="0.4"/>
    <row r="6" spans="2:17" ht="15" thickBot="1" x14ac:dyDescent="0.4">
      <c r="B6" t="s">
        <v>18</v>
      </c>
      <c r="D6" t="s">
        <v>19</v>
      </c>
      <c r="M6" s="22" t="s">
        <v>5</v>
      </c>
      <c r="N6" s="23" t="s">
        <v>6</v>
      </c>
      <c r="P6" s="26" t="s">
        <v>5</v>
      </c>
      <c r="Q6" s="27" t="s">
        <v>6</v>
      </c>
    </row>
    <row r="7" spans="2:17" x14ac:dyDescent="0.35">
      <c r="B7" s="2" t="s">
        <v>0</v>
      </c>
      <c r="C7" s="3" t="s">
        <v>1</v>
      </c>
      <c r="D7" s="3" t="s">
        <v>2</v>
      </c>
      <c r="E7" s="4" t="s">
        <v>3</v>
      </c>
      <c r="G7" s="2" t="s">
        <v>4</v>
      </c>
      <c r="H7" s="4" t="s">
        <v>20</v>
      </c>
      <c r="J7" s="12" t="s">
        <v>5</v>
      </c>
      <c r="K7" s="10" t="s">
        <v>6</v>
      </c>
      <c r="M7" s="20">
        <v>0</v>
      </c>
      <c r="N7" s="21">
        <f>M7*$G$8+$H$8</f>
        <v>-20</v>
      </c>
      <c r="P7" s="14">
        <f>B8</f>
        <v>120</v>
      </c>
      <c r="Q7" s="15">
        <f>C8</f>
        <v>100</v>
      </c>
    </row>
    <row r="8" spans="2:17" ht="15" thickBot="1" x14ac:dyDescent="0.4">
      <c r="B8" s="5">
        <v>120</v>
      </c>
      <c r="C8" s="6">
        <v>100</v>
      </c>
      <c r="D8" s="6">
        <v>20</v>
      </c>
      <c r="E8" s="7">
        <v>0</v>
      </c>
      <c r="F8" s="1"/>
      <c r="G8" s="8">
        <f>(E8-C8)/(D8-B8)</f>
        <v>1</v>
      </c>
      <c r="H8" s="9">
        <f>E8-G8*D8</f>
        <v>-20</v>
      </c>
      <c r="J8" s="13">
        <v>80</v>
      </c>
      <c r="K8" s="11">
        <f>J8*G8+H8</f>
        <v>60</v>
      </c>
      <c r="M8" s="17">
        <f>M7+$N$4</f>
        <v>5</v>
      </c>
      <c r="N8" s="16">
        <f>M8*$G$8+$H$8</f>
        <v>-15</v>
      </c>
      <c r="P8" s="18">
        <f>D8</f>
        <v>20</v>
      </c>
      <c r="Q8" s="19">
        <f>E8</f>
        <v>0</v>
      </c>
    </row>
    <row r="9" spans="2:17" x14ac:dyDescent="0.35">
      <c r="M9" s="17">
        <f t="shared" ref="M9:M41" si="0">M8+$N$4</f>
        <v>10</v>
      </c>
      <c r="N9" s="16">
        <f t="shared" ref="N9:N41" si="1">M9*$G$8+$H$8</f>
        <v>-10</v>
      </c>
    </row>
    <row r="10" spans="2:17" x14ac:dyDescent="0.35">
      <c r="M10" s="17">
        <f t="shared" si="0"/>
        <v>15</v>
      </c>
      <c r="N10" s="16">
        <f t="shared" si="1"/>
        <v>-5</v>
      </c>
    </row>
    <row r="11" spans="2:17" x14ac:dyDescent="0.35">
      <c r="M11" s="17">
        <f t="shared" si="0"/>
        <v>20</v>
      </c>
      <c r="N11" s="16">
        <f t="shared" si="1"/>
        <v>0</v>
      </c>
    </row>
    <row r="12" spans="2:17" x14ac:dyDescent="0.35">
      <c r="M12" s="17">
        <f t="shared" si="0"/>
        <v>25</v>
      </c>
      <c r="N12" s="16">
        <f t="shared" si="1"/>
        <v>5</v>
      </c>
    </row>
    <row r="13" spans="2:17" x14ac:dyDescent="0.35">
      <c r="M13" s="17">
        <f t="shared" si="0"/>
        <v>30</v>
      </c>
      <c r="N13" s="16">
        <f t="shared" si="1"/>
        <v>10</v>
      </c>
      <c r="P13" s="30" t="s">
        <v>10</v>
      </c>
      <c r="Q13" s="30"/>
    </row>
    <row r="14" spans="2:17" ht="15" thickBot="1" x14ac:dyDescent="0.4">
      <c r="M14" s="17">
        <f t="shared" si="0"/>
        <v>35</v>
      </c>
      <c r="N14" s="16">
        <f t="shared" si="1"/>
        <v>15</v>
      </c>
    </row>
    <row r="15" spans="2:17" ht="15" thickBot="1" x14ac:dyDescent="0.4">
      <c r="M15" s="17">
        <f t="shared" si="0"/>
        <v>40</v>
      </c>
      <c r="N15" s="16">
        <f t="shared" si="1"/>
        <v>20</v>
      </c>
      <c r="P15" s="26" t="s">
        <v>5</v>
      </c>
      <c r="Q15" s="27" t="s">
        <v>6</v>
      </c>
    </row>
    <row r="16" spans="2:17" x14ac:dyDescent="0.35">
      <c r="M16" s="17">
        <f t="shared" si="0"/>
        <v>45</v>
      </c>
      <c r="N16" s="16">
        <f t="shared" si="1"/>
        <v>25</v>
      </c>
      <c r="P16" s="14">
        <f>J8</f>
        <v>80</v>
      </c>
      <c r="Q16" s="15">
        <v>0</v>
      </c>
    </row>
    <row r="17" spans="13:17" ht="15" thickBot="1" x14ac:dyDescent="0.4">
      <c r="M17" s="17">
        <f t="shared" si="0"/>
        <v>50</v>
      </c>
      <c r="N17" s="16">
        <f t="shared" si="1"/>
        <v>30</v>
      </c>
      <c r="P17" s="18">
        <f>P16</f>
        <v>80</v>
      </c>
      <c r="Q17" s="19">
        <f>K8</f>
        <v>60</v>
      </c>
    </row>
    <row r="18" spans="13:17" x14ac:dyDescent="0.35">
      <c r="M18" s="17">
        <f t="shared" si="0"/>
        <v>55</v>
      </c>
      <c r="N18" s="16">
        <f t="shared" si="1"/>
        <v>35</v>
      </c>
    </row>
    <row r="19" spans="13:17" x14ac:dyDescent="0.35">
      <c r="M19" s="17">
        <f t="shared" si="0"/>
        <v>60</v>
      </c>
      <c r="N19" s="16">
        <f t="shared" si="1"/>
        <v>40</v>
      </c>
    </row>
    <row r="20" spans="13:17" x14ac:dyDescent="0.35">
      <c r="M20" s="17">
        <f t="shared" si="0"/>
        <v>65</v>
      </c>
      <c r="N20" s="16">
        <f t="shared" si="1"/>
        <v>45</v>
      </c>
    </row>
    <row r="21" spans="13:17" x14ac:dyDescent="0.35">
      <c r="M21" s="17">
        <f t="shared" si="0"/>
        <v>70</v>
      </c>
      <c r="N21" s="16">
        <f t="shared" si="1"/>
        <v>50</v>
      </c>
      <c r="P21" s="30" t="s">
        <v>11</v>
      </c>
      <c r="Q21" s="30"/>
    </row>
    <row r="22" spans="13:17" ht="15" thickBot="1" x14ac:dyDescent="0.4">
      <c r="M22" s="17">
        <f t="shared" si="0"/>
        <v>75</v>
      </c>
      <c r="N22" s="16">
        <f t="shared" si="1"/>
        <v>55</v>
      </c>
    </row>
    <row r="23" spans="13:17" ht="15" thickBot="1" x14ac:dyDescent="0.4">
      <c r="M23" s="17">
        <f t="shared" si="0"/>
        <v>80</v>
      </c>
      <c r="N23" s="16">
        <f t="shared" si="1"/>
        <v>60</v>
      </c>
      <c r="P23" s="26" t="s">
        <v>5</v>
      </c>
      <c r="Q23" s="27" t="s">
        <v>6</v>
      </c>
    </row>
    <row r="24" spans="13:17" x14ac:dyDescent="0.35">
      <c r="M24" s="17">
        <f t="shared" si="0"/>
        <v>85</v>
      </c>
      <c r="N24" s="16">
        <f t="shared" si="1"/>
        <v>65</v>
      </c>
      <c r="P24" s="14">
        <v>0</v>
      </c>
      <c r="Q24" s="15">
        <f>Q17</f>
        <v>60</v>
      </c>
    </row>
    <row r="25" spans="13:17" ht="15" thickBot="1" x14ac:dyDescent="0.4">
      <c r="M25" s="17">
        <f t="shared" si="0"/>
        <v>90</v>
      </c>
      <c r="N25" s="16">
        <f t="shared" si="1"/>
        <v>70</v>
      </c>
      <c r="P25" s="18">
        <f>P17</f>
        <v>80</v>
      </c>
      <c r="Q25" s="19">
        <f>Q24</f>
        <v>60</v>
      </c>
    </row>
    <row r="26" spans="13:17" x14ac:dyDescent="0.35">
      <c r="M26" s="17">
        <f t="shared" si="0"/>
        <v>95</v>
      </c>
      <c r="N26" s="16">
        <f t="shared" si="1"/>
        <v>75</v>
      </c>
    </row>
    <row r="27" spans="13:17" x14ac:dyDescent="0.35">
      <c r="M27" s="17">
        <f t="shared" si="0"/>
        <v>100</v>
      </c>
      <c r="N27" s="16">
        <f t="shared" si="1"/>
        <v>80</v>
      </c>
    </row>
    <row r="28" spans="13:17" x14ac:dyDescent="0.35">
      <c r="M28" s="17">
        <f t="shared" si="0"/>
        <v>105</v>
      </c>
      <c r="N28" s="16">
        <f t="shared" si="1"/>
        <v>85</v>
      </c>
    </row>
    <row r="29" spans="13:17" x14ac:dyDescent="0.35">
      <c r="M29" s="17">
        <f t="shared" si="0"/>
        <v>110</v>
      </c>
      <c r="N29" s="16">
        <f t="shared" si="1"/>
        <v>90</v>
      </c>
      <c r="P29" s="30" t="s">
        <v>12</v>
      </c>
      <c r="Q29" s="30"/>
    </row>
    <row r="30" spans="13:17" ht="15" thickBot="1" x14ac:dyDescent="0.4">
      <c r="M30" s="17">
        <f t="shared" si="0"/>
        <v>115</v>
      </c>
      <c r="N30" s="16">
        <f t="shared" si="1"/>
        <v>95</v>
      </c>
    </row>
    <row r="31" spans="13:17" ht="15" thickBot="1" x14ac:dyDescent="0.4">
      <c r="M31" s="17">
        <f t="shared" si="0"/>
        <v>120</v>
      </c>
      <c r="N31" s="16">
        <f t="shared" si="1"/>
        <v>100</v>
      </c>
      <c r="P31" s="26" t="s">
        <v>5</v>
      </c>
      <c r="Q31" s="27" t="s">
        <v>6</v>
      </c>
    </row>
    <row r="32" spans="13:17" x14ac:dyDescent="0.35">
      <c r="M32" s="17">
        <f t="shared" si="0"/>
        <v>125</v>
      </c>
      <c r="N32" s="16">
        <f t="shared" si="1"/>
        <v>105</v>
      </c>
      <c r="P32" s="14">
        <f>P25</f>
        <v>80</v>
      </c>
      <c r="Q32" s="15">
        <f>Q25</f>
        <v>60</v>
      </c>
    </row>
    <row r="33" spans="13:17" x14ac:dyDescent="0.35">
      <c r="M33" s="17">
        <f t="shared" si="0"/>
        <v>130</v>
      </c>
      <c r="N33" s="16">
        <f t="shared" si="1"/>
        <v>110</v>
      </c>
    </row>
    <row r="34" spans="13:17" x14ac:dyDescent="0.35">
      <c r="M34" s="17">
        <f t="shared" si="0"/>
        <v>135</v>
      </c>
      <c r="N34" s="16">
        <f t="shared" si="1"/>
        <v>115</v>
      </c>
    </row>
    <row r="35" spans="13:17" x14ac:dyDescent="0.35">
      <c r="M35" s="17">
        <f t="shared" si="0"/>
        <v>140</v>
      </c>
      <c r="N35" s="16">
        <f t="shared" si="1"/>
        <v>120</v>
      </c>
    </row>
    <row r="36" spans="13:17" x14ac:dyDescent="0.35">
      <c r="M36" s="17">
        <f t="shared" si="0"/>
        <v>145</v>
      </c>
      <c r="N36" s="16">
        <f t="shared" si="1"/>
        <v>125</v>
      </c>
      <c r="P36" s="30" t="s">
        <v>13</v>
      </c>
      <c r="Q36" s="30"/>
    </row>
    <row r="37" spans="13:17" ht="15" thickBot="1" x14ac:dyDescent="0.4">
      <c r="M37" s="17">
        <f t="shared" si="0"/>
        <v>150</v>
      </c>
      <c r="N37" s="16">
        <f t="shared" si="1"/>
        <v>130</v>
      </c>
    </row>
    <row r="38" spans="13:17" ht="15" thickBot="1" x14ac:dyDescent="0.4">
      <c r="M38" s="17">
        <f t="shared" si="0"/>
        <v>155</v>
      </c>
      <c r="N38" s="16">
        <f t="shared" si="1"/>
        <v>135</v>
      </c>
      <c r="P38" s="26" t="s">
        <v>5</v>
      </c>
      <c r="Q38" s="27" t="s">
        <v>6</v>
      </c>
    </row>
    <row r="39" spans="13:17" x14ac:dyDescent="0.35">
      <c r="M39" s="17">
        <f t="shared" si="0"/>
        <v>160</v>
      </c>
      <c r="N39" s="16">
        <f t="shared" si="1"/>
        <v>140</v>
      </c>
      <c r="P39" s="14">
        <f>M41</f>
        <v>170</v>
      </c>
      <c r="Q39" s="15">
        <v>100</v>
      </c>
    </row>
    <row r="40" spans="13:17" x14ac:dyDescent="0.35">
      <c r="M40" s="17">
        <f t="shared" si="0"/>
        <v>165</v>
      </c>
      <c r="N40" s="16">
        <f t="shared" si="1"/>
        <v>145</v>
      </c>
    </row>
    <row r="41" spans="13:17" ht="15" thickBot="1" x14ac:dyDescent="0.4">
      <c r="M41" s="18">
        <f t="shared" si="0"/>
        <v>170</v>
      </c>
      <c r="N41" s="19">
        <f t="shared" si="1"/>
        <v>150</v>
      </c>
    </row>
  </sheetData>
  <mergeCells count="8">
    <mergeCell ref="P36:Q36"/>
    <mergeCell ref="E3:G3"/>
    <mergeCell ref="M3:N3"/>
    <mergeCell ref="P3:Q3"/>
    <mergeCell ref="P13:Q13"/>
    <mergeCell ref="P21:Q21"/>
    <mergeCell ref="P29:Q29"/>
    <mergeCell ref="I4:J4"/>
  </mergeCells>
  <conditionalFormatting sqref="G8:H8 K8">
    <cfRule type="expression" dxfId="1" priority="1">
      <formula>$K$4=$L$1</formula>
    </cfRule>
  </conditionalFormatting>
  <dataValidations count="1">
    <dataValidation type="list" allowBlank="1" showInputMessage="1" showErrorMessage="1" sqref="K4" xr:uid="{00000000-0002-0000-0000-000000000000}">
      <formula1>$K$1:$L$1</formula1>
    </dataValidation>
  </dataValidations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1EE9-B3DF-4FB0-A205-0AB6A561FFDD}">
  <dimension ref="B1:Q27"/>
  <sheetViews>
    <sheetView tabSelected="1" workbookViewId="0">
      <selection activeCell="W21" sqref="W21"/>
    </sheetView>
  </sheetViews>
  <sheetFormatPr baseColWidth="10" defaultRowHeight="14.5" x14ac:dyDescent="0.35"/>
  <cols>
    <col min="2" max="2" width="13" customWidth="1"/>
    <col min="3" max="3" width="8.81640625" customWidth="1"/>
    <col min="4" max="4" width="13" customWidth="1"/>
    <col min="5" max="5" width="8.81640625" customWidth="1"/>
    <col min="8" max="8" width="5" customWidth="1"/>
    <col min="11" max="11" width="5" customWidth="1"/>
  </cols>
  <sheetData>
    <row r="1" spans="2:17" x14ac:dyDescent="0.35">
      <c r="P1" s="29" t="s">
        <v>15</v>
      </c>
      <c r="Q1" s="29" t="s">
        <v>16</v>
      </c>
    </row>
    <row r="2" spans="2:17" ht="15" thickBot="1" x14ac:dyDescent="0.4"/>
    <row r="3" spans="2:17" ht="21.5" thickBot="1" x14ac:dyDescent="0.55000000000000004">
      <c r="B3" s="37" t="s">
        <v>17</v>
      </c>
      <c r="E3" s="45" t="str">
        <f>LineareFunktion!E3</f>
        <v>y = x * Steigung + y-Achse</v>
      </c>
      <c r="F3" s="46"/>
      <c r="G3" s="46"/>
      <c r="H3" s="47"/>
    </row>
    <row r="4" spans="2:17" ht="15.5" x14ac:dyDescent="0.35">
      <c r="N4" s="71" t="s">
        <v>14</v>
      </c>
      <c r="O4" s="72"/>
      <c r="P4" s="73" t="s">
        <v>16</v>
      </c>
    </row>
    <row r="5" spans="2:17" ht="15" thickBot="1" x14ac:dyDescent="0.4">
      <c r="N5" s="18" t="s">
        <v>24</v>
      </c>
      <c r="O5" s="41"/>
      <c r="P5" s="74">
        <v>5.0000000000000001E-3</v>
      </c>
    </row>
    <row r="6" spans="2:17" ht="15" thickBot="1" x14ac:dyDescent="0.4">
      <c r="B6" t="s">
        <v>18</v>
      </c>
      <c r="D6" t="s">
        <v>19</v>
      </c>
    </row>
    <row r="7" spans="2:17" ht="15" thickBot="1" x14ac:dyDescent="0.4">
      <c r="B7" s="22" t="s">
        <v>0</v>
      </c>
      <c r="C7" s="43" t="s">
        <v>1</v>
      </c>
      <c r="D7" s="43" t="s">
        <v>2</v>
      </c>
      <c r="E7" s="43" t="s">
        <v>3</v>
      </c>
      <c r="F7" s="43" t="s">
        <v>4</v>
      </c>
      <c r="G7" s="43" t="s">
        <v>22</v>
      </c>
      <c r="H7" s="43" t="s">
        <v>23</v>
      </c>
      <c r="I7" s="43" t="s">
        <v>20</v>
      </c>
      <c r="J7" s="43" t="s">
        <v>22</v>
      </c>
      <c r="K7" s="43" t="s">
        <v>23</v>
      </c>
      <c r="L7" s="43" t="s">
        <v>4</v>
      </c>
      <c r="M7" s="43" t="s">
        <v>20</v>
      </c>
      <c r="N7" s="44"/>
      <c r="O7" s="43" t="s">
        <v>5</v>
      </c>
      <c r="P7" s="23" t="s">
        <v>6</v>
      </c>
    </row>
    <row r="8" spans="2:17" x14ac:dyDescent="0.35">
      <c r="B8" s="50">
        <v>150</v>
      </c>
      <c r="C8" s="51">
        <v>100</v>
      </c>
      <c r="D8" s="51">
        <v>50</v>
      </c>
      <c r="E8" s="59">
        <v>0</v>
      </c>
      <c r="F8" s="62">
        <v>1</v>
      </c>
      <c r="G8" s="53">
        <f>(L8-F8)/L8</f>
        <v>0</v>
      </c>
      <c r="H8" s="53" t="str">
        <f>IF(ABS(G8) &lt;= $P$5,"ok","nok")</f>
        <v>ok</v>
      </c>
      <c r="I8" s="52">
        <v>-50</v>
      </c>
      <c r="J8" s="53">
        <f>(M8-I8)/O8</f>
        <v>0</v>
      </c>
      <c r="K8" s="54" t="str">
        <f>IF(ABS(J8) &lt;= $P$5,"ok","nok")</f>
        <v>ok</v>
      </c>
      <c r="L8" s="65">
        <f>(E8-C8)/(D8-B8)</f>
        <v>1</v>
      </c>
      <c r="M8" s="66">
        <f>E8-L8*D8</f>
        <v>-50</v>
      </c>
      <c r="N8" s="68"/>
      <c r="O8" s="50">
        <v>80</v>
      </c>
      <c r="P8" s="66">
        <f>O8*L8+M8</f>
        <v>30</v>
      </c>
    </row>
    <row r="9" spans="2:17" x14ac:dyDescent="0.35">
      <c r="B9" s="39">
        <v>140</v>
      </c>
      <c r="C9" s="38">
        <v>100</v>
      </c>
      <c r="D9" s="38">
        <v>50</v>
      </c>
      <c r="E9" s="60">
        <v>0</v>
      </c>
      <c r="F9" s="63">
        <v>1.1000000000000001</v>
      </c>
      <c r="G9" s="48">
        <f t="shared" ref="G9:G27" si="0">(L9-F9)/L9</f>
        <v>9.9999999999999638E-3</v>
      </c>
      <c r="H9" s="48" t="str">
        <f t="shared" ref="H9:H27" si="1">IF(ABS(G9) &lt;= $P$5,"ok","nok")</f>
        <v>nok</v>
      </c>
      <c r="I9" s="49">
        <v>-55</v>
      </c>
      <c r="J9" s="48">
        <f t="shared" ref="J9:J27" si="2">(M9-I9)/O9</f>
        <v>-3.7037037037037143E-3</v>
      </c>
      <c r="K9" s="55" t="str">
        <f t="shared" ref="K9:K27" si="3">IF(ABS(J9) &lt;= $P$5,"ok","nok")</f>
        <v>ok</v>
      </c>
      <c r="L9" s="67">
        <f t="shared" ref="L9:L27" si="4">(E9-C9)/(D9-B9)</f>
        <v>1.1111111111111112</v>
      </c>
      <c r="M9" s="40">
        <f t="shared" ref="M9:M27" si="5">E9-L9*D9</f>
        <v>-55.555555555555557</v>
      </c>
      <c r="N9" s="69"/>
      <c r="O9" s="39">
        <v>150</v>
      </c>
      <c r="P9" s="40">
        <f t="shared" ref="P9:P27" si="6">O9*L9+M9</f>
        <v>111.11111111111113</v>
      </c>
    </row>
    <row r="10" spans="2:17" x14ac:dyDescent="0.35">
      <c r="B10" s="39">
        <v>130</v>
      </c>
      <c r="C10" s="38">
        <v>100</v>
      </c>
      <c r="D10" s="38">
        <v>50</v>
      </c>
      <c r="E10" s="60">
        <v>0</v>
      </c>
      <c r="F10" s="63">
        <v>1.2</v>
      </c>
      <c r="G10" s="48">
        <f t="shared" si="0"/>
        <v>4.0000000000000036E-2</v>
      </c>
      <c r="H10" s="48" t="str">
        <f t="shared" si="1"/>
        <v>nok</v>
      </c>
      <c r="I10" s="49"/>
      <c r="J10" s="48">
        <f t="shared" si="2"/>
        <v>-0.48076923076923078</v>
      </c>
      <c r="K10" s="55" t="str">
        <f t="shared" si="3"/>
        <v>nok</v>
      </c>
      <c r="L10" s="67">
        <f t="shared" si="4"/>
        <v>1.25</v>
      </c>
      <c r="M10" s="40">
        <f t="shared" si="5"/>
        <v>-62.5</v>
      </c>
      <c r="N10" s="69"/>
      <c r="O10" s="39">
        <v>130</v>
      </c>
      <c r="P10" s="40">
        <f t="shared" si="6"/>
        <v>100</v>
      </c>
    </row>
    <row r="11" spans="2:17" x14ac:dyDescent="0.35">
      <c r="B11" s="39">
        <v>120</v>
      </c>
      <c r="C11" s="38">
        <v>100</v>
      </c>
      <c r="D11" s="38">
        <v>50</v>
      </c>
      <c r="E11" s="60">
        <v>0</v>
      </c>
      <c r="F11" s="63">
        <v>1.42</v>
      </c>
      <c r="G11" s="48">
        <f t="shared" si="0"/>
        <v>6.0000000000000721E-3</v>
      </c>
      <c r="H11" s="48" t="str">
        <f t="shared" si="1"/>
        <v>nok</v>
      </c>
      <c r="I11" s="49">
        <v>-71.400000000000006</v>
      </c>
      <c r="J11" s="48">
        <f t="shared" si="2"/>
        <v>-3.4423407917379416E-4</v>
      </c>
      <c r="K11" s="55" t="str">
        <f t="shared" si="3"/>
        <v>ok</v>
      </c>
      <c r="L11" s="67">
        <f t="shared" si="4"/>
        <v>1.4285714285714286</v>
      </c>
      <c r="M11" s="40">
        <f t="shared" si="5"/>
        <v>-71.428571428571431</v>
      </c>
      <c r="N11" s="69"/>
      <c r="O11" s="39">
        <v>83</v>
      </c>
      <c r="P11" s="40">
        <f t="shared" si="6"/>
        <v>47.142857142857139</v>
      </c>
    </row>
    <row r="12" spans="2:17" x14ac:dyDescent="0.35">
      <c r="B12" s="39">
        <v>110</v>
      </c>
      <c r="C12" s="38">
        <v>100</v>
      </c>
      <c r="D12" s="38">
        <v>50</v>
      </c>
      <c r="E12" s="60">
        <v>0</v>
      </c>
      <c r="F12" s="63">
        <v>1.66</v>
      </c>
      <c r="G12" s="48">
        <f t="shared" si="0"/>
        <v>4.000000000000092E-3</v>
      </c>
      <c r="H12" s="48" t="str">
        <f t="shared" si="1"/>
        <v>ok</v>
      </c>
      <c r="I12" s="49"/>
      <c r="J12" s="48">
        <f t="shared" si="2"/>
        <v>-0.9920634920634922</v>
      </c>
      <c r="K12" s="55" t="str">
        <f t="shared" si="3"/>
        <v>nok</v>
      </c>
      <c r="L12" s="67">
        <f t="shared" si="4"/>
        <v>1.6666666666666667</v>
      </c>
      <c r="M12" s="40">
        <f t="shared" si="5"/>
        <v>-83.333333333333343</v>
      </c>
      <c r="N12" s="69"/>
      <c r="O12" s="39">
        <v>84</v>
      </c>
      <c r="P12" s="40">
        <f t="shared" si="6"/>
        <v>56.666666666666657</v>
      </c>
    </row>
    <row r="13" spans="2:17" x14ac:dyDescent="0.35">
      <c r="B13" s="39">
        <v>100</v>
      </c>
      <c r="C13" s="38">
        <v>100</v>
      </c>
      <c r="D13" s="38">
        <v>50</v>
      </c>
      <c r="E13" s="60">
        <v>0</v>
      </c>
      <c r="F13" s="63">
        <v>2</v>
      </c>
      <c r="G13" s="48">
        <f t="shared" si="0"/>
        <v>0</v>
      </c>
      <c r="H13" s="48" t="str">
        <f t="shared" si="1"/>
        <v>ok</v>
      </c>
      <c r="I13" s="49"/>
      <c r="J13" s="48">
        <f t="shared" si="2"/>
        <v>-1.1764705882352942</v>
      </c>
      <c r="K13" s="55" t="str">
        <f t="shared" si="3"/>
        <v>nok</v>
      </c>
      <c r="L13" s="67">
        <f t="shared" si="4"/>
        <v>2</v>
      </c>
      <c r="M13" s="40">
        <f t="shared" si="5"/>
        <v>-100</v>
      </c>
      <c r="N13" s="69"/>
      <c r="O13" s="39">
        <v>85</v>
      </c>
      <c r="P13" s="40">
        <f t="shared" si="6"/>
        <v>70</v>
      </c>
    </row>
    <row r="14" spans="2:17" x14ac:dyDescent="0.35">
      <c r="B14" s="39">
        <v>90</v>
      </c>
      <c r="C14" s="38">
        <v>100</v>
      </c>
      <c r="D14" s="38">
        <v>50</v>
      </c>
      <c r="E14" s="60">
        <v>0</v>
      </c>
      <c r="F14" s="63">
        <v>2.5</v>
      </c>
      <c r="G14" s="48">
        <f t="shared" si="0"/>
        <v>0</v>
      </c>
      <c r="H14" s="48" t="str">
        <f t="shared" si="1"/>
        <v>ok</v>
      </c>
      <c r="I14" s="49"/>
      <c r="J14" s="48">
        <f t="shared" si="2"/>
        <v>-1.4534883720930232</v>
      </c>
      <c r="K14" s="55" t="str">
        <f t="shared" si="3"/>
        <v>nok</v>
      </c>
      <c r="L14" s="67">
        <f t="shared" si="4"/>
        <v>2.5</v>
      </c>
      <c r="M14" s="40">
        <f t="shared" si="5"/>
        <v>-125</v>
      </c>
      <c r="N14" s="69"/>
      <c r="O14" s="39">
        <v>86</v>
      </c>
      <c r="P14" s="40">
        <f t="shared" si="6"/>
        <v>90</v>
      </c>
    </row>
    <row r="15" spans="2:17" x14ac:dyDescent="0.35">
      <c r="B15" s="39">
        <v>80</v>
      </c>
      <c r="C15" s="38">
        <v>100</v>
      </c>
      <c r="D15" s="38">
        <v>50</v>
      </c>
      <c r="E15" s="60">
        <v>0</v>
      </c>
      <c r="F15" s="63">
        <v>3.33</v>
      </c>
      <c r="G15" s="48">
        <f t="shared" si="0"/>
        <v>1.000000000000023E-3</v>
      </c>
      <c r="H15" s="48" t="str">
        <f t="shared" si="1"/>
        <v>ok</v>
      </c>
      <c r="I15" s="49"/>
      <c r="J15" s="48">
        <f t="shared" si="2"/>
        <v>-1.9157088122605366</v>
      </c>
      <c r="K15" s="55" t="str">
        <f t="shared" si="3"/>
        <v>nok</v>
      </c>
      <c r="L15" s="67">
        <f t="shared" si="4"/>
        <v>3.3333333333333335</v>
      </c>
      <c r="M15" s="40">
        <f t="shared" si="5"/>
        <v>-166.66666666666669</v>
      </c>
      <c r="N15" s="69"/>
      <c r="O15" s="39">
        <v>87</v>
      </c>
      <c r="P15" s="40">
        <f t="shared" si="6"/>
        <v>123.33333333333331</v>
      </c>
    </row>
    <row r="16" spans="2:17" x14ac:dyDescent="0.35">
      <c r="B16" s="42">
        <v>150</v>
      </c>
      <c r="C16" s="38">
        <v>100</v>
      </c>
      <c r="D16" s="38">
        <v>100</v>
      </c>
      <c r="E16" s="60">
        <v>0</v>
      </c>
      <c r="F16" s="63">
        <v>2</v>
      </c>
      <c r="G16" s="48">
        <f t="shared" si="0"/>
        <v>0</v>
      </c>
      <c r="H16" s="48" t="str">
        <f t="shared" si="1"/>
        <v>ok</v>
      </c>
      <c r="I16" s="49"/>
      <c r="J16" s="48">
        <f t="shared" si="2"/>
        <v>-2.2727272727272729</v>
      </c>
      <c r="K16" s="55" t="str">
        <f t="shared" si="3"/>
        <v>nok</v>
      </c>
      <c r="L16" s="67">
        <f t="shared" si="4"/>
        <v>2</v>
      </c>
      <c r="M16" s="40">
        <f t="shared" si="5"/>
        <v>-200</v>
      </c>
      <c r="N16" s="69"/>
      <c r="O16" s="39">
        <v>88</v>
      </c>
      <c r="P16" s="40">
        <f t="shared" si="6"/>
        <v>-24</v>
      </c>
    </row>
    <row r="17" spans="2:16" x14ac:dyDescent="0.35">
      <c r="B17" s="39">
        <v>140</v>
      </c>
      <c r="C17" s="38">
        <v>100</v>
      </c>
      <c r="D17" s="38">
        <v>90</v>
      </c>
      <c r="E17" s="60">
        <v>0</v>
      </c>
      <c r="F17" s="63">
        <v>2</v>
      </c>
      <c r="G17" s="48">
        <f t="shared" si="0"/>
        <v>0</v>
      </c>
      <c r="H17" s="48" t="str">
        <f t="shared" si="1"/>
        <v>ok</v>
      </c>
      <c r="I17" s="49"/>
      <c r="J17" s="48">
        <f t="shared" si="2"/>
        <v>-2.0224719101123596</v>
      </c>
      <c r="K17" s="55" t="str">
        <f t="shared" si="3"/>
        <v>nok</v>
      </c>
      <c r="L17" s="67">
        <f t="shared" si="4"/>
        <v>2</v>
      </c>
      <c r="M17" s="40">
        <f t="shared" si="5"/>
        <v>-180</v>
      </c>
      <c r="N17" s="69"/>
      <c r="O17" s="39">
        <v>89</v>
      </c>
      <c r="P17" s="40">
        <f t="shared" si="6"/>
        <v>-2</v>
      </c>
    </row>
    <row r="18" spans="2:16" x14ac:dyDescent="0.35">
      <c r="B18" s="39">
        <v>130</v>
      </c>
      <c r="C18" s="38">
        <v>100</v>
      </c>
      <c r="D18" s="38">
        <v>80</v>
      </c>
      <c r="E18" s="60">
        <v>0</v>
      </c>
      <c r="F18" s="63">
        <v>2</v>
      </c>
      <c r="G18" s="48">
        <f t="shared" si="0"/>
        <v>0</v>
      </c>
      <c r="H18" s="48" t="str">
        <f t="shared" si="1"/>
        <v>ok</v>
      </c>
      <c r="I18" s="49"/>
      <c r="J18" s="48">
        <f t="shared" si="2"/>
        <v>-1.7777777777777777</v>
      </c>
      <c r="K18" s="55" t="str">
        <f t="shared" si="3"/>
        <v>nok</v>
      </c>
      <c r="L18" s="67">
        <f t="shared" si="4"/>
        <v>2</v>
      </c>
      <c r="M18" s="40">
        <f t="shared" si="5"/>
        <v>-160</v>
      </c>
      <c r="N18" s="69"/>
      <c r="O18" s="39">
        <v>90</v>
      </c>
      <c r="P18" s="40">
        <f t="shared" si="6"/>
        <v>20</v>
      </c>
    </row>
    <row r="19" spans="2:16" x14ac:dyDescent="0.35">
      <c r="B19" s="39">
        <v>120</v>
      </c>
      <c r="C19" s="38">
        <v>100</v>
      </c>
      <c r="D19" s="38">
        <v>70</v>
      </c>
      <c r="E19" s="60">
        <v>0</v>
      </c>
      <c r="F19" s="63">
        <v>2</v>
      </c>
      <c r="G19" s="48">
        <f t="shared" si="0"/>
        <v>0</v>
      </c>
      <c r="H19" s="48" t="str">
        <f t="shared" si="1"/>
        <v>ok</v>
      </c>
      <c r="I19" s="49"/>
      <c r="J19" s="48">
        <f t="shared" si="2"/>
        <v>-1.5384615384615385</v>
      </c>
      <c r="K19" s="55" t="str">
        <f t="shared" si="3"/>
        <v>nok</v>
      </c>
      <c r="L19" s="67">
        <f t="shared" si="4"/>
        <v>2</v>
      </c>
      <c r="M19" s="40">
        <f t="shared" si="5"/>
        <v>-140</v>
      </c>
      <c r="N19" s="69"/>
      <c r="O19" s="39">
        <v>91</v>
      </c>
      <c r="P19" s="40">
        <f t="shared" si="6"/>
        <v>42</v>
      </c>
    </row>
    <row r="20" spans="2:16" x14ac:dyDescent="0.35">
      <c r="B20" s="39">
        <v>110</v>
      </c>
      <c r="C20" s="38">
        <v>100</v>
      </c>
      <c r="D20" s="38">
        <v>60</v>
      </c>
      <c r="E20" s="60">
        <v>0</v>
      </c>
      <c r="F20" s="63">
        <v>2</v>
      </c>
      <c r="G20" s="48">
        <f t="shared" si="0"/>
        <v>0</v>
      </c>
      <c r="H20" s="48" t="str">
        <f t="shared" si="1"/>
        <v>ok</v>
      </c>
      <c r="I20" s="49"/>
      <c r="J20" s="48">
        <f t="shared" si="2"/>
        <v>-1.3043478260869565</v>
      </c>
      <c r="K20" s="55" t="str">
        <f t="shared" si="3"/>
        <v>nok</v>
      </c>
      <c r="L20" s="67">
        <f t="shared" si="4"/>
        <v>2</v>
      </c>
      <c r="M20" s="40">
        <f t="shared" si="5"/>
        <v>-120</v>
      </c>
      <c r="N20" s="69"/>
      <c r="O20" s="39">
        <v>92</v>
      </c>
      <c r="P20" s="40">
        <f t="shared" si="6"/>
        <v>64</v>
      </c>
    </row>
    <row r="21" spans="2:16" x14ac:dyDescent="0.35">
      <c r="B21" s="39">
        <v>100</v>
      </c>
      <c r="C21" s="38">
        <v>100</v>
      </c>
      <c r="D21" s="38">
        <v>50</v>
      </c>
      <c r="E21" s="60">
        <v>0</v>
      </c>
      <c r="F21" s="63">
        <v>2</v>
      </c>
      <c r="G21" s="48">
        <f t="shared" si="0"/>
        <v>0</v>
      </c>
      <c r="H21" s="48" t="str">
        <f t="shared" si="1"/>
        <v>ok</v>
      </c>
      <c r="I21" s="49"/>
      <c r="J21" s="48">
        <f t="shared" si="2"/>
        <v>-1.075268817204301</v>
      </c>
      <c r="K21" s="55" t="str">
        <f t="shared" si="3"/>
        <v>nok</v>
      </c>
      <c r="L21" s="67">
        <f t="shared" si="4"/>
        <v>2</v>
      </c>
      <c r="M21" s="40">
        <f t="shared" si="5"/>
        <v>-100</v>
      </c>
      <c r="N21" s="69"/>
      <c r="O21" s="39">
        <v>93</v>
      </c>
      <c r="P21" s="40">
        <f t="shared" si="6"/>
        <v>86</v>
      </c>
    </row>
    <row r="22" spans="2:16" x14ac:dyDescent="0.35">
      <c r="B22" s="39">
        <v>70</v>
      </c>
      <c r="C22" s="38">
        <v>100</v>
      </c>
      <c r="D22" s="38">
        <v>20</v>
      </c>
      <c r="E22" s="60">
        <v>0</v>
      </c>
      <c r="F22" s="63">
        <v>2</v>
      </c>
      <c r="G22" s="48">
        <f t="shared" si="0"/>
        <v>0</v>
      </c>
      <c r="H22" s="48" t="str">
        <f t="shared" si="1"/>
        <v>ok</v>
      </c>
      <c r="I22" s="49"/>
      <c r="J22" s="48">
        <f t="shared" si="2"/>
        <v>-0.42553191489361702</v>
      </c>
      <c r="K22" s="55" t="str">
        <f t="shared" si="3"/>
        <v>nok</v>
      </c>
      <c r="L22" s="67">
        <f t="shared" si="4"/>
        <v>2</v>
      </c>
      <c r="M22" s="40">
        <f t="shared" si="5"/>
        <v>-40</v>
      </c>
      <c r="N22" s="69"/>
      <c r="O22" s="39">
        <v>94</v>
      </c>
      <c r="P22" s="40">
        <f t="shared" si="6"/>
        <v>148</v>
      </c>
    </row>
    <row r="23" spans="2:16" x14ac:dyDescent="0.35">
      <c r="B23" s="39">
        <v>80</v>
      </c>
      <c r="C23" s="38">
        <v>100</v>
      </c>
      <c r="D23" s="38">
        <v>20</v>
      </c>
      <c r="E23" s="60">
        <v>0</v>
      </c>
      <c r="F23" s="63">
        <v>1.66</v>
      </c>
      <c r="G23" s="48">
        <f t="shared" si="0"/>
        <v>4.000000000000092E-3</v>
      </c>
      <c r="H23" s="48" t="str">
        <f t="shared" si="1"/>
        <v>ok</v>
      </c>
      <c r="I23" s="49"/>
      <c r="J23" s="48">
        <f t="shared" si="2"/>
        <v>-0.35087719298245618</v>
      </c>
      <c r="K23" s="55" t="str">
        <f t="shared" si="3"/>
        <v>nok</v>
      </c>
      <c r="L23" s="67">
        <f t="shared" si="4"/>
        <v>1.6666666666666667</v>
      </c>
      <c r="M23" s="40">
        <f t="shared" si="5"/>
        <v>-33.333333333333336</v>
      </c>
      <c r="N23" s="69"/>
      <c r="O23" s="39">
        <v>95</v>
      </c>
      <c r="P23" s="40">
        <f t="shared" si="6"/>
        <v>125</v>
      </c>
    </row>
    <row r="24" spans="2:16" x14ac:dyDescent="0.35">
      <c r="B24" s="39">
        <v>120</v>
      </c>
      <c r="C24" s="38">
        <v>100</v>
      </c>
      <c r="D24" s="38">
        <v>20</v>
      </c>
      <c r="E24" s="60">
        <v>0</v>
      </c>
      <c r="F24" s="63"/>
      <c r="G24" s="48">
        <f t="shared" si="0"/>
        <v>1</v>
      </c>
      <c r="H24" s="48" t="str">
        <f t="shared" si="1"/>
        <v>nok</v>
      </c>
      <c r="I24" s="49"/>
      <c r="J24" s="48">
        <f t="shared" si="2"/>
        <v>-0.20833333333333334</v>
      </c>
      <c r="K24" s="55" t="str">
        <f t="shared" si="3"/>
        <v>nok</v>
      </c>
      <c r="L24" s="67">
        <f t="shared" si="4"/>
        <v>1</v>
      </c>
      <c r="M24" s="40">
        <f t="shared" si="5"/>
        <v>-20</v>
      </c>
      <c r="N24" s="69"/>
      <c r="O24" s="39">
        <v>96</v>
      </c>
      <c r="P24" s="40">
        <f t="shared" si="6"/>
        <v>76</v>
      </c>
    </row>
    <row r="25" spans="2:16" x14ac:dyDescent="0.35">
      <c r="B25" s="39">
        <v>120</v>
      </c>
      <c r="C25" s="38">
        <v>100</v>
      </c>
      <c r="D25" s="38">
        <v>20</v>
      </c>
      <c r="E25" s="60">
        <v>0</v>
      </c>
      <c r="F25" s="63"/>
      <c r="G25" s="48">
        <f t="shared" si="0"/>
        <v>1</v>
      </c>
      <c r="H25" s="48" t="str">
        <f t="shared" si="1"/>
        <v>nok</v>
      </c>
      <c r="I25" s="49"/>
      <c r="J25" s="48">
        <f t="shared" si="2"/>
        <v>-0.20618556701030927</v>
      </c>
      <c r="K25" s="55" t="str">
        <f t="shared" si="3"/>
        <v>nok</v>
      </c>
      <c r="L25" s="67">
        <f t="shared" si="4"/>
        <v>1</v>
      </c>
      <c r="M25" s="40">
        <f t="shared" si="5"/>
        <v>-20</v>
      </c>
      <c r="N25" s="69"/>
      <c r="O25" s="39">
        <v>97</v>
      </c>
      <c r="P25" s="40">
        <f t="shared" si="6"/>
        <v>77</v>
      </c>
    </row>
    <row r="26" spans="2:16" x14ac:dyDescent="0.35">
      <c r="B26" s="39">
        <v>120</v>
      </c>
      <c r="C26" s="38">
        <v>100</v>
      </c>
      <c r="D26" s="38">
        <v>20</v>
      </c>
      <c r="E26" s="60">
        <v>0</v>
      </c>
      <c r="F26" s="63"/>
      <c r="G26" s="48">
        <f t="shared" si="0"/>
        <v>1</v>
      </c>
      <c r="H26" s="48" t="str">
        <f t="shared" si="1"/>
        <v>nok</v>
      </c>
      <c r="I26" s="49"/>
      <c r="J26" s="48">
        <f t="shared" si="2"/>
        <v>-0.20408163265306123</v>
      </c>
      <c r="K26" s="55" t="str">
        <f t="shared" si="3"/>
        <v>nok</v>
      </c>
      <c r="L26" s="67">
        <f t="shared" si="4"/>
        <v>1</v>
      </c>
      <c r="M26" s="40">
        <f t="shared" si="5"/>
        <v>-20</v>
      </c>
      <c r="N26" s="69"/>
      <c r="O26" s="39">
        <v>98</v>
      </c>
      <c r="P26" s="40">
        <f t="shared" si="6"/>
        <v>78</v>
      </c>
    </row>
    <row r="27" spans="2:16" ht="15" thickBot="1" x14ac:dyDescent="0.4">
      <c r="B27" s="5">
        <v>120</v>
      </c>
      <c r="C27" s="6">
        <v>100</v>
      </c>
      <c r="D27" s="6">
        <v>20</v>
      </c>
      <c r="E27" s="61">
        <v>0</v>
      </c>
      <c r="F27" s="64"/>
      <c r="G27" s="57">
        <f t="shared" si="0"/>
        <v>1</v>
      </c>
      <c r="H27" s="57" t="str">
        <f t="shared" si="1"/>
        <v>nok</v>
      </c>
      <c r="I27" s="56"/>
      <c r="J27" s="57">
        <f t="shared" si="2"/>
        <v>-0.20202020202020202</v>
      </c>
      <c r="K27" s="58" t="str">
        <f t="shared" si="3"/>
        <v>nok</v>
      </c>
      <c r="L27" s="8">
        <f t="shared" si="4"/>
        <v>1</v>
      </c>
      <c r="M27" s="9">
        <f t="shared" si="5"/>
        <v>-20</v>
      </c>
      <c r="N27" s="70"/>
      <c r="O27" s="5">
        <v>99</v>
      </c>
      <c r="P27" s="9">
        <f t="shared" si="6"/>
        <v>79</v>
      </c>
    </row>
  </sheetData>
  <mergeCells count="2">
    <mergeCell ref="N4:O4"/>
    <mergeCell ref="E3:H3"/>
  </mergeCells>
  <conditionalFormatting sqref="L8:M27 P8:P27">
    <cfRule type="expression" dxfId="0" priority="1">
      <formula>$P$4=$Q$1</formula>
    </cfRule>
  </conditionalFormatting>
  <dataValidations count="1">
    <dataValidation type="list" allowBlank="1" showInputMessage="1" showErrorMessage="1" sqref="P4" xr:uid="{F5C4AA8D-1D44-4637-B33A-6CDD8A73602B}">
      <formula1>$P$1:$Q$1</formula1>
    </dataValidation>
  </dataValidation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LineareFunktion</vt:lpstr>
      <vt:lpstr>Aufgaben</vt:lpstr>
    </vt:vector>
  </TitlesOfParts>
  <Company>Berufsschule Uster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Walter Rothlin</cp:lastModifiedBy>
  <dcterms:created xsi:type="dcterms:W3CDTF">2022-09-20T08:50:50Z</dcterms:created>
  <dcterms:modified xsi:type="dcterms:W3CDTF">2024-09-17T06:28:31Z</dcterms:modified>
</cp:coreProperties>
</file>