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BZU\"/>
    </mc:Choice>
  </mc:AlternateContent>
  <xr:revisionPtr revIDLastSave="0" documentId="13_ncr:1_{C27DB430-FC02-44CC-AF89-23DFAC99073E}" xr6:coauthVersionLast="47" xr6:coauthVersionMax="47" xr10:uidLastSave="{00000000-0000-0000-0000-000000000000}"/>
  <bookViews>
    <workbookView xWindow="735" yWindow="-17400" windowWidth="27675" windowHeight="17310" xr2:uid="{6916D51C-5897-4E1F-8155-1260435C5535}"/>
  </bookViews>
  <sheets>
    <sheet name="Kopfrechnungsblatt" sheetId="9" r:id="rId1"/>
    <sheet name="Kennlinien" sheetId="6" r:id="rId2"/>
    <sheet name="Zinses_Zins" sheetId="1" r:id="rId3"/>
    <sheet name="QuadratischeFunktion" sheetId="2" r:id="rId4"/>
    <sheet name="LinFunktion (Kinematik II)" sheetId="8" r:id="rId5"/>
    <sheet name="LinFunktion" sheetId="3" r:id="rId6"/>
    <sheet name="Trigonometrie" sheetId="4" r:id="rId7"/>
    <sheet name="Sinus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9" l="1"/>
  <c r="AA3" i="9"/>
  <c r="AB3" i="9"/>
  <c r="AC3" i="9"/>
  <c r="AD3" i="9"/>
  <c r="AE3" i="9"/>
  <c r="AF3" i="9"/>
  <c r="AG3" i="9"/>
  <c r="AH3" i="9"/>
  <c r="AI3" i="9"/>
  <c r="AJ3" i="9"/>
  <c r="AK3" i="9"/>
  <c r="AL3" i="9"/>
  <c r="AM3" i="9"/>
  <c r="AN3" i="9"/>
  <c r="AO3" i="9"/>
  <c r="AP3" i="9"/>
  <c r="AQ3" i="9"/>
  <c r="AR3" i="9"/>
  <c r="AS3" i="9"/>
  <c r="Z4" i="9"/>
  <c r="AA4" i="9"/>
  <c r="AB4" i="9"/>
  <c r="AC4" i="9"/>
  <c r="AD4" i="9"/>
  <c r="AE4" i="9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Z5" i="9"/>
  <c r="AA5" i="9"/>
  <c r="AB5" i="9"/>
  <c r="AC5" i="9"/>
  <c r="AD5" i="9"/>
  <c r="AE5" i="9"/>
  <c r="AF5" i="9"/>
  <c r="AG5" i="9"/>
  <c r="AH5" i="9"/>
  <c r="AI5" i="9"/>
  <c r="AJ5" i="9"/>
  <c r="AK5" i="9"/>
  <c r="AL5" i="9"/>
  <c r="AM5" i="9"/>
  <c r="AN5" i="9"/>
  <c r="AO5" i="9"/>
  <c r="AP5" i="9"/>
  <c r="AQ5" i="9"/>
  <c r="AR5" i="9"/>
  <c r="AS5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Z7" i="9"/>
  <c r="AA7" i="9"/>
  <c r="AB7" i="9"/>
  <c r="AC7" i="9"/>
  <c r="AD7" i="9"/>
  <c r="AE7" i="9"/>
  <c r="AF7" i="9"/>
  <c r="AG7" i="9"/>
  <c r="AH7" i="9"/>
  <c r="AI7" i="9"/>
  <c r="AJ7" i="9"/>
  <c r="AK7" i="9"/>
  <c r="AL7" i="9"/>
  <c r="AM7" i="9"/>
  <c r="AN7" i="9"/>
  <c r="AO7" i="9"/>
  <c r="AP7" i="9"/>
  <c r="AQ7" i="9"/>
  <c r="AR7" i="9"/>
  <c r="AS7" i="9"/>
  <c r="Z8" i="9"/>
  <c r="AA8" i="9"/>
  <c r="AB8" i="9"/>
  <c r="AC8" i="9"/>
  <c r="AD8" i="9"/>
  <c r="AE8" i="9"/>
  <c r="AF8" i="9"/>
  <c r="AG8" i="9"/>
  <c r="AH8" i="9"/>
  <c r="AI8" i="9"/>
  <c r="AJ8" i="9"/>
  <c r="AK8" i="9"/>
  <c r="AL8" i="9"/>
  <c r="AM8" i="9"/>
  <c r="AN8" i="9"/>
  <c r="AO8" i="9"/>
  <c r="AP8" i="9"/>
  <c r="AQ8" i="9"/>
  <c r="AR8" i="9"/>
  <c r="AS8" i="9"/>
  <c r="Z9" i="9"/>
  <c r="AA9" i="9"/>
  <c r="AB9" i="9"/>
  <c r="AC9" i="9"/>
  <c r="AD9" i="9"/>
  <c r="AE9" i="9"/>
  <c r="AF9" i="9"/>
  <c r="AG9" i="9"/>
  <c r="AH9" i="9"/>
  <c r="AI9" i="9"/>
  <c r="AJ9" i="9"/>
  <c r="AK9" i="9"/>
  <c r="AL9" i="9"/>
  <c r="AM9" i="9"/>
  <c r="AN9" i="9"/>
  <c r="AO9" i="9"/>
  <c r="AP9" i="9"/>
  <c r="AQ9" i="9"/>
  <c r="AR9" i="9"/>
  <c r="AS9" i="9"/>
  <c r="Z10" i="9"/>
  <c r="AA10" i="9"/>
  <c r="AB10" i="9"/>
  <c r="AC10" i="9"/>
  <c r="AD10" i="9"/>
  <c r="AE10" i="9"/>
  <c r="AF10" i="9"/>
  <c r="AG10" i="9"/>
  <c r="AH10" i="9"/>
  <c r="AI10" i="9"/>
  <c r="AJ10" i="9"/>
  <c r="AK10" i="9"/>
  <c r="AL10" i="9"/>
  <c r="AM10" i="9"/>
  <c r="AN10" i="9"/>
  <c r="AO10" i="9"/>
  <c r="AP10" i="9"/>
  <c r="AQ10" i="9"/>
  <c r="AR10" i="9"/>
  <c r="AS10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A2" i="9"/>
  <c r="AB2" i="9"/>
  <c r="AC2" i="9"/>
  <c r="AD2" i="9"/>
  <c r="AE2" i="9"/>
  <c r="AF2" i="9"/>
  <c r="AG2" i="9"/>
  <c r="AH2" i="9"/>
  <c r="AI2" i="9"/>
  <c r="AJ2" i="9"/>
  <c r="AK2" i="9"/>
  <c r="AL2" i="9"/>
  <c r="AM2" i="9"/>
  <c r="AN2" i="9"/>
  <c r="AO2" i="9"/>
  <c r="AP2" i="9"/>
  <c r="AQ2" i="9"/>
  <c r="AR2" i="9"/>
  <c r="AS2" i="9"/>
  <c r="Z2" i="9"/>
  <c r="F15" i="8"/>
  <c r="G15" i="8"/>
  <c r="H15" i="8"/>
  <c r="I15" i="8"/>
  <c r="J15" i="8"/>
  <c r="K15" i="8"/>
  <c r="L15" i="8"/>
  <c r="M15" i="8"/>
  <c r="N15" i="8"/>
  <c r="O15" i="8"/>
  <c r="E15" i="8"/>
  <c r="K14" i="8"/>
  <c r="F14" i="8"/>
  <c r="G14" i="8"/>
  <c r="H14" i="8"/>
  <c r="I14" i="8"/>
  <c r="J14" i="8"/>
  <c r="L14" i="8"/>
  <c r="M14" i="8"/>
  <c r="N14" i="8"/>
  <c r="O14" i="8"/>
  <c r="E14" i="8"/>
  <c r="C14" i="3"/>
  <c r="J11" i="1"/>
  <c r="K11" i="1"/>
  <c r="L11" i="1"/>
  <c r="M11" i="1"/>
  <c r="R11" i="1"/>
  <c r="S11" i="1"/>
  <c r="T11" i="1"/>
  <c r="D11" i="1"/>
  <c r="C5" i="1"/>
  <c r="F11" i="1" s="1"/>
  <c r="N10" i="1"/>
  <c r="O10" i="1"/>
  <c r="P10" i="1"/>
  <c r="Q10" i="1"/>
  <c r="R10" i="1"/>
  <c r="S10" i="1"/>
  <c r="T10" i="1"/>
  <c r="C10" i="1"/>
  <c r="D10" i="1"/>
  <c r="E10" i="1"/>
  <c r="F10" i="1"/>
  <c r="G10" i="1"/>
  <c r="H10" i="1"/>
  <c r="I10" i="1"/>
  <c r="J10" i="1"/>
  <c r="K10" i="1"/>
  <c r="L10" i="1"/>
  <c r="M10" i="1"/>
  <c r="C5" i="5"/>
  <c r="D5" i="5" s="1"/>
  <c r="E5" i="5"/>
  <c r="B6" i="5"/>
  <c r="C6" i="5"/>
  <c r="D6" i="5"/>
  <c r="E6" i="5"/>
  <c r="B7" i="5"/>
  <c r="C7" i="5" s="1"/>
  <c r="C7" i="4"/>
  <c r="E7" i="4" s="1"/>
  <c r="D7" i="4"/>
  <c r="B8" i="4"/>
  <c r="C8" i="4"/>
  <c r="D8" i="4" s="1"/>
  <c r="B9" i="4"/>
  <c r="C9" i="4" s="1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Q11" i="1" l="1"/>
  <c r="I11" i="1"/>
  <c r="P11" i="1"/>
  <c r="H11" i="1"/>
  <c r="C11" i="1"/>
  <c r="O11" i="1"/>
  <c r="G11" i="1"/>
  <c r="E11" i="1"/>
  <c r="N11" i="1"/>
  <c r="D7" i="5"/>
  <c r="E7" i="5"/>
  <c r="B8" i="5"/>
  <c r="D9" i="4"/>
  <c r="E9" i="4"/>
  <c r="E8" i="4"/>
  <c r="B10" i="4"/>
  <c r="C8" i="5" l="1"/>
  <c r="B9" i="5"/>
  <c r="C10" i="4"/>
  <c r="B11" i="4"/>
  <c r="C9" i="5" l="1"/>
  <c r="B10" i="5"/>
  <c r="D8" i="5"/>
  <c r="E8" i="5"/>
  <c r="B12" i="4"/>
  <c r="C11" i="4"/>
  <c r="D10" i="4"/>
  <c r="E10" i="4"/>
  <c r="C10" i="5" l="1"/>
  <c r="B11" i="5"/>
  <c r="D9" i="5"/>
  <c r="E9" i="5"/>
  <c r="D11" i="4"/>
  <c r="E11" i="4"/>
  <c r="C12" i="4"/>
  <c r="B13" i="4"/>
  <c r="C11" i="5" l="1"/>
  <c r="B12" i="5"/>
  <c r="E10" i="5"/>
  <c r="D10" i="5"/>
  <c r="B14" i="4"/>
  <c r="C13" i="4"/>
  <c r="D12" i="4"/>
  <c r="E12" i="4"/>
  <c r="C12" i="5" l="1"/>
  <c r="B13" i="5"/>
  <c r="D11" i="5"/>
  <c r="E11" i="5"/>
  <c r="D13" i="4"/>
  <c r="E13" i="4"/>
  <c r="C14" i="4"/>
  <c r="B15" i="4"/>
  <c r="E12" i="5" l="1"/>
  <c r="D12" i="5"/>
  <c r="C13" i="5"/>
  <c r="B14" i="5"/>
  <c r="B16" i="4"/>
  <c r="C15" i="4"/>
  <c r="D14" i="4"/>
  <c r="E14" i="4"/>
  <c r="C14" i="5" l="1"/>
  <c r="B15" i="5"/>
  <c r="D13" i="5"/>
  <c r="E13" i="5"/>
  <c r="D15" i="4"/>
  <c r="E15" i="4"/>
  <c r="C16" i="4"/>
  <c r="B17" i="4"/>
  <c r="C15" i="5" l="1"/>
  <c r="B16" i="5"/>
  <c r="D14" i="5"/>
  <c r="E14" i="5"/>
  <c r="B18" i="4"/>
  <c r="C17" i="4"/>
  <c r="D16" i="4"/>
  <c r="E16" i="4"/>
  <c r="C16" i="5" l="1"/>
  <c r="B17" i="5"/>
  <c r="D15" i="5"/>
  <c r="E15" i="5"/>
  <c r="D17" i="4"/>
  <c r="E17" i="4"/>
  <c r="C18" i="4"/>
  <c r="B19" i="4"/>
  <c r="C17" i="5" l="1"/>
  <c r="B18" i="5"/>
  <c r="E16" i="5"/>
  <c r="D16" i="5"/>
  <c r="B20" i="4"/>
  <c r="C19" i="4"/>
  <c r="D18" i="4"/>
  <c r="E18" i="4"/>
  <c r="C18" i="5" l="1"/>
  <c r="B19" i="5"/>
  <c r="D17" i="5"/>
  <c r="E17" i="5"/>
  <c r="D19" i="4"/>
  <c r="E19" i="4"/>
  <c r="C20" i="4"/>
  <c r="B21" i="4"/>
  <c r="C19" i="5" l="1"/>
  <c r="B20" i="5"/>
  <c r="D18" i="5"/>
  <c r="E18" i="5"/>
  <c r="B22" i="4"/>
  <c r="C21" i="4"/>
  <c r="D20" i="4"/>
  <c r="E20" i="4"/>
  <c r="D19" i="5" l="1"/>
  <c r="E19" i="5"/>
  <c r="C20" i="5"/>
  <c r="B21" i="5"/>
  <c r="D21" i="4"/>
  <c r="E21" i="4"/>
  <c r="C22" i="4"/>
  <c r="B23" i="4"/>
  <c r="C21" i="5" l="1"/>
  <c r="B22" i="5"/>
  <c r="D20" i="5"/>
  <c r="E20" i="5"/>
  <c r="B24" i="4"/>
  <c r="C23" i="4"/>
  <c r="D22" i="4"/>
  <c r="E22" i="4"/>
  <c r="D21" i="5" l="1"/>
  <c r="E21" i="5"/>
  <c r="C22" i="5"/>
  <c r="B23" i="5"/>
  <c r="D23" i="4"/>
  <c r="E23" i="4"/>
  <c r="C24" i="4"/>
  <c r="B25" i="4"/>
  <c r="D22" i="5" l="1"/>
  <c r="E22" i="5"/>
  <c r="C23" i="5"/>
  <c r="B24" i="5"/>
  <c r="D24" i="4"/>
  <c r="E24" i="4"/>
  <c r="B26" i="4"/>
  <c r="C25" i="4"/>
  <c r="D23" i="5" l="1"/>
  <c r="E23" i="5"/>
  <c r="C24" i="5"/>
  <c r="B25" i="5"/>
  <c r="C26" i="4"/>
  <c r="B27" i="4"/>
  <c r="D25" i="4"/>
  <c r="E25" i="4"/>
  <c r="C25" i="5" l="1"/>
  <c r="B26" i="5"/>
  <c r="E24" i="5"/>
  <c r="D24" i="5"/>
  <c r="B28" i="4"/>
  <c r="C27" i="4"/>
  <c r="D26" i="4"/>
  <c r="E26" i="4"/>
  <c r="C26" i="5" l="1"/>
  <c r="B27" i="5"/>
  <c r="D25" i="5"/>
  <c r="E25" i="5"/>
  <c r="D27" i="4"/>
  <c r="E27" i="4"/>
  <c r="C28" i="4"/>
  <c r="B29" i="4"/>
  <c r="C27" i="5" l="1"/>
  <c r="B28" i="5"/>
  <c r="D26" i="5"/>
  <c r="E26" i="5"/>
  <c r="B30" i="4"/>
  <c r="C29" i="4"/>
  <c r="D28" i="4"/>
  <c r="E28" i="4"/>
  <c r="C28" i="5" l="1"/>
  <c r="B29" i="5"/>
  <c r="D27" i="5"/>
  <c r="E27" i="5"/>
  <c r="D29" i="4"/>
  <c r="E29" i="4"/>
  <c r="C30" i="4"/>
  <c r="B31" i="4"/>
  <c r="C29" i="5" l="1"/>
  <c r="B30" i="5"/>
  <c r="D28" i="5"/>
  <c r="E28" i="5"/>
  <c r="B32" i="4"/>
  <c r="C31" i="4"/>
  <c r="D30" i="4"/>
  <c r="E30" i="4"/>
  <c r="C30" i="5" l="1"/>
  <c r="B31" i="5"/>
  <c r="D29" i="5"/>
  <c r="E29" i="5"/>
  <c r="D31" i="4"/>
  <c r="E31" i="4"/>
  <c r="C32" i="4"/>
  <c r="B33" i="4"/>
  <c r="E30" i="5" l="1"/>
  <c r="D30" i="5"/>
  <c r="C31" i="5"/>
  <c r="B32" i="5"/>
  <c r="B34" i="4"/>
  <c r="C33" i="4"/>
  <c r="D32" i="4"/>
  <c r="E32" i="4"/>
  <c r="C32" i="5" l="1"/>
  <c r="B33" i="5"/>
  <c r="D31" i="5"/>
  <c r="E31" i="5"/>
  <c r="D33" i="4"/>
  <c r="E33" i="4"/>
  <c r="C34" i="4"/>
  <c r="B35" i="4"/>
  <c r="C33" i="5" l="1"/>
  <c r="B34" i="5"/>
  <c r="D32" i="5"/>
  <c r="E32" i="5"/>
  <c r="B36" i="4"/>
  <c r="C35" i="4"/>
  <c r="D34" i="4"/>
  <c r="E34" i="4"/>
  <c r="C34" i="5" l="1"/>
  <c r="B35" i="5"/>
  <c r="D33" i="5"/>
  <c r="E33" i="5"/>
  <c r="D35" i="4"/>
  <c r="E35" i="4"/>
  <c r="C36" i="4"/>
  <c r="B37" i="4"/>
  <c r="D34" i="5" l="1"/>
  <c r="E34" i="5"/>
  <c r="C35" i="5"/>
  <c r="B36" i="5"/>
  <c r="B38" i="4"/>
  <c r="C37" i="4"/>
  <c r="D36" i="4"/>
  <c r="E36" i="4"/>
  <c r="C36" i="5" l="1"/>
  <c r="B37" i="5"/>
  <c r="D35" i="5"/>
  <c r="E35" i="5"/>
  <c r="C38" i="4"/>
  <c r="B39" i="4"/>
  <c r="D37" i="4"/>
  <c r="E37" i="4"/>
  <c r="D36" i="5" l="1"/>
  <c r="E36" i="5"/>
  <c r="C37" i="5"/>
  <c r="B38" i="5"/>
  <c r="B40" i="4"/>
  <c r="C39" i="4"/>
  <c r="D38" i="4"/>
  <c r="E38" i="4"/>
  <c r="C38" i="5" l="1"/>
  <c r="B39" i="5"/>
  <c r="D37" i="5"/>
  <c r="E37" i="5"/>
  <c r="C40" i="4"/>
  <c r="B41" i="4"/>
  <c r="D39" i="4"/>
  <c r="E39" i="4"/>
  <c r="C39" i="5" l="1"/>
  <c r="B40" i="5"/>
  <c r="E38" i="5"/>
  <c r="D38" i="5"/>
  <c r="B42" i="4"/>
  <c r="C41" i="4"/>
  <c r="D40" i="4"/>
  <c r="E40" i="4"/>
  <c r="C40" i="5" l="1"/>
  <c r="B41" i="5"/>
  <c r="D39" i="5"/>
  <c r="E39" i="5"/>
  <c r="D41" i="4"/>
  <c r="E41" i="4"/>
  <c r="C42" i="4"/>
  <c r="B43" i="4"/>
  <c r="C41" i="5" l="1"/>
  <c r="B42" i="5"/>
  <c r="E40" i="5"/>
  <c r="D40" i="5"/>
  <c r="D42" i="4"/>
  <c r="E42" i="4"/>
  <c r="B44" i="4"/>
  <c r="C43" i="4"/>
  <c r="C42" i="5" l="1"/>
  <c r="B43" i="5"/>
  <c r="E41" i="5"/>
  <c r="D41" i="5"/>
  <c r="D43" i="4"/>
  <c r="E43" i="4"/>
  <c r="C44" i="4"/>
  <c r="B45" i="4"/>
  <c r="C43" i="5" l="1"/>
  <c r="B44" i="5"/>
  <c r="D42" i="5"/>
  <c r="E42" i="5"/>
  <c r="B46" i="4"/>
  <c r="C45" i="4"/>
  <c r="D44" i="4"/>
  <c r="E44" i="4"/>
  <c r="C44" i="5" l="1"/>
  <c r="B45" i="5"/>
  <c r="D43" i="5"/>
  <c r="E43" i="5"/>
  <c r="D45" i="4"/>
  <c r="E45" i="4"/>
  <c r="C46" i="4"/>
  <c r="B47" i="4"/>
  <c r="C45" i="5" l="1"/>
  <c r="B46" i="5"/>
  <c r="E44" i="5"/>
  <c r="D44" i="5"/>
  <c r="B48" i="4"/>
  <c r="C47" i="4"/>
  <c r="D46" i="4"/>
  <c r="E46" i="4"/>
  <c r="C46" i="5" l="1"/>
  <c r="B47" i="5"/>
  <c r="D45" i="5"/>
  <c r="E45" i="5"/>
  <c r="D47" i="4"/>
  <c r="E47" i="4"/>
  <c r="C48" i="4"/>
  <c r="B49" i="4"/>
  <c r="C47" i="5" l="1"/>
  <c r="B48" i="5"/>
  <c r="E46" i="5"/>
  <c r="D46" i="5"/>
  <c r="D48" i="4"/>
  <c r="E48" i="4"/>
  <c r="B50" i="4"/>
  <c r="C49" i="4"/>
  <c r="C48" i="5" l="1"/>
  <c r="B49" i="5"/>
  <c r="D47" i="5"/>
  <c r="E47" i="5"/>
  <c r="D49" i="4"/>
  <c r="E49" i="4"/>
  <c r="C50" i="4"/>
  <c r="B51" i="4"/>
  <c r="C49" i="5" l="1"/>
  <c r="B50" i="5"/>
  <c r="D48" i="5"/>
  <c r="E48" i="5"/>
  <c r="B52" i="4"/>
  <c r="C51" i="4"/>
  <c r="D50" i="4"/>
  <c r="E50" i="4"/>
  <c r="D49" i="5" l="1"/>
  <c r="E49" i="5"/>
  <c r="C50" i="5"/>
  <c r="B51" i="5"/>
  <c r="C52" i="4"/>
  <c r="B53" i="4"/>
  <c r="D51" i="4"/>
  <c r="E51" i="4"/>
  <c r="C51" i="5" l="1"/>
  <c r="B52" i="5"/>
  <c r="D50" i="5"/>
  <c r="E50" i="5"/>
  <c r="D52" i="4"/>
  <c r="E52" i="4"/>
  <c r="B54" i="4"/>
  <c r="C53" i="4"/>
  <c r="C52" i="5" l="1"/>
  <c r="B53" i="5"/>
  <c r="E51" i="5"/>
  <c r="D51" i="5"/>
  <c r="D53" i="4"/>
  <c r="E53" i="4"/>
  <c r="C54" i="4"/>
  <c r="B55" i="4"/>
  <c r="C53" i="5" l="1"/>
  <c r="B54" i="5"/>
  <c r="E52" i="5"/>
  <c r="D52" i="5"/>
  <c r="D54" i="4"/>
  <c r="E54" i="4"/>
  <c r="B56" i="4"/>
  <c r="C55" i="4"/>
  <c r="C54" i="5" l="1"/>
  <c r="B55" i="5"/>
  <c r="C55" i="5" s="1"/>
  <c r="D53" i="5"/>
  <c r="E53" i="5"/>
  <c r="D55" i="4"/>
  <c r="E55" i="4"/>
  <c r="C56" i="4"/>
  <c r="B57" i="4"/>
  <c r="D55" i="5" l="1"/>
  <c r="E55" i="5"/>
  <c r="E54" i="5"/>
  <c r="D54" i="5"/>
  <c r="B58" i="4"/>
  <c r="C57" i="4"/>
  <c r="D56" i="4"/>
  <c r="E56" i="4"/>
  <c r="D57" i="4" l="1"/>
  <c r="E57" i="4"/>
  <c r="C58" i="4"/>
  <c r="B59" i="4"/>
  <c r="B60" i="4" l="1"/>
  <c r="C59" i="4"/>
  <c r="D58" i="4"/>
  <c r="E58" i="4"/>
  <c r="C60" i="4" l="1"/>
  <c r="B61" i="4"/>
  <c r="D59" i="4"/>
  <c r="E59" i="4"/>
  <c r="D60" i="4" l="1"/>
  <c r="E60" i="4"/>
  <c r="B62" i="4"/>
  <c r="C61" i="4"/>
  <c r="D61" i="4" l="1"/>
  <c r="E61" i="4"/>
  <c r="C62" i="4"/>
  <c r="B63" i="4"/>
  <c r="B64" i="4" l="1"/>
  <c r="C63" i="4"/>
  <c r="D62" i="4"/>
  <c r="E62" i="4"/>
  <c r="D63" i="4" l="1"/>
  <c r="E63" i="4"/>
  <c r="C64" i="4"/>
  <c r="B65" i="4"/>
  <c r="D64" i="4" l="1"/>
  <c r="E64" i="4"/>
  <c r="B66" i="4"/>
  <c r="C65" i="4"/>
  <c r="D65" i="4" l="1"/>
  <c r="E65" i="4"/>
  <c r="C66" i="4"/>
  <c r="B67" i="4"/>
  <c r="D66" i="4" l="1"/>
  <c r="E66" i="4"/>
  <c r="B68" i="4"/>
  <c r="C67" i="4"/>
  <c r="D67" i="4" l="1"/>
  <c r="E67" i="4"/>
  <c r="C68" i="4"/>
  <c r="B69" i="4"/>
  <c r="B70" i="4" l="1"/>
  <c r="C69" i="4"/>
  <c r="D68" i="4"/>
  <c r="E68" i="4"/>
  <c r="D69" i="4" l="1"/>
  <c r="E69" i="4"/>
  <c r="C70" i="4"/>
  <c r="B71" i="4"/>
  <c r="B72" i="4" l="1"/>
  <c r="C71" i="4"/>
  <c r="D70" i="4"/>
  <c r="E70" i="4"/>
  <c r="C72" i="4" l="1"/>
  <c r="B73" i="4"/>
  <c r="D71" i="4"/>
  <c r="E71" i="4"/>
  <c r="D72" i="4" l="1"/>
  <c r="E72" i="4"/>
  <c r="B74" i="4"/>
  <c r="C73" i="4"/>
  <c r="C74" i="4" l="1"/>
  <c r="B75" i="4"/>
  <c r="D73" i="4"/>
  <c r="E73" i="4"/>
  <c r="D74" i="4" l="1"/>
  <c r="E74" i="4"/>
  <c r="B76" i="4"/>
  <c r="C75" i="4"/>
  <c r="C76" i="4" l="1"/>
  <c r="B77" i="4"/>
  <c r="D75" i="4"/>
  <c r="E75" i="4"/>
  <c r="D76" i="4" l="1"/>
  <c r="E76" i="4"/>
  <c r="B78" i="4"/>
  <c r="C77" i="4"/>
  <c r="D77" i="4" l="1"/>
  <c r="E77" i="4"/>
  <c r="C78" i="4"/>
  <c r="B79" i="4"/>
  <c r="C79" i="4" s="1"/>
  <c r="D78" i="4" l="1"/>
  <c r="E78" i="4"/>
  <c r="D79" i="4"/>
  <c r="E79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Landwirtschaft</author>
  </authors>
  <commentList>
    <comment ref="D6" authorId="0" shapeId="0" xr:uid="{868629F3-FDC1-4CDC-BC80-E4785A74DE8E}">
      <text>
        <r>
          <rPr>
            <sz val="9"/>
            <color indexed="81"/>
            <rFont val="Segoe UI"/>
            <family val="2"/>
          </rPr>
          <t xml:space="preserve">Lineare Fct
Graph: Gerade
</t>
        </r>
      </text>
    </comment>
    <comment ref="J6" authorId="0" shapeId="0" xr:uid="{B01C0646-3F41-4273-8752-F1AB2542DE55}">
      <text>
        <r>
          <rPr>
            <sz val="9"/>
            <color indexed="81"/>
            <rFont val="Segoe UI"/>
            <family val="2"/>
          </rPr>
          <t>Quadratische Fct
Graph: Parabel</t>
        </r>
      </text>
    </comment>
  </commentList>
</comments>
</file>

<file path=xl/sharedStrings.xml><?xml version="1.0" encoding="utf-8"?>
<sst xmlns="http://schemas.openxmlformats.org/spreadsheetml/2006/main" count="382" uniqueCount="371">
  <si>
    <t>Zinseszins</t>
  </si>
  <si>
    <t>Zinssatz</t>
  </si>
  <si>
    <t>p=</t>
  </si>
  <si>
    <t>Laufzeit [Year]</t>
  </si>
  <si>
    <t>Anfangskapital [CHF]</t>
  </si>
  <si>
    <t>Y2</t>
  </si>
  <si>
    <t>y1</t>
  </si>
  <si>
    <t>x</t>
  </si>
  <si>
    <t>c=</t>
  </si>
  <si>
    <t>b=</t>
  </si>
  <si>
    <t>a=</t>
  </si>
  <si>
    <t>Quadratisch</t>
  </si>
  <si>
    <t>Lineare Funktion</t>
  </si>
  <si>
    <t>y2=a*sin(c*x+b)</t>
  </si>
  <si>
    <t>y1=sin(x)</t>
  </si>
  <si>
    <t>x [rad]</t>
  </si>
  <si>
    <t>x [°]</t>
  </si>
  <si>
    <t>(Frequenz) c=</t>
  </si>
  <si>
    <t>Step:</t>
  </si>
  <si>
    <t>(Phasenlage) b=</t>
  </si>
  <si>
    <t>(Amplitude) a=</t>
  </si>
  <si>
    <t>Trigonometrie</t>
  </si>
  <si>
    <t>a*sin(x+b)</t>
  </si>
  <si>
    <t>sin(x)</t>
  </si>
  <si>
    <t>x[rad]</t>
  </si>
  <si>
    <t>Phasenwinkel=</t>
  </si>
  <si>
    <t>Inkrement:</t>
  </si>
  <si>
    <t>Amplitude=</t>
  </si>
  <si>
    <r>
      <t>K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=</t>
    </r>
  </si>
  <si>
    <r>
      <t>K</t>
    </r>
    <r>
      <rPr>
        <vertAlign val="subscript"/>
        <sz val="20"/>
        <color theme="1"/>
        <rFont val="Calibri"/>
        <family val="2"/>
        <scheme val="minor"/>
      </rPr>
      <t>n</t>
    </r>
    <r>
      <rPr>
        <sz val="20"/>
        <color theme="1"/>
        <rFont val="Calibri"/>
        <family val="2"/>
        <scheme val="minor"/>
      </rPr>
      <t xml:space="preserve"> = K</t>
    </r>
    <r>
      <rPr>
        <vertAlign val="subscript"/>
        <sz val="20"/>
        <color theme="1"/>
        <rFont val="Calibri"/>
        <family val="2"/>
        <scheme val="minor"/>
      </rPr>
      <t>0</t>
    </r>
    <r>
      <rPr>
        <sz val="20"/>
        <color theme="1"/>
        <rFont val="Calibri"/>
        <family val="2"/>
        <scheme val="minor"/>
      </rPr>
      <t xml:space="preserve"> * (1+p)</t>
    </r>
    <r>
      <rPr>
        <vertAlign val="superscript"/>
        <sz val="20"/>
        <color theme="1"/>
        <rFont val="Calibri"/>
        <family val="2"/>
        <scheme val="minor"/>
      </rPr>
      <t>n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</si>
  <si>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ohne</t>
    </r>
    <r>
      <rPr>
        <sz val="11"/>
        <color theme="1"/>
        <rFont val="Calibri"/>
        <family val="2"/>
        <scheme val="minor"/>
      </rPr>
      <t xml:space="preserve"> Zinseszins [CHF]</t>
    </r>
  </si>
  <si>
    <r>
      <t>Kapital K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mit</t>
    </r>
    <r>
      <rPr>
        <sz val="11"/>
        <color theme="1"/>
        <rFont val="Calibri"/>
        <family val="2"/>
        <scheme val="minor"/>
      </rPr>
      <t xml:space="preserve"> Zinseszins [CHF]</t>
    </r>
  </si>
  <si>
    <t>Jahreszins</t>
  </si>
  <si>
    <t>z=</t>
  </si>
  <si>
    <t>y = ax+ b</t>
  </si>
  <si>
    <t>a=Steigung</t>
  </si>
  <si>
    <t>b=y-Achsenabschnitt</t>
  </si>
  <si>
    <t>Physik: Kinematik II (Beschleunigte Bewegung)</t>
  </si>
  <si>
    <t>Geschwindigkeit-Zeit Diagramm</t>
  </si>
  <si>
    <t>v = f(t) = at + v0</t>
  </si>
  <si>
    <r>
      <t>[m/s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]</t>
    </r>
  </si>
  <si>
    <t>[m/s]</t>
  </si>
  <si>
    <r>
      <rPr>
        <sz val="9"/>
        <color theme="1"/>
        <rFont val="Calibri"/>
        <family val="2"/>
        <scheme val="minor"/>
      </rPr>
      <t>Anfangsgeschwindigkeit</t>
    </r>
    <r>
      <rPr>
        <sz val="11"/>
        <color theme="1"/>
        <rFont val="Calibri"/>
        <family val="2"/>
        <scheme val="minor"/>
      </rPr>
      <t xml:space="preserve">  v0 =</t>
    </r>
  </si>
  <si>
    <r>
      <rPr>
        <sz val="9"/>
        <color theme="1"/>
        <rFont val="Calibri"/>
        <family val="2"/>
        <scheme val="minor"/>
      </rPr>
      <t xml:space="preserve">Beschleunigung </t>
    </r>
    <r>
      <rPr>
        <sz val="11"/>
        <color theme="1"/>
        <rFont val="Calibri"/>
        <family val="2"/>
        <scheme val="minor"/>
      </rPr>
      <t xml:space="preserve"> a =</t>
    </r>
  </si>
  <si>
    <t>Zeit t [s]</t>
  </si>
  <si>
    <t>Geschwindigkeit v [m/s]</t>
  </si>
  <si>
    <t>Weg-Zeit Dagramm</t>
  </si>
  <si>
    <r>
      <t>s = f(t) = (a/2)t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v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t</t>
    </r>
  </si>
  <si>
    <t>Strecke s [m]</t>
  </si>
  <si>
    <t>5 * 3</t>
  </si>
  <si>
    <t>56 : 8</t>
  </si>
  <si>
    <r>
      <t>12</t>
    </r>
    <r>
      <rPr>
        <vertAlign val="superscript"/>
        <sz val="11"/>
        <color theme="1"/>
        <rFont val="Calibri"/>
        <family val="2"/>
        <scheme val="minor"/>
      </rPr>
      <t>2</t>
    </r>
  </si>
  <si>
    <t>13 * 13</t>
  </si>
  <si>
    <t>11 * 11</t>
  </si>
  <si>
    <t>12 * 12</t>
  </si>
  <si>
    <t>10 * 456</t>
  </si>
  <si>
    <t>45 + 45</t>
  </si>
  <si>
    <t>6 * 6</t>
  </si>
  <si>
    <t>7 * 6</t>
  </si>
  <si>
    <t>8 * 9</t>
  </si>
  <si>
    <t>24 : 3</t>
  </si>
  <si>
    <t>72 + 30</t>
  </si>
  <si>
    <t>4 * 9</t>
  </si>
  <si>
    <t>9 * 9</t>
  </si>
  <si>
    <t>8 * 3</t>
  </si>
  <si>
    <t>10 * 11</t>
  </si>
  <si>
    <t xml:space="preserve"> * </t>
  </si>
  <si>
    <t>2 * 2  = 4</t>
  </si>
  <si>
    <t>2 * 3  = 6</t>
  </si>
  <si>
    <t>2 * 4  = 8</t>
  </si>
  <si>
    <t>2 * 5  = 10</t>
  </si>
  <si>
    <t>2 * 6  = 12</t>
  </si>
  <si>
    <t>2 * 7  = 14</t>
  </si>
  <si>
    <t>2 * 8  = 16</t>
  </si>
  <si>
    <t>2 * 9  = 18</t>
  </si>
  <si>
    <t>2 * 10  = 20</t>
  </si>
  <si>
    <t>2 * 11  = 22</t>
  </si>
  <si>
    <t>2 * 12  = 24</t>
  </si>
  <si>
    <t>2 * 13  = 26</t>
  </si>
  <si>
    <t>2 * 14  = 28</t>
  </si>
  <si>
    <t>2 * 15  = 30</t>
  </si>
  <si>
    <t>2 * 16  = 32</t>
  </si>
  <si>
    <t>2 * 17  = 34</t>
  </si>
  <si>
    <t>2 * 18  = 36</t>
  </si>
  <si>
    <t>2 * 19  = 38</t>
  </si>
  <si>
    <t>2 * 20  = 40</t>
  </si>
  <si>
    <t>3 * 2  = 6</t>
  </si>
  <si>
    <t>3 * 3  = 9</t>
  </si>
  <si>
    <t>3 * 4  = 12</t>
  </si>
  <si>
    <t>3 * 5  = 15</t>
  </si>
  <si>
    <t>3 * 6  = 18</t>
  </si>
  <si>
    <t>3 * 7  = 21</t>
  </si>
  <si>
    <t>3 * 8  = 24</t>
  </si>
  <si>
    <t>3 * 9  = 27</t>
  </si>
  <si>
    <t>3 * 10  = 30</t>
  </si>
  <si>
    <t>3 * 11  = 33</t>
  </si>
  <si>
    <t>3 * 12  = 36</t>
  </si>
  <si>
    <t>3 * 13  = 39</t>
  </si>
  <si>
    <t>3 * 14  = 42</t>
  </si>
  <si>
    <t>3 * 15  = 45</t>
  </si>
  <si>
    <t>3 * 16  = 48</t>
  </si>
  <si>
    <t>3 * 17  = 51</t>
  </si>
  <si>
    <t>3 * 18  = 54</t>
  </si>
  <si>
    <t>3 * 19  = 57</t>
  </si>
  <si>
    <t>3 * 20  = 60</t>
  </si>
  <si>
    <t>4 * 2  = 8</t>
  </si>
  <si>
    <t>4 * 3  = 12</t>
  </si>
  <si>
    <t>4 * 4  = 16</t>
  </si>
  <si>
    <t>4 * 5  = 20</t>
  </si>
  <si>
    <t>4 * 6  = 24</t>
  </si>
  <si>
    <t>4 * 7  = 28</t>
  </si>
  <si>
    <t>4 * 8  = 32</t>
  </si>
  <si>
    <t>4 * 9  = 36</t>
  </si>
  <si>
    <t>4 * 10  = 40</t>
  </si>
  <si>
    <t>4 * 11  = 44</t>
  </si>
  <si>
    <t>4 * 12  = 48</t>
  </si>
  <si>
    <t>4 * 13  = 52</t>
  </si>
  <si>
    <t>4 * 14  = 56</t>
  </si>
  <si>
    <t>4 * 15  = 60</t>
  </si>
  <si>
    <t>4 * 16  = 64</t>
  </si>
  <si>
    <t>4 * 18  = 72</t>
  </si>
  <si>
    <t>4 * 19  = 76</t>
  </si>
  <si>
    <t>4 * 20  = 80</t>
  </si>
  <si>
    <t>5 * 2  = 10</t>
  </si>
  <si>
    <t>5 * 3  = 15</t>
  </si>
  <si>
    <t>5 * 4  = 20</t>
  </si>
  <si>
    <t>5 * 5  = 25</t>
  </si>
  <si>
    <t>5 * 6  = 30</t>
  </si>
  <si>
    <t>5 * 7  = 35</t>
  </si>
  <si>
    <t>5 * 8  = 40</t>
  </si>
  <si>
    <t>5 * 9  = 45</t>
  </si>
  <si>
    <t>5 * 10  = 50</t>
  </si>
  <si>
    <t>5 * 11  = 55</t>
  </si>
  <si>
    <t>5 * 12  = 60</t>
  </si>
  <si>
    <t>5 * 13  = 65</t>
  </si>
  <si>
    <t>5 * 14  = 70</t>
  </si>
  <si>
    <t>5 * 15  = 75</t>
  </si>
  <si>
    <t>5 * 16  = 80</t>
  </si>
  <si>
    <t>5 * 18  = 90</t>
  </si>
  <si>
    <t>5 * 19  = 95</t>
  </si>
  <si>
    <t>5 * 20  = 100</t>
  </si>
  <si>
    <t>6 * 2  = 12</t>
  </si>
  <si>
    <t>6 * 3  = 18</t>
  </si>
  <si>
    <t>6 * 4  = 24</t>
  </si>
  <si>
    <t>6 * 5  = 30</t>
  </si>
  <si>
    <t>6 * 6  = 36</t>
  </si>
  <si>
    <t>6 * 7  = 42</t>
  </si>
  <si>
    <t>6 * 8  = 48</t>
  </si>
  <si>
    <t>6 * 9  = 54</t>
  </si>
  <si>
    <t>6 * 10  = 60</t>
  </si>
  <si>
    <t>6 * 11  = 66</t>
  </si>
  <si>
    <t>6 * 12  = 72</t>
  </si>
  <si>
    <t>6 * 14  = 84</t>
  </si>
  <si>
    <t>6 * 15  = 90</t>
  </si>
  <si>
    <t>6 * 18  = 108</t>
  </si>
  <si>
    <t>6 * 20  = 120</t>
  </si>
  <si>
    <t>7 * 2  = 14</t>
  </si>
  <si>
    <t>7 * 3  = 21</t>
  </si>
  <si>
    <t>7 * 4  = 28</t>
  </si>
  <si>
    <t>7 * 5  = 35</t>
  </si>
  <si>
    <t>7 * 6  = 42</t>
  </si>
  <si>
    <t>7 * 7  = 49</t>
  </si>
  <si>
    <t>7 * 8  = 56</t>
  </si>
  <si>
    <t>7 * 9  = 63</t>
  </si>
  <si>
    <t>7 * 10  = 70</t>
  </si>
  <si>
    <t>7 * 11  = 77</t>
  </si>
  <si>
    <t>7 * 12  = 84</t>
  </si>
  <si>
    <t>7 * 15  = 105</t>
  </si>
  <si>
    <t>7 * 20  = 140</t>
  </si>
  <si>
    <t>8 * 2  = 16</t>
  </si>
  <si>
    <t>8 * 3  = 24</t>
  </si>
  <si>
    <t>8 * 4  = 32</t>
  </si>
  <si>
    <t>8 * 5  = 40</t>
  </si>
  <si>
    <t>8 * 6  = 48</t>
  </si>
  <si>
    <t>8 * 7  = 56</t>
  </si>
  <si>
    <t>8 * 8  = 64</t>
  </si>
  <si>
    <t>8 * 9  = 72</t>
  </si>
  <si>
    <t>8 * 10  = 80</t>
  </si>
  <si>
    <t>8 * 11  = 88</t>
  </si>
  <si>
    <t>8 * 12  = 96</t>
  </si>
  <si>
    <t>8 * 15  = 120</t>
  </si>
  <si>
    <t>8 * 20  = 160</t>
  </si>
  <si>
    <t>9 * 2  = 18</t>
  </si>
  <si>
    <t>9 * 3  = 27</t>
  </si>
  <si>
    <t>9 * 4  = 36</t>
  </si>
  <si>
    <t>9 * 5  = 45</t>
  </si>
  <si>
    <t>9 * 6  = 54</t>
  </si>
  <si>
    <t>9 * 7  = 63</t>
  </si>
  <si>
    <t>9 * 8  = 72</t>
  </si>
  <si>
    <t>9 * 9  = 81</t>
  </si>
  <si>
    <t>9 * 10  = 90</t>
  </si>
  <si>
    <t>9 * 11  = 99</t>
  </si>
  <si>
    <t>9 * 12  = 108</t>
  </si>
  <si>
    <t>9 * 13  = 117</t>
  </si>
  <si>
    <t>9 * 14  = 126</t>
  </si>
  <si>
    <t>9 * 15  = 135</t>
  </si>
  <si>
    <t>9 * 17  = 153</t>
  </si>
  <si>
    <t>9 * 18  = 162</t>
  </si>
  <si>
    <t>9 * 19  = 171</t>
  </si>
  <si>
    <t>9 * 20  = 180</t>
  </si>
  <si>
    <t>10 * 2  = 20</t>
  </si>
  <si>
    <t>10 * 3  = 30</t>
  </si>
  <si>
    <t>10 * 4  = 40</t>
  </si>
  <si>
    <t>10 * 5  = 50</t>
  </si>
  <si>
    <t>10 * 6  = 60</t>
  </si>
  <si>
    <t>10 * 7  = 70</t>
  </si>
  <si>
    <t>10 * 8  = 80</t>
  </si>
  <si>
    <t>10 * 9  = 90</t>
  </si>
  <si>
    <t>10 * 10  = 100</t>
  </si>
  <si>
    <t>10 * 11  = 110</t>
  </si>
  <si>
    <t>10 * 12  = 120</t>
  </si>
  <si>
    <t>10 * 13  = 130</t>
  </si>
  <si>
    <t>10 * 14  = 140</t>
  </si>
  <si>
    <t>10 * 15  = 150</t>
  </si>
  <si>
    <t>10 * 17  = 170</t>
  </si>
  <si>
    <t>10 * 18  = 180</t>
  </si>
  <si>
    <t>10 * 19  = 190</t>
  </si>
  <si>
    <t>10 * 20  = 200</t>
  </si>
  <si>
    <t>11 * 2  = 22</t>
  </si>
  <si>
    <t>11 * 3  = 33</t>
  </si>
  <si>
    <t>11 * 4  = 44</t>
  </si>
  <si>
    <t>11 * 5  = 55</t>
  </si>
  <si>
    <t>11 * 6  = 66</t>
  </si>
  <si>
    <t>11 * 7  = 77</t>
  </si>
  <si>
    <t>11 * 8  = 88</t>
  </si>
  <si>
    <t>11 * 9  = 99</t>
  </si>
  <si>
    <t>11 * 10  = 110</t>
  </si>
  <si>
    <t>11 * 11  = 121</t>
  </si>
  <si>
    <t>11 * 12  = 132</t>
  </si>
  <si>
    <t>11 * 13  = 143</t>
  </si>
  <si>
    <t>11 * 14  = 154</t>
  </si>
  <si>
    <t>11 * 15  = 165</t>
  </si>
  <si>
    <t>11 * 17  = 187</t>
  </si>
  <si>
    <t>11 * 18  = 198</t>
  </si>
  <si>
    <t>11 * 19  = 209</t>
  </si>
  <si>
    <t>11 * 20  = 220</t>
  </si>
  <si>
    <t>12 * 2  = 24</t>
  </si>
  <si>
    <t>12 * 3  = 36</t>
  </si>
  <si>
    <t>12 * 4  = 48</t>
  </si>
  <si>
    <t>12 * 5  = 60</t>
  </si>
  <si>
    <t>12 * 6  = 72</t>
  </si>
  <si>
    <t>12 * 7  = 84</t>
  </si>
  <si>
    <t>12 * 8  = 96</t>
  </si>
  <si>
    <t>12 * 9  = 108</t>
  </si>
  <si>
    <t>12 * 10  = 120</t>
  </si>
  <si>
    <t>12 * 11  = 132</t>
  </si>
  <si>
    <t>12 * 12  = 144</t>
  </si>
  <si>
    <t>12 * 13  = 156</t>
  </si>
  <si>
    <t>12 * 15  = 180</t>
  </si>
  <si>
    <t>12 * 20  = 240</t>
  </si>
  <si>
    <t>13 * 2  = 26</t>
  </si>
  <si>
    <t>13 * 3  = 39</t>
  </si>
  <si>
    <t>13 * 4  = 52</t>
  </si>
  <si>
    <t>13 * 5  = 65</t>
  </si>
  <si>
    <t>13 * 6  = 78</t>
  </si>
  <si>
    <t>13 * 7  = 91</t>
  </si>
  <si>
    <t>13 * 8  = 104</t>
  </si>
  <si>
    <t>13 * 9  = 117</t>
  </si>
  <si>
    <t>13 * 10  = 130</t>
  </si>
  <si>
    <t>13 * 11  = 143</t>
  </si>
  <si>
    <t>13 * 13  = 169</t>
  </si>
  <si>
    <t>13 * 15  = 195</t>
  </si>
  <si>
    <t>13 * 20  = 260</t>
  </si>
  <si>
    <t>14 * 2  = 28</t>
  </si>
  <si>
    <t>14 * 3  = 42</t>
  </si>
  <si>
    <t>14 * 4  = 56</t>
  </si>
  <si>
    <t>14 * 5  = 70</t>
  </si>
  <si>
    <t>14 * 6  = 84</t>
  </si>
  <si>
    <t>14 * 7  = 98</t>
  </si>
  <si>
    <t>14 * 8  = 112</t>
  </si>
  <si>
    <t>14 * 9  = 126</t>
  </si>
  <si>
    <t>14 * 10  = 140</t>
  </si>
  <si>
    <t>14 * 11  = 154</t>
  </si>
  <si>
    <t>14 * 14  = 196</t>
  </si>
  <si>
    <t>14 * 15  = 210</t>
  </si>
  <si>
    <t>14 * 20  = 280</t>
  </si>
  <si>
    <t>15 * 2  = 30</t>
  </si>
  <si>
    <t>15 * 3  = 45</t>
  </si>
  <si>
    <t>15 * 4  = 60</t>
  </si>
  <si>
    <t>15 * 5  = 75</t>
  </si>
  <si>
    <t>15 * 6  = 90</t>
  </si>
  <si>
    <t>15 * 7  = 105</t>
  </si>
  <si>
    <t>15 * 8  = 120</t>
  </si>
  <si>
    <t>15 * 9  = 135</t>
  </si>
  <si>
    <t>15 * 10  = 150</t>
  </si>
  <si>
    <t>15 * 11  = 165</t>
  </si>
  <si>
    <t>15 * 14  = 210</t>
  </si>
  <si>
    <t>15 * 15  = 225</t>
  </si>
  <si>
    <t>15 * 20  = 300</t>
  </si>
  <si>
    <t>16 * 2  = 32</t>
  </si>
  <si>
    <t>16 * 3  = 48</t>
  </si>
  <si>
    <t>16 * 4  = 64</t>
  </si>
  <si>
    <t>16 * 5  = 80</t>
  </si>
  <si>
    <t>16 * 6  = 96</t>
  </si>
  <si>
    <t>16 * 7  = 112</t>
  </si>
  <si>
    <t>16 * 8  = 128</t>
  </si>
  <si>
    <t>16 * 9  = 144</t>
  </si>
  <si>
    <t>16 * 10  = 160</t>
  </si>
  <si>
    <t>16 * 11  = 176</t>
  </si>
  <si>
    <t>16 * 15  = 240</t>
  </si>
  <si>
    <t>16 * 16  = 256</t>
  </si>
  <si>
    <t>16 * 20  = 320</t>
  </si>
  <si>
    <t>17 * 2  = 34</t>
  </si>
  <si>
    <t>17 * 3  = 51</t>
  </si>
  <si>
    <t>17 * 4  = 68</t>
  </si>
  <si>
    <t>17 * 5  = 85</t>
  </si>
  <si>
    <t>17 * 6  = 102</t>
  </si>
  <si>
    <t>17 * 7  = 119</t>
  </si>
  <si>
    <t>17 * 8  = 136</t>
  </si>
  <si>
    <t>17 * 9  = 153</t>
  </si>
  <si>
    <t>17 * 10  = 170</t>
  </si>
  <si>
    <t>17 * 11  = 187</t>
  </si>
  <si>
    <t>17 * 15  = 255</t>
  </si>
  <si>
    <t>17 * 17  = 289</t>
  </si>
  <si>
    <t>17 * 20  = 340</t>
  </si>
  <si>
    <t>18 * 2  = 36</t>
  </si>
  <si>
    <t>18 * 3  = 54</t>
  </si>
  <si>
    <t>18 * 4  = 72</t>
  </si>
  <si>
    <t>18 * 5  = 90</t>
  </si>
  <si>
    <t>18 * 6  = 108</t>
  </si>
  <si>
    <t>18 * 7  = 126</t>
  </si>
  <si>
    <t>18 * 8  = 144</t>
  </si>
  <si>
    <t>18 * 9  = 162</t>
  </si>
  <si>
    <t>18 * 10  = 180</t>
  </si>
  <si>
    <t>18 * 11  = 198</t>
  </si>
  <si>
    <t>18 * 15  = 270</t>
  </si>
  <si>
    <t>18 * 18  = 324</t>
  </si>
  <si>
    <t>18 * 20  = 360</t>
  </si>
  <si>
    <t>19 * 2  = 38</t>
  </si>
  <si>
    <t>19 * 3  = 57</t>
  </si>
  <si>
    <t>19 * 4  = 76</t>
  </si>
  <si>
    <t>19 * 5  = 95</t>
  </si>
  <si>
    <t>19 * 6  = 114</t>
  </si>
  <si>
    <t>19 * 7  = 133</t>
  </si>
  <si>
    <t>19 * 8  = 152</t>
  </si>
  <si>
    <t>19 * 9  = 171</t>
  </si>
  <si>
    <t>19 * 10  = 190</t>
  </si>
  <si>
    <t>19 * 11  = 209</t>
  </si>
  <si>
    <t>19 * 13  = 247</t>
  </si>
  <si>
    <t>19 * 14  = 266</t>
  </si>
  <si>
    <t>19 * 15  = 285</t>
  </si>
  <si>
    <t>19 * 16  = 304</t>
  </si>
  <si>
    <t>19 * 17  = 323</t>
  </si>
  <si>
    <t>19 * 19  = 361</t>
  </si>
  <si>
    <t>19 * 20  = 380</t>
  </si>
  <si>
    <t>20 * 2  = 40</t>
  </si>
  <si>
    <t>20 * 3  = 60</t>
  </si>
  <si>
    <t>20 * 4  = 80</t>
  </si>
  <si>
    <t>20 * 5  = 100</t>
  </si>
  <si>
    <t>20 * 6  = 120</t>
  </si>
  <si>
    <t>20 * 7  = 140</t>
  </si>
  <si>
    <t>20 * 8  = 160</t>
  </si>
  <si>
    <t>20 * 9  = 180</t>
  </si>
  <si>
    <t>20 * 10  = 200</t>
  </si>
  <si>
    <t>20 * 11  = 220</t>
  </si>
  <si>
    <t>20 * 12  = 240</t>
  </si>
  <si>
    <t>20 * 13  = 260</t>
  </si>
  <si>
    <t>20 * 14  = 280</t>
  </si>
  <si>
    <t>20 * 15  = 300</t>
  </si>
  <si>
    <t>20 * 16  = 320</t>
  </si>
  <si>
    <t>20 * 17  = 340</t>
  </si>
  <si>
    <t>20 * 18  = 360</t>
  </si>
  <si>
    <t>20 * 19  = 380</t>
  </si>
  <si>
    <t>20 * 20  = 400</t>
  </si>
  <si>
    <t>63 : 9 = 7</t>
  </si>
  <si>
    <t>81 : 9 = 9</t>
  </si>
  <si>
    <t>56 : 7 = 8</t>
  </si>
  <si>
    <t>56 : 8 = 7</t>
  </si>
  <si>
    <t>169 : 13 = 13</t>
  </si>
  <si>
    <t>72 : 8 = 9</t>
  </si>
  <si>
    <t>121 : 11 =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</si>
</sst>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20"/>
      <color theme="1"/>
      <name val="Calibri"/>
      <family val="2"/>
      <scheme val="minor"/>
    </font>
    <font>
      <vertAlign val="superscript"/>
      <sz val="2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3" borderId="4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4" xfId="0" applyFont="1" applyBorder="1"/>
    <xf numFmtId="0" fontId="6" fillId="0" borderId="4" xfId="0" applyFont="1" applyBorder="1"/>
    <xf numFmtId="0" fontId="3" fillId="4" borderId="4" xfId="0" applyFont="1" applyFill="1" applyBorder="1"/>
    <xf numFmtId="0" fontId="6" fillId="4" borderId="4" xfId="0" applyFont="1" applyFill="1" applyBorder="1"/>
    <xf numFmtId="0" fontId="0" fillId="4" borderId="4" xfId="0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right"/>
    </xf>
    <xf numFmtId="0" fontId="6" fillId="3" borderId="4" xfId="0" applyFont="1" applyFill="1" applyBorder="1"/>
    <xf numFmtId="0" fontId="3" fillId="3" borderId="4" xfId="0" applyFont="1" applyFill="1" applyBorder="1"/>
    <xf numFmtId="0" fontId="0" fillId="3" borderId="4" xfId="0" applyFill="1" applyBorder="1" applyAlignment="1">
      <alignment horizontal="right"/>
    </xf>
    <xf numFmtId="0" fontId="0" fillId="0" borderId="5" xfId="0" applyBorder="1"/>
    <xf numFmtId="0" fontId="0" fillId="0" borderId="6" xfId="0" applyBorder="1" applyAlignment="1">
      <alignment horizontal="right"/>
    </xf>
    <xf numFmtId="4" fontId="0" fillId="2" borderId="7" xfId="0" applyNumberFormat="1" applyFill="1" applyBorder="1"/>
    <xf numFmtId="0" fontId="0" fillId="0" borderId="8" xfId="0" applyBorder="1"/>
    <xf numFmtId="0" fontId="0" fillId="0" borderId="0" xfId="0" applyAlignment="1">
      <alignment horizontal="right"/>
    </xf>
    <xf numFmtId="10" fontId="0" fillId="2" borderId="9" xfId="0" applyNumberFormat="1" applyFill="1" applyBorder="1"/>
    <xf numFmtId="0" fontId="0" fillId="0" borderId="10" xfId="0" applyBorder="1"/>
    <xf numFmtId="0" fontId="0" fillId="0" borderId="11" xfId="0" applyBorder="1" applyAlignment="1">
      <alignment horizontal="right"/>
    </xf>
    <xf numFmtId="4" fontId="0" fillId="0" borderId="0" xfId="0" applyNumberFormat="1"/>
    <xf numFmtId="4" fontId="0" fillId="5" borderId="12" xfId="0" applyNumberFormat="1" applyFill="1" applyBorder="1"/>
    <xf numFmtId="0" fontId="0" fillId="0" borderId="14" xfId="0" applyBorder="1"/>
    <xf numFmtId="0" fontId="0" fillId="0" borderId="15" xfId="0" applyBorder="1"/>
    <xf numFmtId="0" fontId="10" fillId="3" borderId="4" xfId="0" applyFont="1" applyFill="1" applyBorder="1" applyAlignment="1">
      <alignment horizontal="center"/>
    </xf>
    <xf numFmtId="0" fontId="10" fillId="0" borderId="4" xfId="0" applyFont="1" applyBorder="1"/>
    <xf numFmtId="0" fontId="11" fillId="3" borderId="4" xfId="0" applyFont="1" applyFill="1" applyBorder="1" applyAlignment="1">
      <alignment horizontal="center"/>
    </xf>
    <xf numFmtId="0" fontId="11" fillId="0" borderId="4" xfId="0" applyFont="1" applyBorder="1"/>
    <xf numFmtId="0" fontId="12" fillId="5" borderId="5" xfId="0" applyFont="1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13" fillId="0" borderId="0" xfId="0" applyFont="1"/>
    <xf numFmtId="0" fontId="0" fillId="4" borderId="1" xfId="0" applyFill="1" applyBorder="1"/>
    <xf numFmtId="0" fontId="0" fillId="4" borderId="3" xfId="0" applyFill="1" applyBorder="1"/>
    <xf numFmtId="0" fontId="0" fillId="2" borderId="6" xfId="0" applyFill="1" applyBorder="1"/>
    <xf numFmtId="0" fontId="0" fillId="2" borderId="11" xfId="0" applyFill="1" applyBorder="1"/>
    <xf numFmtId="0" fontId="0" fillId="3" borderId="5" xfId="0" applyFill="1" applyBorder="1" applyAlignment="1">
      <alignment horizontal="right"/>
    </xf>
    <xf numFmtId="0" fontId="0" fillId="3" borderId="7" xfId="0" applyFill="1" applyBorder="1"/>
    <xf numFmtId="0" fontId="0" fillId="3" borderId="10" xfId="0" applyFill="1" applyBorder="1" applyAlignment="1">
      <alignment horizontal="right"/>
    </xf>
    <xf numFmtId="0" fontId="0" fillId="3" borderId="12" xfId="0" applyFill="1" applyBorder="1"/>
    <xf numFmtId="0" fontId="0" fillId="3" borderId="5" xfId="0" applyFill="1" applyBorder="1"/>
    <xf numFmtId="0" fontId="0" fillId="3" borderId="6" xfId="0" applyFill="1" applyBorder="1" applyAlignment="1">
      <alignment horizontal="right"/>
    </xf>
    <xf numFmtId="4" fontId="0" fillId="0" borderId="4" xfId="0" applyNumberFormat="1" applyBorder="1"/>
    <xf numFmtId="0" fontId="0" fillId="0" borderId="13" xfId="0" applyBorder="1"/>
    <xf numFmtId="4" fontId="0" fillId="0" borderId="21" xfId="0" applyNumberFormat="1" applyBorder="1"/>
    <xf numFmtId="4" fontId="0" fillId="0" borderId="22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" xfId="0" applyFont="1" applyBorder="1"/>
    <xf numFmtId="0" fontId="16" fillId="0" borderId="3" xfId="0" applyFont="1" applyBorder="1"/>
    <xf numFmtId="0" fontId="0" fillId="4" borderId="19" xfId="0" applyFill="1" applyBorder="1"/>
    <xf numFmtId="0" fontId="0" fillId="4" borderId="20" xfId="0" applyFill="1" applyBorder="1"/>
    <xf numFmtId="0" fontId="3" fillId="0" borderId="19" xfId="0" applyFont="1" applyBorder="1"/>
    <xf numFmtId="0" fontId="3" fillId="0" borderId="20" xfId="0" applyFont="1" applyBorder="1"/>
    <xf numFmtId="0" fontId="3" fillId="3" borderId="10" xfId="0" applyFont="1" applyFill="1" applyBorder="1"/>
    <xf numFmtId="0" fontId="3" fillId="3" borderId="11" xfId="0" applyFont="1" applyFill="1" applyBorder="1" applyAlignment="1">
      <alignment horizontal="right"/>
    </xf>
    <xf numFmtId="0" fontId="16" fillId="3" borderId="21" xfId="0" applyFont="1" applyFill="1" applyBorder="1"/>
    <xf numFmtId="0" fontId="16" fillId="3" borderId="19" xfId="0" applyFont="1" applyFill="1" applyBorder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Zinses_Zins!$B$10</c:f>
              <c:strCache>
                <c:ptCount val="1"/>
                <c:pt idx="0">
                  <c:v>Kapital Kn mit Zinseszins [CHF]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Zinses_Zins!$C$10:$T$10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1040.4000000000001</c:v>
                </c:pt>
                <c:pt idx="3">
                  <c:v>1061.2079999999999</c:v>
                </c:pt>
                <c:pt idx="4">
                  <c:v>1082.4321600000001</c:v>
                </c:pt>
                <c:pt idx="5">
                  <c:v>1104.0808032</c:v>
                </c:pt>
                <c:pt idx="6">
                  <c:v>1126.1624192640002</c:v>
                </c:pt>
                <c:pt idx="7">
                  <c:v>1148.6856676492798</c:v>
                </c:pt>
                <c:pt idx="8">
                  <c:v>1171.6593810022655</c:v>
                </c:pt>
                <c:pt idx="9">
                  <c:v>1195.0925686223109</c:v>
                </c:pt>
                <c:pt idx="10">
                  <c:v>1218.9944199947572</c:v>
                </c:pt>
                <c:pt idx="11">
                  <c:v>1243.374308394652</c:v>
                </c:pt>
                <c:pt idx="12">
                  <c:v>1268.2417945625452</c:v>
                </c:pt>
                <c:pt idx="13">
                  <c:v>1293.606630453796</c:v>
                </c:pt>
                <c:pt idx="14">
                  <c:v>1319.4787630628721</c:v>
                </c:pt>
                <c:pt idx="15">
                  <c:v>1345.8683383241291</c:v>
                </c:pt>
                <c:pt idx="16">
                  <c:v>1372.7857050906121</c:v>
                </c:pt>
                <c:pt idx="17">
                  <c:v>1400.2414191924245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7D-4960-ADA4-BDED0508C50E}"/>
            </c:ext>
          </c:extLst>
        </c:ser>
        <c:ser>
          <c:idx val="1"/>
          <c:order val="1"/>
          <c:tx>
            <c:strRef>
              <c:f>Zinses_Zins!$B$11</c:f>
              <c:strCache>
                <c:ptCount val="1"/>
                <c:pt idx="0">
                  <c:v>Kapital Kn ohne Zinseszins [CHF]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Zinses_Zins!$C$9:$T$9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</c:numCache>
            </c:numRef>
          </c:xVal>
          <c:yVal>
            <c:numRef>
              <c:f>Zinses_Zins!$C$11:$T$11</c:f>
              <c:numCache>
                <c:formatCode>#,##0.00</c:formatCode>
                <c:ptCount val="18"/>
                <c:pt idx="0">
                  <c:v>1000</c:v>
                </c:pt>
                <c:pt idx="1">
                  <c:v>1020</c:v>
                </c:pt>
                <c:pt idx="2">
                  <c:v>1040</c:v>
                </c:pt>
                <c:pt idx="3">
                  <c:v>1060</c:v>
                </c:pt>
                <c:pt idx="4">
                  <c:v>1080</c:v>
                </c:pt>
                <c:pt idx="5">
                  <c:v>1100</c:v>
                </c:pt>
                <c:pt idx="6">
                  <c:v>1120</c:v>
                </c:pt>
                <c:pt idx="7">
                  <c:v>1140</c:v>
                </c:pt>
                <c:pt idx="8">
                  <c:v>1160</c:v>
                </c:pt>
                <c:pt idx="9">
                  <c:v>1180</c:v>
                </c:pt>
                <c:pt idx="10">
                  <c:v>1200</c:v>
                </c:pt>
                <c:pt idx="11">
                  <c:v>1220</c:v>
                </c:pt>
                <c:pt idx="12">
                  <c:v>1240</c:v>
                </c:pt>
                <c:pt idx="13">
                  <c:v>1260</c:v>
                </c:pt>
                <c:pt idx="14">
                  <c:v>1280</c:v>
                </c:pt>
                <c:pt idx="15">
                  <c:v>1300</c:v>
                </c:pt>
                <c:pt idx="16">
                  <c:v>1320</c:v>
                </c:pt>
                <c:pt idx="17">
                  <c:v>1340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7D-4960-ADA4-BDED0508C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992751"/>
        <c:axId val="1321488127"/>
      </c:scatterChart>
      <c:valAx>
        <c:axId val="131899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21488127"/>
        <c:crosses val="autoZero"/>
        <c:crossBetween val="midCat"/>
      </c:valAx>
      <c:valAx>
        <c:axId val="13214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899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QuadratischeFunktion!$C$13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QuadratischeFunktion!$C$14:$C$54</c:f>
              <c:numCache>
                <c:formatCode>General</c:formatCode>
                <c:ptCount val="41"/>
                <c:pt idx="0">
                  <c:v>2275</c:v>
                </c:pt>
                <c:pt idx="1">
                  <c:v>2047</c:v>
                </c:pt>
                <c:pt idx="2">
                  <c:v>1831</c:v>
                </c:pt>
                <c:pt idx="3">
                  <c:v>1627</c:v>
                </c:pt>
                <c:pt idx="4">
                  <c:v>1435</c:v>
                </c:pt>
                <c:pt idx="5">
                  <c:v>1255</c:v>
                </c:pt>
                <c:pt idx="6">
                  <c:v>1087</c:v>
                </c:pt>
                <c:pt idx="7">
                  <c:v>931</c:v>
                </c:pt>
                <c:pt idx="8">
                  <c:v>787</c:v>
                </c:pt>
                <c:pt idx="9">
                  <c:v>655</c:v>
                </c:pt>
                <c:pt idx="10">
                  <c:v>535</c:v>
                </c:pt>
                <c:pt idx="11">
                  <c:v>427</c:v>
                </c:pt>
                <c:pt idx="12">
                  <c:v>331</c:v>
                </c:pt>
                <c:pt idx="13">
                  <c:v>247</c:v>
                </c:pt>
                <c:pt idx="14">
                  <c:v>175</c:v>
                </c:pt>
                <c:pt idx="15">
                  <c:v>115</c:v>
                </c:pt>
                <c:pt idx="16">
                  <c:v>67</c:v>
                </c:pt>
                <c:pt idx="17">
                  <c:v>31</c:v>
                </c:pt>
                <c:pt idx="18">
                  <c:v>7</c:v>
                </c:pt>
                <c:pt idx="19">
                  <c:v>-5</c:v>
                </c:pt>
                <c:pt idx="20">
                  <c:v>-5</c:v>
                </c:pt>
                <c:pt idx="21">
                  <c:v>7</c:v>
                </c:pt>
                <c:pt idx="22">
                  <c:v>31</c:v>
                </c:pt>
                <c:pt idx="23">
                  <c:v>67</c:v>
                </c:pt>
                <c:pt idx="24">
                  <c:v>115</c:v>
                </c:pt>
                <c:pt idx="25">
                  <c:v>175</c:v>
                </c:pt>
                <c:pt idx="26">
                  <c:v>247</c:v>
                </c:pt>
                <c:pt idx="27">
                  <c:v>331</c:v>
                </c:pt>
                <c:pt idx="28">
                  <c:v>427</c:v>
                </c:pt>
                <c:pt idx="29">
                  <c:v>535</c:v>
                </c:pt>
                <c:pt idx="30">
                  <c:v>655</c:v>
                </c:pt>
                <c:pt idx="31">
                  <c:v>787</c:v>
                </c:pt>
                <c:pt idx="32">
                  <c:v>931</c:v>
                </c:pt>
                <c:pt idx="33">
                  <c:v>1087</c:v>
                </c:pt>
                <c:pt idx="34">
                  <c:v>1255</c:v>
                </c:pt>
                <c:pt idx="35">
                  <c:v>1435</c:v>
                </c:pt>
                <c:pt idx="36">
                  <c:v>1627</c:v>
                </c:pt>
                <c:pt idx="37">
                  <c:v>1831</c:v>
                </c:pt>
                <c:pt idx="38">
                  <c:v>2047</c:v>
                </c:pt>
                <c:pt idx="39">
                  <c:v>2275</c:v>
                </c:pt>
                <c:pt idx="40">
                  <c:v>2515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A-42B5-B35E-F78693AB8D93}"/>
            </c:ext>
          </c:extLst>
        </c:ser>
        <c:ser>
          <c:idx val="1"/>
          <c:order val="1"/>
          <c:tx>
            <c:strRef>
              <c:f>QuadratischeFunktion!$D$13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QuadratischeFunktion!$B$14:$B$54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QuadratischeFunktion!$D$14:$D$54</c:f>
              <c:numCache>
                <c:formatCode>General</c:formatCode>
                <c:ptCount val="41"/>
                <c:pt idx="0">
                  <c:v>-715</c:v>
                </c:pt>
                <c:pt idx="1">
                  <c:v>-641</c:v>
                </c:pt>
                <c:pt idx="2">
                  <c:v>-571</c:v>
                </c:pt>
                <c:pt idx="3">
                  <c:v>-505</c:v>
                </c:pt>
                <c:pt idx="4">
                  <c:v>-443</c:v>
                </c:pt>
                <c:pt idx="5">
                  <c:v>-385</c:v>
                </c:pt>
                <c:pt idx="6">
                  <c:v>-331</c:v>
                </c:pt>
                <c:pt idx="7">
                  <c:v>-281</c:v>
                </c:pt>
                <c:pt idx="8">
                  <c:v>-235</c:v>
                </c:pt>
                <c:pt idx="9">
                  <c:v>-193</c:v>
                </c:pt>
                <c:pt idx="10">
                  <c:v>-155</c:v>
                </c:pt>
                <c:pt idx="11">
                  <c:v>-121</c:v>
                </c:pt>
                <c:pt idx="12">
                  <c:v>-91</c:v>
                </c:pt>
                <c:pt idx="13">
                  <c:v>-65</c:v>
                </c:pt>
                <c:pt idx="14">
                  <c:v>-43</c:v>
                </c:pt>
                <c:pt idx="15">
                  <c:v>-25</c:v>
                </c:pt>
                <c:pt idx="16">
                  <c:v>-11</c:v>
                </c:pt>
                <c:pt idx="17">
                  <c:v>-1</c:v>
                </c:pt>
                <c:pt idx="18">
                  <c:v>5</c:v>
                </c:pt>
                <c:pt idx="19">
                  <c:v>7</c:v>
                </c:pt>
                <c:pt idx="20">
                  <c:v>5</c:v>
                </c:pt>
                <c:pt idx="21">
                  <c:v>-1</c:v>
                </c:pt>
                <c:pt idx="22">
                  <c:v>-11</c:v>
                </c:pt>
                <c:pt idx="23">
                  <c:v>-25</c:v>
                </c:pt>
                <c:pt idx="24">
                  <c:v>-43</c:v>
                </c:pt>
                <c:pt idx="25">
                  <c:v>-65</c:v>
                </c:pt>
                <c:pt idx="26">
                  <c:v>-91</c:v>
                </c:pt>
                <c:pt idx="27">
                  <c:v>-121</c:v>
                </c:pt>
                <c:pt idx="28">
                  <c:v>-155</c:v>
                </c:pt>
                <c:pt idx="29">
                  <c:v>-193</c:v>
                </c:pt>
                <c:pt idx="30">
                  <c:v>-235</c:v>
                </c:pt>
                <c:pt idx="31">
                  <c:v>-281</c:v>
                </c:pt>
                <c:pt idx="32">
                  <c:v>-331</c:v>
                </c:pt>
                <c:pt idx="33">
                  <c:v>-385</c:v>
                </c:pt>
                <c:pt idx="34">
                  <c:v>-443</c:v>
                </c:pt>
                <c:pt idx="35">
                  <c:v>-505</c:v>
                </c:pt>
                <c:pt idx="36">
                  <c:v>-571</c:v>
                </c:pt>
                <c:pt idx="37">
                  <c:v>-641</c:v>
                </c:pt>
                <c:pt idx="38">
                  <c:v>-715</c:v>
                </c:pt>
                <c:pt idx="39">
                  <c:v>-793</c:v>
                </c:pt>
                <c:pt idx="40">
                  <c:v>-875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3A-42B5-B35E-F78693AB8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9536"/>
        <c:axId val="665214832"/>
      </c:scatterChart>
      <c:valAx>
        <c:axId val="665219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4832"/>
        <c:crosses val="autoZero"/>
        <c:crossBetween val="midCat"/>
      </c:valAx>
      <c:valAx>
        <c:axId val="6652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'LinFunktion (Kinematik II)'!$C$14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'LinFunktion (Kinematik II)'!$E$13:$O$13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'LinFunktion (Kinematik II)'!$E$14:$O$14</c:f>
              <c:numCache>
                <c:formatCode>#,##0.00</c:formatCode>
                <c:ptCount val="11"/>
                <c:pt idx="0">
                  <c:v>5</c:v>
                </c:pt>
                <c:pt idx="1">
                  <c:v>14</c:v>
                </c:pt>
                <c:pt idx="2">
                  <c:v>23</c:v>
                </c:pt>
                <c:pt idx="3">
                  <c:v>32</c:v>
                </c:pt>
                <c:pt idx="4">
                  <c:v>41</c:v>
                </c:pt>
                <c:pt idx="5">
                  <c:v>50</c:v>
                </c:pt>
                <c:pt idx="6">
                  <c:v>59</c:v>
                </c:pt>
                <c:pt idx="7">
                  <c:v>68</c:v>
                </c:pt>
                <c:pt idx="8">
                  <c:v>77</c:v>
                </c:pt>
                <c:pt idx="9">
                  <c:v>86</c:v>
                </c:pt>
                <c:pt idx="10">
                  <c:v>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2B-49B9-8789-FA73E7E02AA0}"/>
            </c:ext>
          </c:extLst>
        </c:ser>
        <c:ser>
          <c:idx val="1"/>
          <c:order val="1"/>
          <c:tx>
            <c:strRef>
              <c:f>'LinFunktion (Kinematik II)'!$D$15</c:f>
              <c:strCache>
                <c:ptCount val="1"/>
                <c:pt idx="0">
                  <c:v>Strecke s [m]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'LinFunktion (Kinematik II)'!$E$13:$O$13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'LinFunktion (Kinematik II)'!$E$15:$O$15</c:f>
              <c:numCache>
                <c:formatCode>General</c:formatCode>
                <c:ptCount val="11"/>
                <c:pt idx="0">
                  <c:v>0</c:v>
                </c:pt>
                <c:pt idx="1">
                  <c:v>9.5</c:v>
                </c:pt>
                <c:pt idx="2">
                  <c:v>28</c:v>
                </c:pt>
                <c:pt idx="3">
                  <c:v>55.5</c:v>
                </c:pt>
                <c:pt idx="4">
                  <c:v>92</c:v>
                </c:pt>
                <c:pt idx="5">
                  <c:v>137.5</c:v>
                </c:pt>
                <c:pt idx="6">
                  <c:v>192</c:v>
                </c:pt>
                <c:pt idx="7">
                  <c:v>255.5</c:v>
                </c:pt>
                <c:pt idx="8">
                  <c:v>328</c:v>
                </c:pt>
                <c:pt idx="9">
                  <c:v>409.5</c:v>
                </c:pt>
                <c:pt idx="10">
                  <c:v>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2B-49B9-8789-FA73E7E02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098784"/>
        <c:axId val="1457428224"/>
      </c:scatterChart>
      <c:valAx>
        <c:axId val="153409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7428224"/>
        <c:crosses val="autoZero"/>
        <c:crossBetween val="midCat"/>
      </c:valAx>
      <c:valAx>
        <c:axId val="14574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4098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LinFunktion!$C$13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LinFunktion!$C$14:$C$54</c:f>
              <c:numCache>
                <c:formatCode>General</c:formatCode>
                <c:ptCount val="41"/>
                <c:pt idx="0">
                  <c:v>-125</c:v>
                </c:pt>
                <c:pt idx="1">
                  <c:v>-119</c:v>
                </c:pt>
                <c:pt idx="2">
                  <c:v>-113</c:v>
                </c:pt>
                <c:pt idx="3">
                  <c:v>-107</c:v>
                </c:pt>
                <c:pt idx="4">
                  <c:v>-101</c:v>
                </c:pt>
                <c:pt idx="5">
                  <c:v>-95</c:v>
                </c:pt>
                <c:pt idx="6">
                  <c:v>-89</c:v>
                </c:pt>
                <c:pt idx="7">
                  <c:v>-83</c:v>
                </c:pt>
                <c:pt idx="8">
                  <c:v>-77</c:v>
                </c:pt>
                <c:pt idx="9">
                  <c:v>-71</c:v>
                </c:pt>
                <c:pt idx="10">
                  <c:v>-65</c:v>
                </c:pt>
                <c:pt idx="11">
                  <c:v>-59</c:v>
                </c:pt>
                <c:pt idx="12">
                  <c:v>-53</c:v>
                </c:pt>
                <c:pt idx="13">
                  <c:v>-47</c:v>
                </c:pt>
                <c:pt idx="14">
                  <c:v>-41</c:v>
                </c:pt>
                <c:pt idx="15">
                  <c:v>-35</c:v>
                </c:pt>
                <c:pt idx="16">
                  <c:v>-29</c:v>
                </c:pt>
                <c:pt idx="17">
                  <c:v>-23</c:v>
                </c:pt>
                <c:pt idx="18">
                  <c:v>-17</c:v>
                </c:pt>
                <c:pt idx="19">
                  <c:v>-11</c:v>
                </c:pt>
                <c:pt idx="20">
                  <c:v>-5</c:v>
                </c:pt>
                <c:pt idx="21">
                  <c:v>1</c:v>
                </c:pt>
                <c:pt idx="22">
                  <c:v>7</c:v>
                </c:pt>
                <c:pt idx="23">
                  <c:v>13</c:v>
                </c:pt>
                <c:pt idx="24">
                  <c:v>19</c:v>
                </c:pt>
                <c:pt idx="25">
                  <c:v>25</c:v>
                </c:pt>
                <c:pt idx="26">
                  <c:v>31</c:v>
                </c:pt>
                <c:pt idx="27">
                  <c:v>37</c:v>
                </c:pt>
                <c:pt idx="28">
                  <c:v>43</c:v>
                </c:pt>
                <c:pt idx="29">
                  <c:v>49</c:v>
                </c:pt>
                <c:pt idx="30">
                  <c:v>55</c:v>
                </c:pt>
                <c:pt idx="31">
                  <c:v>61</c:v>
                </c:pt>
                <c:pt idx="32">
                  <c:v>67</c:v>
                </c:pt>
                <c:pt idx="33">
                  <c:v>73</c:v>
                </c:pt>
                <c:pt idx="34">
                  <c:v>79</c:v>
                </c:pt>
                <c:pt idx="35">
                  <c:v>85</c:v>
                </c:pt>
                <c:pt idx="36">
                  <c:v>91</c:v>
                </c:pt>
                <c:pt idx="37">
                  <c:v>97</c:v>
                </c:pt>
                <c:pt idx="38">
                  <c:v>103</c:v>
                </c:pt>
                <c:pt idx="39">
                  <c:v>109</c:v>
                </c:pt>
                <c:pt idx="40">
                  <c:v>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CA-4208-A1BB-29FF3BA0815B}"/>
            </c:ext>
          </c:extLst>
        </c:ser>
        <c:ser>
          <c:idx val="1"/>
          <c:order val="1"/>
          <c:tx>
            <c:strRef>
              <c:f>LinFunktion!$D$13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LinFunktion!$B$14:$B$54</c:f>
              <c:numCache>
                <c:formatCode>General</c:formatCode>
                <c:ptCount val="41"/>
                <c:pt idx="0">
                  <c:v>-20</c:v>
                </c:pt>
                <c:pt idx="1">
                  <c:v>-19</c:v>
                </c:pt>
                <c:pt idx="2">
                  <c:v>-18</c:v>
                </c:pt>
                <c:pt idx="3">
                  <c:v>-17</c:v>
                </c:pt>
                <c:pt idx="4">
                  <c:v>-16</c:v>
                </c:pt>
                <c:pt idx="5">
                  <c:v>-15</c:v>
                </c:pt>
                <c:pt idx="6">
                  <c:v>-14</c:v>
                </c:pt>
                <c:pt idx="7">
                  <c:v>-13</c:v>
                </c:pt>
                <c:pt idx="8">
                  <c:v>-12</c:v>
                </c:pt>
                <c:pt idx="9">
                  <c:v>-11</c:v>
                </c:pt>
                <c:pt idx="10">
                  <c:v>-10</c:v>
                </c:pt>
                <c:pt idx="11">
                  <c:v>-9</c:v>
                </c:pt>
                <c:pt idx="12">
                  <c:v>-8</c:v>
                </c:pt>
                <c:pt idx="13">
                  <c:v>-7</c:v>
                </c:pt>
                <c:pt idx="14">
                  <c:v>-6</c:v>
                </c:pt>
                <c:pt idx="15">
                  <c:v>-5</c:v>
                </c:pt>
                <c:pt idx="16">
                  <c:v>-4</c:v>
                </c:pt>
                <c:pt idx="17">
                  <c:v>-3</c:v>
                </c:pt>
                <c:pt idx="18">
                  <c:v>-2</c:v>
                </c:pt>
                <c:pt idx="19">
                  <c:v>-1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4</c:v>
                </c:pt>
                <c:pt idx="25">
                  <c:v>5</c:v>
                </c:pt>
                <c:pt idx="26">
                  <c:v>6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10</c:v>
                </c:pt>
                <c:pt idx="31">
                  <c:v>11</c:v>
                </c:pt>
                <c:pt idx="32">
                  <c:v>12</c:v>
                </c:pt>
                <c:pt idx="33">
                  <c:v>13</c:v>
                </c:pt>
                <c:pt idx="34">
                  <c:v>14</c:v>
                </c:pt>
                <c:pt idx="35">
                  <c:v>15</c:v>
                </c:pt>
                <c:pt idx="36">
                  <c:v>16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20</c:v>
                </c:pt>
              </c:numCache>
            </c:numRef>
          </c:xVal>
          <c:yVal>
            <c:numRef>
              <c:f>LinFunktion!$D$14:$D$54</c:f>
              <c:numCache>
                <c:formatCode>General</c:formatCode>
                <c:ptCount val="41"/>
                <c:pt idx="0">
                  <c:v>-75</c:v>
                </c:pt>
                <c:pt idx="1">
                  <c:v>-71</c:v>
                </c:pt>
                <c:pt idx="2">
                  <c:v>-67</c:v>
                </c:pt>
                <c:pt idx="3">
                  <c:v>-63</c:v>
                </c:pt>
                <c:pt idx="4">
                  <c:v>-59</c:v>
                </c:pt>
                <c:pt idx="5">
                  <c:v>-55</c:v>
                </c:pt>
                <c:pt idx="6">
                  <c:v>-51</c:v>
                </c:pt>
                <c:pt idx="7">
                  <c:v>-47</c:v>
                </c:pt>
                <c:pt idx="8">
                  <c:v>-43</c:v>
                </c:pt>
                <c:pt idx="9">
                  <c:v>-39</c:v>
                </c:pt>
                <c:pt idx="10">
                  <c:v>-35</c:v>
                </c:pt>
                <c:pt idx="11">
                  <c:v>-31</c:v>
                </c:pt>
                <c:pt idx="12">
                  <c:v>-27</c:v>
                </c:pt>
                <c:pt idx="13">
                  <c:v>-23</c:v>
                </c:pt>
                <c:pt idx="14">
                  <c:v>-19</c:v>
                </c:pt>
                <c:pt idx="15">
                  <c:v>-15</c:v>
                </c:pt>
                <c:pt idx="16">
                  <c:v>-11</c:v>
                </c:pt>
                <c:pt idx="17">
                  <c:v>-7</c:v>
                </c:pt>
                <c:pt idx="18">
                  <c:v>-3</c:v>
                </c:pt>
                <c:pt idx="19">
                  <c:v>1</c:v>
                </c:pt>
                <c:pt idx="20">
                  <c:v>5</c:v>
                </c:pt>
                <c:pt idx="21">
                  <c:v>9</c:v>
                </c:pt>
                <c:pt idx="22">
                  <c:v>13</c:v>
                </c:pt>
                <c:pt idx="23">
                  <c:v>17</c:v>
                </c:pt>
                <c:pt idx="24">
                  <c:v>21</c:v>
                </c:pt>
                <c:pt idx="25">
                  <c:v>25</c:v>
                </c:pt>
                <c:pt idx="26">
                  <c:v>29</c:v>
                </c:pt>
                <c:pt idx="27">
                  <c:v>33</c:v>
                </c:pt>
                <c:pt idx="28">
                  <c:v>37</c:v>
                </c:pt>
                <c:pt idx="29">
                  <c:v>41</c:v>
                </c:pt>
                <c:pt idx="30">
                  <c:v>45</c:v>
                </c:pt>
                <c:pt idx="31">
                  <c:v>49</c:v>
                </c:pt>
                <c:pt idx="32">
                  <c:v>53</c:v>
                </c:pt>
                <c:pt idx="33">
                  <c:v>57</c:v>
                </c:pt>
                <c:pt idx="34">
                  <c:v>61</c:v>
                </c:pt>
                <c:pt idx="35">
                  <c:v>65</c:v>
                </c:pt>
                <c:pt idx="36">
                  <c:v>69</c:v>
                </c:pt>
                <c:pt idx="37">
                  <c:v>73</c:v>
                </c:pt>
                <c:pt idx="38">
                  <c:v>77</c:v>
                </c:pt>
                <c:pt idx="39">
                  <c:v>81</c:v>
                </c:pt>
                <c:pt idx="40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CA-4208-A1BB-29FF3BA0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15616"/>
        <c:axId val="665211304"/>
      </c:scatterChart>
      <c:valAx>
        <c:axId val="66521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1304"/>
        <c:crosses val="autoZero"/>
        <c:crossBetween val="midCat"/>
      </c:valAx>
      <c:valAx>
        <c:axId val="665211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Trigonometrie!$D$6</c:f>
              <c:strCache>
                <c:ptCount val="1"/>
                <c:pt idx="0">
                  <c:v>y1=sin(x)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Trigonometrie!$D$7:$D$79</c:f>
              <c:numCache>
                <c:formatCode>General</c:formatCode>
                <c:ptCount val="73"/>
                <c:pt idx="0">
                  <c:v>4.90059381963448E-16</c:v>
                </c:pt>
                <c:pt idx="1">
                  <c:v>0.34202014332567049</c:v>
                </c:pt>
                <c:pt idx="2">
                  <c:v>0.64278760968653903</c:v>
                </c:pt>
                <c:pt idx="3">
                  <c:v>0.86602540378443915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0.86602540378443871</c:v>
                </c:pt>
                <c:pt idx="7">
                  <c:v>0.64278760968653836</c:v>
                </c:pt>
                <c:pt idx="8">
                  <c:v>0.34202014332566799</c:v>
                </c:pt>
                <c:pt idx="9">
                  <c:v>-3.67544536472586E-16</c:v>
                </c:pt>
                <c:pt idx="10">
                  <c:v>-0.34202014332566871</c:v>
                </c:pt>
                <c:pt idx="11">
                  <c:v>-0.64278760968654036</c:v>
                </c:pt>
                <c:pt idx="12">
                  <c:v>-0.86602540378443915</c:v>
                </c:pt>
                <c:pt idx="13">
                  <c:v>-0.98480775301220813</c:v>
                </c:pt>
                <c:pt idx="14">
                  <c:v>-0.98480775301220802</c:v>
                </c:pt>
                <c:pt idx="15">
                  <c:v>-0.86602540378443882</c:v>
                </c:pt>
                <c:pt idx="16">
                  <c:v>-0.64278760968653914</c:v>
                </c:pt>
                <c:pt idx="17">
                  <c:v>-0.34202014332566893</c:v>
                </c:pt>
                <c:pt idx="18">
                  <c:v>2.45029690981724E-16</c:v>
                </c:pt>
                <c:pt idx="19">
                  <c:v>0.3420201433256686</c:v>
                </c:pt>
                <c:pt idx="20">
                  <c:v>0.64278760968653958</c:v>
                </c:pt>
                <c:pt idx="21">
                  <c:v>0.8660254037844386</c:v>
                </c:pt>
                <c:pt idx="22">
                  <c:v>0.98480775301220813</c:v>
                </c:pt>
                <c:pt idx="23">
                  <c:v>0.98480775301220802</c:v>
                </c:pt>
                <c:pt idx="24">
                  <c:v>0.86602540378443837</c:v>
                </c:pt>
                <c:pt idx="25">
                  <c:v>0.64278760968653925</c:v>
                </c:pt>
                <c:pt idx="26">
                  <c:v>0.34202014332566866</c:v>
                </c:pt>
                <c:pt idx="27">
                  <c:v>-1.22514845490862E-16</c:v>
                </c:pt>
                <c:pt idx="28">
                  <c:v>-0.34202014332566888</c:v>
                </c:pt>
                <c:pt idx="29">
                  <c:v>-0.64278760968653947</c:v>
                </c:pt>
                <c:pt idx="30">
                  <c:v>-0.86602540378443871</c:v>
                </c:pt>
                <c:pt idx="31">
                  <c:v>-0.98480775301220802</c:v>
                </c:pt>
                <c:pt idx="32">
                  <c:v>-0.98480775301220802</c:v>
                </c:pt>
                <c:pt idx="33">
                  <c:v>-0.8660254037844386</c:v>
                </c:pt>
                <c:pt idx="34">
                  <c:v>-0.64278760968653925</c:v>
                </c:pt>
                <c:pt idx="35">
                  <c:v>-0.34202014332566871</c:v>
                </c:pt>
                <c:pt idx="36">
                  <c:v>0</c:v>
                </c:pt>
                <c:pt idx="37">
                  <c:v>0.34202014332566871</c:v>
                </c:pt>
                <c:pt idx="38">
                  <c:v>0.64278760968653925</c:v>
                </c:pt>
                <c:pt idx="39">
                  <c:v>0.8660254037844386</c:v>
                </c:pt>
                <c:pt idx="40">
                  <c:v>0.98480775301220802</c:v>
                </c:pt>
                <c:pt idx="41">
                  <c:v>0.98480775301220802</c:v>
                </c:pt>
                <c:pt idx="42">
                  <c:v>0.86602540378443871</c:v>
                </c:pt>
                <c:pt idx="43">
                  <c:v>0.64278760968653947</c:v>
                </c:pt>
                <c:pt idx="44">
                  <c:v>0.34202014332566888</c:v>
                </c:pt>
                <c:pt idx="45">
                  <c:v>1.22514845490862E-16</c:v>
                </c:pt>
                <c:pt idx="46">
                  <c:v>-0.34202014332566866</c:v>
                </c:pt>
                <c:pt idx="47">
                  <c:v>-0.64278760968653925</c:v>
                </c:pt>
                <c:pt idx="48">
                  <c:v>-0.86602540378443837</c:v>
                </c:pt>
                <c:pt idx="49">
                  <c:v>-0.98480775301220802</c:v>
                </c:pt>
                <c:pt idx="50">
                  <c:v>-0.98480775301220813</c:v>
                </c:pt>
                <c:pt idx="51">
                  <c:v>-0.8660254037844386</c:v>
                </c:pt>
                <c:pt idx="52">
                  <c:v>-0.64278760968653958</c:v>
                </c:pt>
                <c:pt idx="53">
                  <c:v>-0.3420201433256686</c:v>
                </c:pt>
                <c:pt idx="54">
                  <c:v>-2.45029690981724E-16</c:v>
                </c:pt>
                <c:pt idx="55">
                  <c:v>0.34202014332566893</c:v>
                </c:pt>
                <c:pt idx="56">
                  <c:v>0.64278760968653914</c:v>
                </c:pt>
                <c:pt idx="57">
                  <c:v>0.86602540378443882</c:v>
                </c:pt>
                <c:pt idx="58">
                  <c:v>0.98480775301220802</c:v>
                </c:pt>
                <c:pt idx="59">
                  <c:v>0.98480775301220813</c:v>
                </c:pt>
                <c:pt idx="60">
                  <c:v>0.86602540378443915</c:v>
                </c:pt>
                <c:pt idx="61">
                  <c:v>0.64278760968654036</c:v>
                </c:pt>
                <c:pt idx="62">
                  <c:v>0.34202014332566871</c:v>
                </c:pt>
                <c:pt idx="63">
                  <c:v>3.67544536472586E-16</c:v>
                </c:pt>
                <c:pt idx="64">
                  <c:v>-0.34202014332566799</c:v>
                </c:pt>
                <c:pt idx="65">
                  <c:v>-0.64278760968653836</c:v>
                </c:pt>
                <c:pt idx="66">
                  <c:v>-0.86602540378443871</c:v>
                </c:pt>
                <c:pt idx="67">
                  <c:v>-0.98480775301220802</c:v>
                </c:pt>
                <c:pt idx="68">
                  <c:v>-0.98480775301220813</c:v>
                </c:pt>
                <c:pt idx="69">
                  <c:v>-0.86602540378443915</c:v>
                </c:pt>
                <c:pt idx="70">
                  <c:v>-0.64278760968653903</c:v>
                </c:pt>
                <c:pt idx="71">
                  <c:v>-0.34202014332567049</c:v>
                </c:pt>
                <c:pt idx="72">
                  <c:v>-4.90059381963448E-16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DC-4DFB-8E7E-155EE3E045A5}"/>
            </c:ext>
          </c:extLst>
        </c:ser>
        <c:ser>
          <c:idx val="1"/>
          <c:order val="1"/>
          <c:tx>
            <c:strRef>
              <c:f>Trigonometrie!$E$6</c:f>
              <c:strCache>
                <c:ptCount val="1"/>
                <c:pt idx="0">
                  <c:v>y2=a*sin(c*x+b)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Trigonometrie!$B$7:$B$79</c:f>
              <c:numCache>
                <c:formatCode>General</c:formatCode>
                <c:ptCount val="73"/>
                <c:pt idx="0">
                  <c:v>-720</c:v>
                </c:pt>
                <c:pt idx="1">
                  <c:v>-700</c:v>
                </c:pt>
                <c:pt idx="2">
                  <c:v>-680</c:v>
                </c:pt>
                <c:pt idx="3">
                  <c:v>-660</c:v>
                </c:pt>
                <c:pt idx="4">
                  <c:v>-640</c:v>
                </c:pt>
                <c:pt idx="5">
                  <c:v>-620</c:v>
                </c:pt>
                <c:pt idx="6">
                  <c:v>-600</c:v>
                </c:pt>
                <c:pt idx="7">
                  <c:v>-580</c:v>
                </c:pt>
                <c:pt idx="8">
                  <c:v>-560</c:v>
                </c:pt>
                <c:pt idx="9">
                  <c:v>-540</c:v>
                </c:pt>
                <c:pt idx="10">
                  <c:v>-520</c:v>
                </c:pt>
                <c:pt idx="11">
                  <c:v>-500</c:v>
                </c:pt>
                <c:pt idx="12">
                  <c:v>-480</c:v>
                </c:pt>
                <c:pt idx="13">
                  <c:v>-460</c:v>
                </c:pt>
                <c:pt idx="14">
                  <c:v>-440</c:v>
                </c:pt>
                <c:pt idx="15">
                  <c:v>-420</c:v>
                </c:pt>
                <c:pt idx="16">
                  <c:v>-400</c:v>
                </c:pt>
                <c:pt idx="17">
                  <c:v>-380</c:v>
                </c:pt>
                <c:pt idx="18">
                  <c:v>-360</c:v>
                </c:pt>
                <c:pt idx="19">
                  <c:v>-340</c:v>
                </c:pt>
                <c:pt idx="20">
                  <c:v>-320</c:v>
                </c:pt>
                <c:pt idx="21">
                  <c:v>-300</c:v>
                </c:pt>
                <c:pt idx="22">
                  <c:v>-280</c:v>
                </c:pt>
                <c:pt idx="23">
                  <c:v>-260</c:v>
                </c:pt>
                <c:pt idx="24">
                  <c:v>-240</c:v>
                </c:pt>
                <c:pt idx="25">
                  <c:v>-220</c:v>
                </c:pt>
                <c:pt idx="26">
                  <c:v>-200</c:v>
                </c:pt>
                <c:pt idx="27">
                  <c:v>-180</c:v>
                </c:pt>
                <c:pt idx="28">
                  <c:v>-160</c:v>
                </c:pt>
                <c:pt idx="29">
                  <c:v>-140</c:v>
                </c:pt>
                <c:pt idx="30">
                  <c:v>-120</c:v>
                </c:pt>
                <c:pt idx="31">
                  <c:v>-100</c:v>
                </c:pt>
                <c:pt idx="32">
                  <c:v>-80</c:v>
                </c:pt>
                <c:pt idx="33">
                  <c:v>-60</c:v>
                </c:pt>
                <c:pt idx="34">
                  <c:v>-40</c:v>
                </c:pt>
                <c:pt idx="35">
                  <c:v>-20</c:v>
                </c:pt>
                <c:pt idx="36">
                  <c:v>0</c:v>
                </c:pt>
                <c:pt idx="37">
                  <c:v>20</c:v>
                </c:pt>
                <c:pt idx="38">
                  <c:v>40</c:v>
                </c:pt>
                <c:pt idx="39">
                  <c:v>60</c:v>
                </c:pt>
                <c:pt idx="40">
                  <c:v>80</c:v>
                </c:pt>
                <c:pt idx="41">
                  <c:v>100</c:v>
                </c:pt>
                <c:pt idx="42">
                  <c:v>120</c:v>
                </c:pt>
                <c:pt idx="43">
                  <c:v>140</c:v>
                </c:pt>
                <c:pt idx="44">
                  <c:v>160</c:v>
                </c:pt>
                <c:pt idx="45">
                  <c:v>180</c:v>
                </c:pt>
                <c:pt idx="46">
                  <c:v>200</c:v>
                </c:pt>
                <c:pt idx="47">
                  <c:v>220</c:v>
                </c:pt>
                <c:pt idx="48">
                  <c:v>240</c:v>
                </c:pt>
                <c:pt idx="49">
                  <c:v>260</c:v>
                </c:pt>
                <c:pt idx="50">
                  <c:v>280</c:v>
                </c:pt>
                <c:pt idx="51">
                  <c:v>300</c:v>
                </c:pt>
                <c:pt idx="52">
                  <c:v>320</c:v>
                </c:pt>
                <c:pt idx="53">
                  <c:v>340</c:v>
                </c:pt>
                <c:pt idx="54">
                  <c:v>360</c:v>
                </c:pt>
                <c:pt idx="55">
                  <c:v>380</c:v>
                </c:pt>
                <c:pt idx="56">
                  <c:v>400</c:v>
                </c:pt>
                <c:pt idx="57">
                  <c:v>420</c:v>
                </c:pt>
                <c:pt idx="58">
                  <c:v>440</c:v>
                </c:pt>
                <c:pt idx="59">
                  <c:v>460</c:v>
                </c:pt>
                <c:pt idx="60">
                  <c:v>480</c:v>
                </c:pt>
                <c:pt idx="61">
                  <c:v>500</c:v>
                </c:pt>
                <c:pt idx="62">
                  <c:v>520</c:v>
                </c:pt>
                <c:pt idx="63">
                  <c:v>540</c:v>
                </c:pt>
                <c:pt idx="64">
                  <c:v>560</c:v>
                </c:pt>
                <c:pt idx="65">
                  <c:v>580</c:v>
                </c:pt>
                <c:pt idx="66">
                  <c:v>600</c:v>
                </c:pt>
                <c:pt idx="67">
                  <c:v>620</c:v>
                </c:pt>
                <c:pt idx="68">
                  <c:v>640</c:v>
                </c:pt>
                <c:pt idx="69">
                  <c:v>660</c:v>
                </c:pt>
                <c:pt idx="70">
                  <c:v>680</c:v>
                </c:pt>
                <c:pt idx="71">
                  <c:v>700</c:v>
                </c:pt>
                <c:pt idx="72">
                  <c:v>720</c:v>
                </c:pt>
              </c:numCache>
            </c:numRef>
          </c:xVal>
          <c:yVal>
            <c:numRef>
              <c:f>Trigonometrie!$E$7:$E$79</c:f>
              <c:numCache>
                <c:formatCode>General</c:formatCode>
                <c:ptCount val="73"/>
                <c:pt idx="0">
                  <c:v>2.388979374728106E-3</c:v>
                </c:pt>
                <c:pt idx="1">
                  <c:v>-0.96235012731034086</c:v>
                </c:pt>
                <c:pt idx="2">
                  <c:v>-1.4767949140965784</c:v>
                </c:pt>
                <c:pt idx="3">
                  <c:v>-1.3002309478297667</c:v>
                </c:pt>
                <c:pt idx="4">
                  <c:v>-0.51527447061605136</c:v>
                </c:pt>
                <c:pt idx="5">
                  <c:v>0.51078465803676754</c:v>
                </c:pt>
                <c:pt idx="6">
                  <c:v>1.2978419684550384</c:v>
                </c:pt>
                <c:pt idx="7">
                  <c:v>1.4776245979263893</c:v>
                </c:pt>
                <c:pt idx="8">
                  <c:v>0.96601025605980984</c:v>
                </c:pt>
                <c:pt idx="9">
                  <c:v>2.3889793747284734E-3</c:v>
                </c:pt>
                <c:pt idx="10">
                  <c:v>-0.96235012731033653</c:v>
                </c:pt>
                <c:pt idx="11">
                  <c:v>-1.4767949140965793</c:v>
                </c:pt>
                <c:pt idx="12">
                  <c:v>-1.3002309478297669</c:v>
                </c:pt>
                <c:pt idx="13">
                  <c:v>-0.51527447061605169</c:v>
                </c:pt>
                <c:pt idx="14">
                  <c:v>0.5107846580367672</c:v>
                </c:pt>
                <c:pt idx="15">
                  <c:v>1.2978419684550382</c:v>
                </c:pt>
                <c:pt idx="16">
                  <c:v>1.4776245979263898</c:v>
                </c:pt>
                <c:pt idx="17">
                  <c:v>0.96601025605981206</c:v>
                </c:pt>
                <c:pt idx="18">
                  <c:v>2.3889793747288411E-3</c:v>
                </c:pt>
                <c:pt idx="19">
                  <c:v>-0.9623501273103362</c:v>
                </c:pt>
                <c:pt idx="20">
                  <c:v>-1.4767949140965786</c:v>
                </c:pt>
                <c:pt idx="21">
                  <c:v>-1.3002309478297684</c:v>
                </c:pt>
                <c:pt idx="22">
                  <c:v>-0.51527447061605214</c:v>
                </c:pt>
                <c:pt idx="23">
                  <c:v>0.51078465803676687</c:v>
                </c:pt>
                <c:pt idx="24">
                  <c:v>1.2978419684550393</c:v>
                </c:pt>
                <c:pt idx="25">
                  <c:v>1.4776245979263898</c:v>
                </c:pt>
                <c:pt idx="26">
                  <c:v>0.96601025605981183</c:v>
                </c:pt>
                <c:pt idx="27">
                  <c:v>2.388979374729875E-3</c:v>
                </c:pt>
                <c:pt idx="28">
                  <c:v>-0.96235012731033653</c:v>
                </c:pt>
                <c:pt idx="29">
                  <c:v>-1.4767949140965784</c:v>
                </c:pt>
                <c:pt idx="30">
                  <c:v>-1.3002309478297682</c:v>
                </c:pt>
                <c:pt idx="31">
                  <c:v>-0.51527447061605369</c:v>
                </c:pt>
                <c:pt idx="32">
                  <c:v>0.51078465803676654</c:v>
                </c:pt>
                <c:pt idx="33">
                  <c:v>1.2978419684550384</c:v>
                </c:pt>
                <c:pt idx="34">
                  <c:v>1.4776245979263898</c:v>
                </c:pt>
                <c:pt idx="35">
                  <c:v>0.96601025605981206</c:v>
                </c:pt>
                <c:pt idx="36">
                  <c:v>2.3889793747302423E-3</c:v>
                </c:pt>
                <c:pt idx="37">
                  <c:v>-0.9623501273103362</c:v>
                </c:pt>
                <c:pt idx="38">
                  <c:v>-1.4767949140965784</c:v>
                </c:pt>
                <c:pt idx="39">
                  <c:v>-1.3002309478297687</c:v>
                </c:pt>
                <c:pt idx="40">
                  <c:v>-0.51527447061605403</c:v>
                </c:pt>
                <c:pt idx="41">
                  <c:v>0.5107846580367662</c:v>
                </c:pt>
                <c:pt idx="42">
                  <c:v>1.2978419684550377</c:v>
                </c:pt>
                <c:pt idx="43">
                  <c:v>1.4776245979263898</c:v>
                </c:pt>
                <c:pt idx="44">
                  <c:v>0.96601025605981294</c:v>
                </c:pt>
                <c:pt idx="45">
                  <c:v>2.3889793747299435E-3</c:v>
                </c:pt>
                <c:pt idx="46">
                  <c:v>-0.96235012731033542</c:v>
                </c:pt>
                <c:pt idx="47">
                  <c:v>-1.4767949140965784</c:v>
                </c:pt>
                <c:pt idx="48">
                  <c:v>-1.3002309478297689</c:v>
                </c:pt>
                <c:pt idx="49">
                  <c:v>-0.51527447061605314</c:v>
                </c:pt>
                <c:pt idx="50">
                  <c:v>0.51078465803676587</c:v>
                </c:pt>
                <c:pt idx="51">
                  <c:v>1.2978419684550389</c:v>
                </c:pt>
                <c:pt idx="52">
                  <c:v>1.4776245979263898</c:v>
                </c:pt>
                <c:pt idx="53">
                  <c:v>0.96601025605981117</c:v>
                </c:pt>
                <c:pt idx="54">
                  <c:v>2.3889793747303113E-3</c:v>
                </c:pt>
                <c:pt idx="55">
                  <c:v>-0.96235012731033498</c:v>
                </c:pt>
                <c:pt idx="56">
                  <c:v>-1.4767949140965779</c:v>
                </c:pt>
                <c:pt idx="57">
                  <c:v>-1.3002309478297678</c:v>
                </c:pt>
                <c:pt idx="58">
                  <c:v>-0.51527447061605347</c:v>
                </c:pt>
                <c:pt idx="59">
                  <c:v>0.51078465803676543</c:v>
                </c:pt>
                <c:pt idx="60">
                  <c:v>1.2978419684550373</c:v>
                </c:pt>
                <c:pt idx="61">
                  <c:v>1.4776245979263904</c:v>
                </c:pt>
                <c:pt idx="62">
                  <c:v>0.96601025605981139</c:v>
                </c:pt>
                <c:pt idx="63">
                  <c:v>2.3889793747306791E-3</c:v>
                </c:pt>
                <c:pt idx="64">
                  <c:v>-0.96235012731033487</c:v>
                </c:pt>
                <c:pt idx="65">
                  <c:v>-1.4767949140965779</c:v>
                </c:pt>
                <c:pt idx="66">
                  <c:v>-1.300230947829768</c:v>
                </c:pt>
                <c:pt idx="67">
                  <c:v>-0.5152744706160538</c:v>
                </c:pt>
                <c:pt idx="68">
                  <c:v>0.51078465803676509</c:v>
                </c:pt>
                <c:pt idx="69">
                  <c:v>1.2978419684550371</c:v>
                </c:pt>
                <c:pt idx="70">
                  <c:v>1.4776245979263896</c:v>
                </c:pt>
                <c:pt idx="71">
                  <c:v>0.96601025605981583</c:v>
                </c:pt>
                <c:pt idx="72">
                  <c:v>2.3889793747310464E-3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DC-4DFB-8E7E-155EE3E04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9728"/>
        <c:axId val="665216792"/>
      </c:scatterChart>
      <c:valAx>
        <c:axId val="66522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16792"/>
        <c:crosses val="autoZero"/>
        <c:crossBetween val="midCat"/>
      </c:valAx>
      <c:valAx>
        <c:axId val="66521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Sinus!$D$4</c:f>
              <c:strCache>
                <c:ptCount val="1"/>
                <c:pt idx="0">
                  <c:v>sin(x)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Sinus!$D$5:$D$55</c:f>
              <c:numCache>
                <c:formatCode>General</c:formatCode>
                <c:ptCount val="51"/>
                <c:pt idx="0">
                  <c:v>2.45029690981724E-16</c:v>
                </c:pt>
                <c:pt idx="1">
                  <c:v>0.3420201433256686</c:v>
                </c:pt>
                <c:pt idx="2">
                  <c:v>0.64278760968653958</c:v>
                </c:pt>
                <c:pt idx="3">
                  <c:v>0.8660254037844386</c:v>
                </c:pt>
                <c:pt idx="4">
                  <c:v>0.98480775301220813</c:v>
                </c:pt>
                <c:pt idx="5">
                  <c:v>0.98480775301220802</c:v>
                </c:pt>
                <c:pt idx="6">
                  <c:v>0.86602540378443837</c:v>
                </c:pt>
                <c:pt idx="7">
                  <c:v>0.64278760968653925</c:v>
                </c:pt>
                <c:pt idx="8">
                  <c:v>0.34202014332566866</c:v>
                </c:pt>
                <c:pt idx="9">
                  <c:v>-1.22514845490862E-16</c:v>
                </c:pt>
                <c:pt idx="10">
                  <c:v>-0.34202014332566888</c:v>
                </c:pt>
                <c:pt idx="11">
                  <c:v>-0.64278760968653947</c:v>
                </c:pt>
                <c:pt idx="12">
                  <c:v>-0.86602540378443871</c:v>
                </c:pt>
                <c:pt idx="13">
                  <c:v>-0.98480775301220802</c:v>
                </c:pt>
                <c:pt idx="14">
                  <c:v>-0.98480775301220802</c:v>
                </c:pt>
                <c:pt idx="15">
                  <c:v>-0.8660254037844386</c:v>
                </c:pt>
                <c:pt idx="16">
                  <c:v>-0.64278760968653925</c:v>
                </c:pt>
                <c:pt idx="17">
                  <c:v>-0.34202014332566871</c:v>
                </c:pt>
                <c:pt idx="18">
                  <c:v>0</c:v>
                </c:pt>
                <c:pt idx="19">
                  <c:v>0.34202014332566871</c:v>
                </c:pt>
                <c:pt idx="20">
                  <c:v>0.64278760968653925</c:v>
                </c:pt>
                <c:pt idx="21">
                  <c:v>0.8660254037844386</c:v>
                </c:pt>
                <c:pt idx="22">
                  <c:v>0.98480775301220802</c:v>
                </c:pt>
                <c:pt idx="23">
                  <c:v>0.98480775301220802</c:v>
                </c:pt>
                <c:pt idx="24">
                  <c:v>0.86602540378443871</c:v>
                </c:pt>
                <c:pt idx="25">
                  <c:v>0.64278760968653947</c:v>
                </c:pt>
                <c:pt idx="26">
                  <c:v>0.34202014332566888</c:v>
                </c:pt>
                <c:pt idx="27">
                  <c:v>1.22514845490862E-16</c:v>
                </c:pt>
                <c:pt idx="28">
                  <c:v>-0.34202014332566866</c:v>
                </c:pt>
                <c:pt idx="29">
                  <c:v>-0.64278760968653925</c:v>
                </c:pt>
                <c:pt idx="30">
                  <c:v>-0.86602540378443837</c:v>
                </c:pt>
                <c:pt idx="31">
                  <c:v>-0.98480775301220802</c:v>
                </c:pt>
                <c:pt idx="32">
                  <c:v>-0.98480775301220813</c:v>
                </c:pt>
                <c:pt idx="33">
                  <c:v>-0.8660254037844386</c:v>
                </c:pt>
                <c:pt idx="34">
                  <c:v>-0.64278760968653958</c:v>
                </c:pt>
                <c:pt idx="35">
                  <c:v>-0.3420201433256686</c:v>
                </c:pt>
                <c:pt idx="36">
                  <c:v>-2.45029690981724E-16</c:v>
                </c:pt>
                <c:pt idx="37">
                  <c:v>0.34202014332566893</c:v>
                </c:pt>
                <c:pt idx="38">
                  <c:v>0.64278760968653914</c:v>
                </c:pt>
                <c:pt idx="39">
                  <c:v>0.86602540378443882</c:v>
                </c:pt>
                <c:pt idx="40">
                  <c:v>0.98480775301220802</c:v>
                </c:pt>
                <c:pt idx="41">
                  <c:v>0.98480775301220813</c:v>
                </c:pt>
                <c:pt idx="42">
                  <c:v>0.86602540378443915</c:v>
                </c:pt>
                <c:pt idx="43">
                  <c:v>0.64278760968654036</c:v>
                </c:pt>
                <c:pt idx="44">
                  <c:v>0.34202014332566871</c:v>
                </c:pt>
                <c:pt idx="45">
                  <c:v>3.67544536472586E-16</c:v>
                </c:pt>
                <c:pt idx="46">
                  <c:v>-0.34202014332566799</c:v>
                </c:pt>
                <c:pt idx="47">
                  <c:v>-0.64278760968653836</c:v>
                </c:pt>
                <c:pt idx="48">
                  <c:v>-0.86602540378443871</c:v>
                </c:pt>
                <c:pt idx="49">
                  <c:v>-0.98480775301220802</c:v>
                </c:pt>
                <c:pt idx="50">
                  <c:v>-0.98480775301220813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4D-422A-9858-7BF7B7579CF1}"/>
            </c:ext>
          </c:extLst>
        </c:ser>
        <c:ser>
          <c:idx val="0"/>
          <c:order val="1"/>
          <c:tx>
            <c:strRef>
              <c:f>Sinus!$E$4</c:f>
              <c:strCache>
                <c:ptCount val="1"/>
                <c:pt idx="0">
                  <c:v>a*sin(x+b)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Sinus!$B$5:$B$55</c:f>
              <c:numCache>
                <c:formatCode>General</c:formatCode>
                <c:ptCount val="51"/>
                <c:pt idx="0">
                  <c:v>-360</c:v>
                </c:pt>
                <c:pt idx="1">
                  <c:v>-340</c:v>
                </c:pt>
                <c:pt idx="2">
                  <c:v>-320</c:v>
                </c:pt>
                <c:pt idx="3">
                  <c:v>-300</c:v>
                </c:pt>
                <c:pt idx="4">
                  <c:v>-280</c:v>
                </c:pt>
                <c:pt idx="5">
                  <c:v>-260</c:v>
                </c:pt>
                <c:pt idx="6">
                  <c:v>-240</c:v>
                </c:pt>
                <c:pt idx="7">
                  <c:v>-220</c:v>
                </c:pt>
                <c:pt idx="8">
                  <c:v>-200</c:v>
                </c:pt>
                <c:pt idx="9">
                  <c:v>-180</c:v>
                </c:pt>
                <c:pt idx="10">
                  <c:v>-160</c:v>
                </c:pt>
                <c:pt idx="11">
                  <c:v>-140</c:v>
                </c:pt>
                <c:pt idx="12">
                  <c:v>-120</c:v>
                </c:pt>
                <c:pt idx="13">
                  <c:v>-100</c:v>
                </c:pt>
                <c:pt idx="14">
                  <c:v>-80</c:v>
                </c:pt>
                <c:pt idx="15">
                  <c:v>-60</c:v>
                </c:pt>
                <c:pt idx="16">
                  <c:v>-40</c:v>
                </c:pt>
                <c:pt idx="17">
                  <c:v>-20</c:v>
                </c:pt>
                <c:pt idx="18">
                  <c:v>0</c:v>
                </c:pt>
                <c:pt idx="19">
                  <c:v>20</c:v>
                </c:pt>
                <c:pt idx="20">
                  <c:v>40</c:v>
                </c:pt>
                <c:pt idx="21">
                  <c:v>60</c:v>
                </c:pt>
                <c:pt idx="22">
                  <c:v>80</c:v>
                </c:pt>
                <c:pt idx="23">
                  <c:v>100</c:v>
                </c:pt>
                <c:pt idx="24">
                  <c:v>120</c:v>
                </c:pt>
                <c:pt idx="25">
                  <c:v>140</c:v>
                </c:pt>
                <c:pt idx="26">
                  <c:v>160</c:v>
                </c:pt>
                <c:pt idx="27">
                  <c:v>180</c:v>
                </c:pt>
                <c:pt idx="28">
                  <c:v>200</c:v>
                </c:pt>
                <c:pt idx="29">
                  <c:v>220</c:v>
                </c:pt>
                <c:pt idx="30">
                  <c:v>240</c:v>
                </c:pt>
                <c:pt idx="31">
                  <c:v>260</c:v>
                </c:pt>
                <c:pt idx="32">
                  <c:v>280</c:v>
                </c:pt>
                <c:pt idx="33">
                  <c:v>300</c:v>
                </c:pt>
                <c:pt idx="34">
                  <c:v>320</c:v>
                </c:pt>
                <c:pt idx="35">
                  <c:v>340</c:v>
                </c:pt>
                <c:pt idx="36">
                  <c:v>360</c:v>
                </c:pt>
                <c:pt idx="37">
                  <c:v>380</c:v>
                </c:pt>
                <c:pt idx="38">
                  <c:v>400</c:v>
                </c:pt>
                <c:pt idx="39">
                  <c:v>420</c:v>
                </c:pt>
                <c:pt idx="40">
                  <c:v>440</c:v>
                </c:pt>
                <c:pt idx="41">
                  <c:v>460</c:v>
                </c:pt>
                <c:pt idx="42">
                  <c:v>480</c:v>
                </c:pt>
                <c:pt idx="43">
                  <c:v>500</c:v>
                </c:pt>
                <c:pt idx="44">
                  <c:v>520</c:v>
                </c:pt>
                <c:pt idx="45">
                  <c:v>540</c:v>
                </c:pt>
                <c:pt idx="46">
                  <c:v>560</c:v>
                </c:pt>
                <c:pt idx="47">
                  <c:v>580</c:v>
                </c:pt>
                <c:pt idx="48">
                  <c:v>600</c:v>
                </c:pt>
                <c:pt idx="49">
                  <c:v>620</c:v>
                </c:pt>
                <c:pt idx="50">
                  <c:v>640</c:v>
                </c:pt>
              </c:numCache>
            </c:numRef>
          </c:xVal>
          <c:yVal>
            <c:numRef>
              <c:f>Sinus!$E$5:$E$55</c:f>
              <c:numCache>
                <c:formatCode>General</c:formatCode>
                <c:ptCount val="51"/>
                <c:pt idx="0">
                  <c:v>0.71913830790630484</c:v>
                </c:pt>
                <c:pt idx="1">
                  <c:v>1.1259953316607978</c:v>
                </c:pt>
                <c:pt idx="2">
                  <c:v>1.3970407004957626</c:v>
                </c:pt>
                <c:pt idx="3">
                  <c:v>1.4995823427260906</c:v>
                </c:pt>
                <c:pt idx="4">
                  <c:v>1.4212522229453417</c:v>
                </c:pt>
                <c:pt idx="5">
                  <c:v>1.1714981096285229</c:v>
                </c:pt>
                <c:pt idx="6">
                  <c:v>0.78044403481978541</c:v>
                </c:pt>
                <c:pt idx="7">
                  <c:v>0.29525689128454391</c:v>
                </c:pt>
                <c:pt idx="8">
                  <c:v>-0.22554259086723971</c:v>
                </c:pt>
                <c:pt idx="9">
                  <c:v>-0.71913830790630473</c:v>
                </c:pt>
                <c:pt idx="10">
                  <c:v>-1.1259953316607982</c:v>
                </c:pt>
                <c:pt idx="11">
                  <c:v>-1.3970407004957626</c:v>
                </c:pt>
                <c:pt idx="12">
                  <c:v>-1.4995823427260906</c:v>
                </c:pt>
                <c:pt idx="13">
                  <c:v>-1.4212522229453419</c:v>
                </c:pt>
                <c:pt idx="14">
                  <c:v>-1.1714981096285226</c:v>
                </c:pt>
                <c:pt idx="15">
                  <c:v>-0.78044403481978586</c:v>
                </c:pt>
                <c:pt idx="16">
                  <c:v>-0.29525689128454397</c:v>
                </c:pt>
                <c:pt idx="17">
                  <c:v>0.2255425908672396</c:v>
                </c:pt>
                <c:pt idx="18">
                  <c:v>0.71913830790630451</c:v>
                </c:pt>
                <c:pt idx="19">
                  <c:v>1.125995331660798</c:v>
                </c:pt>
                <c:pt idx="20">
                  <c:v>1.3970407004957626</c:v>
                </c:pt>
                <c:pt idx="21">
                  <c:v>1.4995823427260906</c:v>
                </c:pt>
                <c:pt idx="22">
                  <c:v>1.4212522229453421</c:v>
                </c:pt>
                <c:pt idx="23">
                  <c:v>1.1714981096285231</c:v>
                </c:pt>
                <c:pt idx="24">
                  <c:v>0.78044403481978619</c:v>
                </c:pt>
                <c:pt idx="25">
                  <c:v>0.2952568912845443</c:v>
                </c:pt>
                <c:pt idx="26">
                  <c:v>-0.22554259086723932</c:v>
                </c:pt>
                <c:pt idx="27">
                  <c:v>-0.71913830790630429</c:v>
                </c:pt>
                <c:pt idx="28">
                  <c:v>-1.125995331660798</c:v>
                </c:pt>
                <c:pt idx="29">
                  <c:v>-1.3970407004957623</c:v>
                </c:pt>
                <c:pt idx="30">
                  <c:v>-1.4995823427260906</c:v>
                </c:pt>
                <c:pt idx="31">
                  <c:v>-1.4212522229453421</c:v>
                </c:pt>
                <c:pt idx="32">
                  <c:v>-1.1714981096285233</c:v>
                </c:pt>
                <c:pt idx="33">
                  <c:v>-0.78044403481978586</c:v>
                </c:pt>
                <c:pt idx="34">
                  <c:v>-0.29525689128454446</c:v>
                </c:pt>
                <c:pt idx="35">
                  <c:v>0.22554259086723982</c:v>
                </c:pt>
                <c:pt idx="36">
                  <c:v>0.71913830790630417</c:v>
                </c:pt>
                <c:pt idx="37">
                  <c:v>1.1259953316607985</c:v>
                </c:pt>
                <c:pt idx="38">
                  <c:v>1.3970407004957623</c:v>
                </c:pt>
                <c:pt idx="39">
                  <c:v>1.4995823427260906</c:v>
                </c:pt>
                <c:pt idx="40">
                  <c:v>1.4212522229453421</c:v>
                </c:pt>
                <c:pt idx="41">
                  <c:v>1.1714981096285233</c:v>
                </c:pt>
                <c:pt idx="42">
                  <c:v>0.78044403481978719</c:v>
                </c:pt>
                <c:pt idx="43">
                  <c:v>0.29525689128454596</c:v>
                </c:pt>
                <c:pt idx="44">
                  <c:v>-0.2255425908672396</c:v>
                </c:pt>
                <c:pt idx="45">
                  <c:v>-0.71913830790630406</c:v>
                </c:pt>
                <c:pt idx="46">
                  <c:v>-1.1259953316607973</c:v>
                </c:pt>
                <c:pt idx="47">
                  <c:v>-1.3970407004957617</c:v>
                </c:pt>
                <c:pt idx="48">
                  <c:v>-1.4995823427260906</c:v>
                </c:pt>
                <c:pt idx="49">
                  <c:v>-1.4212522229453421</c:v>
                </c:pt>
                <c:pt idx="50">
                  <c:v>-1.1714981096285233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4D-422A-9858-7BF7B757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220712"/>
        <c:axId val="665221496"/>
      </c:scatterChart>
      <c:valAx>
        <c:axId val="66522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1496"/>
        <c:crosses val="autoZero"/>
        <c:crossBetween val="midCat"/>
      </c:valAx>
      <c:valAx>
        <c:axId val="66522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522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273050</xdr:colOff>
      <xdr:row>10</xdr:row>
      <xdr:rowOff>44450</xdr:rowOff>
    </xdr:from>
    <xdr:to>
      <xdr:col>8</xdr:col>
      <xdr:colOff>552450</xdr:colOff>
      <xdr:row>26</xdr:row>
      <xdr:rowOff>101600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8DB3BDDF-E6C9-16B6-65B7-C2B1040628C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3" t="39318" r="43000" b="14762"/>
        <a:stretch/>
      </xdr:blipFill>
      <xdr:spPr>
        <a:xfrm>
          <a:off x="273050" y="1885950"/>
          <a:ext cx="6375400" cy="3003550"/>
        </a:xfrm>
        <a:prstGeom prst="rect">
          <a:avLst/>
        </a:prstGeom>
      </xdr:spPr>
    </xdr:pic>
    <xdr:clientData/>
  </xdr:twoCellAnchor>
  <xdr:twoCellAnchor editAs="oneCell">
    <xdr:from>
      <xdr:col>10</xdr:col>
      <xdr:colOff>151244</xdr:colOff>
      <xdr:row>9</xdr:row>
      <xdr:rowOff>16164</xdr:rowOff>
    </xdr:from>
    <xdr:to>
      <xdr:col>17</xdr:col>
      <xdr:colOff>600363</xdr:colOff>
      <xdr:row>28</xdr:row>
      <xdr:rowOff>70969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63E8474-07BD-D551-CE10-5FFC5A536C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193" t="29610" r="56467" b="23654"/>
        <a:stretch/>
      </xdr:blipFill>
      <xdr:spPr>
        <a:xfrm>
          <a:off x="7771244" y="1678709"/>
          <a:ext cx="5783119" cy="35646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13</xdr:row>
      <xdr:rowOff>19050</xdr:rowOff>
    </xdr:from>
    <xdr:to>
      <xdr:col>9</xdr:col>
      <xdr:colOff>200025</xdr:colOff>
      <xdr:row>28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9D2F2B7-6D72-D33E-A05A-0001854EA1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514350</xdr:colOff>
      <xdr:row>0</xdr:row>
      <xdr:rowOff>209550</xdr:rowOff>
    </xdr:from>
    <xdr:to>
      <xdr:col>17</xdr:col>
      <xdr:colOff>381000</xdr:colOff>
      <xdr:row>40</xdr:row>
      <xdr:rowOff>180975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BA88F65-E556-4E5B-9908-4F66DE342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10199</xdr:colOff>
      <xdr:row>16</xdr:row>
      <xdr:rowOff>60884</xdr:rowOff>
    </xdr:from>
    <xdr:to>
      <xdr:col>12</xdr:col>
      <xdr:colOff>149411</xdr:colOff>
      <xdr:row>35</xdr:row>
      <xdr:rowOff>112058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B3DE5FD-F281-244C-E5EA-F4ABB9BCD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12</xdr:row>
      <xdr:rowOff>33337</xdr:rowOff>
    </xdr:from>
    <xdr:to>
      <xdr:col>15</xdr:col>
      <xdr:colOff>428624</xdr:colOff>
      <xdr:row>41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47CCA420-5D17-4252-88AD-6BC5640D3C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723900</xdr:colOff>
      <xdr:row>5</xdr:row>
      <xdr:rowOff>142875</xdr:rowOff>
    </xdr:from>
    <xdr:to>
      <xdr:col>22</xdr:col>
      <xdr:colOff>161925</xdr:colOff>
      <xdr:row>28</xdr:row>
      <xdr:rowOff>28575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DAEED41-E6B7-4212-921D-4C9F4FC7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514350</xdr:colOff>
      <xdr:row>3</xdr:row>
      <xdr:rowOff>152400</xdr:rowOff>
    </xdr:from>
    <xdr:to>
      <xdr:col>17</xdr:col>
      <xdr:colOff>476250</xdr:colOff>
      <xdr:row>28</xdr:row>
      <xdr:rowOff>57150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FB88E6D-DF13-433F-95A2-6F40BAD2C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98065-E96F-43C6-BBFC-DE65CF9747D3}">
  <sheetPr>
    <pageSetUpPr fitToPage="1"/>
  </sheetPr>
  <dimension ref="A1:AS67"/>
  <sheetViews>
    <sheetView tabSelected="1" topLeftCell="Q1" workbookViewId="0">
      <selection activeCell="AA30" sqref="AA30:AO67"/>
    </sheetView>
  </sheetViews>
  <sheetFormatPr baseColWidth="10" defaultRowHeight="14.5" x14ac:dyDescent="0.35"/>
  <cols>
    <col min="1" max="1" width="15.1796875" customWidth="1"/>
    <col min="2" max="2" width="8" customWidth="1"/>
    <col min="26" max="27" width="14.7265625" style="74" customWidth="1"/>
    <col min="28" max="28" width="7.36328125" style="74" customWidth="1"/>
    <col min="29" max="29" width="14.7265625" style="74" customWidth="1"/>
    <col min="30" max="30" width="7.36328125" style="74" customWidth="1"/>
    <col min="31" max="31" width="14.7265625" style="74" customWidth="1"/>
    <col min="32" max="32" width="7.36328125" style="74" customWidth="1"/>
    <col min="33" max="33" width="14.7265625" style="74" customWidth="1"/>
    <col min="34" max="34" width="7.36328125" style="74" customWidth="1"/>
    <col min="35" max="35" width="14.7265625" style="74" customWidth="1"/>
    <col min="36" max="36" width="7.36328125" style="74" customWidth="1"/>
    <col min="37" max="37" width="14.7265625" style="74" customWidth="1"/>
    <col min="38" max="38" width="7.36328125" style="74" customWidth="1"/>
    <col min="39" max="39" width="14.7265625" style="74" customWidth="1"/>
    <col min="40" max="40" width="7.36328125" style="74" customWidth="1"/>
    <col min="41" max="45" width="14.7265625" style="74" customWidth="1"/>
  </cols>
  <sheetData>
    <row r="1" spans="1:45" x14ac:dyDescent="0.35">
      <c r="Y1" t="s">
        <v>66</v>
      </c>
      <c r="Z1" s="73">
        <v>1</v>
      </c>
      <c r="AA1" s="73">
        <v>2</v>
      </c>
      <c r="AB1" s="73">
        <v>3</v>
      </c>
      <c r="AC1" s="73">
        <v>4</v>
      </c>
      <c r="AD1" s="73">
        <v>5</v>
      </c>
      <c r="AE1" s="73">
        <v>6</v>
      </c>
      <c r="AF1" s="73">
        <v>7</v>
      </c>
      <c r="AG1" s="73">
        <v>8</v>
      </c>
      <c r="AH1" s="73">
        <v>9</v>
      </c>
      <c r="AI1" s="73">
        <v>10</v>
      </c>
      <c r="AJ1" s="73">
        <v>11</v>
      </c>
      <c r="AK1" s="73">
        <v>12</v>
      </c>
      <c r="AL1" s="73">
        <v>13</v>
      </c>
      <c r="AM1" s="73">
        <v>14</v>
      </c>
      <c r="AN1" s="73">
        <v>15</v>
      </c>
      <c r="AO1" s="73">
        <v>16</v>
      </c>
      <c r="AP1" s="73">
        <v>17</v>
      </c>
      <c r="AQ1" s="73">
        <v>18</v>
      </c>
      <c r="AR1" s="73">
        <v>19</v>
      </c>
      <c r="AS1" s="73">
        <v>20</v>
      </c>
    </row>
    <row r="2" spans="1:45" x14ac:dyDescent="0.35">
      <c r="A2" s="72" t="s">
        <v>49</v>
      </c>
      <c r="B2" s="72"/>
      <c r="D2" s="72" t="s">
        <v>57</v>
      </c>
      <c r="E2" s="72"/>
      <c r="Y2" s="72">
        <v>1</v>
      </c>
      <c r="Z2" s="74" t="str">
        <f>CONCATENATE($Y2, $Y$1,Z$1,"  = ",$Y2*Z$1)</f>
        <v>1 * 1  = 1</v>
      </c>
      <c r="AA2" s="74" t="str">
        <f t="shared" ref="AA2:AS15" si="0">CONCATENATE($Y2, $Y$1,AA$1,"  = ",$Y2*AA$1)</f>
        <v>1 * 2  = 2</v>
      </c>
      <c r="AB2" s="74" t="str">
        <f t="shared" si="0"/>
        <v>1 * 3  = 3</v>
      </c>
      <c r="AC2" s="74" t="str">
        <f t="shared" si="0"/>
        <v>1 * 4  = 4</v>
      </c>
      <c r="AD2" s="74" t="str">
        <f t="shared" si="0"/>
        <v>1 * 5  = 5</v>
      </c>
      <c r="AE2" s="74" t="str">
        <f t="shared" si="0"/>
        <v>1 * 6  = 6</v>
      </c>
      <c r="AF2" s="74" t="str">
        <f t="shared" si="0"/>
        <v>1 * 7  = 7</v>
      </c>
      <c r="AG2" s="74" t="str">
        <f t="shared" si="0"/>
        <v>1 * 8  = 8</v>
      </c>
      <c r="AH2" s="74" t="str">
        <f t="shared" si="0"/>
        <v>1 * 9  = 9</v>
      </c>
      <c r="AI2" s="74" t="str">
        <f t="shared" si="0"/>
        <v>1 * 10  = 10</v>
      </c>
      <c r="AJ2" s="74" t="str">
        <f t="shared" si="0"/>
        <v>1 * 11  = 11</v>
      </c>
      <c r="AK2" s="74" t="str">
        <f t="shared" si="0"/>
        <v>1 * 12  = 12</v>
      </c>
      <c r="AL2" s="74" t="str">
        <f t="shared" si="0"/>
        <v>1 * 13  = 13</v>
      </c>
      <c r="AM2" s="74" t="str">
        <f t="shared" si="0"/>
        <v>1 * 14  = 14</v>
      </c>
      <c r="AN2" s="74" t="str">
        <f t="shared" si="0"/>
        <v>1 * 15  = 15</v>
      </c>
      <c r="AO2" s="74" t="str">
        <f t="shared" si="0"/>
        <v>1 * 16  = 16</v>
      </c>
      <c r="AP2" s="74" t="str">
        <f t="shared" si="0"/>
        <v>1 * 17  = 17</v>
      </c>
      <c r="AQ2" s="74" t="str">
        <f t="shared" si="0"/>
        <v>1 * 18  = 18</v>
      </c>
      <c r="AR2" s="74" t="str">
        <f t="shared" si="0"/>
        <v>1 * 19  = 19</v>
      </c>
      <c r="AS2" s="74" t="str">
        <f t="shared" si="0"/>
        <v>1 * 20  = 20</v>
      </c>
    </row>
    <row r="3" spans="1:45" x14ac:dyDescent="0.35">
      <c r="A3" s="72" t="s">
        <v>50</v>
      </c>
      <c r="B3" s="72"/>
      <c r="D3" s="72" t="s">
        <v>58</v>
      </c>
      <c r="E3" s="72"/>
      <c r="Y3" s="72">
        <v>2</v>
      </c>
      <c r="Z3" s="74" t="str">
        <f t="shared" ref="Z3:AO21" si="1">CONCATENATE($Y3, $Y$1,Z$1,"  = ",$Y3*Z$1)</f>
        <v>2 * 1  = 2</v>
      </c>
      <c r="AA3" s="74" t="str">
        <f t="shared" si="0"/>
        <v>2 * 2  = 4</v>
      </c>
      <c r="AB3" s="74" t="str">
        <f t="shared" si="0"/>
        <v>2 * 3  = 6</v>
      </c>
      <c r="AC3" s="74" t="str">
        <f t="shared" si="0"/>
        <v>2 * 4  = 8</v>
      </c>
      <c r="AD3" s="74" t="str">
        <f t="shared" si="0"/>
        <v>2 * 5  = 10</v>
      </c>
      <c r="AE3" s="74" t="str">
        <f t="shared" si="0"/>
        <v>2 * 6  = 12</v>
      </c>
      <c r="AF3" s="74" t="str">
        <f t="shared" si="0"/>
        <v>2 * 7  = 14</v>
      </c>
      <c r="AG3" s="74" t="str">
        <f t="shared" si="0"/>
        <v>2 * 8  = 16</v>
      </c>
      <c r="AH3" s="74" t="str">
        <f t="shared" si="0"/>
        <v>2 * 9  = 18</v>
      </c>
      <c r="AI3" s="74" t="str">
        <f t="shared" si="0"/>
        <v>2 * 10  = 20</v>
      </c>
      <c r="AJ3" s="74" t="str">
        <f t="shared" si="0"/>
        <v>2 * 11  = 22</v>
      </c>
      <c r="AK3" s="74" t="str">
        <f t="shared" si="0"/>
        <v>2 * 12  = 24</v>
      </c>
      <c r="AL3" s="74" t="str">
        <f t="shared" si="0"/>
        <v>2 * 13  = 26</v>
      </c>
      <c r="AM3" s="74" t="str">
        <f t="shared" si="0"/>
        <v>2 * 14  = 28</v>
      </c>
      <c r="AN3" s="74" t="str">
        <f t="shared" si="0"/>
        <v>2 * 15  = 30</v>
      </c>
      <c r="AO3" s="74" t="str">
        <f t="shared" si="0"/>
        <v>2 * 16  = 32</v>
      </c>
      <c r="AP3" s="74" t="str">
        <f t="shared" si="0"/>
        <v>2 * 17  = 34</v>
      </c>
      <c r="AQ3" s="74" t="str">
        <f t="shared" si="0"/>
        <v>2 * 18  = 36</v>
      </c>
      <c r="AR3" s="74" t="str">
        <f t="shared" si="0"/>
        <v>2 * 19  = 38</v>
      </c>
      <c r="AS3" s="74" t="str">
        <f t="shared" si="0"/>
        <v>2 * 20  = 40</v>
      </c>
    </row>
    <row r="4" spans="1:45" ht="16.5" x14ac:dyDescent="0.35">
      <c r="A4" s="72" t="s">
        <v>51</v>
      </c>
      <c r="B4" s="72"/>
      <c r="D4" s="72" t="s">
        <v>59</v>
      </c>
      <c r="E4" s="72"/>
      <c r="Y4" s="72">
        <v>3</v>
      </c>
      <c r="Z4" s="74" t="str">
        <f t="shared" si="1"/>
        <v>3 * 1  = 3</v>
      </c>
      <c r="AA4" s="74" t="str">
        <f t="shared" si="0"/>
        <v>3 * 2  = 6</v>
      </c>
      <c r="AB4" s="74" t="str">
        <f t="shared" si="0"/>
        <v>3 * 3  = 9</v>
      </c>
      <c r="AC4" s="74" t="str">
        <f t="shared" si="0"/>
        <v>3 * 4  = 12</v>
      </c>
      <c r="AD4" s="74" t="str">
        <f t="shared" si="0"/>
        <v>3 * 5  = 15</v>
      </c>
      <c r="AE4" s="74" t="str">
        <f t="shared" si="0"/>
        <v>3 * 6  = 18</v>
      </c>
      <c r="AF4" s="74" t="str">
        <f t="shared" si="0"/>
        <v>3 * 7  = 21</v>
      </c>
      <c r="AG4" s="74" t="str">
        <f t="shared" si="0"/>
        <v>3 * 8  = 24</v>
      </c>
      <c r="AH4" s="74" t="str">
        <f t="shared" si="0"/>
        <v>3 * 9  = 27</v>
      </c>
      <c r="AI4" s="74" t="str">
        <f t="shared" si="0"/>
        <v>3 * 10  = 30</v>
      </c>
      <c r="AJ4" s="74" t="str">
        <f t="shared" si="0"/>
        <v>3 * 11  = 33</v>
      </c>
      <c r="AK4" s="74" t="str">
        <f t="shared" si="0"/>
        <v>3 * 12  = 36</v>
      </c>
      <c r="AL4" s="74" t="str">
        <f t="shared" si="0"/>
        <v>3 * 13  = 39</v>
      </c>
      <c r="AM4" s="74" t="str">
        <f t="shared" si="0"/>
        <v>3 * 14  = 42</v>
      </c>
      <c r="AN4" s="74" t="str">
        <f t="shared" si="0"/>
        <v>3 * 15  = 45</v>
      </c>
      <c r="AO4" s="74" t="str">
        <f t="shared" si="0"/>
        <v>3 * 16  = 48</v>
      </c>
      <c r="AP4" s="74" t="str">
        <f t="shared" si="0"/>
        <v>3 * 17  = 51</v>
      </c>
      <c r="AQ4" s="74" t="str">
        <f t="shared" si="0"/>
        <v>3 * 18  = 54</v>
      </c>
      <c r="AR4" s="74" t="str">
        <f t="shared" si="0"/>
        <v>3 * 19  = 57</v>
      </c>
      <c r="AS4" s="74" t="str">
        <f t="shared" si="0"/>
        <v>3 * 20  = 60</v>
      </c>
    </row>
    <row r="5" spans="1:45" x14ac:dyDescent="0.35">
      <c r="A5" s="72" t="s">
        <v>52</v>
      </c>
      <c r="B5" s="72"/>
      <c r="D5" s="72" t="s">
        <v>60</v>
      </c>
      <c r="E5" s="72"/>
      <c r="Y5" s="72">
        <v>4</v>
      </c>
      <c r="Z5" s="74" t="str">
        <f t="shared" si="1"/>
        <v>4 * 1  = 4</v>
      </c>
      <c r="AA5" s="74" t="str">
        <f t="shared" si="0"/>
        <v>4 * 2  = 8</v>
      </c>
      <c r="AB5" s="74" t="str">
        <f t="shared" si="0"/>
        <v>4 * 3  = 12</v>
      </c>
      <c r="AC5" s="74" t="str">
        <f t="shared" si="0"/>
        <v>4 * 4  = 16</v>
      </c>
      <c r="AD5" s="74" t="str">
        <f t="shared" si="0"/>
        <v>4 * 5  = 20</v>
      </c>
      <c r="AE5" s="74" t="str">
        <f t="shared" si="0"/>
        <v>4 * 6  = 24</v>
      </c>
      <c r="AF5" s="74" t="str">
        <f t="shared" si="0"/>
        <v>4 * 7  = 28</v>
      </c>
      <c r="AG5" s="74" t="str">
        <f t="shared" si="0"/>
        <v>4 * 8  = 32</v>
      </c>
      <c r="AH5" s="74" t="str">
        <f t="shared" si="0"/>
        <v>4 * 9  = 36</v>
      </c>
      <c r="AI5" s="74" t="str">
        <f t="shared" si="0"/>
        <v>4 * 10  = 40</v>
      </c>
      <c r="AJ5" s="74" t="str">
        <f t="shared" si="0"/>
        <v>4 * 11  = 44</v>
      </c>
      <c r="AK5" s="74" t="str">
        <f t="shared" si="0"/>
        <v>4 * 12  = 48</v>
      </c>
      <c r="AL5" s="74" t="str">
        <f t="shared" si="0"/>
        <v>4 * 13  = 52</v>
      </c>
      <c r="AM5" s="74" t="str">
        <f t="shared" si="0"/>
        <v>4 * 14  = 56</v>
      </c>
      <c r="AN5" s="74" t="str">
        <f t="shared" si="0"/>
        <v>4 * 15  = 60</v>
      </c>
      <c r="AO5" s="74" t="str">
        <f t="shared" si="0"/>
        <v>4 * 16  = 64</v>
      </c>
      <c r="AP5" s="74" t="str">
        <f t="shared" si="0"/>
        <v>4 * 17  = 68</v>
      </c>
      <c r="AQ5" s="74" t="str">
        <f t="shared" si="0"/>
        <v>4 * 18  = 72</v>
      </c>
      <c r="AR5" s="74" t="str">
        <f t="shared" si="0"/>
        <v>4 * 19  = 76</v>
      </c>
      <c r="AS5" s="74" t="str">
        <f t="shared" si="0"/>
        <v>4 * 20  = 80</v>
      </c>
    </row>
    <row r="6" spans="1:45" x14ac:dyDescent="0.35">
      <c r="A6" s="72" t="s">
        <v>54</v>
      </c>
      <c r="B6" s="72"/>
      <c r="D6" s="72" t="s">
        <v>61</v>
      </c>
      <c r="E6" s="72"/>
      <c r="Y6" s="72">
        <v>5</v>
      </c>
      <c r="Z6" s="74" t="str">
        <f t="shared" si="1"/>
        <v>5 * 1  = 5</v>
      </c>
      <c r="AA6" s="74" t="str">
        <f t="shared" si="0"/>
        <v>5 * 2  = 10</v>
      </c>
      <c r="AB6" s="74" t="str">
        <f t="shared" si="0"/>
        <v>5 * 3  = 15</v>
      </c>
      <c r="AC6" s="74" t="str">
        <f t="shared" si="0"/>
        <v>5 * 4  = 20</v>
      </c>
      <c r="AD6" s="74" t="str">
        <f t="shared" si="0"/>
        <v>5 * 5  = 25</v>
      </c>
      <c r="AE6" s="74" t="str">
        <f t="shared" si="0"/>
        <v>5 * 6  = 30</v>
      </c>
      <c r="AF6" s="74" t="str">
        <f t="shared" si="0"/>
        <v>5 * 7  = 35</v>
      </c>
      <c r="AG6" s="74" t="str">
        <f t="shared" si="0"/>
        <v>5 * 8  = 40</v>
      </c>
      <c r="AH6" s="74" t="str">
        <f t="shared" si="0"/>
        <v>5 * 9  = 45</v>
      </c>
      <c r="AI6" s="74" t="str">
        <f t="shared" si="0"/>
        <v>5 * 10  = 50</v>
      </c>
      <c r="AJ6" s="74" t="str">
        <f t="shared" si="0"/>
        <v>5 * 11  = 55</v>
      </c>
      <c r="AK6" s="74" t="str">
        <f t="shared" si="0"/>
        <v>5 * 12  = 60</v>
      </c>
      <c r="AL6" s="74" t="str">
        <f t="shared" si="0"/>
        <v>5 * 13  = 65</v>
      </c>
      <c r="AM6" s="74" t="str">
        <f t="shared" si="0"/>
        <v>5 * 14  = 70</v>
      </c>
      <c r="AN6" s="74" t="str">
        <f t="shared" si="0"/>
        <v>5 * 15  = 75</v>
      </c>
      <c r="AO6" s="74" t="str">
        <f t="shared" si="0"/>
        <v>5 * 16  = 80</v>
      </c>
      <c r="AP6" s="74" t="str">
        <f t="shared" si="0"/>
        <v>5 * 17  = 85</v>
      </c>
      <c r="AQ6" s="74" t="str">
        <f t="shared" si="0"/>
        <v>5 * 18  = 90</v>
      </c>
      <c r="AR6" s="74" t="str">
        <f t="shared" si="0"/>
        <v>5 * 19  = 95</v>
      </c>
      <c r="AS6" s="74" t="str">
        <f t="shared" si="0"/>
        <v>5 * 20  = 100</v>
      </c>
    </row>
    <row r="7" spans="1:45" x14ac:dyDescent="0.35">
      <c r="B7" s="72"/>
      <c r="D7" s="72" t="s">
        <v>62</v>
      </c>
      <c r="E7" s="72"/>
      <c r="Y7" s="72">
        <v>6</v>
      </c>
      <c r="Z7" s="74" t="str">
        <f t="shared" si="1"/>
        <v>6 * 1  = 6</v>
      </c>
      <c r="AA7" s="74" t="str">
        <f t="shared" si="0"/>
        <v>6 * 2  = 12</v>
      </c>
      <c r="AB7" s="74" t="str">
        <f t="shared" si="0"/>
        <v>6 * 3  = 18</v>
      </c>
      <c r="AC7" s="74" t="str">
        <f t="shared" si="0"/>
        <v>6 * 4  = 24</v>
      </c>
      <c r="AD7" s="74" t="str">
        <f t="shared" si="0"/>
        <v>6 * 5  = 30</v>
      </c>
      <c r="AE7" s="74" t="str">
        <f t="shared" si="0"/>
        <v>6 * 6  = 36</v>
      </c>
      <c r="AF7" s="74" t="str">
        <f t="shared" si="0"/>
        <v>6 * 7  = 42</v>
      </c>
      <c r="AG7" s="74" t="str">
        <f t="shared" si="0"/>
        <v>6 * 8  = 48</v>
      </c>
      <c r="AH7" s="74" t="str">
        <f t="shared" si="0"/>
        <v>6 * 9  = 54</v>
      </c>
      <c r="AI7" s="74" t="str">
        <f t="shared" si="0"/>
        <v>6 * 10  = 60</v>
      </c>
      <c r="AJ7" s="74" t="str">
        <f t="shared" si="0"/>
        <v>6 * 11  = 66</v>
      </c>
      <c r="AK7" s="74" t="str">
        <f t="shared" si="0"/>
        <v>6 * 12  = 72</v>
      </c>
      <c r="AL7" s="74" t="str">
        <f t="shared" si="0"/>
        <v>6 * 13  = 78</v>
      </c>
      <c r="AM7" s="74" t="str">
        <f t="shared" si="0"/>
        <v>6 * 14  = 84</v>
      </c>
      <c r="AN7" s="74" t="str">
        <f t="shared" si="0"/>
        <v>6 * 15  = 90</v>
      </c>
      <c r="AO7" s="74" t="str">
        <f t="shared" si="0"/>
        <v>6 * 16  = 96</v>
      </c>
      <c r="AP7" s="74" t="str">
        <f t="shared" si="0"/>
        <v>6 * 17  = 102</v>
      </c>
      <c r="AQ7" s="74" t="str">
        <f t="shared" si="0"/>
        <v>6 * 18  = 108</v>
      </c>
      <c r="AR7" s="74" t="str">
        <f t="shared" si="0"/>
        <v>6 * 19  = 114</v>
      </c>
      <c r="AS7" s="74" t="str">
        <f t="shared" si="0"/>
        <v>6 * 20  = 120</v>
      </c>
    </row>
    <row r="8" spans="1:45" x14ac:dyDescent="0.35">
      <c r="B8" s="72"/>
      <c r="D8" s="72" t="s">
        <v>63</v>
      </c>
      <c r="E8" s="72"/>
      <c r="Y8" s="72">
        <v>7</v>
      </c>
      <c r="Z8" s="74" t="str">
        <f t="shared" si="1"/>
        <v>7 * 1  = 7</v>
      </c>
      <c r="AA8" s="74" t="str">
        <f t="shared" si="0"/>
        <v>7 * 2  = 14</v>
      </c>
      <c r="AB8" s="74" t="str">
        <f t="shared" si="0"/>
        <v>7 * 3  = 21</v>
      </c>
      <c r="AC8" s="74" t="str">
        <f t="shared" si="0"/>
        <v>7 * 4  = 28</v>
      </c>
      <c r="AD8" s="74" t="str">
        <f t="shared" si="0"/>
        <v>7 * 5  = 35</v>
      </c>
      <c r="AE8" s="74" t="str">
        <f t="shared" si="0"/>
        <v>7 * 6  = 42</v>
      </c>
      <c r="AF8" s="74" t="str">
        <f t="shared" si="0"/>
        <v>7 * 7  = 49</v>
      </c>
      <c r="AG8" s="74" t="str">
        <f t="shared" si="0"/>
        <v>7 * 8  = 56</v>
      </c>
      <c r="AH8" s="74" t="str">
        <f t="shared" si="0"/>
        <v>7 * 9  = 63</v>
      </c>
      <c r="AI8" s="74" t="str">
        <f t="shared" si="0"/>
        <v>7 * 10  = 70</v>
      </c>
      <c r="AJ8" s="74" t="str">
        <f t="shared" si="0"/>
        <v>7 * 11  = 77</v>
      </c>
      <c r="AK8" s="74" t="str">
        <f t="shared" si="0"/>
        <v>7 * 12  = 84</v>
      </c>
      <c r="AL8" s="74" t="str">
        <f t="shared" si="0"/>
        <v>7 * 13  = 91</v>
      </c>
      <c r="AM8" s="74" t="str">
        <f t="shared" si="0"/>
        <v>7 * 14  = 98</v>
      </c>
      <c r="AN8" s="74" t="str">
        <f t="shared" si="0"/>
        <v>7 * 15  = 105</v>
      </c>
      <c r="AO8" s="74" t="str">
        <f t="shared" si="0"/>
        <v>7 * 16  = 112</v>
      </c>
      <c r="AP8" s="74" t="str">
        <f t="shared" si="0"/>
        <v>7 * 17  = 119</v>
      </c>
      <c r="AQ8" s="74" t="str">
        <f t="shared" si="0"/>
        <v>7 * 18  = 126</v>
      </c>
      <c r="AR8" s="74" t="str">
        <f t="shared" si="0"/>
        <v>7 * 19  = 133</v>
      </c>
      <c r="AS8" s="74" t="str">
        <f t="shared" si="0"/>
        <v>7 * 20  = 140</v>
      </c>
    </row>
    <row r="9" spans="1:45" x14ac:dyDescent="0.35">
      <c r="A9" s="72"/>
      <c r="B9" s="72"/>
      <c r="D9" s="72" t="s">
        <v>64</v>
      </c>
      <c r="E9" s="72"/>
      <c r="Y9" s="72">
        <v>8</v>
      </c>
      <c r="Z9" s="74" t="str">
        <f t="shared" si="1"/>
        <v>8 * 1  = 8</v>
      </c>
      <c r="AA9" s="74" t="str">
        <f t="shared" si="0"/>
        <v>8 * 2  = 16</v>
      </c>
      <c r="AB9" s="74" t="str">
        <f t="shared" si="0"/>
        <v>8 * 3  = 24</v>
      </c>
      <c r="AC9" s="74" t="str">
        <f t="shared" si="0"/>
        <v>8 * 4  = 32</v>
      </c>
      <c r="AD9" s="74" t="str">
        <f t="shared" si="0"/>
        <v>8 * 5  = 40</v>
      </c>
      <c r="AE9" s="74" t="str">
        <f t="shared" si="0"/>
        <v>8 * 6  = 48</v>
      </c>
      <c r="AF9" s="74" t="str">
        <f t="shared" si="0"/>
        <v>8 * 7  = 56</v>
      </c>
      <c r="AG9" s="74" t="str">
        <f t="shared" si="0"/>
        <v>8 * 8  = 64</v>
      </c>
      <c r="AH9" s="74" t="str">
        <f t="shared" si="0"/>
        <v>8 * 9  = 72</v>
      </c>
      <c r="AI9" s="74" t="str">
        <f t="shared" si="0"/>
        <v>8 * 10  = 80</v>
      </c>
      <c r="AJ9" s="74" t="str">
        <f t="shared" si="0"/>
        <v>8 * 11  = 88</v>
      </c>
      <c r="AK9" s="74" t="str">
        <f t="shared" si="0"/>
        <v>8 * 12  = 96</v>
      </c>
      <c r="AL9" s="74" t="str">
        <f t="shared" si="0"/>
        <v>8 * 13  = 104</v>
      </c>
      <c r="AM9" s="74" t="str">
        <f t="shared" si="0"/>
        <v>8 * 14  = 112</v>
      </c>
      <c r="AN9" s="74" t="str">
        <f t="shared" si="0"/>
        <v>8 * 15  = 120</v>
      </c>
      <c r="AO9" s="74" t="str">
        <f t="shared" si="0"/>
        <v>8 * 16  = 128</v>
      </c>
      <c r="AP9" s="74" t="str">
        <f t="shared" si="0"/>
        <v>8 * 17  = 136</v>
      </c>
      <c r="AQ9" s="74" t="str">
        <f t="shared" si="0"/>
        <v>8 * 18  = 144</v>
      </c>
      <c r="AR9" s="74" t="str">
        <f t="shared" si="0"/>
        <v>8 * 19  = 152</v>
      </c>
      <c r="AS9" s="74" t="str">
        <f t="shared" si="0"/>
        <v>8 * 20  = 160</v>
      </c>
    </row>
    <row r="10" spans="1:45" x14ac:dyDescent="0.35">
      <c r="A10" s="72" t="s">
        <v>53</v>
      </c>
      <c r="B10" s="72"/>
      <c r="D10" s="72" t="s">
        <v>65</v>
      </c>
      <c r="E10" s="72"/>
      <c r="Y10" s="72">
        <v>9</v>
      </c>
      <c r="Z10" s="74" t="str">
        <f t="shared" si="1"/>
        <v>9 * 1  = 9</v>
      </c>
      <c r="AA10" s="74" t="str">
        <f t="shared" si="0"/>
        <v>9 * 2  = 18</v>
      </c>
      <c r="AB10" s="74" t="str">
        <f t="shared" si="0"/>
        <v>9 * 3  = 27</v>
      </c>
      <c r="AC10" s="74" t="str">
        <f t="shared" si="0"/>
        <v>9 * 4  = 36</v>
      </c>
      <c r="AD10" s="74" t="str">
        <f t="shared" si="0"/>
        <v>9 * 5  = 45</v>
      </c>
      <c r="AE10" s="74" t="str">
        <f t="shared" si="0"/>
        <v>9 * 6  = 54</v>
      </c>
      <c r="AF10" s="74" t="str">
        <f t="shared" si="0"/>
        <v>9 * 7  = 63</v>
      </c>
      <c r="AG10" s="74" t="str">
        <f t="shared" si="0"/>
        <v>9 * 8  = 72</v>
      </c>
      <c r="AH10" s="74" t="str">
        <f t="shared" si="0"/>
        <v>9 * 9  = 81</v>
      </c>
      <c r="AI10" s="74" t="str">
        <f t="shared" si="0"/>
        <v>9 * 10  = 90</v>
      </c>
      <c r="AJ10" s="74" t="str">
        <f t="shared" si="0"/>
        <v>9 * 11  = 99</v>
      </c>
      <c r="AK10" s="74" t="str">
        <f t="shared" si="0"/>
        <v>9 * 12  = 108</v>
      </c>
      <c r="AL10" s="74" t="str">
        <f t="shared" si="0"/>
        <v>9 * 13  = 117</v>
      </c>
      <c r="AM10" s="74" t="str">
        <f t="shared" si="0"/>
        <v>9 * 14  = 126</v>
      </c>
      <c r="AN10" s="74" t="str">
        <f t="shared" si="0"/>
        <v>9 * 15  = 135</v>
      </c>
      <c r="AO10" s="74" t="str">
        <f t="shared" si="0"/>
        <v>9 * 16  = 144</v>
      </c>
      <c r="AP10" s="74" t="str">
        <f t="shared" si="0"/>
        <v>9 * 17  = 153</v>
      </c>
      <c r="AQ10" s="74" t="str">
        <f t="shared" si="0"/>
        <v>9 * 18  = 162</v>
      </c>
      <c r="AR10" s="74" t="str">
        <f t="shared" si="0"/>
        <v>9 * 19  = 171</v>
      </c>
      <c r="AS10" s="74" t="str">
        <f t="shared" si="0"/>
        <v>9 * 20  = 180</v>
      </c>
    </row>
    <row r="11" spans="1:45" x14ac:dyDescent="0.35">
      <c r="A11" s="72"/>
      <c r="B11" s="72"/>
      <c r="D11" s="72"/>
      <c r="E11" s="72"/>
      <c r="Y11" s="72">
        <v>10</v>
      </c>
      <c r="Z11" s="74" t="str">
        <f t="shared" si="1"/>
        <v>10 * 1  = 10</v>
      </c>
      <c r="AA11" s="74" t="str">
        <f t="shared" si="0"/>
        <v>10 * 2  = 20</v>
      </c>
      <c r="AB11" s="74" t="str">
        <f t="shared" si="0"/>
        <v>10 * 3  = 30</v>
      </c>
      <c r="AC11" s="74" t="str">
        <f t="shared" si="0"/>
        <v>10 * 4  = 40</v>
      </c>
      <c r="AD11" s="74" t="str">
        <f t="shared" si="0"/>
        <v>10 * 5  = 50</v>
      </c>
      <c r="AE11" s="74" t="str">
        <f t="shared" si="0"/>
        <v>10 * 6  = 60</v>
      </c>
      <c r="AF11" s="74" t="str">
        <f t="shared" si="0"/>
        <v>10 * 7  = 70</v>
      </c>
      <c r="AG11" s="74" t="str">
        <f t="shared" si="0"/>
        <v>10 * 8  = 80</v>
      </c>
      <c r="AH11" s="74" t="str">
        <f t="shared" si="0"/>
        <v>10 * 9  = 90</v>
      </c>
      <c r="AI11" s="74" t="str">
        <f t="shared" si="0"/>
        <v>10 * 10  = 100</v>
      </c>
      <c r="AJ11" s="74" t="str">
        <f t="shared" si="0"/>
        <v>10 * 11  = 110</v>
      </c>
      <c r="AK11" s="74" t="str">
        <f t="shared" si="0"/>
        <v>10 * 12  = 120</v>
      </c>
      <c r="AL11" s="74" t="str">
        <f t="shared" si="0"/>
        <v>10 * 13  = 130</v>
      </c>
      <c r="AM11" s="74" t="str">
        <f t="shared" si="0"/>
        <v>10 * 14  = 140</v>
      </c>
      <c r="AN11" s="74" t="str">
        <f t="shared" si="0"/>
        <v>10 * 15  = 150</v>
      </c>
      <c r="AO11" s="74" t="str">
        <f t="shared" si="0"/>
        <v>10 * 16  = 160</v>
      </c>
      <c r="AP11" s="74" t="str">
        <f t="shared" si="0"/>
        <v>10 * 17  = 170</v>
      </c>
      <c r="AQ11" s="74" t="str">
        <f t="shared" si="0"/>
        <v>10 * 18  = 180</v>
      </c>
      <c r="AR11" s="74" t="str">
        <f t="shared" si="0"/>
        <v>10 * 19  = 190</v>
      </c>
      <c r="AS11" s="74" t="str">
        <f t="shared" si="0"/>
        <v>10 * 20  = 200</v>
      </c>
    </row>
    <row r="12" spans="1:45" x14ac:dyDescent="0.35">
      <c r="A12" s="72" t="s">
        <v>54</v>
      </c>
      <c r="B12" s="72"/>
      <c r="D12" s="72" t="s">
        <v>54</v>
      </c>
      <c r="E12" s="72"/>
      <c r="Y12" s="72">
        <v>11</v>
      </c>
      <c r="Z12" s="74" t="str">
        <f t="shared" si="1"/>
        <v>11 * 1  = 11</v>
      </c>
      <c r="AA12" s="74" t="str">
        <f t="shared" si="0"/>
        <v>11 * 2  = 22</v>
      </c>
      <c r="AB12" s="74" t="str">
        <f t="shared" si="0"/>
        <v>11 * 3  = 33</v>
      </c>
      <c r="AC12" s="74" t="str">
        <f t="shared" si="0"/>
        <v>11 * 4  = 44</v>
      </c>
      <c r="AD12" s="74" t="str">
        <f t="shared" si="0"/>
        <v>11 * 5  = 55</v>
      </c>
      <c r="AE12" s="74" t="str">
        <f t="shared" si="0"/>
        <v>11 * 6  = 66</v>
      </c>
      <c r="AF12" s="74" t="str">
        <f t="shared" si="0"/>
        <v>11 * 7  = 77</v>
      </c>
      <c r="AG12" s="74" t="str">
        <f t="shared" si="0"/>
        <v>11 * 8  = 88</v>
      </c>
      <c r="AH12" s="74" t="str">
        <f t="shared" si="0"/>
        <v>11 * 9  = 99</v>
      </c>
      <c r="AI12" s="74" t="str">
        <f t="shared" si="0"/>
        <v>11 * 10  = 110</v>
      </c>
      <c r="AJ12" s="74" t="str">
        <f t="shared" si="0"/>
        <v>11 * 11  = 121</v>
      </c>
      <c r="AK12" s="74" t="str">
        <f t="shared" si="0"/>
        <v>11 * 12  = 132</v>
      </c>
      <c r="AL12" s="74" t="str">
        <f t="shared" si="0"/>
        <v>11 * 13  = 143</v>
      </c>
      <c r="AM12" s="74" t="str">
        <f t="shared" si="0"/>
        <v>11 * 14  = 154</v>
      </c>
      <c r="AN12" s="74" t="str">
        <f t="shared" si="0"/>
        <v>11 * 15  = 165</v>
      </c>
      <c r="AO12" s="74" t="str">
        <f t="shared" si="0"/>
        <v>11 * 16  = 176</v>
      </c>
      <c r="AP12" s="74" t="str">
        <f t="shared" si="0"/>
        <v>11 * 17  = 187</v>
      </c>
      <c r="AQ12" s="74" t="str">
        <f t="shared" si="0"/>
        <v>11 * 18  = 198</v>
      </c>
      <c r="AR12" s="74" t="str">
        <f t="shared" si="0"/>
        <v>11 * 19  = 209</v>
      </c>
      <c r="AS12" s="74" t="str">
        <f t="shared" si="0"/>
        <v>11 * 20  = 220</v>
      </c>
    </row>
    <row r="13" spans="1:45" x14ac:dyDescent="0.35">
      <c r="A13" s="72"/>
      <c r="B13" s="72"/>
      <c r="D13" s="72"/>
      <c r="E13" s="72"/>
      <c r="Y13" s="72">
        <v>12</v>
      </c>
      <c r="Z13" s="74" t="str">
        <f t="shared" si="1"/>
        <v>12 * 1  = 12</v>
      </c>
      <c r="AA13" s="74" t="str">
        <f t="shared" si="0"/>
        <v>12 * 2  = 24</v>
      </c>
      <c r="AB13" s="74" t="str">
        <f t="shared" si="0"/>
        <v>12 * 3  = 36</v>
      </c>
      <c r="AC13" s="74" t="str">
        <f t="shared" si="0"/>
        <v>12 * 4  = 48</v>
      </c>
      <c r="AD13" s="74" t="str">
        <f t="shared" si="0"/>
        <v>12 * 5  = 60</v>
      </c>
      <c r="AE13" s="74" t="str">
        <f t="shared" si="0"/>
        <v>12 * 6  = 72</v>
      </c>
      <c r="AF13" s="74" t="str">
        <f t="shared" si="0"/>
        <v>12 * 7  = 84</v>
      </c>
      <c r="AG13" s="74" t="str">
        <f t="shared" si="0"/>
        <v>12 * 8  = 96</v>
      </c>
      <c r="AH13" s="74" t="str">
        <f t="shared" si="0"/>
        <v>12 * 9  = 108</v>
      </c>
      <c r="AI13" s="74" t="str">
        <f t="shared" si="0"/>
        <v>12 * 10  = 120</v>
      </c>
      <c r="AJ13" s="74" t="str">
        <f t="shared" si="0"/>
        <v>12 * 11  = 132</v>
      </c>
      <c r="AK13" s="74" t="str">
        <f t="shared" si="0"/>
        <v>12 * 12  = 144</v>
      </c>
      <c r="AL13" s="74" t="str">
        <f t="shared" si="0"/>
        <v>12 * 13  = 156</v>
      </c>
      <c r="AM13" s="74" t="str">
        <f t="shared" si="0"/>
        <v>12 * 14  = 168</v>
      </c>
      <c r="AN13" s="74" t="str">
        <f t="shared" si="0"/>
        <v>12 * 15  = 180</v>
      </c>
      <c r="AO13" s="74" t="str">
        <f t="shared" si="0"/>
        <v>12 * 16  = 192</v>
      </c>
      <c r="AP13" s="74" t="str">
        <f t="shared" si="0"/>
        <v>12 * 17  = 204</v>
      </c>
      <c r="AQ13" s="74" t="str">
        <f t="shared" si="0"/>
        <v>12 * 18  = 216</v>
      </c>
      <c r="AR13" s="74" t="str">
        <f t="shared" si="0"/>
        <v>12 * 19  = 228</v>
      </c>
      <c r="AS13" s="74" t="str">
        <f t="shared" si="0"/>
        <v>12 * 20  = 240</v>
      </c>
    </row>
    <row r="14" spans="1:45" x14ac:dyDescent="0.35">
      <c r="A14" s="72"/>
      <c r="B14" s="72"/>
      <c r="D14" s="72"/>
      <c r="E14" s="72"/>
      <c r="Y14" s="72">
        <v>13</v>
      </c>
      <c r="Z14" s="74" t="str">
        <f t="shared" si="1"/>
        <v>13 * 1  = 13</v>
      </c>
      <c r="AA14" s="74" t="str">
        <f t="shared" si="0"/>
        <v>13 * 2  = 26</v>
      </c>
      <c r="AB14" s="74" t="str">
        <f t="shared" si="0"/>
        <v>13 * 3  = 39</v>
      </c>
      <c r="AC14" s="74" t="str">
        <f t="shared" si="0"/>
        <v>13 * 4  = 52</v>
      </c>
      <c r="AD14" s="74" t="str">
        <f t="shared" si="0"/>
        <v>13 * 5  = 65</v>
      </c>
      <c r="AE14" s="74" t="str">
        <f t="shared" si="0"/>
        <v>13 * 6  = 78</v>
      </c>
      <c r="AF14" s="74" t="str">
        <f t="shared" si="0"/>
        <v>13 * 7  = 91</v>
      </c>
      <c r="AG14" s="74" t="str">
        <f t="shared" si="0"/>
        <v>13 * 8  = 104</v>
      </c>
      <c r="AH14" s="74" t="str">
        <f t="shared" si="0"/>
        <v>13 * 9  = 117</v>
      </c>
      <c r="AI14" s="74" t="str">
        <f t="shared" si="0"/>
        <v>13 * 10  = 130</v>
      </c>
      <c r="AJ14" s="74" t="str">
        <f t="shared" si="0"/>
        <v>13 * 11  = 143</v>
      </c>
      <c r="AK14" s="74" t="str">
        <f t="shared" si="0"/>
        <v>13 * 12  = 156</v>
      </c>
      <c r="AL14" s="74" t="str">
        <f t="shared" si="0"/>
        <v>13 * 13  = 169</v>
      </c>
      <c r="AM14" s="74" t="str">
        <f t="shared" si="0"/>
        <v>13 * 14  = 182</v>
      </c>
      <c r="AN14" s="74" t="str">
        <f t="shared" si="0"/>
        <v>13 * 15  = 195</v>
      </c>
      <c r="AO14" s="74" t="str">
        <f t="shared" si="0"/>
        <v>13 * 16  = 208</v>
      </c>
      <c r="AP14" s="74" t="str">
        <f t="shared" si="0"/>
        <v>13 * 17  = 221</v>
      </c>
      <c r="AQ14" s="74" t="str">
        <f t="shared" si="0"/>
        <v>13 * 18  = 234</v>
      </c>
      <c r="AR14" s="74" t="str">
        <f t="shared" si="0"/>
        <v>13 * 19  = 247</v>
      </c>
      <c r="AS14" s="74" t="str">
        <f t="shared" si="0"/>
        <v>13 * 20  = 260</v>
      </c>
    </row>
    <row r="15" spans="1:45" x14ac:dyDescent="0.35">
      <c r="A15" s="72"/>
      <c r="B15" s="72"/>
      <c r="D15" s="72"/>
      <c r="E15" s="72"/>
      <c r="Y15" s="72">
        <v>14</v>
      </c>
      <c r="Z15" s="74" t="str">
        <f t="shared" si="1"/>
        <v>14 * 1  = 14</v>
      </c>
      <c r="AA15" s="74" t="str">
        <f t="shared" si="0"/>
        <v>14 * 2  = 28</v>
      </c>
      <c r="AB15" s="74" t="str">
        <f t="shared" si="0"/>
        <v>14 * 3  = 42</v>
      </c>
      <c r="AC15" s="74" t="str">
        <f t="shared" si="0"/>
        <v>14 * 4  = 56</v>
      </c>
      <c r="AD15" s="74" t="str">
        <f t="shared" si="0"/>
        <v>14 * 5  = 70</v>
      </c>
      <c r="AE15" s="74" t="str">
        <f t="shared" si="0"/>
        <v>14 * 6  = 84</v>
      </c>
      <c r="AF15" s="74" t="str">
        <f t="shared" si="0"/>
        <v>14 * 7  = 98</v>
      </c>
      <c r="AG15" s="74" t="str">
        <f t="shared" si="0"/>
        <v>14 * 8  = 112</v>
      </c>
      <c r="AH15" s="74" t="str">
        <f t="shared" si="0"/>
        <v>14 * 9  = 126</v>
      </c>
      <c r="AI15" s="74" t="str">
        <f t="shared" ref="AI15:AS21" si="2">CONCATENATE($Y15, $Y$1,AI$1,"  = ",$Y15*AI$1)</f>
        <v>14 * 10  = 140</v>
      </c>
      <c r="AJ15" s="74" t="str">
        <f t="shared" si="2"/>
        <v>14 * 11  = 154</v>
      </c>
      <c r="AK15" s="74" t="str">
        <f t="shared" si="2"/>
        <v>14 * 12  = 168</v>
      </c>
      <c r="AL15" s="74" t="str">
        <f t="shared" si="2"/>
        <v>14 * 13  = 182</v>
      </c>
      <c r="AM15" s="74" t="str">
        <f t="shared" si="2"/>
        <v>14 * 14  = 196</v>
      </c>
      <c r="AN15" s="74" t="str">
        <f t="shared" si="2"/>
        <v>14 * 15  = 210</v>
      </c>
      <c r="AO15" s="74" t="str">
        <f t="shared" si="2"/>
        <v>14 * 16  = 224</v>
      </c>
      <c r="AP15" s="74" t="str">
        <f t="shared" si="2"/>
        <v>14 * 17  = 238</v>
      </c>
      <c r="AQ15" s="74" t="str">
        <f t="shared" si="2"/>
        <v>14 * 18  = 252</v>
      </c>
      <c r="AR15" s="74" t="str">
        <f t="shared" si="2"/>
        <v>14 * 19  = 266</v>
      </c>
      <c r="AS15" s="74" t="str">
        <f t="shared" si="2"/>
        <v>14 * 20  = 280</v>
      </c>
    </row>
    <row r="16" spans="1:45" x14ac:dyDescent="0.35">
      <c r="A16" s="72" t="s">
        <v>55</v>
      </c>
      <c r="B16" s="72"/>
      <c r="D16" s="72" t="s">
        <v>55</v>
      </c>
      <c r="E16" s="72"/>
      <c r="Y16" s="72">
        <v>15</v>
      </c>
      <c r="Z16" s="74" t="str">
        <f t="shared" si="1"/>
        <v>15 * 1  = 15</v>
      </c>
      <c r="AA16" s="74" t="str">
        <f t="shared" si="1"/>
        <v>15 * 2  = 30</v>
      </c>
      <c r="AB16" s="74" t="str">
        <f t="shared" si="1"/>
        <v>15 * 3  = 45</v>
      </c>
      <c r="AC16" s="74" t="str">
        <f t="shared" si="1"/>
        <v>15 * 4  = 60</v>
      </c>
      <c r="AD16" s="74" t="str">
        <f t="shared" si="1"/>
        <v>15 * 5  = 75</v>
      </c>
      <c r="AE16" s="74" t="str">
        <f t="shared" si="1"/>
        <v>15 * 6  = 90</v>
      </c>
      <c r="AF16" s="74" t="str">
        <f t="shared" si="1"/>
        <v>15 * 7  = 105</v>
      </c>
      <c r="AG16" s="74" t="str">
        <f t="shared" si="1"/>
        <v>15 * 8  = 120</v>
      </c>
      <c r="AH16" s="74" t="str">
        <f t="shared" si="1"/>
        <v>15 * 9  = 135</v>
      </c>
      <c r="AI16" s="74" t="str">
        <f t="shared" si="1"/>
        <v>15 * 10  = 150</v>
      </c>
      <c r="AJ16" s="74" t="str">
        <f t="shared" si="1"/>
        <v>15 * 11  = 165</v>
      </c>
      <c r="AK16" s="74" t="str">
        <f t="shared" si="1"/>
        <v>15 * 12  = 180</v>
      </c>
      <c r="AL16" s="74" t="str">
        <f t="shared" si="1"/>
        <v>15 * 13  = 195</v>
      </c>
      <c r="AM16" s="74" t="str">
        <f t="shared" si="1"/>
        <v>15 * 14  = 210</v>
      </c>
      <c r="AN16" s="74" t="str">
        <f t="shared" si="1"/>
        <v>15 * 15  = 225</v>
      </c>
      <c r="AO16" s="74" t="str">
        <f t="shared" si="1"/>
        <v>15 * 16  = 240</v>
      </c>
      <c r="AP16" s="74" t="str">
        <f t="shared" si="2"/>
        <v>15 * 17  = 255</v>
      </c>
      <c r="AQ16" s="74" t="str">
        <f t="shared" si="2"/>
        <v>15 * 18  = 270</v>
      </c>
      <c r="AR16" s="74" t="str">
        <f t="shared" si="2"/>
        <v>15 * 19  = 285</v>
      </c>
      <c r="AS16" s="74" t="str">
        <f t="shared" si="2"/>
        <v>15 * 20  = 300</v>
      </c>
    </row>
    <row r="17" spans="1:45" x14ac:dyDescent="0.35">
      <c r="A17" s="72"/>
      <c r="B17" s="72"/>
      <c r="D17" s="72"/>
      <c r="E17" s="72"/>
      <c r="Y17" s="72">
        <v>16</v>
      </c>
      <c r="Z17" s="74" t="str">
        <f t="shared" si="1"/>
        <v>16 * 1  = 16</v>
      </c>
      <c r="AA17" s="74" t="str">
        <f t="shared" si="1"/>
        <v>16 * 2  = 32</v>
      </c>
      <c r="AB17" s="74" t="str">
        <f t="shared" si="1"/>
        <v>16 * 3  = 48</v>
      </c>
      <c r="AC17" s="74" t="str">
        <f t="shared" si="1"/>
        <v>16 * 4  = 64</v>
      </c>
      <c r="AD17" s="74" t="str">
        <f t="shared" si="1"/>
        <v>16 * 5  = 80</v>
      </c>
      <c r="AE17" s="74" t="str">
        <f t="shared" si="1"/>
        <v>16 * 6  = 96</v>
      </c>
      <c r="AF17" s="74" t="str">
        <f t="shared" si="1"/>
        <v>16 * 7  = 112</v>
      </c>
      <c r="AG17" s="74" t="str">
        <f t="shared" si="1"/>
        <v>16 * 8  = 128</v>
      </c>
      <c r="AH17" s="74" t="str">
        <f t="shared" si="1"/>
        <v>16 * 9  = 144</v>
      </c>
      <c r="AI17" s="74" t="str">
        <f t="shared" si="1"/>
        <v>16 * 10  = 160</v>
      </c>
      <c r="AJ17" s="74" t="str">
        <f t="shared" si="1"/>
        <v>16 * 11  = 176</v>
      </c>
      <c r="AK17" s="74" t="str">
        <f t="shared" si="1"/>
        <v>16 * 12  = 192</v>
      </c>
      <c r="AL17" s="74" t="str">
        <f t="shared" si="1"/>
        <v>16 * 13  = 208</v>
      </c>
      <c r="AM17" s="74" t="str">
        <f t="shared" si="1"/>
        <v>16 * 14  = 224</v>
      </c>
      <c r="AN17" s="74" t="str">
        <f t="shared" si="1"/>
        <v>16 * 15  = 240</v>
      </c>
      <c r="AO17" s="74" t="str">
        <f t="shared" si="1"/>
        <v>16 * 16  = 256</v>
      </c>
      <c r="AP17" s="74" t="str">
        <f t="shared" si="2"/>
        <v>16 * 17  = 272</v>
      </c>
      <c r="AQ17" s="74" t="str">
        <f t="shared" si="2"/>
        <v>16 * 18  = 288</v>
      </c>
      <c r="AR17" s="74" t="str">
        <f t="shared" si="2"/>
        <v>16 * 19  = 304</v>
      </c>
      <c r="AS17" s="74" t="str">
        <f t="shared" si="2"/>
        <v>16 * 20  = 320</v>
      </c>
    </row>
    <row r="18" spans="1:45" x14ac:dyDescent="0.35">
      <c r="A18" s="72"/>
      <c r="B18" s="72"/>
      <c r="D18" s="72"/>
      <c r="E18" s="72"/>
      <c r="Y18" s="72">
        <v>17</v>
      </c>
      <c r="Z18" s="74" t="str">
        <f t="shared" si="1"/>
        <v>17 * 1  = 17</v>
      </c>
      <c r="AA18" s="74" t="str">
        <f t="shared" si="1"/>
        <v>17 * 2  = 34</v>
      </c>
      <c r="AB18" s="74" t="str">
        <f t="shared" si="1"/>
        <v>17 * 3  = 51</v>
      </c>
      <c r="AC18" s="74" t="str">
        <f t="shared" si="1"/>
        <v>17 * 4  = 68</v>
      </c>
      <c r="AD18" s="74" t="str">
        <f t="shared" si="1"/>
        <v>17 * 5  = 85</v>
      </c>
      <c r="AE18" s="74" t="str">
        <f t="shared" si="1"/>
        <v>17 * 6  = 102</v>
      </c>
      <c r="AF18" s="74" t="str">
        <f t="shared" si="1"/>
        <v>17 * 7  = 119</v>
      </c>
      <c r="AG18" s="74" t="str">
        <f t="shared" si="1"/>
        <v>17 * 8  = 136</v>
      </c>
      <c r="AH18" s="74" t="str">
        <f t="shared" si="1"/>
        <v>17 * 9  = 153</v>
      </c>
      <c r="AI18" s="74" t="str">
        <f t="shared" si="1"/>
        <v>17 * 10  = 170</v>
      </c>
      <c r="AJ18" s="74" t="str">
        <f t="shared" si="1"/>
        <v>17 * 11  = 187</v>
      </c>
      <c r="AK18" s="74" t="str">
        <f t="shared" si="1"/>
        <v>17 * 12  = 204</v>
      </c>
      <c r="AL18" s="74" t="str">
        <f t="shared" si="1"/>
        <v>17 * 13  = 221</v>
      </c>
      <c r="AM18" s="74" t="str">
        <f t="shared" si="1"/>
        <v>17 * 14  = 238</v>
      </c>
      <c r="AN18" s="74" t="str">
        <f t="shared" si="1"/>
        <v>17 * 15  = 255</v>
      </c>
      <c r="AO18" s="74" t="str">
        <f t="shared" si="1"/>
        <v>17 * 16  = 272</v>
      </c>
      <c r="AP18" s="74" t="str">
        <f t="shared" si="2"/>
        <v>17 * 17  = 289</v>
      </c>
      <c r="AQ18" s="74" t="str">
        <f t="shared" si="2"/>
        <v>17 * 18  = 306</v>
      </c>
      <c r="AR18" s="74" t="str">
        <f t="shared" si="2"/>
        <v>17 * 19  = 323</v>
      </c>
      <c r="AS18" s="74" t="str">
        <f t="shared" si="2"/>
        <v>17 * 20  = 340</v>
      </c>
    </row>
    <row r="19" spans="1:45" x14ac:dyDescent="0.35">
      <c r="A19" s="72" t="s">
        <v>56</v>
      </c>
      <c r="B19" s="72"/>
      <c r="D19" s="72" t="s">
        <v>56</v>
      </c>
      <c r="E19" s="72"/>
      <c r="Y19" s="72">
        <v>18</v>
      </c>
      <c r="Z19" s="74" t="str">
        <f t="shared" si="1"/>
        <v>18 * 1  = 18</v>
      </c>
      <c r="AA19" s="74" t="str">
        <f t="shared" si="1"/>
        <v>18 * 2  = 36</v>
      </c>
      <c r="AB19" s="74" t="str">
        <f t="shared" si="1"/>
        <v>18 * 3  = 54</v>
      </c>
      <c r="AC19" s="74" t="str">
        <f t="shared" si="1"/>
        <v>18 * 4  = 72</v>
      </c>
      <c r="AD19" s="74" t="str">
        <f t="shared" si="1"/>
        <v>18 * 5  = 90</v>
      </c>
      <c r="AE19" s="74" t="str">
        <f t="shared" si="1"/>
        <v>18 * 6  = 108</v>
      </c>
      <c r="AF19" s="74" t="str">
        <f t="shared" si="1"/>
        <v>18 * 7  = 126</v>
      </c>
      <c r="AG19" s="74" t="str">
        <f t="shared" si="1"/>
        <v>18 * 8  = 144</v>
      </c>
      <c r="AH19" s="74" t="str">
        <f t="shared" si="1"/>
        <v>18 * 9  = 162</v>
      </c>
      <c r="AI19" s="74" t="str">
        <f t="shared" si="1"/>
        <v>18 * 10  = 180</v>
      </c>
      <c r="AJ19" s="74" t="str">
        <f t="shared" si="1"/>
        <v>18 * 11  = 198</v>
      </c>
      <c r="AK19" s="74" t="str">
        <f t="shared" si="1"/>
        <v>18 * 12  = 216</v>
      </c>
      <c r="AL19" s="74" t="str">
        <f t="shared" si="1"/>
        <v>18 * 13  = 234</v>
      </c>
      <c r="AM19" s="74" t="str">
        <f t="shared" si="1"/>
        <v>18 * 14  = 252</v>
      </c>
      <c r="AN19" s="74" t="str">
        <f t="shared" si="1"/>
        <v>18 * 15  = 270</v>
      </c>
      <c r="AO19" s="74" t="str">
        <f t="shared" si="1"/>
        <v>18 * 16  = 288</v>
      </c>
      <c r="AP19" s="74" t="str">
        <f t="shared" si="2"/>
        <v>18 * 17  = 306</v>
      </c>
      <c r="AQ19" s="74" t="str">
        <f t="shared" si="2"/>
        <v>18 * 18  = 324</v>
      </c>
      <c r="AR19" s="74" t="str">
        <f t="shared" si="2"/>
        <v>18 * 19  = 342</v>
      </c>
      <c r="AS19" s="74" t="str">
        <f t="shared" si="2"/>
        <v>18 * 20  = 360</v>
      </c>
    </row>
    <row r="20" spans="1:45" x14ac:dyDescent="0.35">
      <c r="A20" s="72"/>
      <c r="B20" s="72"/>
      <c r="Y20" s="72">
        <v>19</v>
      </c>
      <c r="Z20" s="74" t="str">
        <f t="shared" si="1"/>
        <v>19 * 1  = 19</v>
      </c>
      <c r="AA20" s="74" t="str">
        <f t="shared" si="1"/>
        <v>19 * 2  = 38</v>
      </c>
      <c r="AB20" s="74" t="str">
        <f t="shared" si="1"/>
        <v>19 * 3  = 57</v>
      </c>
      <c r="AC20" s="74" t="str">
        <f t="shared" si="1"/>
        <v>19 * 4  = 76</v>
      </c>
      <c r="AD20" s="74" t="str">
        <f t="shared" si="1"/>
        <v>19 * 5  = 95</v>
      </c>
      <c r="AE20" s="74" t="str">
        <f t="shared" si="1"/>
        <v>19 * 6  = 114</v>
      </c>
      <c r="AF20" s="74" t="str">
        <f t="shared" si="1"/>
        <v>19 * 7  = 133</v>
      </c>
      <c r="AG20" s="74" t="str">
        <f t="shared" si="1"/>
        <v>19 * 8  = 152</v>
      </c>
      <c r="AH20" s="74" t="str">
        <f t="shared" si="1"/>
        <v>19 * 9  = 171</v>
      </c>
      <c r="AI20" s="74" t="str">
        <f t="shared" si="1"/>
        <v>19 * 10  = 190</v>
      </c>
      <c r="AJ20" s="74" t="str">
        <f t="shared" si="1"/>
        <v>19 * 11  = 209</v>
      </c>
      <c r="AK20" s="74" t="str">
        <f t="shared" si="1"/>
        <v>19 * 12  = 228</v>
      </c>
      <c r="AL20" s="74" t="str">
        <f t="shared" si="1"/>
        <v>19 * 13  = 247</v>
      </c>
      <c r="AM20" s="74" t="str">
        <f t="shared" si="1"/>
        <v>19 * 14  = 266</v>
      </c>
      <c r="AN20" s="74" t="str">
        <f t="shared" si="1"/>
        <v>19 * 15  = 285</v>
      </c>
      <c r="AO20" s="74" t="str">
        <f t="shared" si="1"/>
        <v>19 * 16  = 304</v>
      </c>
      <c r="AP20" s="74" t="str">
        <f t="shared" si="2"/>
        <v>19 * 17  = 323</v>
      </c>
      <c r="AQ20" s="74" t="str">
        <f t="shared" si="2"/>
        <v>19 * 18  = 342</v>
      </c>
      <c r="AR20" s="74" t="str">
        <f t="shared" si="2"/>
        <v>19 * 19  = 361</v>
      </c>
      <c r="AS20" s="74" t="str">
        <f t="shared" si="2"/>
        <v>19 * 20  = 380</v>
      </c>
    </row>
    <row r="21" spans="1:45" x14ac:dyDescent="0.35">
      <c r="A21" s="72"/>
      <c r="B21" s="72"/>
      <c r="Y21" s="72">
        <v>20</v>
      </c>
      <c r="Z21" s="74" t="str">
        <f t="shared" si="1"/>
        <v>20 * 1  = 20</v>
      </c>
      <c r="AA21" s="74" t="str">
        <f t="shared" si="1"/>
        <v>20 * 2  = 40</v>
      </c>
      <c r="AB21" s="74" t="str">
        <f t="shared" si="1"/>
        <v>20 * 3  = 60</v>
      </c>
      <c r="AC21" s="74" t="str">
        <f t="shared" si="1"/>
        <v>20 * 4  = 80</v>
      </c>
      <c r="AD21" s="74" t="str">
        <f t="shared" si="1"/>
        <v>20 * 5  = 100</v>
      </c>
      <c r="AE21" s="74" t="str">
        <f t="shared" si="1"/>
        <v>20 * 6  = 120</v>
      </c>
      <c r="AF21" s="74" t="str">
        <f t="shared" si="1"/>
        <v>20 * 7  = 140</v>
      </c>
      <c r="AG21" s="74" t="str">
        <f t="shared" si="1"/>
        <v>20 * 8  = 160</v>
      </c>
      <c r="AH21" s="74" t="str">
        <f t="shared" si="1"/>
        <v>20 * 9  = 180</v>
      </c>
      <c r="AI21" s="74" t="str">
        <f t="shared" si="1"/>
        <v>20 * 10  = 200</v>
      </c>
      <c r="AJ21" s="74" t="str">
        <f t="shared" si="1"/>
        <v>20 * 11  = 220</v>
      </c>
      <c r="AK21" s="74" t="str">
        <f t="shared" si="1"/>
        <v>20 * 12  = 240</v>
      </c>
      <c r="AL21" s="74" t="str">
        <f t="shared" si="1"/>
        <v>20 * 13  = 260</v>
      </c>
      <c r="AM21" s="74" t="str">
        <f t="shared" si="1"/>
        <v>20 * 14  = 280</v>
      </c>
      <c r="AN21" s="74" t="str">
        <f t="shared" si="1"/>
        <v>20 * 15  = 300</v>
      </c>
      <c r="AO21" s="74" t="str">
        <f t="shared" si="1"/>
        <v>20 * 16  = 320</v>
      </c>
      <c r="AP21" s="74" t="str">
        <f t="shared" si="2"/>
        <v>20 * 17  = 340</v>
      </c>
      <c r="AQ21" s="74" t="str">
        <f t="shared" si="2"/>
        <v>20 * 18  = 360</v>
      </c>
      <c r="AR21" s="74" t="str">
        <f t="shared" si="2"/>
        <v>20 * 19  = 380</v>
      </c>
      <c r="AS21" s="74" t="str">
        <f t="shared" si="2"/>
        <v>20 * 20  = 400</v>
      </c>
    </row>
    <row r="22" spans="1:45" x14ac:dyDescent="0.35">
      <c r="A22" s="72"/>
      <c r="B22" s="72"/>
    </row>
    <row r="23" spans="1:45" x14ac:dyDescent="0.35">
      <c r="A23" s="72"/>
      <c r="B23" s="72"/>
    </row>
    <row r="24" spans="1:45" x14ac:dyDescent="0.35">
      <c r="A24" s="72"/>
      <c r="B24" s="72"/>
      <c r="Y24" s="72"/>
    </row>
    <row r="25" spans="1:45" x14ac:dyDescent="0.35">
      <c r="A25" s="72"/>
      <c r="B25" s="72"/>
    </row>
    <row r="26" spans="1:45" x14ac:dyDescent="0.35">
      <c r="A26" s="72"/>
      <c r="B26" s="72"/>
    </row>
    <row r="27" spans="1:45" x14ac:dyDescent="0.35">
      <c r="A27" s="72"/>
      <c r="B27" s="72"/>
    </row>
    <row r="28" spans="1:45" x14ac:dyDescent="0.35">
      <c r="A28" s="72"/>
      <c r="B28" s="72"/>
    </row>
    <row r="29" spans="1:45" x14ac:dyDescent="0.35">
      <c r="A29" s="72"/>
      <c r="B29" s="72"/>
    </row>
    <row r="30" spans="1:45" ht="27.5" customHeight="1" x14ac:dyDescent="0.35">
      <c r="A30" s="72"/>
      <c r="B30" s="72"/>
      <c r="AA30" s="75" t="s">
        <v>67</v>
      </c>
      <c r="AB30" s="75"/>
      <c r="AC30" s="75" t="s">
        <v>69</v>
      </c>
      <c r="AD30" s="75"/>
      <c r="AE30" s="75" t="s">
        <v>71</v>
      </c>
      <c r="AF30" s="75"/>
      <c r="AG30" s="75" t="s">
        <v>73</v>
      </c>
      <c r="AH30" s="75"/>
      <c r="AI30" s="75" t="s">
        <v>75</v>
      </c>
      <c r="AJ30" s="75"/>
      <c r="AK30" s="75" t="s">
        <v>77</v>
      </c>
      <c r="AL30" s="75"/>
      <c r="AM30" s="75" t="s">
        <v>80</v>
      </c>
      <c r="AN30" s="75"/>
      <c r="AO30" s="75" t="s">
        <v>85</v>
      </c>
    </row>
    <row r="31" spans="1:45" ht="18.5" customHeight="1" x14ac:dyDescent="0.35">
      <c r="A31" s="72"/>
      <c r="B31" s="72"/>
      <c r="AA31" s="75" t="s">
        <v>86</v>
      </c>
      <c r="AB31" s="75"/>
      <c r="AC31" s="75" t="s">
        <v>88</v>
      </c>
      <c r="AD31" s="75"/>
      <c r="AE31" s="75" t="s">
        <v>90</v>
      </c>
      <c r="AF31" s="75"/>
      <c r="AG31" s="75" t="s">
        <v>92</v>
      </c>
      <c r="AH31" s="75"/>
      <c r="AI31" s="75" t="s">
        <v>94</v>
      </c>
      <c r="AJ31" s="75"/>
      <c r="AK31" s="75" t="s">
        <v>96</v>
      </c>
      <c r="AL31" s="75"/>
      <c r="AM31" s="75" t="s">
        <v>99</v>
      </c>
      <c r="AN31" s="75"/>
      <c r="AO31" s="75" t="s">
        <v>104</v>
      </c>
    </row>
    <row r="32" spans="1:45" ht="18.5" customHeight="1" x14ac:dyDescent="0.35">
      <c r="AA32" s="75" t="s">
        <v>105</v>
      </c>
      <c r="AB32" s="75"/>
      <c r="AC32" s="75" t="s">
        <v>107</v>
      </c>
      <c r="AD32" s="75"/>
      <c r="AE32" s="75" t="s">
        <v>109</v>
      </c>
      <c r="AF32" s="75"/>
      <c r="AG32" s="75" t="s">
        <v>111</v>
      </c>
      <c r="AH32" s="75"/>
      <c r="AI32" s="75" t="s">
        <v>113</v>
      </c>
      <c r="AJ32" s="75"/>
      <c r="AK32" s="75" t="s">
        <v>115</v>
      </c>
      <c r="AL32" s="75"/>
      <c r="AM32" s="75" t="s">
        <v>118</v>
      </c>
      <c r="AN32" s="75"/>
      <c r="AO32" s="75" t="s">
        <v>122</v>
      </c>
    </row>
    <row r="33" spans="27:41" ht="18.5" customHeight="1" x14ac:dyDescent="0.35">
      <c r="AA33" s="75" t="s">
        <v>123</v>
      </c>
      <c r="AB33" s="75"/>
      <c r="AC33" s="75" t="s">
        <v>125</v>
      </c>
      <c r="AD33" s="75"/>
      <c r="AE33" s="75" t="s">
        <v>127</v>
      </c>
      <c r="AF33" s="75"/>
      <c r="AG33" s="75" t="s">
        <v>129</v>
      </c>
      <c r="AH33" s="75"/>
      <c r="AI33" s="75" t="s">
        <v>131</v>
      </c>
      <c r="AJ33" s="75"/>
      <c r="AK33" s="75" t="s">
        <v>133</v>
      </c>
      <c r="AL33" s="75"/>
      <c r="AM33" s="75" t="s">
        <v>136</v>
      </c>
      <c r="AN33" s="75"/>
      <c r="AO33" s="75" t="s">
        <v>140</v>
      </c>
    </row>
    <row r="34" spans="27:41" ht="18.5" customHeight="1" x14ac:dyDescent="0.35">
      <c r="AA34" s="75" t="s">
        <v>141</v>
      </c>
      <c r="AB34" s="75"/>
      <c r="AC34" s="75" t="s">
        <v>143</v>
      </c>
      <c r="AD34" s="75"/>
      <c r="AE34" s="75" t="s">
        <v>145</v>
      </c>
      <c r="AF34" s="75"/>
      <c r="AG34" s="75" t="s">
        <v>147</v>
      </c>
      <c r="AH34" s="75"/>
      <c r="AI34" s="75" t="s">
        <v>149</v>
      </c>
      <c r="AJ34" s="75"/>
      <c r="AK34" s="75" t="s">
        <v>151</v>
      </c>
      <c r="AL34" s="75"/>
      <c r="AM34" s="75" t="s">
        <v>153</v>
      </c>
      <c r="AN34" s="75"/>
      <c r="AO34" s="75" t="s">
        <v>155</v>
      </c>
    </row>
    <row r="35" spans="27:41" ht="18.5" customHeight="1" x14ac:dyDescent="0.35">
      <c r="AA35" s="75" t="s">
        <v>156</v>
      </c>
      <c r="AB35" s="75"/>
      <c r="AC35" s="75" t="s">
        <v>158</v>
      </c>
      <c r="AD35" s="75"/>
      <c r="AE35" s="75" t="s">
        <v>160</v>
      </c>
      <c r="AF35" s="75"/>
      <c r="AG35" s="75" t="s">
        <v>162</v>
      </c>
      <c r="AH35" s="75"/>
      <c r="AI35" s="75" t="s">
        <v>164</v>
      </c>
      <c r="AJ35" s="75"/>
      <c r="AK35" s="75" t="s">
        <v>166</v>
      </c>
      <c r="AL35" s="75"/>
      <c r="AM35" s="75" t="s">
        <v>167</v>
      </c>
      <c r="AN35" s="75"/>
      <c r="AO35" s="75" t="s">
        <v>168</v>
      </c>
    </row>
    <row r="36" spans="27:41" ht="18.5" customHeight="1" x14ac:dyDescent="0.35">
      <c r="AA36" s="75" t="s">
        <v>169</v>
      </c>
      <c r="AB36" s="75"/>
      <c r="AC36" s="75" t="s">
        <v>171</v>
      </c>
      <c r="AD36" s="75"/>
      <c r="AE36" s="75" t="s">
        <v>173</v>
      </c>
      <c r="AF36" s="75"/>
      <c r="AG36" s="75" t="s">
        <v>175</v>
      </c>
      <c r="AH36" s="75"/>
      <c r="AI36" s="75" t="s">
        <v>177</v>
      </c>
      <c r="AJ36" s="75"/>
      <c r="AK36" s="75" t="s">
        <v>179</v>
      </c>
      <c r="AL36" s="75"/>
      <c r="AM36" s="75" t="s">
        <v>180</v>
      </c>
      <c r="AN36" s="75"/>
      <c r="AO36" s="75" t="s">
        <v>181</v>
      </c>
    </row>
    <row r="37" spans="27:41" ht="18.5" customHeight="1" x14ac:dyDescent="0.35">
      <c r="AA37" s="75" t="s">
        <v>182</v>
      </c>
      <c r="AB37" s="75"/>
      <c r="AC37" s="75" t="s">
        <v>184</v>
      </c>
      <c r="AD37" s="75"/>
      <c r="AE37" s="75" t="s">
        <v>186</v>
      </c>
      <c r="AF37" s="75"/>
      <c r="AG37" s="75" t="s">
        <v>188</v>
      </c>
      <c r="AH37" s="75"/>
      <c r="AI37" s="75" t="s">
        <v>190</v>
      </c>
      <c r="AJ37" s="75"/>
      <c r="AK37" s="75" t="s">
        <v>192</v>
      </c>
      <c r="AL37" s="75"/>
      <c r="AM37" s="75" t="s">
        <v>195</v>
      </c>
      <c r="AN37" s="75"/>
      <c r="AO37" s="75" t="s">
        <v>199</v>
      </c>
    </row>
    <row r="38" spans="27:41" ht="18.5" customHeight="1" x14ac:dyDescent="0.35">
      <c r="AA38" s="75" t="s">
        <v>200</v>
      </c>
      <c r="AB38" s="75"/>
      <c r="AC38" s="75" t="s">
        <v>202</v>
      </c>
      <c r="AD38" s="75"/>
      <c r="AE38" s="75" t="s">
        <v>204</v>
      </c>
      <c r="AF38" s="75"/>
      <c r="AG38" s="75" t="s">
        <v>206</v>
      </c>
      <c r="AH38" s="75"/>
      <c r="AI38" s="75" t="s">
        <v>208</v>
      </c>
      <c r="AJ38" s="75"/>
      <c r="AK38" s="75" t="s">
        <v>210</v>
      </c>
      <c r="AL38" s="75"/>
      <c r="AM38" s="75" t="s">
        <v>213</v>
      </c>
      <c r="AN38" s="75"/>
      <c r="AO38" s="75" t="s">
        <v>217</v>
      </c>
    </row>
    <row r="39" spans="27:41" ht="18.5" customHeight="1" x14ac:dyDescent="0.35">
      <c r="AA39" s="75" t="s">
        <v>218</v>
      </c>
      <c r="AB39" s="75"/>
      <c r="AC39" s="75" t="s">
        <v>220</v>
      </c>
      <c r="AD39" s="75"/>
      <c r="AE39" s="75" t="s">
        <v>222</v>
      </c>
      <c r="AF39" s="75"/>
      <c r="AG39" s="75" t="s">
        <v>224</v>
      </c>
      <c r="AH39" s="75"/>
      <c r="AI39" s="75" t="s">
        <v>226</v>
      </c>
      <c r="AJ39" s="75"/>
      <c r="AK39" s="75" t="s">
        <v>228</v>
      </c>
      <c r="AL39" s="75"/>
      <c r="AM39" s="75" t="s">
        <v>231</v>
      </c>
      <c r="AN39" s="75"/>
      <c r="AO39" s="75" t="s">
        <v>235</v>
      </c>
    </row>
    <row r="40" spans="27:41" ht="18.5" customHeight="1" x14ac:dyDescent="0.35">
      <c r="AA40" s="75" t="s">
        <v>236</v>
      </c>
      <c r="AB40" s="75"/>
      <c r="AC40" s="75" t="s">
        <v>238</v>
      </c>
      <c r="AD40" s="75"/>
      <c r="AE40" s="75" t="s">
        <v>240</v>
      </c>
      <c r="AF40" s="75"/>
      <c r="AG40" s="75" t="s">
        <v>242</v>
      </c>
      <c r="AH40" s="75"/>
      <c r="AI40" s="75" t="s">
        <v>244</v>
      </c>
      <c r="AJ40" s="75"/>
      <c r="AK40" s="75" t="s">
        <v>246</v>
      </c>
      <c r="AL40" s="75"/>
      <c r="AM40" s="75" t="s">
        <v>248</v>
      </c>
      <c r="AN40" s="75"/>
      <c r="AO40" s="75" t="s">
        <v>249</v>
      </c>
    </row>
    <row r="41" spans="27:41" ht="18.5" customHeight="1" x14ac:dyDescent="0.35">
      <c r="AA41" s="75" t="s">
        <v>250</v>
      </c>
      <c r="AB41" s="75"/>
      <c r="AC41" s="75" t="s">
        <v>252</v>
      </c>
      <c r="AD41" s="75"/>
      <c r="AE41" s="75" t="s">
        <v>254</v>
      </c>
      <c r="AF41" s="75"/>
      <c r="AG41" s="75" t="s">
        <v>256</v>
      </c>
      <c r="AH41" s="75"/>
      <c r="AI41" s="75" t="s">
        <v>258</v>
      </c>
      <c r="AJ41" s="75"/>
      <c r="AK41" s="75" t="s">
        <v>355</v>
      </c>
      <c r="AL41" s="75"/>
      <c r="AM41" s="75" t="s">
        <v>261</v>
      </c>
      <c r="AN41" s="75"/>
      <c r="AO41" s="75" t="s">
        <v>262</v>
      </c>
    </row>
    <row r="42" spans="27:41" ht="18.5" customHeight="1" x14ac:dyDescent="0.35">
      <c r="AA42" s="75" t="s">
        <v>263</v>
      </c>
      <c r="AB42" s="75"/>
      <c r="AC42" s="75" t="s">
        <v>265</v>
      </c>
      <c r="AD42" s="75"/>
      <c r="AE42" s="75" t="s">
        <v>267</v>
      </c>
      <c r="AF42" s="75"/>
      <c r="AG42" s="75" t="s">
        <v>269</v>
      </c>
      <c r="AH42" s="75"/>
      <c r="AI42" s="75" t="s">
        <v>271</v>
      </c>
      <c r="AJ42" s="75"/>
      <c r="AK42" s="75" t="s">
        <v>78</v>
      </c>
      <c r="AL42" s="75"/>
      <c r="AM42" s="75" t="s">
        <v>274</v>
      </c>
      <c r="AN42" s="75"/>
      <c r="AO42" s="75" t="s">
        <v>275</v>
      </c>
    </row>
    <row r="43" spans="27:41" ht="18.5" customHeight="1" x14ac:dyDescent="0.35">
      <c r="AA43" s="75" t="s">
        <v>276</v>
      </c>
      <c r="AB43" s="75"/>
      <c r="AC43" s="75" t="s">
        <v>278</v>
      </c>
      <c r="AD43" s="75"/>
      <c r="AE43" s="75" t="s">
        <v>280</v>
      </c>
      <c r="AF43" s="75"/>
      <c r="AG43" s="75" t="s">
        <v>282</v>
      </c>
      <c r="AH43" s="75"/>
      <c r="AI43" s="75" t="s">
        <v>284</v>
      </c>
      <c r="AJ43" s="75"/>
      <c r="AK43" s="75" t="s">
        <v>97</v>
      </c>
      <c r="AL43" s="75"/>
      <c r="AM43" s="75" t="s">
        <v>287</v>
      </c>
      <c r="AN43" s="75"/>
      <c r="AO43" s="75" t="s">
        <v>288</v>
      </c>
    </row>
    <row r="44" spans="27:41" ht="18.5" customHeight="1" x14ac:dyDescent="0.35">
      <c r="AA44" s="75" t="s">
        <v>289</v>
      </c>
      <c r="AB44" s="75"/>
      <c r="AC44" s="75" t="s">
        <v>291</v>
      </c>
      <c r="AD44" s="75"/>
      <c r="AE44" s="75" t="s">
        <v>293</v>
      </c>
      <c r="AF44" s="75"/>
      <c r="AG44" s="75" t="s">
        <v>295</v>
      </c>
      <c r="AH44" s="75"/>
      <c r="AI44" s="75" t="s">
        <v>297</v>
      </c>
      <c r="AJ44" s="75"/>
      <c r="AK44" s="75" t="s">
        <v>116</v>
      </c>
      <c r="AL44" s="75"/>
      <c r="AM44" s="75" t="s">
        <v>299</v>
      </c>
      <c r="AN44" s="75"/>
      <c r="AO44" s="75" t="s">
        <v>301</v>
      </c>
    </row>
    <row r="45" spans="27:41" ht="18.5" customHeight="1" x14ac:dyDescent="0.35">
      <c r="AA45" s="75" t="s">
        <v>302</v>
      </c>
      <c r="AB45" s="75"/>
      <c r="AC45" s="75" t="s">
        <v>304</v>
      </c>
      <c r="AD45" s="75"/>
      <c r="AE45" s="75" t="s">
        <v>306</v>
      </c>
      <c r="AF45" s="75"/>
      <c r="AG45" s="75" t="s">
        <v>308</v>
      </c>
      <c r="AH45" s="75"/>
      <c r="AI45" s="75" t="s">
        <v>310</v>
      </c>
      <c r="AJ45" s="75"/>
      <c r="AK45" s="75" t="s">
        <v>134</v>
      </c>
      <c r="AL45" s="75"/>
      <c r="AM45" s="75" t="s">
        <v>312</v>
      </c>
      <c r="AN45" s="75"/>
      <c r="AO45" s="75" t="s">
        <v>314</v>
      </c>
    </row>
    <row r="46" spans="27:41" ht="18.5" customHeight="1" x14ac:dyDescent="0.35">
      <c r="AA46" s="75" t="s">
        <v>315</v>
      </c>
      <c r="AB46" s="75"/>
      <c r="AC46" s="75" t="s">
        <v>317</v>
      </c>
      <c r="AD46" s="75"/>
      <c r="AE46" s="75" t="s">
        <v>319</v>
      </c>
      <c r="AF46" s="75"/>
      <c r="AG46" s="75" t="s">
        <v>321</v>
      </c>
      <c r="AH46" s="75"/>
      <c r="AI46" s="75" t="s">
        <v>323</v>
      </c>
      <c r="AJ46" s="75"/>
      <c r="AK46" s="75" t="s">
        <v>193</v>
      </c>
      <c r="AL46" s="75"/>
      <c r="AM46" s="75" t="s">
        <v>325</v>
      </c>
      <c r="AN46" s="75"/>
      <c r="AO46" s="75" t="s">
        <v>327</v>
      </c>
    </row>
    <row r="47" spans="27:41" ht="18.5" customHeight="1" x14ac:dyDescent="0.35">
      <c r="AA47" s="75" t="s">
        <v>328</v>
      </c>
      <c r="AB47" s="75"/>
      <c r="AC47" s="75" t="s">
        <v>330</v>
      </c>
      <c r="AD47" s="75"/>
      <c r="AE47" s="75" t="s">
        <v>332</v>
      </c>
      <c r="AF47" s="75"/>
      <c r="AG47" s="75" t="s">
        <v>334</v>
      </c>
      <c r="AH47" s="75"/>
      <c r="AI47" s="75" t="s">
        <v>336</v>
      </c>
      <c r="AJ47" s="75"/>
      <c r="AK47" s="75" t="s">
        <v>211</v>
      </c>
      <c r="AL47" s="75"/>
      <c r="AM47" s="75" t="s">
        <v>340</v>
      </c>
      <c r="AN47" s="75"/>
      <c r="AO47" s="75" t="s">
        <v>344</v>
      </c>
    </row>
    <row r="48" spans="27:41" ht="18.5" customHeight="1" x14ac:dyDescent="0.35">
      <c r="AA48" s="75" t="s">
        <v>345</v>
      </c>
      <c r="AB48" s="75"/>
      <c r="AC48" s="75" t="s">
        <v>347</v>
      </c>
      <c r="AD48" s="75"/>
      <c r="AE48" s="75" t="s">
        <v>349</v>
      </c>
      <c r="AF48" s="75"/>
      <c r="AG48" s="75" t="s">
        <v>351</v>
      </c>
      <c r="AH48" s="75"/>
      <c r="AI48" s="75" t="s">
        <v>353</v>
      </c>
      <c r="AJ48" s="75"/>
      <c r="AK48" s="75" t="s">
        <v>229</v>
      </c>
      <c r="AL48" s="75"/>
      <c r="AM48" s="75" t="s">
        <v>358</v>
      </c>
      <c r="AN48" s="75"/>
      <c r="AO48" s="75" t="s">
        <v>363</v>
      </c>
    </row>
    <row r="49" spans="27:41" ht="18.5" customHeight="1" x14ac:dyDescent="0.35">
      <c r="AA49" s="75" t="s">
        <v>68</v>
      </c>
      <c r="AB49" s="75"/>
      <c r="AC49" s="75" t="s">
        <v>70</v>
      </c>
      <c r="AD49" s="75"/>
      <c r="AE49" s="75" t="s">
        <v>72</v>
      </c>
      <c r="AF49" s="75"/>
      <c r="AG49" s="75" t="s">
        <v>74</v>
      </c>
      <c r="AH49" s="75"/>
      <c r="AI49" s="75" t="s">
        <v>76</v>
      </c>
      <c r="AJ49" s="75"/>
      <c r="AK49" s="75" t="s">
        <v>247</v>
      </c>
      <c r="AL49" s="75"/>
      <c r="AM49" s="75" t="s">
        <v>81</v>
      </c>
      <c r="AN49" s="75"/>
      <c r="AO49" s="75" t="s">
        <v>197</v>
      </c>
    </row>
    <row r="50" spans="27:41" ht="18.5" customHeight="1" x14ac:dyDescent="0.35">
      <c r="AA50" s="75" t="s">
        <v>87</v>
      </c>
      <c r="AB50" s="75"/>
      <c r="AC50" s="75" t="s">
        <v>89</v>
      </c>
      <c r="AD50" s="75"/>
      <c r="AE50" s="75" t="s">
        <v>91</v>
      </c>
      <c r="AF50" s="75"/>
      <c r="AG50" s="75" t="s">
        <v>93</v>
      </c>
      <c r="AH50" s="75"/>
      <c r="AI50" s="75" t="s">
        <v>95</v>
      </c>
      <c r="AJ50" s="75"/>
      <c r="AK50" s="75" t="s">
        <v>260</v>
      </c>
      <c r="AL50" s="75"/>
      <c r="AM50" s="75" t="s">
        <v>100</v>
      </c>
      <c r="AN50" s="75"/>
      <c r="AO50" s="75" t="s">
        <v>215</v>
      </c>
    </row>
    <row r="51" spans="27:41" ht="18.5" customHeight="1" x14ac:dyDescent="0.35">
      <c r="AA51" s="75" t="s">
        <v>106</v>
      </c>
      <c r="AB51" s="75"/>
      <c r="AC51" s="75" t="s">
        <v>108</v>
      </c>
      <c r="AD51" s="75"/>
      <c r="AE51" s="75" t="s">
        <v>110</v>
      </c>
      <c r="AF51" s="75"/>
      <c r="AG51" s="75" t="s">
        <v>112</v>
      </c>
      <c r="AH51" s="75"/>
      <c r="AI51" s="75" t="s">
        <v>114</v>
      </c>
      <c r="AJ51" s="75"/>
      <c r="AK51" s="75" t="s">
        <v>338</v>
      </c>
      <c r="AL51" s="75"/>
      <c r="AM51" s="75" t="s">
        <v>119</v>
      </c>
      <c r="AN51" s="75"/>
      <c r="AO51" s="75" t="s">
        <v>233</v>
      </c>
    </row>
    <row r="52" spans="27:41" ht="18.5" customHeight="1" x14ac:dyDescent="0.35">
      <c r="AA52" s="75" t="s">
        <v>124</v>
      </c>
      <c r="AB52" s="75"/>
      <c r="AC52" s="75" t="s">
        <v>126</v>
      </c>
      <c r="AD52" s="75"/>
      <c r="AE52" s="75" t="s">
        <v>128</v>
      </c>
      <c r="AF52" s="75"/>
      <c r="AG52" s="75" t="s">
        <v>130</v>
      </c>
      <c r="AH52" s="75"/>
      <c r="AI52" s="75" t="s">
        <v>132</v>
      </c>
      <c r="AJ52" s="75"/>
      <c r="AK52" s="75" t="s">
        <v>356</v>
      </c>
      <c r="AL52" s="75"/>
      <c r="AM52" s="75" t="s">
        <v>137</v>
      </c>
      <c r="AN52" s="75"/>
      <c r="AO52" s="75" t="s">
        <v>326</v>
      </c>
    </row>
    <row r="53" spans="27:41" ht="18.5" customHeight="1" x14ac:dyDescent="0.35">
      <c r="AA53" s="75" t="s">
        <v>142</v>
      </c>
      <c r="AB53" s="75"/>
      <c r="AC53" s="75" t="s">
        <v>144</v>
      </c>
      <c r="AD53" s="75"/>
      <c r="AE53" s="75" t="s">
        <v>146</v>
      </c>
      <c r="AF53" s="75"/>
      <c r="AG53" s="75" t="s">
        <v>148</v>
      </c>
      <c r="AH53" s="75"/>
      <c r="AI53" s="75" t="s">
        <v>150</v>
      </c>
      <c r="AJ53" s="75"/>
      <c r="AK53" s="75" t="s">
        <v>79</v>
      </c>
      <c r="AL53" s="75"/>
      <c r="AM53" s="75" t="s">
        <v>300</v>
      </c>
      <c r="AN53" s="75"/>
      <c r="AO53" s="75" t="s">
        <v>361</v>
      </c>
    </row>
    <row r="54" spans="27:41" ht="18.5" customHeight="1" x14ac:dyDescent="0.35">
      <c r="AA54" s="75" t="s">
        <v>157</v>
      </c>
      <c r="AB54" s="75"/>
      <c r="AC54" s="75" t="s">
        <v>159</v>
      </c>
      <c r="AD54" s="75"/>
      <c r="AE54" s="75" t="s">
        <v>161</v>
      </c>
      <c r="AF54" s="75"/>
      <c r="AG54" s="75" t="s">
        <v>163</v>
      </c>
      <c r="AH54" s="75"/>
      <c r="AI54" s="75" t="s">
        <v>165</v>
      </c>
      <c r="AJ54" s="75"/>
      <c r="AK54" s="75" t="s">
        <v>98</v>
      </c>
      <c r="AL54" s="75"/>
      <c r="AM54" s="75" t="s">
        <v>341</v>
      </c>
      <c r="AN54" s="75"/>
      <c r="AO54" s="75" t="s">
        <v>84</v>
      </c>
    </row>
    <row r="55" spans="27:41" ht="18.5" customHeight="1" x14ac:dyDescent="0.35">
      <c r="AA55" s="75" t="s">
        <v>170</v>
      </c>
      <c r="AB55" s="75"/>
      <c r="AC55" s="75" t="s">
        <v>172</v>
      </c>
      <c r="AD55" s="75"/>
      <c r="AE55" s="75" t="s">
        <v>174</v>
      </c>
      <c r="AF55" s="75"/>
      <c r="AG55" s="75" t="s">
        <v>176</v>
      </c>
      <c r="AH55" s="75"/>
      <c r="AI55" s="75" t="s">
        <v>178</v>
      </c>
      <c r="AJ55" s="75"/>
      <c r="AK55" s="75" t="s">
        <v>117</v>
      </c>
      <c r="AL55" s="75"/>
      <c r="AM55" s="75" t="s">
        <v>359</v>
      </c>
      <c r="AN55" s="75"/>
      <c r="AO55" s="75" t="s">
        <v>103</v>
      </c>
    </row>
    <row r="56" spans="27:41" ht="18.5" customHeight="1" x14ac:dyDescent="0.35">
      <c r="AA56" s="75" t="s">
        <v>183</v>
      </c>
      <c r="AB56" s="75"/>
      <c r="AC56" s="75" t="s">
        <v>185</v>
      </c>
      <c r="AD56" s="75"/>
      <c r="AE56" s="75" t="s">
        <v>187</v>
      </c>
      <c r="AF56" s="75"/>
      <c r="AG56" s="75" t="s">
        <v>189</v>
      </c>
      <c r="AH56" s="75"/>
      <c r="AI56" s="75" t="s">
        <v>191</v>
      </c>
      <c r="AJ56" s="75"/>
      <c r="AK56" s="75" t="s">
        <v>135</v>
      </c>
      <c r="AL56" s="75"/>
      <c r="AM56" s="75" t="s">
        <v>82</v>
      </c>
      <c r="AN56" s="75"/>
      <c r="AO56" s="75" t="s">
        <v>121</v>
      </c>
    </row>
    <row r="57" spans="27:41" ht="18.5" customHeight="1" x14ac:dyDescent="0.35">
      <c r="AA57" s="75" t="s">
        <v>201</v>
      </c>
      <c r="AB57" s="75"/>
      <c r="AC57" s="75" t="s">
        <v>203</v>
      </c>
      <c r="AD57" s="75"/>
      <c r="AE57" s="75" t="s">
        <v>205</v>
      </c>
      <c r="AF57" s="75"/>
      <c r="AG57" s="75" t="s">
        <v>207</v>
      </c>
      <c r="AH57" s="75"/>
      <c r="AI57" s="75" t="s">
        <v>209</v>
      </c>
      <c r="AJ57" s="75"/>
      <c r="AK57" s="75" t="s">
        <v>152</v>
      </c>
      <c r="AL57" s="75"/>
      <c r="AM57" s="75" t="s">
        <v>101</v>
      </c>
      <c r="AN57" s="75"/>
      <c r="AO57" s="75" t="s">
        <v>139</v>
      </c>
    </row>
    <row r="58" spans="27:41" ht="18.5" customHeight="1" x14ac:dyDescent="0.35">
      <c r="AA58" s="75" t="s">
        <v>219</v>
      </c>
      <c r="AB58" s="75"/>
      <c r="AC58" s="75" t="s">
        <v>221</v>
      </c>
      <c r="AD58" s="75"/>
      <c r="AE58" s="75" t="s">
        <v>223</v>
      </c>
      <c r="AF58" s="75"/>
      <c r="AG58" s="75" t="s">
        <v>225</v>
      </c>
      <c r="AH58" s="75"/>
      <c r="AI58" s="75" t="s">
        <v>227</v>
      </c>
      <c r="AJ58" s="75"/>
      <c r="AK58" s="75" t="s">
        <v>194</v>
      </c>
      <c r="AL58" s="75"/>
      <c r="AM58" s="75" t="s">
        <v>313</v>
      </c>
      <c r="AN58" s="75"/>
      <c r="AO58" s="75" t="s">
        <v>198</v>
      </c>
    </row>
    <row r="59" spans="27:41" ht="18.5" customHeight="1" x14ac:dyDescent="0.35">
      <c r="AA59" s="75" t="s">
        <v>237</v>
      </c>
      <c r="AB59" s="75"/>
      <c r="AC59" s="75" t="s">
        <v>239</v>
      </c>
      <c r="AD59" s="75"/>
      <c r="AE59" s="75" t="s">
        <v>241</v>
      </c>
      <c r="AF59" s="75"/>
      <c r="AG59" s="75" t="s">
        <v>243</v>
      </c>
      <c r="AH59" s="75"/>
      <c r="AI59" s="75" t="s">
        <v>245</v>
      </c>
      <c r="AJ59" s="75"/>
      <c r="AK59" s="75" t="s">
        <v>212</v>
      </c>
      <c r="AL59" s="75"/>
      <c r="AM59" s="75" t="s">
        <v>342</v>
      </c>
      <c r="AN59" s="75"/>
      <c r="AO59" s="75" t="s">
        <v>216</v>
      </c>
    </row>
    <row r="60" spans="27:41" ht="18.5" customHeight="1" x14ac:dyDescent="0.35">
      <c r="AA60" s="75" t="s">
        <v>251</v>
      </c>
      <c r="AB60" s="75"/>
      <c r="AC60" s="75" t="s">
        <v>253</v>
      </c>
      <c r="AD60" s="75"/>
      <c r="AE60" s="75" t="s">
        <v>255</v>
      </c>
      <c r="AF60" s="75"/>
      <c r="AG60" s="75" t="s">
        <v>257</v>
      </c>
      <c r="AH60" s="75"/>
      <c r="AI60" s="75" t="s">
        <v>259</v>
      </c>
      <c r="AJ60" s="75"/>
      <c r="AK60" s="75" t="s">
        <v>230</v>
      </c>
      <c r="AL60" s="75"/>
      <c r="AM60" s="75" t="s">
        <v>360</v>
      </c>
      <c r="AN60" s="75"/>
      <c r="AO60" s="75" t="s">
        <v>234</v>
      </c>
    </row>
    <row r="61" spans="27:41" ht="18.5" customHeight="1" x14ac:dyDescent="0.35">
      <c r="AA61" s="75" t="s">
        <v>264</v>
      </c>
      <c r="AB61" s="75"/>
      <c r="AC61" s="75" t="s">
        <v>266</v>
      </c>
      <c r="AD61" s="75"/>
      <c r="AE61" s="75" t="s">
        <v>268</v>
      </c>
      <c r="AF61" s="75"/>
      <c r="AG61" s="75" t="s">
        <v>270</v>
      </c>
      <c r="AH61" s="75"/>
      <c r="AI61" s="75" t="s">
        <v>272</v>
      </c>
      <c r="AJ61" s="75"/>
      <c r="AK61" s="75" t="s">
        <v>273</v>
      </c>
      <c r="AL61" s="75"/>
      <c r="AM61" s="75" t="s">
        <v>83</v>
      </c>
      <c r="AN61" s="75"/>
      <c r="AO61" s="75" t="s">
        <v>364</v>
      </c>
    </row>
    <row r="62" spans="27:41" ht="18.5" customHeight="1" x14ac:dyDescent="0.35">
      <c r="AA62" s="75" t="s">
        <v>277</v>
      </c>
      <c r="AB62" s="75"/>
      <c r="AC62" s="75" t="s">
        <v>279</v>
      </c>
      <c r="AD62" s="75"/>
      <c r="AE62" s="75" t="s">
        <v>281</v>
      </c>
      <c r="AF62" s="75"/>
      <c r="AG62" s="75" t="s">
        <v>283</v>
      </c>
      <c r="AH62" s="75"/>
      <c r="AI62" s="75" t="s">
        <v>285</v>
      </c>
      <c r="AJ62" s="75"/>
      <c r="AK62" s="75" t="s">
        <v>286</v>
      </c>
      <c r="AL62" s="75"/>
      <c r="AM62" s="75" t="s">
        <v>102</v>
      </c>
      <c r="AN62" s="75"/>
      <c r="AO62" s="75" t="s">
        <v>365</v>
      </c>
    </row>
    <row r="63" spans="27:41" ht="18.5" customHeight="1" x14ac:dyDescent="0.35">
      <c r="AA63" s="75" t="s">
        <v>290</v>
      </c>
      <c r="AB63" s="75"/>
      <c r="AC63" s="75" t="s">
        <v>292</v>
      </c>
      <c r="AD63" s="75"/>
      <c r="AE63" s="75" t="s">
        <v>294</v>
      </c>
      <c r="AF63" s="75"/>
      <c r="AG63" s="75" t="s">
        <v>296</v>
      </c>
      <c r="AH63" s="75"/>
      <c r="AI63" s="75" t="s">
        <v>298</v>
      </c>
      <c r="AJ63" s="75"/>
      <c r="AK63" s="75" t="s">
        <v>339</v>
      </c>
      <c r="AL63" s="75"/>
      <c r="AM63" s="75" t="s">
        <v>120</v>
      </c>
      <c r="AN63" s="75"/>
      <c r="AO63" s="75" t="s">
        <v>366</v>
      </c>
    </row>
    <row r="64" spans="27:41" ht="18.5" customHeight="1" x14ac:dyDescent="0.35">
      <c r="AA64" s="75" t="s">
        <v>303</v>
      </c>
      <c r="AB64" s="75"/>
      <c r="AC64" s="75" t="s">
        <v>305</v>
      </c>
      <c r="AD64" s="75"/>
      <c r="AE64" s="75" t="s">
        <v>307</v>
      </c>
      <c r="AF64" s="75"/>
      <c r="AG64" s="75" t="s">
        <v>309</v>
      </c>
      <c r="AH64" s="75"/>
      <c r="AI64" s="75" t="s">
        <v>311</v>
      </c>
      <c r="AJ64" s="75"/>
      <c r="AK64" s="75" t="s">
        <v>357</v>
      </c>
      <c r="AL64" s="75"/>
      <c r="AM64" s="75" t="s">
        <v>138</v>
      </c>
      <c r="AN64" s="75"/>
      <c r="AO64" s="75" t="s">
        <v>367</v>
      </c>
    </row>
    <row r="65" spans="27:41" ht="18.5" customHeight="1" x14ac:dyDescent="0.35">
      <c r="AA65" s="75" t="s">
        <v>316</v>
      </c>
      <c r="AB65" s="75"/>
      <c r="AC65" s="75" t="s">
        <v>318</v>
      </c>
      <c r="AD65" s="75"/>
      <c r="AE65" s="75" t="s">
        <v>320</v>
      </c>
      <c r="AF65" s="75"/>
      <c r="AG65" s="75" t="s">
        <v>322</v>
      </c>
      <c r="AH65" s="75"/>
      <c r="AI65" s="75" t="s">
        <v>324</v>
      </c>
      <c r="AJ65" s="75"/>
      <c r="AK65" s="75" t="s">
        <v>196</v>
      </c>
      <c r="AL65" s="75"/>
      <c r="AM65" s="75" t="s">
        <v>154</v>
      </c>
      <c r="AN65" s="75"/>
      <c r="AO65" s="75" t="s">
        <v>368</v>
      </c>
    </row>
    <row r="66" spans="27:41" ht="18.5" customHeight="1" x14ac:dyDescent="0.35">
      <c r="AA66" s="75" t="s">
        <v>329</v>
      </c>
      <c r="AB66" s="75"/>
      <c r="AC66" s="75" t="s">
        <v>331</v>
      </c>
      <c r="AD66" s="75"/>
      <c r="AE66" s="75" t="s">
        <v>333</v>
      </c>
      <c r="AF66" s="75"/>
      <c r="AG66" s="75" t="s">
        <v>335</v>
      </c>
      <c r="AH66" s="75"/>
      <c r="AI66" s="75" t="s">
        <v>337</v>
      </c>
      <c r="AJ66" s="75"/>
      <c r="AK66" s="75" t="s">
        <v>214</v>
      </c>
      <c r="AL66" s="75"/>
      <c r="AM66" s="75" t="s">
        <v>343</v>
      </c>
      <c r="AN66" s="75"/>
      <c r="AO66" s="75" t="s">
        <v>369</v>
      </c>
    </row>
    <row r="67" spans="27:41" ht="18.5" customHeight="1" x14ac:dyDescent="0.35">
      <c r="AA67" s="75" t="s">
        <v>346</v>
      </c>
      <c r="AB67" s="75"/>
      <c r="AC67" s="75" t="s">
        <v>348</v>
      </c>
      <c r="AD67" s="75"/>
      <c r="AE67" s="75" t="s">
        <v>350</v>
      </c>
      <c r="AF67" s="75"/>
      <c r="AG67" s="75" t="s">
        <v>352</v>
      </c>
      <c r="AH67" s="75"/>
      <c r="AI67" s="75" t="s">
        <v>354</v>
      </c>
      <c r="AJ67" s="75"/>
      <c r="AK67" s="75" t="s">
        <v>232</v>
      </c>
      <c r="AL67" s="75"/>
      <c r="AM67" s="75" t="s">
        <v>362</v>
      </c>
      <c r="AN67" s="75"/>
      <c r="AO67" s="75" t="s">
        <v>370</v>
      </c>
    </row>
  </sheetData>
  <pageMargins left="0.25" right="0.25" top="0.75" bottom="0.75" header="0.3" footer="0.3"/>
  <pageSetup paperSize="9" scale="2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4A1D9-A25F-4E12-BF35-6BFB549A7E33}">
  <dimension ref="A1"/>
  <sheetViews>
    <sheetView topLeftCell="A2" zoomScale="55" zoomScaleNormal="55" workbookViewId="0">
      <selection activeCell="V18" sqref="V18"/>
    </sheetView>
  </sheetViews>
  <sheetFormatPr baseColWidth="10" defaultRowHeight="14.5" x14ac:dyDescent="0.3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8814E-C105-48C7-B711-6A7D83198B42}">
  <dimension ref="A1:T17"/>
  <sheetViews>
    <sheetView zoomScaleNormal="100" workbookViewId="0">
      <selection activeCell="C5" sqref="C5"/>
    </sheetView>
  </sheetViews>
  <sheetFormatPr baseColWidth="10" defaultRowHeight="14.5" x14ac:dyDescent="0.35"/>
  <cols>
    <col min="1" max="1" width="21.1796875" customWidth="1"/>
    <col min="2" max="2" width="29.7265625" customWidth="1"/>
  </cols>
  <sheetData>
    <row r="1" spans="1:20" ht="23.5" x14ac:dyDescent="0.55000000000000004">
      <c r="A1" s="1" t="s">
        <v>0</v>
      </c>
    </row>
    <row r="2" spans="1:20" ht="15" thickBot="1" x14ac:dyDescent="0.4"/>
    <row r="3" spans="1:20" ht="17" thickBot="1" x14ac:dyDescent="0.5">
      <c r="A3" s="22" t="s">
        <v>4</v>
      </c>
      <c r="B3" s="23" t="s">
        <v>28</v>
      </c>
      <c r="C3" s="24">
        <v>1000</v>
      </c>
    </row>
    <row r="4" spans="1:20" ht="32.5" thickBot="1" x14ac:dyDescent="0.85">
      <c r="A4" s="25" t="s">
        <v>1</v>
      </c>
      <c r="B4" s="26" t="s">
        <v>2</v>
      </c>
      <c r="C4" s="27">
        <v>0.02</v>
      </c>
      <c r="F4" s="2" t="s">
        <v>29</v>
      </c>
      <c r="G4" s="3"/>
      <c r="H4" s="4"/>
    </row>
    <row r="5" spans="1:20" ht="15" thickBot="1" x14ac:dyDescent="0.4">
      <c r="A5" s="28" t="s">
        <v>32</v>
      </c>
      <c r="B5" s="29" t="s">
        <v>33</v>
      </c>
      <c r="C5" s="31">
        <f>C3*C4</f>
        <v>20</v>
      </c>
    </row>
    <row r="9" spans="1:20" x14ac:dyDescent="0.35">
      <c r="B9" t="s">
        <v>3</v>
      </c>
      <c r="C9">
        <v>0</v>
      </c>
      <c r="D9">
        <v>1</v>
      </c>
      <c r="E9">
        <v>2</v>
      </c>
      <c r="F9">
        <v>3</v>
      </c>
      <c r="G9">
        <v>4</v>
      </c>
      <c r="H9">
        <v>5</v>
      </c>
      <c r="I9">
        <v>6</v>
      </c>
      <c r="J9">
        <v>7</v>
      </c>
      <c r="K9">
        <v>8</v>
      </c>
      <c r="L9">
        <v>9</v>
      </c>
      <c r="M9">
        <v>10</v>
      </c>
      <c r="N9">
        <v>11</v>
      </c>
      <c r="O9">
        <v>12</v>
      </c>
      <c r="P9">
        <v>13</v>
      </c>
      <c r="Q9">
        <v>14</v>
      </c>
      <c r="R9">
        <v>15</v>
      </c>
      <c r="S9">
        <v>16</v>
      </c>
      <c r="T9">
        <v>17</v>
      </c>
    </row>
    <row r="10" spans="1:20" ht="16.5" x14ac:dyDescent="0.45">
      <c r="B10" t="s">
        <v>31</v>
      </c>
      <c r="C10" s="30">
        <f>$C$3*(1+$C$4)^C9</f>
        <v>1000</v>
      </c>
      <c r="D10" s="30">
        <f t="shared" ref="D10:T10" si="0">$C$3*(1+$C$4)^D9</f>
        <v>1020</v>
      </c>
      <c r="E10" s="30">
        <f t="shared" si="0"/>
        <v>1040.4000000000001</v>
      </c>
      <c r="F10" s="30">
        <f t="shared" si="0"/>
        <v>1061.2079999999999</v>
      </c>
      <c r="G10" s="30">
        <f t="shared" si="0"/>
        <v>1082.4321600000001</v>
      </c>
      <c r="H10" s="30">
        <f t="shared" si="0"/>
        <v>1104.0808032</v>
      </c>
      <c r="I10" s="30">
        <f t="shared" si="0"/>
        <v>1126.1624192640002</v>
      </c>
      <c r="J10" s="30">
        <f t="shared" si="0"/>
        <v>1148.6856676492798</v>
      </c>
      <c r="K10" s="30">
        <f t="shared" si="0"/>
        <v>1171.6593810022655</v>
      </c>
      <c r="L10" s="30">
        <f t="shared" si="0"/>
        <v>1195.0925686223109</v>
      </c>
      <c r="M10" s="30">
        <f t="shared" si="0"/>
        <v>1218.9944199947572</v>
      </c>
      <c r="N10" s="30">
        <f t="shared" si="0"/>
        <v>1243.374308394652</v>
      </c>
      <c r="O10" s="30">
        <f t="shared" si="0"/>
        <v>1268.2417945625452</v>
      </c>
      <c r="P10" s="30">
        <f t="shared" si="0"/>
        <v>1293.606630453796</v>
      </c>
      <c r="Q10" s="30">
        <f t="shared" si="0"/>
        <v>1319.4787630628721</v>
      </c>
      <c r="R10" s="30">
        <f t="shared" si="0"/>
        <v>1345.8683383241291</v>
      </c>
      <c r="S10" s="30">
        <f t="shared" si="0"/>
        <v>1372.7857050906121</v>
      </c>
      <c r="T10" s="30">
        <f t="shared" si="0"/>
        <v>1400.2414191924245</v>
      </c>
    </row>
    <row r="11" spans="1:20" ht="16.5" x14ac:dyDescent="0.45">
      <c r="B11" t="s">
        <v>30</v>
      </c>
      <c r="C11" s="30">
        <f>$C$3+($C$5*C9)</f>
        <v>1000</v>
      </c>
      <c r="D11" s="30">
        <f t="shared" ref="D11:T11" si="1">$C$3+($C$5*D9)</f>
        <v>1020</v>
      </c>
      <c r="E11" s="30">
        <f t="shared" si="1"/>
        <v>1040</v>
      </c>
      <c r="F11" s="30">
        <f t="shared" si="1"/>
        <v>1060</v>
      </c>
      <c r="G11" s="30">
        <f t="shared" si="1"/>
        <v>1080</v>
      </c>
      <c r="H11" s="30">
        <f t="shared" si="1"/>
        <v>1100</v>
      </c>
      <c r="I11" s="30">
        <f t="shared" si="1"/>
        <v>1120</v>
      </c>
      <c r="J11" s="30">
        <f t="shared" si="1"/>
        <v>1140</v>
      </c>
      <c r="K11" s="30">
        <f t="shared" si="1"/>
        <v>1160</v>
      </c>
      <c r="L11" s="30">
        <f t="shared" si="1"/>
        <v>1180</v>
      </c>
      <c r="M11" s="30">
        <f t="shared" si="1"/>
        <v>1200</v>
      </c>
      <c r="N11" s="30">
        <f t="shared" si="1"/>
        <v>1220</v>
      </c>
      <c r="O11" s="30">
        <f t="shared" si="1"/>
        <v>1240</v>
      </c>
      <c r="P11" s="30">
        <f t="shared" si="1"/>
        <v>1260</v>
      </c>
      <c r="Q11" s="30">
        <f t="shared" si="1"/>
        <v>1280</v>
      </c>
      <c r="R11" s="30">
        <f t="shared" si="1"/>
        <v>1300</v>
      </c>
      <c r="S11" s="30">
        <f t="shared" si="1"/>
        <v>1320</v>
      </c>
      <c r="T11" s="30">
        <f t="shared" si="1"/>
        <v>1340</v>
      </c>
    </row>
    <row r="16" spans="1:20" x14ac:dyDescent="0.35">
      <c r="C16" s="30"/>
      <c r="D16" s="30"/>
      <c r="F16" s="30"/>
      <c r="G16" s="30"/>
    </row>
    <row r="17" spans="3:3" x14ac:dyDescent="0.35">
      <c r="C17" s="30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79EBB-26AD-44A4-966E-F549129CFD36}">
  <dimension ref="A1:D54"/>
  <sheetViews>
    <sheetView topLeftCell="A15" workbookViewId="0"/>
  </sheetViews>
  <sheetFormatPr baseColWidth="10" defaultRowHeight="14.5" x14ac:dyDescent="0.35"/>
  <sheetData>
    <row r="1" spans="1:4" ht="21" x14ac:dyDescent="0.5">
      <c r="A1" s="7" t="s">
        <v>11</v>
      </c>
    </row>
    <row r="2" spans="1:4" ht="21" x14ac:dyDescent="0.5">
      <c r="A2" s="7"/>
    </row>
    <row r="3" spans="1:4" ht="21" x14ac:dyDescent="0.5">
      <c r="A3" s="7"/>
    </row>
    <row r="4" spans="1:4" ht="21" x14ac:dyDescent="0.5">
      <c r="A4" s="7"/>
    </row>
    <row r="5" spans="1:4" ht="21" x14ac:dyDescent="0.5">
      <c r="A5" s="7"/>
    </row>
    <row r="6" spans="1:4" ht="21" x14ac:dyDescent="0.5">
      <c r="A6" s="7"/>
    </row>
    <row r="7" spans="1:4" s="8" customFormat="1" ht="21" x14ac:dyDescent="0.35">
      <c r="A7" s="11"/>
      <c r="B7" s="10" t="s">
        <v>10</v>
      </c>
      <c r="C7" s="9">
        <v>6</v>
      </c>
      <c r="D7" s="9">
        <v>-2</v>
      </c>
    </row>
    <row r="8" spans="1:4" s="8" customFormat="1" ht="21" x14ac:dyDescent="0.35">
      <c r="A8" s="11"/>
      <c r="B8" s="10" t="s">
        <v>9</v>
      </c>
      <c r="C8" s="9">
        <v>6</v>
      </c>
      <c r="D8" s="9">
        <v>-4</v>
      </c>
    </row>
    <row r="9" spans="1:4" s="8" customFormat="1" ht="21" x14ac:dyDescent="0.35">
      <c r="A9" s="11"/>
      <c r="B9" s="10" t="s">
        <v>8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6" t="s">
        <v>6</v>
      </c>
      <c r="D13" s="6" t="s">
        <v>5</v>
      </c>
    </row>
    <row r="14" spans="1:4" x14ac:dyDescent="0.35">
      <c r="B14" s="5">
        <v>-20</v>
      </c>
      <c r="C14" s="5">
        <f t="shared" ref="C14:C54" si="0">$C$7*B14^2+$C$8*B14+$C$9</f>
        <v>2275</v>
      </c>
      <c r="D14" s="5">
        <f t="shared" ref="D14:D54" si="1">$D$7*B14^2+$D$8*B14+$D$9</f>
        <v>-715</v>
      </c>
    </row>
    <row r="15" spans="1:4" x14ac:dyDescent="0.35">
      <c r="B15" s="5">
        <v>-19</v>
      </c>
      <c r="C15" s="5">
        <f t="shared" si="0"/>
        <v>2047</v>
      </c>
      <c r="D15" s="5">
        <f t="shared" si="1"/>
        <v>-641</v>
      </c>
    </row>
    <row r="16" spans="1:4" x14ac:dyDescent="0.35">
      <c r="B16" s="5">
        <v>-18</v>
      </c>
      <c r="C16" s="5">
        <f t="shared" si="0"/>
        <v>1831</v>
      </c>
      <c r="D16" s="5">
        <f t="shared" si="1"/>
        <v>-571</v>
      </c>
    </row>
    <row r="17" spans="2:4" x14ac:dyDescent="0.35">
      <c r="B17" s="5">
        <v>-17</v>
      </c>
      <c r="C17" s="5">
        <f t="shared" si="0"/>
        <v>1627</v>
      </c>
      <c r="D17" s="5">
        <f t="shared" si="1"/>
        <v>-505</v>
      </c>
    </row>
    <row r="18" spans="2:4" x14ac:dyDescent="0.35">
      <c r="B18" s="5">
        <v>-16</v>
      </c>
      <c r="C18" s="5">
        <f t="shared" si="0"/>
        <v>1435</v>
      </c>
      <c r="D18" s="5">
        <f t="shared" si="1"/>
        <v>-443</v>
      </c>
    </row>
    <row r="19" spans="2:4" x14ac:dyDescent="0.35">
      <c r="B19" s="5">
        <v>-15</v>
      </c>
      <c r="C19" s="5">
        <f t="shared" si="0"/>
        <v>1255</v>
      </c>
      <c r="D19" s="5">
        <f t="shared" si="1"/>
        <v>-385</v>
      </c>
    </row>
    <row r="20" spans="2:4" x14ac:dyDescent="0.35">
      <c r="B20" s="5">
        <v>-14</v>
      </c>
      <c r="C20" s="5">
        <f t="shared" si="0"/>
        <v>1087</v>
      </c>
      <c r="D20" s="5">
        <f t="shared" si="1"/>
        <v>-331</v>
      </c>
    </row>
    <row r="21" spans="2:4" x14ac:dyDescent="0.35">
      <c r="B21" s="5">
        <v>-13</v>
      </c>
      <c r="C21" s="5">
        <f t="shared" si="0"/>
        <v>931</v>
      </c>
      <c r="D21" s="5">
        <f t="shared" si="1"/>
        <v>-281</v>
      </c>
    </row>
    <row r="22" spans="2:4" x14ac:dyDescent="0.35">
      <c r="B22" s="5">
        <v>-12</v>
      </c>
      <c r="C22" s="5">
        <f t="shared" si="0"/>
        <v>787</v>
      </c>
      <c r="D22" s="5">
        <f t="shared" si="1"/>
        <v>-235</v>
      </c>
    </row>
    <row r="23" spans="2:4" x14ac:dyDescent="0.35">
      <c r="B23" s="5">
        <v>-11</v>
      </c>
      <c r="C23" s="5">
        <f t="shared" si="0"/>
        <v>655</v>
      </c>
      <c r="D23" s="5">
        <f t="shared" si="1"/>
        <v>-193</v>
      </c>
    </row>
    <row r="24" spans="2:4" x14ac:dyDescent="0.35">
      <c r="B24" s="5">
        <v>-10</v>
      </c>
      <c r="C24" s="5">
        <f t="shared" si="0"/>
        <v>535</v>
      </c>
      <c r="D24" s="5">
        <f t="shared" si="1"/>
        <v>-155</v>
      </c>
    </row>
    <row r="25" spans="2:4" x14ac:dyDescent="0.35">
      <c r="B25" s="5">
        <v>-9</v>
      </c>
      <c r="C25" s="5">
        <f t="shared" si="0"/>
        <v>427</v>
      </c>
      <c r="D25" s="5">
        <f t="shared" si="1"/>
        <v>-121</v>
      </c>
    </row>
    <row r="26" spans="2:4" x14ac:dyDescent="0.35">
      <c r="B26" s="5">
        <v>-8</v>
      </c>
      <c r="C26" s="5">
        <f t="shared" si="0"/>
        <v>331</v>
      </c>
      <c r="D26" s="5">
        <f t="shared" si="1"/>
        <v>-91</v>
      </c>
    </row>
    <row r="27" spans="2:4" x14ac:dyDescent="0.35">
      <c r="B27" s="5">
        <v>-7</v>
      </c>
      <c r="C27" s="5">
        <f t="shared" si="0"/>
        <v>247</v>
      </c>
      <c r="D27" s="5">
        <f t="shared" si="1"/>
        <v>-65</v>
      </c>
    </row>
    <row r="28" spans="2:4" x14ac:dyDescent="0.35">
      <c r="B28" s="5">
        <v>-6</v>
      </c>
      <c r="C28" s="5">
        <f t="shared" si="0"/>
        <v>175</v>
      </c>
      <c r="D28" s="5">
        <f t="shared" si="1"/>
        <v>-43</v>
      </c>
    </row>
    <row r="29" spans="2:4" x14ac:dyDescent="0.35">
      <c r="B29" s="5">
        <v>-5</v>
      </c>
      <c r="C29" s="5">
        <f t="shared" si="0"/>
        <v>115</v>
      </c>
      <c r="D29" s="5">
        <f t="shared" si="1"/>
        <v>-25</v>
      </c>
    </row>
    <row r="30" spans="2:4" x14ac:dyDescent="0.35">
      <c r="B30" s="5">
        <v>-4</v>
      </c>
      <c r="C30" s="5">
        <f t="shared" si="0"/>
        <v>67</v>
      </c>
      <c r="D30" s="5">
        <f t="shared" si="1"/>
        <v>-11</v>
      </c>
    </row>
    <row r="31" spans="2:4" x14ac:dyDescent="0.35">
      <c r="B31" s="5">
        <v>-3</v>
      </c>
      <c r="C31" s="5">
        <f t="shared" si="0"/>
        <v>31</v>
      </c>
      <c r="D31" s="5">
        <f t="shared" si="1"/>
        <v>-1</v>
      </c>
    </row>
    <row r="32" spans="2:4" x14ac:dyDescent="0.35">
      <c r="B32" s="5">
        <v>-2</v>
      </c>
      <c r="C32" s="5">
        <f t="shared" si="0"/>
        <v>7</v>
      </c>
      <c r="D32" s="5">
        <f t="shared" si="1"/>
        <v>5</v>
      </c>
    </row>
    <row r="33" spans="2:4" x14ac:dyDescent="0.35">
      <c r="B33" s="5">
        <v>-1</v>
      </c>
      <c r="C33" s="5">
        <f t="shared" si="0"/>
        <v>-5</v>
      </c>
      <c r="D33" s="5">
        <f t="shared" si="1"/>
        <v>7</v>
      </c>
    </row>
    <row r="34" spans="2:4" x14ac:dyDescent="0.35">
      <c r="B34" s="5">
        <v>0</v>
      </c>
      <c r="C34" s="5">
        <f t="shared" si="0"/>
        <v>-5</v>
      </c>
      <c r="D34" s="5">
        <f t="shared" si="1"/>
        <v>5</v>
      </c>
    </row>
    <row r="35" spans="2:4" x14ac:dyDescent="0.35">
      <c r="B35" s="5">
        <v>1</v>
      </c>
      <c r="C35" s="5">
        <f t="shared" si="0"/>
        <v>7</v>
      </c>
      <c r="D35" s="5">
        <f t="shared" si="1"/>
        <v>-1</v>
      </c>
    </row>
    <row r="36" spans="2:4" x14ac:dyDescent="0.35">
      <c r="B36" s="5">
        <v>2</v>
      </c>
      <c r="C36" s="5">
        <f t="shared" si="0"/>
        <v>31</v>
      </c>
      <c r="D36" s="5">
        <f t="shared" si="1"/>
        <v>-11</v>
      </c>
    </row>
    <row r="37" spans="2:4" x14ac:dyDescent="0.35">
      <c r="B37" s="5">
        <v>3</v>
      </c>
      <c r="C37" s="5">
        <f t="shared" si="0"/>
        <v>67</v>
      </c>
      <c r="D37" s="5">
        <f t="shared" si="1"/>
        <v>-25</v>
      </c>
    </row>
    <row r="38" spans="2:4" x14ac:dyDescent="0.35">
      <c r="B38" s="5">
        <v>4</v>
      </c>
      <c r="C38" s="5">
        <f t="shared" si="0"/>
        <v>115</v>
      </c>
      <c r="D38" s="5">
        <f t="shared" si="1"/>
        <v>-43</v>
      </c>
    </row>
    <row r="39" spans="2:4" x14ac:dyDescent="0.35">
      <c r="B39" s="5">
        <v>5</v>
      </c>
      <c r="C39" s="5">
        <f t="shared" si="0"/>
        <v>175</v>
      </c>
      <c r="D39" s="5">
        <f t="shared" si="1"/>
        <v>-65</v>
      </c>
    </row>
    <row r="40" spans="2:4" x14ac:dyDescent="0.35">
      <c r="B40" s="5">
        <v>6</v>
      </c>
      <c r="C40" s="5">
        <f t="shared" si="0"/>
        <v>247</v>
      </c>
      <c r="D40" s="5">
        <f t="shared" si="1"/>
        <v>-91</v>
      </c>
    </row>
    <row r="41" spans="2:4" x14ac:dyDescent="0.35">
      <c r="B41" s="5">
        <v>7</v>
      </c>
      <c r="C41" s="5">
        <f t="shared" si="0"/>
        <v>331</v>
      </c>
      <c r="D41" s="5">
        <f t="shared" si="1"/>
        <v>-121</v>
      </c>
    </row>
    <row r="42" spans="2:4" x14ac:dyDescent="0.35">
      <c r="B42" s="5">
        <v>8</v>
      </c>
      <c r="C42" s="5">
        <f t="shared" si="0"/>
        <v>427</v>
      </c>
      <c r="D42" s="5">
        <f t="shared" si="1"/>
        <v>-155</v>
      </c>
    </row>
    <row r="43" spans="2:4" x14ac:dyDescent="0.35">
      <c r="B43" s="5">
        <v>9</v>
      </c>
      <c r="C43" s="5">
        <f t="shared" si="0"/>
        <v>535</v>
      </c>
      <c r="D43" s="5">
        <f t="shared" si="1"/>
        <v>-193</v>
      </c>
    </row>
    <row r="44" spans="2:4" x14ac:dyDescent="0.35">
      <c r="B44" s="5">
        <v>10</v>
      </c>
      <c r="C44" s="5">
        <f t="shared" si="0"/>
        <v>655</v>
      </c>
      <c r="D44" s="5">
        <f t="shared" si="1"/>
        <v>-235</v>
      </c>
    </row>
    <row r="45" spans="2:4" x14ac:dyDescent="0.35">
      <c r="B45" s="5">
        <v>11</v>
      </c>
      <c r="C45" s="5">
        <f t="shared" si="0"/>
        <v>787</v>
      </c>
      <c r="D45" s="5">
        <f t="shared" si="1"/>
        <v>-281</v>
      </c>
    </row>
    <row r="46" spans="2:4" x14ac:dyDescent="0.35">
      <c r="B46" s="5">
        <v>12</v>
      </c>
      <c r="C46" s="5">
        <f t="shared" si="0"/>
        <v>931</v>
      </c>
      <c r="D46" s="5">
        <f t="shared" si="1"/>
        <v>-331</v>
      </c>
    </row>
    <row r="47" spans="2:4" x14ac:dyDescent="0.35">
      <c r="B47" s="5">
        <v>13</v>
      </c>
      <c r="C47" s="5">
        <f t="shared" si="0"/>
        <v>1087</v>
      </c>
      <c r="D47" s="5">
        <f t="shared" si="1"/>
        <v>-385</v>
      </c>
    </row>
    <row r="48" spans="2:4" x14ac:dyDescent="0.35">
      <c r="B48" s="5">
        <v>14</v>
      </c>
      <c r="C48" s="5">
        <f t="shared" si="0"/>
        <v>1255</v>
      </c>
      <c r="D48" s="5">
        <f t="shared" si="1"/>
        <v>-443</v>
      </c>
    </row>
    <row r="49" spans="2:4" x14ac:dyDescent="0.35">
      <c r="B49" s="5">
        <v>15</v>
      </c>
      <c r="C49" s="5">
        <f t="shared" si="0"/>
        <v>1435</v>
      </c>
      <c r="D49" s="5">
        <f t="shared" si="1"/>
        <v>-505</v>
      </c>
    </row>
    <row r="50" spans="2:4" x14ac:dyDescent="0.35">
      <c r="B50" s="5">
        <v>16</v>
      </c>
      <c r="C50" s="5">
        <f t="shared" si="0"/>
        <v>1627</v>
      </c>
      <c r="D50" s="5">
        <f t="shared" si="1"/>
        <v>-571</v>
      </c>
    </row>
    <row r="51" spans="2:4" x14ac:dyDescent="0.35">
      <c r="B51" s="5">
        <v>17</v>
      </c>
      <c r="C51" s="5">
        <f t="shared" si="0"/>
        <v>1831</v>
      </c>
      <c r="D51" s="5">
        <f t="shared" si="1"/>
        <v>-641</v>
      </c>
    </row>
    <row r="52" spans="2:4" x14ac:dyDescent="0.35">
      <c r="B52" s="5">
        <v>18</v>
      </c>
      <c r="C52" s="5">
        <f t="shared" si="0"/>
        <v>2047</v>
      </c>
      <c r="D52" s="5">
        <f t="shared" si="1"/>
        <v>-715</v>
      </c>
    </row>
    <row r="53" spans="2:4" x14ac:dyDescent="0.35">
      <c r="B53" s="5">
        <v>19</v>
      </c>
      <c r="C53" s="5">
        <f t="shared" si="0"/>
        <v>2275</v>
      </c>
      <c r="D53" s="5">
        <f t="shared" si="1"/>
        <v>-793</v>
      </c>
    </row>
    <row r="54" spans="2:4" x14ac:dyDescent="0.35">
      <c r="B54" s="5">
        <v>20</v>
      </c>
      <c r="C54" s="5">
        <f t="shared" si="0"/>
        <v>2515</v>
      </c>
      <c r="D54" s="5">
        <f t="shared" si="1"/>
        <v>-875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BE01B-AF39-4CC4-8BBE-8E12896ECA1C}">
  <dimension ref="C3:X26"/>
  <sheetViews>
    <sheetView zoomScale="85" zoomScaleNormal="85" workbookViewId="0">
      <selection activeCell="N6" sqref="N6"/>
    </sheetView>
  </sheetViews>
  <sheetFormatPr baseColWidth="10" defaultRowHeight="14.5" x14ac:dyDescent="0.35"/>
  <cols>
    <col min="2" max="2" width="7.90625" customWidth="1"/>
    <col min="3" max="3" width="22.54296875" customWidth="1"/>
  </cols>
  <sheetData>
    <row r="3" spans="3:15" ht="26" x14ac:dyDescent="0.6">
      <c r="C3" s="44" t="s">
        <v>37</v>
      </c>
    </row>
    <row r="4" spans="3:15" ht="27" customHeight="1" x14ac:dyDescent="0.35"/>
    <row r="5" spans="3:15" ht="15" thickBot="1" x14ac:dyDescent="0.4"/>
    <row r="6" spans="3:15" ht="18" thickBot="1" x14ac:dyDescent="0.5">
      <c r="C6" s="62" t="s">
        <v>38</v>
      </c>
      <c r="D6" s="63"/>
      <c r="E6" s="45" t="s">
        <v>39</v>
      </c>
      <c r="F6" s="46"/>
      <c r="I6" s="66" t="s">
        <v>46</v>
      </c>
      <c r="J6" s="67"/>
      <c r="K6" s="64" t="s">
        <v>47</v>
      </c>
      <c r="L6" s="65"/>
    </row>
    <row r="8" spans="3:15" ht="15" thickBot="1" x14ac:dyDescent="0.4"/>
    <row r="9" spans="3:15" ht="16.5" x14ac:dyDescent="0.35">
      <c r="C9" s="49" t="s">
        <v>43</v>
      </c>
      <c r="D9" s="47">
        <v>9</v>
      </c>
      <c r="E9" s="50" t="s">
        <v>40</v>
      </c>
      <c r="I9" s="26"/>
    </row>
    <row r="10" spans="3:15" ht="15" thickBot="1" x14ac:dyDescent="0.4">
      <c r="C10" s="51" t="s">
        <v>42</v>
      </c>
      <c r="D10" s="48">
        <v>5</v>
      </c>
      <c r="E10" s="52" t="s">
        <v>41</v>
      </c>
      <c r="I10" s="26"/>
    </row>
    <row r="12" spans="3:15" ht="15" thickBot="1" x14ac:dyDescent="0.4"/>
    <row r="13" spans="3:15" x14ac:dyDescent="0.35">
      <c r="C13" s="53"/>
      <c r="D13" s="54" t="s">
        <v>44</v>
      </c>
      <c r="E13" s="56">
        <v>0</v>
      </c>
      <c r="F13" s="32">
        <v>1</v>
      </c>
      <c r="G13" s="32">
        <v>2</v>
      </c>
      <c r="H13" s="32">
        <v>3</v>
      </c>
      <c r="I13" s="32">
        <v>4</v>
      </c>
      <c r="J13" s="32">
        <v>5</v>
      </c>
      <c r="K13" s="32">
        <v>6</v>
      </c>
      <c r="L13" s="32">
        <v>7</v>
      </c>
      <c r="M13" s="32">
        <v>8</v>
      </c>
      <c r="N13" s="32">
        <v>9</v>
      </c>
      <c r="O13" s="33">
        <v>10</v>
      </c>
    </row>
    <row r="14" spans="3:15" x14ac:dyDescent="0.35">
      <c r="C14" s="70"/>
      <c r="D14" s="71" t="s">
        <v>45</v>
      </c>
      <c r="E14" s="57">
        <f>$D$9*E13+$D$10</f>
        <v>5</v>
      </c>
      <c r="F14" s="55">
        <f t="shared" ref="F14:O14" si="0">$D$9*F13+$D$10</f>
        <v>14</v>
      </c>
      <c r="G14" s="55">
        <f t="shared" si="0"/>
        <v>23</v>
      </c>
      <c r="H14" s="55">
        <f t="shared" si="0"/>
        <v>32</v>
      </c>
      <c r="I14" s="55">
        <f t="shared" si="0"/>
        <v>41</v>
      </c>
      <c r="J14" s="55">
        <f t="shared" si="0"/>
        <v>50</v>
      </c>
      <c r="K14" s="55">
        <f>$D$9*K13+$D$10</f>
        <v>59</v>
      </c>
      <c r="L14" s="55">
        <f t="shared" si="0"/>
        <v>68</v>
      </c>
      <c r="M14" s="55">
        <f t="shared" si="0"/>
        <v>77</v>
      </c>
      <c r="N14" s="55">
        <f t="shared" si="0"/>
        <v>86</v>
      </c>
      <c r="O14" s="58">
        <f t="shared" si="0"/>
        <v>95</v>
      </c>
    </row>
    <row r="15" spans="3:15" ht="15" thickBot="1" x14ac:dyDescent="0.4">
      <c r="C15" s="68"/>
      <c r="D15" s="69" t="s">
        <v>48</v>
      </c>
      <c r="E15" s="59">
        <f>($D$9/2)*E13^2 + $D$10*E13</f>
        <v>0</v>
      </c>
      <c r="F15" s="60">
        <f t="shared" ref="F15:O15" si="1">($D$9/2)*F13^2 + $D$10*F13</f>
        <v>9.5</v>
      </c>
      <c r="G15" s="60">
        <f t="shared" si="1"/>
        <v>28</v>
      </c>
      <c r="H15" s="60">
        <f t="shared" si="1"/>
        <v>55.5</v>
      </c>
      <c r="I15" s="60">
        <f t="shared" si="1"/>
        <v>92</v>
      </c>
      <c r="J15" s="60">
        <f t="shared" si="1"/>
        <v>137.5</v>
      </c>
      <c r="K15" s="60">
        <f t="shared" si="1"/>
        <v>192</v>
      </c>
      <c r="L15" s="60">
        <f t="shared" si="1"/>
        <v>255.5</v>
      </c>
      <c r="M15" s="60">
        <f t="shared" si="1"/>
        <v>328</v>
      </c>
      <c r="N15" s="60">
        <f t="shared" si="1"/>
        <v>409.5</v>
      </c>
      <c r="O15" s="61">
        <f t="shared" si="1"/>
        <v>500</v>
      </c>
    </row>
    <row r="24" spans="21:24" ht="15" thickBot="1" x14ac:dyDescent="0.4"/>
    <row r="25" spans="21:24" ht="21" x14ac:dyDescent="0.5">
      <c r="U25" s="38" t="s">
        <v>34</v>
      </c>
      <c r="V25" s="39"/>
      <c r="W25" s="39" t="s">
        <v>35</v>
      </c>
      <c r="X25" s="40"/>
    </row>
    <row r="26" spans="21:24" ht="15" thickBot="1" x14ac:dyDescent="0.4">
      <c r="U26" s="41"/>
      <c r="V26" s="42"/>
      <c r="W26" s="42" t="s">
        <v>36</v>
      </c>
      <c r="X26" s="43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AA531-1975-4BEE-B143-630F780E047A}">
  <dimension ref="A1:D54"/>
  <sheetViews>
    <sheetView topLeftCell="A2" workbookViewId="0">
      <selection activeCell="B3" sqref="B3"/>
    </sheetView>
  </sheetViews>
  <sheetFormatPr baseColWidth="10" defaultRowHeight="14.5" x14ac:dyDescent="0.35"/>
  <sheetData>
    <row r="1" spans="1:4" ht="21" x14ac:dyDescent="0.5">
      <c r="A1" s="7" t="s">
        <v>12</v>
      </c>
    </row>
    <row r="3" spans="1:4" x14ac:dyDescent="0.35">
      <c r="B3" t="s">
        <v>12</v>
      </c>
    </row>
    <row r="8" spans="1:4" s="8" customFormat="1" ht="21" x14ac:dyDescent="0.35">
      <c r="A8" s="11"/>
      <c r="B8" s="10" t="s">
        <v>10</v>
      </c>
      <c r="C8" s="9">
        <v>6</v>
      </c>
      <c r="D8" s="9">
        <v>-4</v>
      </c>
    </row>
    <row r="9" spans="1:4" s="8" customFormat="1" ht="21" x14ac:dyDescent="0.35">
      <c r="A9" s="11"/>
      <c r="B9" s="10" t="s">
        <v>9</v>
      </c>
      <c r="C9" s="9">
        <v>-5</v>
      </c>
      <c r="D9" s="9">
        <v>5</v>
      </c>
    </row>
    <row r="10" spans="1:4" ht="21" x14ac:dyDescent="0.5">
      <c r="A10" s="7"/>
    </row>
    <row r="13" spans="1:4" x14ac:dyDescent="0.35">
      <c r="B13" s="6" t="s">
        <v>7</v>
      </c>
      <c r="C13" s="34" t="s">
        <v>6</v>
      </c>
      <c r="D13" s="36" t="s">
        <v>5</v>
      </c>
    </row>
    <row r="14" spans="1:4" x14ac:dyDescent="0.35">
      <c r="B14" s="5">
        <v>-20</v>
      </c>
      <c r="C14" s="35">
        <f>$C$8*B14+$C$9</f>
        <v>-125</v>
      </c>
      <c r="D14" s="37">
        <f t="shared" ref="D14:D54" si="0">-$D$8*B14+$D$9</f>
        <v>-75</v>
      </c>
    </row>
    <row r="15" spans="1:4" x14ac:dyDescent="0.35">
      <c r="B15" s="5">
        <v>-19</v>
      </c>
      <c r="C15" s="35">
        <f t="shared" ref="C15:C54" si="1">$C$8*B15+$C$9</f>
        <v>-119</v>
      </c>
      <c r="D15" s="37">
        <f t="shared" si="0"/>
        <v>-71</v>
      </c>
    </row>
    <row r="16" spans="1:4" x14ac:dyDescent="0.35">
      <c r="B16" s="5">
        <v>-18</v>
      </c>
      <c r="C16" s="35">
        <f t="shared" si="1"/>
        <v>-113</v>
      </c>
      <c r="D16" s="37">
        <f t="shared" si="0"/>
        <v>-67</v>
      </c>
    </row>
    <row r="17" spans="2:4" x14ac:dyDescent="0.35">
      <c r="B17" s="5">
        <v>-17</v>
      </c>
      <c r="C17" s="35">
        <f t="shared" si="1"/>
        <v>-107</v>
      </c>
      <c r="D17" s="37">
        <f t="shared" si="0"/>
        <v>-63</v>
      </c>
    </row>
    <row r="18" spans="2:4" x14ac:dyDescent="0.35">
      <c r="B18" s="5">
        <v>-16</v>
      </c>
      <c r="C18" s="35">
        <f t="shared" si="1"/>
        <v>-101</v>
      </c>
      <c r="D18" s="37">
        <f t="shared" si="0"/>
        <v>-59</v>
      </c>
    </row>
    <row r="19" spans="2:4" x14ac:dyDescent="0.35">
      <c r="B19" s="5">
        <v>-15</v>
      </c>
      <c r="C19" s="35">
        <f t="shared" si="1"/>
        <v>-95</v>
      </c>
      <c r="D19" s="37">
        <f t="shared" si="0"/>
        <v>-55</v>
      </c>
    </row>
    <row r="20" spans="2:4" x14ac:dyDescent="0.35">
      <c r="B20" s="5">
        <v>-14</v>
      </c>
      <c r="C20" s="35">
        <f t="shared" si="1"/>
        <v>-89</v>
      </c>
      <c r="D20" s="37">
        <f t="shared" si="0"/>
        <v>-51</v>
      </c>
    </row>
    <row r="21" spans="2:4" x14ac:dyDescent="0.35">
      <c r="B21" s="5">
        <v>-13</v>
      </c>
      <c r="C21" s="35">
        <f t="shared" si="1"/>
        <v>-83</v>
      </c>
      <c r="D21" s="37">
        <f t="shared" si="0"/>
        <v>-47</v>
      </c>
    </row>
    <row r="22" spans="2:4" x14ac:dyDescent="0.35">
      <c r="B22" s="5">
        <v>-12</v>
      </c>
      <c r="C22" s="35">
        <f t="shared" si="1"/>
        <v>-77</v>
      </c>
      <c r="D22" s="37">
        <f t="shared" si="0"/>
        <v>-43</v>
      </c>
    </row>
    <row r="23" spans="2:4" x14ac:dyDescent="0.35">
      <c r="B23" s="5">
        <v>-11</v>
      </c>
      <c r="C23" s="35">
        <f t="shared" si="1"/>
        <v>-71</v>
      </c>
      <c r="D23" s="37">
        <f t="shared" si="0"/>
        <v>-39</v>
      </c>
    </row>
    <row r="24" spans="2:4" x14ac:dyDescent="0.35">
      <c r="B24" s="5">
        <v>-10</v>
      </c>
      <c r="C24" s="35">
        <f t="shared" si="1"/>
        <v>-65</v>
      </c>
      <c r="D24" s="37">
        <f t="shared" si="0"/>
        <v>-35</v>
      </c>
    </row>
    <row r="25" spans="2:4" x14ac:dyDescent="0.35">
      <c r="B25" s="5">
        <v>-9</v>
      </c>
      <c r="C25" s="35">
        <f t="shared" si="1"/>
        <v>-59</v>
      </c>
      <c r="D25" s="37">
        <f t="shared" si="0"/>
        <v>-31</v>
      </c>
    </row>
    <row r="26" spans="2:4" x14ac:dyDescent="0.35">
      <c r="B26" s="5">
        <v>-8</v>
      </c>
      <c r="C26" s="35">
        <f t="shared" si="1"/>
        <v>-53</v>
      </c>
      <c r="D26" s="37">
        <f t="shared" si="0"/>
        <v>-27</v>
      </c>
    </row>
    <row r="27" spans="2:4" x14ac:dyDescent="0.35">
      <c r="B27" s="5">
        <v>-7</v>
      </c>
      <c r="C27" s="35">
        <f t="shared" si="1"/>
        <v>-47</v>
      </c>
      <c r="D27" s="37">
        <f t="shared" si="0"/>
        <v>-23</v>
      </c>
    </row>
    <row r="28" spans="2:4" x14ac:dyDescent="0.35">
      <c r="B28" s="5">
        <v>-6</v>
      </c>
      <c r="C28" s="35">
        <f t="shared" si="1"/>
        <v>-41</v>
      </c>
      <c r="D28" s="37">
        <f t="shared" si="0"/>
        <v>-19</v>
      </c>
    </row>
    <row r="29" spans="2:4" x14ac:dyDescent="0.35">
      <c r="B29" s="5">
        <v>-5</v>
      </c>
      <c r="C29" s="35">
        <f t="shared" si="1"/>
        <v>-35</v>
      </c>
      <c r="D29" s="37">
        <f t="shared" si="0"/>
        <v>-15</v>
      </c>
    </row>
    <row r="30" spans="2:4" x14ac:dyDescent="0.35">
      <c r="B30" s="5">
        <v>-4</v>
      </c>
      <c r="C30" s="35">
        <f t="shared" si="1"/>
        <v>-29</v>
      </c>
      <c r="D30" s="37">
        <f t="shared" si="0"/>
        <v>-11</v>
      </c>
    </row>
    <row r="31" spans="2:4" x14ac:dyDescent="0.35">
      <c r="B31" s="5">
        <v>-3</v>
      </c>
      <c r="C31" s="35">
        <f t="shared" si="1"/>
        <v>-23</v>
      </c>
      <c r="D31" s="37">
        <f t="shared" si="0"/>
        <v>-7</v>
      </c>
    </row>
    <row r="32" spans="2:4" x14ac:dyDescent="0.35">
      <c r="B32" s="5">
        <v>-2</v>
      </c>
      <c r="C32" s="35">
        <f t="shared" si="1"/>
        <v>-17</v>
      </c>
      <c r="D32" s="37">
        <f t="shared" si="0"/>
        <v>-3</v>
      </c>
    </row>
    <row r="33" spans="2:4" x14ac:dyDescent="0.35">
      <c r="B33" s="5">
        <v>-1</v>
      </c>
      <c r="C33" s="35">
        <f t="shared" si="1"/>
        <v>-11</v>
      </c>
      <c r="D33" s="37">
        <f t="shared" si="0"/>
        <v>1</v>
      </c>
    </row>
    <row r="34" spans="2:4" x14ac:dyDescent="0.35">
      <c r="B34" s="5">
        <v>0</v>
      </c>
      <c r="C34" s="35">
        <f t="shared" si="1"/>
        <v>-5</v>
      </c>
      <c r="D34" s="37">
        <f t="shared" si="0"/>
        <v>5</v>
      </c>
    </row>
    <row r="35" spans="2:4" x14ac:dyDescent="0.35">
      <c r="B35" s="5">
        <v>1</v>
      </c>
      <c r="C35" s="35">
        <f t="shared" si="1"/>
        <v>1</v>
      </c>
      <c r="D35" s="37">
        <f t="shared" si="0"/>
        <v>9</v>
      </c>
    </row>
    <row r="36" spans="2:4" x14ac:dyDescent="0.35">
      <c r="B36" s="5">
        <v>2</v>
      </c>
      <c r="C36" s="35">
        <f t="shared" si="1"/>
        <v>7</v>
      </c>
      <c r="D36" s="37">
        <f t="shared" si="0"/>
        <v>13</v>
      </c>
    </row>
    <row r="37" spans="2:4" x14ac:dyDescent="0.35">
      <c r="B37" s="5">
        <v>3</v>
      </c>
      <c r="C37" s="35">
        <f t="shared" si="1"/>
        <v>13</v>
      </c>
      <c r="D37" s="37">
        <f t="shared" si="0"/>
        <v>17</v>
      </c>
    </row>
    <row r="38" spans="2:4" x14ac:dyDescent="0.35">
      <c r="B38" s="5">
        <v>4</v>
      </c>
      <c r="C38" s="35">
        <f t="shared" si="1"/>
        <v>19</v>
      </c>
      <c r="D38" s="37">
        <f t="shared" si="0"/>
        <v>21</v>
      </c>
    </row>
    <row r="39" spans="2:4" x14ac:dyDescent="0.35">
      <c r="B39" s="5">
        <v>5</v>
      </c>
      <c r="C39" s="35">
        <f t="shared" si="1"/>
        <v>25</v>
      </c>
      <c r="D39" s="37">
        <f t="shared" si="0"/>
        <v>25</v>
      </c>
    </row>
    <row r="40" spans="2:4" x14ac:dyDescent="0.35">
      <c r="B40" s="5">
        <v>6</v>
      </c>
      <c r="C40" s="35">
        <f t="shared" si="1"/>
        <v>31</v>
      </c>
      <c r="D40" s="37">
        <f t="shared" si="0"/>
        <v>29</v>
      </c>
    </row>
    <row r="41" spans="2:4" x14ac:dyDescent="0.35">
      <c r="B41" s="5">
        <v>7</v>
      </c>
      <c r="C41" s="35">
        <f t="shared" si="1"/>
        <v>37</v>
      </c>
      <c r="D41" s="37">
        <f t="shared" si="0"/>
        <v>33</v>
      </c>
    </row>
    <row r="42" spans="2:4" x14ac:dyDescent="0.35">
      <c r="B42" s="5">
        <v>8</v>
      </c>
      <c r="C42" s="35">
        <f t="shared" si="1"/>
        <v>43</v>
      </c>
      <c r="D42" s="37">
        <f t="shared" si="0"/>
        <v>37</v>
      </c>
    </row>
    <row r="43" spans="2:4" x14ac:dyDescent="0.35">
      <c r="B43" s="5">
        <v>9</v>
      </c>
      <c r="C43" s="35">
        <f t="shared" si="1"/>
        <v>49</v>
      </c>
      <c r="D43" s="37">
        <f t="shared" si="0"/>
        <v>41</v>
      </c>
    </row>
    <row r="44" spans="2:4" x14ac:dyDescent="0.35">
      <c r="B44" s="5">
        <v>10</v>
      </c>
      <c r="C44" s="35">
        <f t="shared" si="1"/>
        <v>55</v>
      </c>
      <c r="D44" s="37">
        <f t="shared" si="0"/>
        <v>45</v>
      </c>
    </row>
    <row r="45" spans="2:4" x14ac:dyDescent="0.35">
      <c r="B45" s="5">
        <v>11</v>
      </c>
      <c r="C45" s="35">
        <f t="shared" si="1"/>
        <v>61</v>
      </c>
      <c r="D45" s="37">
        <f t="shared" si="0"/>
        <v>49</v>
      </c>
    </row>
    <row r="46" spans="2:4" x14ac:dyDescent="0.35">
      <c r="B46" s="5">
        <v>12</v>
      </c>
      <c r="C46" s="35">
        <f t="shared" si="1"/>
        <v>67</v>
      </c>
      <c r="D46" s="37">
        <f t="shared" si="0"/>
        <v>53</v>
      </c>
    </row>
    <row r="47" spans="2:4" x14ac:dyDescent="0.35">
      <c r="B47" s="5">
        <v>13</v>
      </c>
      <c r="C47" s="35">
        <f t="shared" si="1"/>
        <v>73</v>
      </c>
      <c r="D47" s="37">
        <f t="shared" si="0"/>
        <v>57</v>
      </c>
    </row>
    <row r="48" spans="2:4" x14ac:dyDescent="0.35">
      <c r="B48" s="5">
        <v>14</v>
      </c>
      <c r="C48" s="35">
        <f t="shared" si="1"/>
        <v>79</v>
      </c>
      <c r="D48" s="37">
        <f t="shared" si="0"/>
        <v>61</v>
      </c>
    </row>
    <row r="49" spans="2:4" x14ac:dyDescent="0.35">
      <c r="B49" s="5">
        <v>15</v>
      </c>
      <c r="C49" s="35">
        <f t="shared" si="1"/>
        <v>85</v>
      </c>
      <c r="D49" s="37">
        <f t="shared" si="0"/>
        <v>65</v>
      </c>
    </row>
    <row r="50" spans="2:4" x14ac:dyDescent="0.35">
      <c r="B50" s="5">
        <v>16</v>
      </c>
      <c r="C50" s="35">
        <f t="shared" si="1"/>
        <v>91</v>
      </c>
      <c r="D50" s="37">
        <f t="shared" si="0"/>
        <v>69</v>
      </c>
    </row>
    <row r="51" spans="2:4" x14ac:dyDescent="0.35">
      <c r="B51" s="5">
        <v>17</v>
      </c>
      <c r="C51" s="35">
        <f t="shared" si="1"/>
        <v>97</v>
      </c>
      <c r="D51" s="37">
        <f t="shared" si="0"/>
        <v>73</v>
      </c>
    </row>
    <row r="52" spans="2:4" x14ac:dyDescent="0.35">
      <c r="B52" s="5">
        <v>18</v>
      </c>
      <c r="C52" s="35">
        <f t="shared" si="1"/>
        <v>103</v>
      </c>
      <c r="D52" s="37">
        <f t="shared" si="0"/>
        <v>77</v>
      </c>
    </row>
    <row r="53" spans="2:4" x14ac:dyDescent="0.35">
      <c r="B53" s="5">
        <v>19</v>
      </c>
      <c r="C53" s="35">
        <f t="shared" si="1"/>
        <v>109</v>
      </c>
      <c r="D53" s="37">
        <f t="shared" si="0"/>
        <v>81</v>
      </c>
    </row>
    <row r="54" spans="2:4" x14ac:dyDescent="0.35">
      <c r="B54" s="5">
        <v>20</v>
      </c>
      <c r="C54" s="35">
        <f t="shared" si="1"/>
        <v>115</v>
      </c>
      <c r="D54" s="37">
        <f t="shared" si="0"/>
        <v>85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B315E-FA8E-4BF4-8658-CD212C5676A3}">
  <dimension ref="A1:E79"/>
  <sheetViews>
    <sheetView workbookViewId="0">
      <selection activeCell="H4" sqref="H4"/>
    </sheetView>
  </sheetViews>
  <sheetFormatPr baseColWidth="10" defaultRowHeight="14.5" x14ac:dyDescent="0.35"/>
  <cols>
    <col min="4" max="4" width="16.1796875" customWidth="1"/>
    <col min="5" max="5" width="18.1796875" customWidth="1"/>
  </cols>
  <sheetData>
    <row r="1" spans="1:5" ht="21" x14ac:dyDescent="0.5">
      <c r="A1" s="7" t="s">
        <v>21</v>
      </c>
    </row>
    <row r="2" spans="1:5" x14ac:dyDescent="0.35">
      <c r="D2" s="18" t="s">
        <v>20</v>
      </c>
      <c r="E2" s="17">
        <v>1.5</v>
      </c>
    </row>
    <row r="3" spans="1:5" x14ac:dyDescent="0.35">
      <c r="D3" s="18" t="s">
        <v>19</v>
      </c>
      <c r="E3" s="17">
        <v>3.14</v>
      </c>
    </row>
    <row r="4" spans="1:5" x14ac:dyDescent="0.35">
      <c r="A4" s="18" t="s">
        <v>18</v>
      </c>
      <c r="B4" s="17">
        <v>20</v>
      </c>
      <c r="D4" s="18" t="s">
        <v>17</v>
      </c>
      <c r="E4" s="17">
        <v>2</v>
      </c>
    </row>
    <row r="6" spans="1:5" x14ac:dyDescent="0.35">
      <c r="B6" s="16" t="s">
        <v>16</v>
      </c>
      <c r="C6" s="16" t="s">
        <v>15</v>
      </c>
      <c r="D6" s="15" t="s">
        <v>14</v>
      </c>
      <c r="E6" s="14" t="s">
        <v>13</v>
      </c>
    </row>
    <row r="7" spans="1:5" x14ac:dyDescent="0.35">
      <c r="B7" s="5">
        <v>-720</v>
      </c>
      <c r="C7" s="5">
        <f t="shared" ref="C7:C38" si="0">2*PI()*B7/360</f>
        <v>-12.566370614359172</v>
      </c>
      <c r="D7" s="13">
        <f t="shared" ref="D7:D38" si="1">SIN(C7)</f>
        <v>4.90059381963448E-16</v>
      </c>
      <c r="E7" s="12">
        <f t="shared" ref="E7:E38" si="2">$E$2*SIN($E$4*C7+$E$3)</f>
        <v>2.388979374728106E-3</v>
      </c>
    </row>
    <row r="8" spans="1:5" x14ac:dyDescent="0.35">
      <c r="B8" s="5">
        <f t="shared" ref="B8:B39" si="3">B7+$B$4</f>
        <v>-700</v>
      </c>
      <c r="C8" s="5">
        <f t="shared" si="0"/>
        <v>-12.217304763960305</v>
      </c>
      <c r="D8" s="13">
        <f t="shared" si="1"/>
        <v>0.34202014332567049</v>
      </c>
      <c r="E8" s="12">
        <f t="shared" si="2"/>
        <v>-0.96235012731034086</v>
      </c>
    </row>
    <row r="9" spans="1:5" x14ac:dyDescent="0.35">
      <c r="B9" s="5">
        <f t="shared" si="3"/>
        <v>-680</v>
      </c>
      <c r="C9" s="5">
        <f t="shared" si="0"/>
        <v>-11.868238913561441</v>
      </c>
      <c r="D9" s="13">
        <f t="shared" si="1"/>
        <v>0.64278760968653903</v>
      </c>
      <c r="E9" s="12">
        <f t="shared" si="2"/>
        <v>-1.4767949140965784</v>
      </c>
    </row>
    <row r="10" spans="1:5" x14ac:dyDescent="0.35">
      <c r="B10" s="5">
        <f t="shared" si="3"/>
        <v>-660</v>
      </c>
      <c r="C10" s="5">
        <f t="shared" si="0"/>
        <v>-11.519173063162574</v>
      </c>
      <c r="D10" s="13">
        <f t="shared" si="1"/>
        <v>0.86602540378443915</v>
      </c>
      <c r="E10" s="12">
        <f t="shared" si="2"/>
        <v>-1.3002309478297667</v>
      </c>
    </row>
    <row r="11" spans="1:5" x14ac:dyDescent="0.35">
      <c r="B11" s="5">
        <f t="shared" si="3"/>
        <v>-640</v>
      </c>
      <c r="C11" s="5">
        <f t="shared" si="0"/>
        <v>-11.170107212763709</v>
      </c>
      <c r="D11" s="13">
        <f t="shared" si="1"/>
        <v>0.98480775301220813</v>
      </c>
      <c r="E11" s="12">
        <f t="shared" si="2"/>
        <v>-0.51527447061605136</v>
      </c>
    </row>
    <row r="12" spans="1:5" x14ac:dyDescent="0.35">
      <c r="B12" s="5">
        <f t="shared" si="3"/>
        <v>-620</v>
      </c>
      <c r="C12" s="5">
        <f t="shared" si="0"/>
        <v>-10.821041362364843</v>
      </c>
      <c r="D12" s="13">
        <f t="shared" si="1"/>
        <v>0.98480775301220802</v>
      </c>
      <c r="E12" s="12">
        <f t="shared" si="2"/>
        <v>0.51078465803676754</v>
      </c>
    </row>
    <row r="13" spans="1:5" x14ac:dyDescent="0.35">
      <c r="B13" s="5">
        <f t="shared" si="3"/>
        <v>-600</v>
      </c>
      <c r="C13" s="5">
        <f t="shared" si="0"/>
        <v>-10.471975511965978</v>
      </c>
      <c r="D13" s="13">
        <f t="shared" si="1"/>
        <v>0.86602540378443871</v>
      </c>
      <c r="E13" s="12">
        <f t="shared" si="2"/>
        <v>1.2978419684550384</v>
      </c>
    </row>
    <row r="14" spans="1:5" x14ac:dyDescent="0.35">
      <c r="B14" s="5">
        <f t="shared" si="3"/>
        <v>-580</v>
      </c>
      <c r="C14" s="5">
        <f t="shared" si="0"/>
        <v>-10.12290966156711</v>
      </c>
      <c r="D14" s="13">
        <f t="shared" si="1"/>
        <v>0.64278760968653836</v>
      </c>
      <c r="E14" s="12">
        <f t="shared" si="2"/>
        <v>1.4776245979263893</v>
      </c>
    </row>
    <row r="15" spans="1:5" x14ac:dyDescent="0.35">
      <c r="B15" s="5">
        <f t="shared" si="3"/>
        <v>-560</v>
      </c>
      <c r="C15" s="5">
        <f t="shared" si="0"/>
        <v>-9.7738438111682449</v>
      </c>
      <c r="D15" s="13">
        <f t="shared" si="1"/>
        <v>0.34202014332566799</v>
      </c>
      <c r="E15" s="12">
        <f t="shared" si="2"/>
        <v>0.96601025605980984</v>
      </c>
    </row>
    <row r="16" spans="1:5" x14ac:dyDescent="0.35">
      <c r="B16" s="5">
        <f t="shared" si="3"/>
        <v>-540</v>
      </c>
      <c r="C16" s="5">
        <f t="shared" si="0"/>
        <v>-9.4247779607693793</v>
      </c>
      <c r="D16" s="13">
        <f t="shared" si="1"/>
        <v>-3.67544536472586E-16</v>
      </c>
      <c r="E16" s="12">
        <f t="shared" si="2"/>
        <v>2.3889793747284734E-3</v>
      </c>
    </row>
    <row r="17" spans="2:5" x14ac:dyDescent="0.35">
      <c r="B17" s="5">
        <f t="shared" si="3"/>
        <v>-520</v>
      </c>
      <c r="C17" s="5">
        <f t="shared" si="0"/>
        <v>-9.0757121103705138</v>
      </c>
      <c r="D17" s="13">
        <f t="shared" si="1"/>
        <v>-0.34202014332566871</v>
      </c>
      <c r="E17" s="12">
        <f t="shared" si="2"/>
        <v>-0.96235012731033653</v>
      </c>
    </row>
    <row r="18" spans="2:5" x14ac:dyDescent="0.35">
      <c r="B18" s="5">
        <f t="shared" si="3"/>
        <v>-500</v>
      </c>
      <c r="C18" s="5">
        <f t="shared" si="0"/>
        <v>-8.7266462599716466</v>
      </c>
      <c r="D18" s="13">
        <f t="shared" si="1"/>
        <v>-0.64278760968654036</v>
      </c>
      <c r="E18" s="12">
        <f t="shared" si="2"/>
        <v>-1.4767949140965793</v>
      </c>
    </row>
    <row r="19" spans="2:5" x14ac:dyDescent="0.35">
      <c r="B19" s="5">
        <f t="shared" si="3"/>
        <v>-480</v>
      </c>
      <c r="C19" s="5">
        <f t="shared" si="0"/>
        <v>-8.3775804095727811</v>
      </c>
      <c r="D19" s="13">
        <f t="shared" si="1"/>
        <v>-0.86602540378443915</v>
      </c>
      <c r="E19" s="12">
        <f t="shared" si="2"/>
        <v>-1.3002309478297669</v>
      </c>
    </row>
    <row r="20" spans="2:5" x14ac:dyDescent="0.35">
      <c r="B20" s="5">
        <f t="shared" si="3"/>
        <v>-460</v>
      </c>
      <c r="C20" s="5">
        <f t="shared" si="0"/>
        <v>-8.0285145591739155</v>
      </c>
      <c r="D20" s="13">
        <f t="shared" si="1"/>
        <v>-0.98480775301220813</v>
      </c>
      <c r="E20" s="12">
        <f t="shared" si="2"/>
        <v>-0.51527447061605169</v>
      </c>
    </row>
    <row r="21" spans="2:5" x14ac:dyDescent="0.35">
      <c r="B21" s="5">
        <f t="shared" si="3"/>
        <v>-440</v>
      </c>
      <c r="C21" s="5">
        <f t="shared" si="0"/>
        <v>-7.67944870877505</v>
      </c>
      <c r="D21" s="13">
        <f t="shared" si="1"/>
        <v>-0.98480775301220802</v>
      </c>
      <c r="E21" s="12">
        <f t="shared" si="2"/>
        <v>0.5107846580367672</v>
      </c>
    </row>
    <row r="22" spans="2:5" x14ac:dyDescent="0.35">
      <c r="B22" s="5">
        <f t="shared" si="3"/>
        <v>-420</v>
      </c>
      <c r="C22" s="5">
        <f t="shared" si="0"/>
        <v>-7.3303828583761845</v>
      </c>
      <c r="D22" s="13">
        <f t="shared" si="1"/>
        <v>-0.86602540378443882</v>
      </c>
      <c r="E22" s="12">
        <f t="shared" si="2"/>
        <v>1.2978419684550382</v>
      </c>
    </row>
    <row r="23" spans="2:5" x14ac:dyDescent="0.35">
      <c r="B23" s="5">
        <f t="shared" si="3"/>
        <v>-400</v>
      </c>
      <c r="C23" s="5">
        <f t="shared" si="0"/>
        <v>-6.9813170079773181</v>
      </c>
      <c r="D23" s="13">
        <f t="shared" si="1"/>
        <v>-0.64278760968653914</v>
      </c>
      <c r="E23" s="12">
        <f t="shared" si="2"/>
        <v>1.4776245979263898</v>
      </c>
    </row>
    <row r="24" spans="2:5" x14ac:dyDescent="0.35">
      <c r="B24" s="5">
        <f t="shared" si="3"/>
        <v>-380</v>
      </c>
      <c r="C24" s="5">
        <f t="shared" si="0"/>
        <v>-6.6322511575784526</v>
      </c>
      <c r="D24" s="13">
        <f t="shared" si="1"/>
        <v>-0.34202014332566893</v>
      </c>
      <c r="E24" s="12">
        <f t="shared" si="2"/>
        <v>0.96601025605981206</v>
      </c>
    </row>
    <row r="25" spans="2:5" x14ac:dyDescent="0.35">
      <c r="B25" s="5">
        <f t="shared" si="3"/>
        <v>-360</v>
      </c>
      <c r="C25" s="5">
        <f t="shared" si="0"/>
        <v>-6.2831853071795862</v>
      </c>
      <c r="D25" s="13">
        <f t="shared" si="1"/>
        <v>2.45029690981724E-16</v>
      </c>
      <c r="E25" s="12">
        <f t="shared" si="2"/>
        <v>2.3889793747288411E-3</v>
      </c>
    </row>
    <row r="26" spans="2:5" x14ac:dyDescent="0.35">
      <c r="B26" s="5">
        <f t="shared" si="3"/>
        <v>-340</v>
      </c>
      <c r="C26" s="5">
        <f t="shared" si="0"/>
        <v>-5.9341194567807207</v>
      </c>
      <c r="D26" s="13">
        <f t="shared" si="1"/>
        <v>0.3420201433256686</v>
      </c>
      <c r="E26" s="12">
        <f t="shared" si="2"/>
        <v>-0.9623501273103362</v>
      </c>
    </row>
    <row r="27" spans="2:5" x14ac:dyDescent="0.35">
      <c r="B27" s="5">
        <f t="shared" si="3"/>
        <v>-320</v>
      </c>
      <c r="C27" s="5">
        <f t="shared" si="0"/>
        <v>-5.5850536063818543</v>
      </c>
      <c r="D27" s="13">
        <f t="shared" si="1"/>
        <v>0.64278760968653958</v>
      </c>
      <c r="E27" s="12">
        <f t="shared" si="2"/>
        <v>-1.4767949140965786</v>
      </c>
    </row>
    <row r="28" spans="2:5" x14ac:dyDescent="0.35">
      <c r="B28" s="5">
        <f t="shared" si="3"/>
        <v>-300</v>
      </c>
      <c r="C28" s="5">
        <f t="shared" si="0"/>
        <v>-5.2359877559829888</v>
      </c>
      <c r="D28" s="13">
        <f t="shared" si="1"/>
        <v>0.8660254037844386</v>
      </c>
      <c r="E28" s="12">
        <f t="shared" si="2"/>
        <v>-1.3002309478297684</v>
      </c>
    </row>
    <row r="29" spans="2:5" x14ac:dyDescent="0.35">
      <c r="B29" s="5">
        <f t="shared" si="3"/>
        <v>-280</v>
      </c>
      <c r="C29" s="5">
        <f t="shared" si="0"/>
        <v>-4.8869219055841224</v>
      </c>
      <c r="D29" s="13">
        <f t="shared" si="1"/>
        <v>0.98480775301220813</v>
      </c>
      <c r="E29" s="12">
        <f t="shared" si="2"/>
        <v>-0.51527447061605214</v>
      </c>
    </row>
    <row r="30" spans="2:5" x14ac:dyDescent="0.35">
      <c r="B30" s="5">
        <f t="shared" si="3"/>
        <v>-260</v>
      </c>
      <c r="C30" s="5">
        <f t="shared" si="0"/>
        <v>-4.5378560551852569</v>
      </c>
      <c r="D30" s="13">
        <f t="shared" si="1"/>
        <v>0.98480775301220802</v>
      </c>
      <c r="E30" s="12">
        <f t="shared" si="2"/>
        <v>0.51078465803676687</v>
      </c>
    </row>
    <row r="31" spans="2:5" x14ac:dyDescent="0.35">
      <c r="B31" s="5">
        <f t="shared" si="3"/>
        <v>-240</v>
      </c>
      <c r="C31" s="5">
        <f t="shared" si="0"/>
        <v>-4.1887902047863905</v>
      </c>
      <c r="D31" s="13">
        <f t="shared" si="1"/>
        <v>0.86602540378443837</v>
      </c>
      <c r="E31" s="12">
        <f t="shared" si="2"/>
        <v>1.2978419684550393</v>
      </c>
    </row>
    <row r="32" spans="2:5" x14ac:dyDescent="0.35">
      <c r="B32" s="5">
        <f t="shared" si="3"/>
        <v>-220</v>
      </c>
      <c r="C32" s="5">
        <f t="shared" si="0"/>
        <v>-3.839724354387525</v>
      </c>
      <c r="D32" s="13">
        <f t="shared" si="1"/>
        <v>0.64278760968653925</v>
      </c>
      <c r="E32" s="12">
        <f t="shared" si="2"/>
        <v>1.4776245979263898</v>
      </c>
    </row>
    <row r="33" spans="2:5" x14ac:dyDescent="0.35">
      <c r="B33" s="5">
        <f t="shared" si="3"/>
        <v>-200</v>
      </c>
      <c r="C33" s="5">
        <f t="shared" si="0"/>
        <v>-3.4906585039886591</v>
      </c>
      <c r="D33" s="13">
        <f t="shared" si="1"/>
        <v>0.34202014332566866</v>
      </c>
      <c r="E33" s="12">
        <f t="shared" si="2"/>
        <v>0.96601025605981183</v>
      </c>
    </row>
    <row r="34" spans="2:5" x14ac:dyDescent="0.35">
      <c r="B34" s="5">
        <f t="shared" si="3"/>
        <v>-180</v>
      </c>
      <c r="C34" s="5">
        <f t="shared" si="0"/>
        <v>-3.1415926535897931</v>
      </c>
      <c r="D34" s="13">
        <f t="shared" si="1"/>
        <v>-1.22514845490862E-16</v>
      </c>
      <c r="E34" s="12">
        <f t="shared" si="2"/>
        <v>2.388979374729875E-3</v>
      </c>
    </row>
    <row r="35" spans="2:5" x14ac:dyDescent="0.35">
      <c r="B35" s="5">
        <f t="shared" si="3"/>
        <v>-160</v>
      </c>
      <c r="C35" s="5">
        <f t="shared" si="0"/>
        <v>-2.7925268031909272</v>
      </c>
      <c r="D35" s="13">
        <f t="shared" si="1"/>
        <v>-0.34202014332566888</v>
      </c>
      <c r="E35" s="12">
        <f t="shared" si="2"/>
        <v>-0.96235012731033653</v>
      </c>
    </row>
    <row r="36" spans="2:5" x14ac:dyDescent="0.35">
      <c r="B36" s="5">
        <f t="shared" si="3"/>
        <v>-140</v>
      </c>
      <c r="C36" s="5">
        <f t="shared" si="0"/>
        <v>-2.4434609527920612</v>
      </c>
      <c r="D36" s="13">
        <f t="shared" si="1"/>
        <v>-0.64278760968653947</v>
      </c>
      <c r="E36" s="12">
        <f t="shared" si="2"/>
        <v>-1.4767949140965784</v>
      </c>
    </row>
    <row r="37" spans="2:5" x14ac:dyDescent="0.35">
      <c r="B37" s="5">
        <f t="shared" si="3"/>
        <v>-120</v>
      </c>
      <c r="C37" s="5">
        <f t="shared" si="0"/>
        <v>-2.0943951023931953</v>
      </c>
      <c r="D37" s="13">
        <f t="shared" si="1"/>
        <v>-0.86602540378443871</v>
      </c>
      <c r="E37" s="12">
        <f t="shared" si="2"/>
        <v>-1.3002309478297682</v>
      </c>
    </row>
    <row r="38" spans="2:5" x14ac:dyDescent="0.35">
      <c r="B38" s="5">
        <f t="shared" si="3"/>
        <v>-100</v>
      </c>
      <c r="C38" s="5">
        <f t="shared" si="0"/>
        <v>-1.7453292519943295</v>
      </c>
      <c r="D38" s="13">
        <f t="shared" si="1"/>
        <v>-0.98480775301220802</v>
      </c>
      <c r="E38" s="12">
        <f t="shared" si="2"/>
        <v>-0.51527447061605369</v>
      </c>
    </row>
    <row r="39" spans="2:5" x14ac:dyDescent="0.35">
      <c r="B39" s="5">
        <f t="shared" si="3"/>
        <v>-80</v>
      </c>
      <c r="C39" s="5">
        <f t="shared" ref="C39:C70" si="4">2*PI()*B39/360</f>
        <v>-1.3962634015954636</v>
      </c>
      <c r="D39" s="13">
        <f t="shared" ref="D39:D70" si="5">SIN(C39)</f>
        <v>-0.98480775301220802</v>
      </c>
      <c r="E39" s="12">
        <f t="shared" ref="E39:E70" si="6">$E$2*SIN($E$4*C39+$E$3)</f>
        <v>0.51078465803676654</v>
      </c>
    </row>
    <row r="40" spans="2:5" x14ac:dyDescent="0.35">
      <c r="B40" s="5">
        <f t="shared" ref="B40:B71" si="7">B39+$B$4</f>
        <v>-60</v>
      </c>
      <c r="C40" s="5">
        <f t="shared" si="4"/>
        <v>-1.0471975511965976</v>
      </c>
      <c r="D40" s="13">
        <f t="shared" si="5"/>
        <v>-0.8660254037844386</v>
      </c>
      <c r="E40" s="12">
        <f t="shared" si="6"/>
        <v>1.2978419684550384</v>
      </c>
    </row>
    <row r="41" spans="2:5" x14ac:dyDescent="0.35">
      <c r="B41" s="5">
        <f t="shared" si="7"/>
        <v>-40</v>
      </c>
      <c r="C41" s="5">
        <f t="shared" si="4"/>
        <v>-0.69813170079773179</v>
      </c>
      <c r="D41" s="13">
        <f t="shared" si="5"/>
        <v>-0.64278760968653925</v>
      </c>
      <c r="E41" s="12">
        <f t="shared" si="6"/>
        <v>1.4776245979263898</v>
      </c>
    </row>
    <row r="42" spans="2:5" x14ac:dyDescent="0.35">
      <c r="B42" s="5">
        <f t="shared" si="7"/>
        <v>-20</v>
      </c>
      <c r="C42" s="5">
        <f t="shared" si="4"/>
        <v>-0.3490658503988659</v>
      </c>
      <c r="D42" s="13">
        <f t="shared" si="5"/>
        <v>-0.34202014332566871</v>
      </c>
      <c r="E42" s="12">
        <f t="shared" si="6"/>
        <v>0.96601025605981206</v>
      </c>
    </row>
    <row r="43" spans="2:5" x14ac:dyDescent="0.35">
      <c r="B43" s="5">
        <f t="shared" si="7"/>
        <v>0</v>
      </c>
      <c r="C43" s="5">
        <f t="shared" si="4"/>
        <v>0</v>
      </c>
      <c r="D43" s="13">
        <f t="shared" si="5"/>
        <v>0</v>
      </c>
      <c r="E43" s="12">
        <f t="shared" si="6"/>
        <v>2.3889793747302423E-3</v>
      </c>
    </row>
    <row r="44" spans="2:5" x14ac:dyDescent="0.35">
      <c r="B44" s="5">
        <f t="shared" si="7"/>
        <v>20</v>
      </c>
      <c r="C44" s="5">
        <f t="shared" si="4"/>
        <v>0.3490658503988659</v>
      </c>
      <c r="D44" s="13">
        <f t="shared" si="5"/>
        <v>0.34202014332566871</v>
      </c>
      <c r="E44" s="12">
        <f t="shared" si="6"/>
        <v>-0.9623501273103362</v>
      </c>
    </row>
    <row r="45" spans="2:5" x14ac:dyDescent="0.35">
      <c r="B45" s="5">
        <f t="shared" si="7"/>
        <v>40</v>
      </c>
      <c r="C45" s="5">
        <f t="shared" si="4"/>
        <v>0.69813170079773179</v>
      </c>
      <c r="D45" s="13">
        <f t="shared" si="5"/>
        <v>0.64278760968653925</v>
      </c>
      <c r="E45" s="12">
        <f t="shared" si="6"/>
        <v>-1.4767949140965784</v>
      </c>
    </row>
    <row r="46" spans="2:5" x14ac:dyDescent="0.35">
      <c r="B46" s="5">
        <f t="shared" si="7"/>
        <v>60</v>
      </c>
      <c r="C46" s="5">
        <f t="shared" si="4"/>
        <v>1.0471975511965976</v>
      </c>
      <c r="D46" s="13">
        <f t="shared" si="5"/>
        <v>0.8660254037844386</v>
      </c>
      <c r="E46" s="12">
        <f t="shared" si="6"/>
        <v>-1.3002309478297687</v>
      </c>
    </row>
    <row r="47" spans="2:5" x14ac:dyDescent="0.35">
      <c r="B47" s="5">
        <f t="shared" si="7"/>
        <v>80</v>
      </c>
      <c r="C47" s="5">
        <f t="shared" si="4"/>
        <v>1.3962634015954636</v>
      </c>
      <c r="D47" s="13">
        <f t="shared" si="5"/>
        <v>0.98480775301220802</v>
      </c>
      <c r="E47" s="12">
        <f t="shared" si="6"/>
        <v>-0.51527447061605403</v>
      </c>
    </row>
    <row r="48" spans="2:5" x14ac:dyDescent="0.35">
      <c r="B48" s="5">
        <f t="shared" si="7"/>
        <v>100</v>
      </c>
      <c r="C48" s="5">
        <f t="shared" si="4"/>
        <v>1.7453292519943295</v>
      </c>
      <c r="D48" s="13">
        <f t="shared" si="5"/>
        <v>0.98480775301220802</v>
      </c>
      <c r="E48" s="12">
        <f t="shared" si="6"/>
        <v>0.5107846580367662</v>
      </c>
    </row>
    <row r="49" spans="2:5" x14ac:dyDescent="0.35">
      <c r="B49" s="5">
        <f t="shared" si="7"/>
        <v>120</v>
      </c>
      <c r="C49" s="5">
        <f t="shared" si="4"/>
        <v>2.0943951023931953</v>
      </c>
      <c r="D49" s="13">
        <f t="shared" si="5"/>
        <v>0.86602540378443871</v>
      </c>
      <c r="E49" s="12">
        <f t="shared" si="6"/>
        <v>1.2978419684550377</v>
      </c>
    </row>
    <row r="50" spans="2:5" x14ac:dyDescent="0.35">
      <c r="B50" s="5">
        <f t="shared" si="7"/>
        <v>140</v>
      </c>
      <c r="C50" s="5">
        <f t="shared" si="4"/>
        <v>2.4434609527920612</v>
      </c>
      <c r="D50" s="13">
        <f t="shared" si="5"/>
        <v>0.64278760968653947</v>
      </c>
      <c r="E50" s="12">
        <f t="shared" si="6"/>
        <v>1.4776245979263898</v>
      </c>
    </row>
    <row r="51" spans="2:5" x14ac:dyDescent="0.35">
      <c r="B51" s="5">
        <f t="shared" si="7"/>
        <v>160</v>
      </c>
      <c r="C51" s="5">
        <f t="shared" si="4"/>
        <v>2.7925268031909272</v>
      </c>
      <c r="D51" s="13">
        <f t="shared" si="5"/>
        <v>0.34202014332566888</v>
      </c>
      <c r="E51" s="12">
        <f t="shared" si="6"/>
        <v>0.96601025605981294</v>
      </c>
    </row>
    <row r="52" spans="2:5" x14ac:dyDescent="0.35">
      <c r="B52" s="5">
        <f t="shared" si="7"/>
        <v>180</v>
      </c>
      <c r="C52" s="5">
        <f t="shared" si="4"/>
        <v>3.1415926535897931</v>
      </c>
      <c r="D52" s="13">
        <f t="shared" si="5"/>
        <v>1.22514845490862E-16</v>
      </c>
      <c r="E52" s="12">
        <f t="shared" si="6"/>
        <v>2.3889793747299435E-3</v>
      </c>
    </row>
    <row r="53" spans="2:5" x14ac:dyDescent="0.35">
      <c r="B53" s="5">
        <f t="shared" si="7"/>
        <v>200</v>
      </c>
      <c r="C53" s="5">
        <f t="shared" si="4"/>
        <v>3.4906585039886591</v>
      </c>
      <c r="D53" s="13">
        <f t="shared" si="5"/>
        <v>-0.34202014332566866</v>
      </c>
      <c r="E53" s="12">
        <f t="shared" si="6"/>
        <v>-0.96235012731033542</v>
      </c>
    </row>
    <row r="54" spans="2:5" x14ac:dyDescent="0.35">
      <c r="B54" s="5">
        <f t="shared" si="7"/>
        <v>220</v>
      </c>
      <c r="C54" s="5">
        <f t="shared" si="4"/>
        <v>3.839724354387525</v>
      </c>
      <c r="D54" s="13">
        <f t="shared" si="5"/>
        <v>-0.64278760968653925</v>
      </c>
      <c r="E54" s="12">
        <f t="shared" si="6"/>
        <v>-1.4767949140965784</v>
      </c>
    </row>
    <row r="55" spans="2:5" x14ac:dyDescent="0.35">
      <c r="B55" s="5">
        <f t="shared" si="7"/>
        <v>240</v>
      </c>
      <c r="C55" s="5">
        <f t="shared" si="4"/>
        <v>4.1887902047863905</v>
      </c>
      <c r="D55" s="13">
        <f t="shared" si="5"/>
        <v>-0.86602540378443837</v>
      </c>
      <c r="E55" s="12">
        <f t="shared" si="6"/>
        <v>-1.3002309478297689</v>
      </c>
    </row>
    <row r="56" spans="2:5" x14ac:dyDescent="0.35">
      <c r="B56" s="5">
        <f t="shared" si="7"/>
        <v>260</v>
      </c>
      <c r="C56" s="5">
        <f t="shared" si="4"/>
        <v>4.5378560551852569</v>
      </c>
      <c r="D56" s="13">
        <f t="shared" si="5"/>
        <v>-0.98480775301220802</v>
      </c>
      <c r="E56" s="12">
        <f t="shared" si="6"/>
        <v>-0.51527447061605314</v>
      </c>
    </row>
    <row r="57" spans="2:5" x14ac:dyDescent="0.35">
      <c r="B57" s="5">
        <f t="shared" si="7"/>
        <v>280</v>
      </c>
      <c r="C57" s="5">
        <f t="shared" si="4"/>
        <v>4.8869219055841224</v>
      </c>
      <c r="D57" s="13">
        <f t="shared" si="5"/>
        <v>-0.98480775301220813</v>
      </c>
      <c r="E57" s="12">
        <f t="shared" si="6"/>
        <v>0.51078465803676587</v>
      </c>
    </row>
    <row r="58" spans="2:5" x14ac:dyDescent="0.35">
      <c r="B58" s="5">
        <f t="shared" si="7"/>
        <v>300</v>
      </c>
      <c r="C58" s="5">
        <f t="shared" si="4"/>
        <v>5.2359877559829888</v>
      </c>
      <c r="D58" s="13">
        <f t="shared" si="5"/>
        <v>-0.8660254037844386</v>
      </c>
      <c r="E58" s="12">
        <f t="shared" si="6"/>
        <v>1.2978419684550389</v>
      </c>
    </row>
    <row r="59" spans="2:5" x14ac:dyDescent="0.35">
      <c r="B59" s="5">
        <f t="shared" si="7"/>
        <v>320</v>
      </c>
      <c r="C59" s="5">
        <f t="shared" si="4"/>
        <v>5.5850536063818543</v>
      </c>
      <c r="D59" s="13">
        <f t="shared" si="5"/>
        <v>-0.64278760968653958</v>
      </c>
      <c r="E59" s="12">
        <f t="shared" si="6"/>
        <v>1.4776245979263898</v>
      </c>
    </row>
    <row r="60" spans="2:5" x14ac:dyDescent="0.35">
      <c r="B60" s="5">
        <f t="shared" si="7"/>
        <v>340</v>
      </c>
      <c r="C60" s="5">
        <f t="shared" si="4"/>
        <v>5.9341194567807207</v>
      </c>
      <c r="D60" s="13">
        <f t="shared" si="5"/>
        <v>-0.3420201433256686</v>
      </c>
      <c r="E60" s="12">
        <f t="shared" si="6"/>
        <v>0.96601025605981117</v>
      </c>
    </row>
    <row r="61" spans="2:5" x14ac:dyDescent="0.35">
      <c r="B61" s="5">
        <f t="shared" si="7"/>
        <v>360</v>
      </c>
      <c r="C61" s="5">
        <f t="shared" si="4"/>
        <v>6.2831853071795862</v>
      </c>
      <c r="D61" s="13">
        <f t="shared" si="5"/>
        <v>-2.45029690981724E-16</v>
      </c>
      <c r="E61" s="12">
        <f t="shared" si="6"/>
        <v>2.3889793747303113E-3</v>
      </c>
    </row>
    <row r="62" spans="2:5" x14ac:dyDescent="0.35">
      <c r="B62" s="5">
        <f t="shared" si="7"/>
        <v>380</v>
      </c>
      <c r="C62" s="5">
        <f t="shared" si="4"/>
        <v>6.6322511575784526</v>
      </c>
      <c r="D62" s="13">
        <f t="shared" si="5"/>
        <v>0.34202014332566893</v>
      </c>
      <c r="E62" s="12">
        <f t="shared" si="6"/>
        <v>-0.96235012731033498</v>
      </c>
    </row>
    <row r="63" spans="2:5" x14ac:dyDescent="0.35">
      <c r="B63" s="5">
        <f t="shared" si="7"/>
        <v>400</v>
      </c>
      <c r="C63" s="5">
        <f t="shared" si="4"/>
        <v>6.9813170079773181</v>
      </c>
      <c r="D63" s="13">
        <f t="shared" si="5"/>
        <v>0.64278760968653914</v>
      </c>
      <c r="E63" s="12">
        <f t="shared" si="6"/>
        <v>-1.4767949140965779</v>
      </c>
    </row>
    <row r="64" spans="2:5" x14ac:dyDescent="0.35">
      <c r="B64" s="5">
        <f t="shared" si="7"/>
        <v>420</v>
      </c>
      <c r="C64" s="5">
        <f t="shared" si="4"/>
        <v>7.3303828583761845</v>
      </c>
      <c r="D64" s="13">
        <f t="shared" si="5"/>
        <v>0.86602540378443882</v>
      </c>
      <c r="E64" s="12">
        <f t="shared" si="6"/>
        <v>-1.3002309478297678</v>
      </c>
    </row>
    <row r="65" spans="2:5" x14ac:dyDescent="0.35">
      <c r="B65" s="5">
        <f t="shared" si="7"/>
        <v>440</v>
      </c>
      <c r="C65" s="5">
        <f t="shared" si="4"/>
        <v>7.67944870877505</v>
      </c>
      <c r="D65" s="13">
        <f t="shared" si="5"/>
        <v>0.98480775301220802</v>
      </c>
      <c r="E65" s="12">
        <f t="shared" si="6"/>
        <v>-0.51527447061605347</v>
      </c>
    </row>
    <row r="66" spans="2:5" x14ac:dyDescent="0.35">
      <c r="B66" s="5">
        <f t="shared" si="7"/>
        <v>460</v>
      </c>
      <c r="C66" s="5">
        <f t="shared" si="4"/>
        <v>8.0285145591739155</v>
      </c>
      <c r="D66" s="13">
        <f t="shared" si="5"/>
        <v>0.98480775301220813</v>
      </c>
      <c r="E66" s="12">
        <f t="shared" si="6"/>
        <v>0.51078465803676543</v>
      </c>
    </row>
    <row r="67" spans="2:5" x14ac:dyDescent="0.35">
      <c r="B67" s="5">
        <f t="shared" si="7"/>
        <v>480</v>
      </c>
      <c r="C67" s="5">
        <f t="shared" si="4"/>
        <v>8.3775804095727811</v>
      </c>
      <c r="D67" s="13">
        <f t="shared" si="5"/>
        <v>0.86602540378443915</v>
      </c>
      <c r="E67" s="12">
        <f t="shared" si="6"/>
        <v>1.2978419684550373</v>
      </c>
    </row>
    <row r="68" spans="2:5" x14ac:dyDescent="0.35">
      <c r="B68" s="5">
        <f t="shared" si="7"/>
        <v>500</v>
      </c>
      <c r="C68" s="5">
        <f t="shared" si="4"/>
        <v>8.7266462599716466</v>
      </c>
      <c r="D68" s="13">
        <f t="shared" si="5"/>
        <v>0.64278760968654036</v>
      </c>
      <c r="E68" s="12">
        <f t="shared" si="6"/>
        <v>1.4776245979263904</v>
      </c>
    </row>
    <row r="69" spans="2:5" x14ac:dyDescent="0.35">
      <c r="B69" s="5">
        <f t="shared" si="7"/>
        <v>520</v>
      </c>
      <c r="C69" s="5">
        <f t="shared" si="4"/>
        <v>9.0757121103705138</v>
      </c>
      <c r="D69" s="13">
        <f t="shared" si="5"/>
        <v>0.34202014332566871</v>
      </c>
      <c r="E69" s="12">
        <f t="shared" si="6"/>
        <v>0.96601025605981139</v>
      </c>
    </row>
    <row r="70" spans="2:5" x14ac:dyDescent="0.35">
      <c r="B70" s="5">
        <f t="shared" si="7"/>
        <v>540</v>
      </c>
      <c r="C70" s="5">
        <f t="shared" si="4"/>
        <v>9.4247779607693793</v>
      </c>
      <c r="D70" s="13">
        <f t="shared" si="5"/>
        <v>3.67544536472586E-16</v>
      </c>
      <c r="E70" s="12">
        <f t="shared" si="6"/>
        <v>2.3889793747306791E-3</v>
      </c>
    </row>
    <row r="71" spans="2:5" x14ac:dyDescent="0.35">
      <c r="B71" s="5">
        <f t="shared" si="7"/>
        <v>560</v>
      </c>
      <c r="C71" s="5">
        <f t="shared" ref="C71:C79" si="8">2*PI()*B71/360</f>
        <v>9.7738438111682449</v>
      </c>
      <c r="D71" s="13">
        <f t="shared" ref="D71:D79" si="9">SIN(C71)</f>
        <v>-0.34202014332566799</v>
      </c>
      <c r="E71" s="12">
        <f t="shared" ref="E71:E79" si="10">$E$2*SIN($E$4*C71+$E$3)</f>
        <v>-0.96235012731033487</v>
      </c>
    </row>
    <row r="72" spans="2:5" x14ac:dyDescent="0.35">
      <c r="B72" s="5">
        <f t="shared" ref="B72:B79" si="11">B71+$B$4</f>
        <v>580</v>
      </c>
      <c r="C72" s="5">
        <f t="shared" si="8"/>
        <v>10.12290966156711</v>
      </c>
      <c r="D72" s="13">
        <f t="shared" si="9"/>
        <v>-0.64278760968653836</v>
      </c>
      <c r="E72" s="12">
        <f t="shared" si="10"/>
        <v>-1.4767949140965779</v>
      </c>
    </row>
    <row r="73" spans="2:5" x14ac:dyDescent="0.35">
      <c r="B73" s="5">
        <f t="shared" si="11"/>
        <v>600</v>
      </c>
      <c r="C73" s="5">
        <f t="shared" si="8"/>
        <v>10.471975511965978</v>
      </c>
      <c r="D73" s="13">
        <f t="shared" si="9"/>
        <v>-0.86602540378443871</v>
      </c>
      <c r="E73" s="12">
        <f t="shared" si="10"/>
        <v>-1.300230947829768</v>
      </c>
    </row>
    <row r="74" spans="2:5" x14ac:dyDescent="0.35">
      <c r="B74" s="5">
        <f t="shared" si="11"/>
        <v>620</v>
      </c>
      <c r="C74" s="5">
        <f t="shared" si="8"/>
        <v>10.821041362364843</v>
      </c>
      <c r="D74" s="13">
        <f t="shared" si="9"/>
        <v>-0.98480775301220802</v>
      </c>
      <c r="E74" s="12">
        <f t="shared" si="10"/>
        <v>-0.5152744706160538</v>
      </c>
    </row>
    <row r="75" spans="2:5" x14ac:dyDescent="0.35">
      <c r="B75" s="5">
        <f t="shared" si="11"/>
        <v>640</v>
      </c>
      <c r="C75" s="5">
        <f t="shared" si="8"/>
        <v>11.170107212763709</v>
      </c>
      <c r="D75" s="13">
        <f t="shared" si="9"/>
        <v>-0.98480775301220813</v>
      </c>
      <c r="E75" s="12">
        <f t="shared" si="10"/>
        <v>0.51078465803676509</v>
      </c>
    </row>
    <row r="76" spans="2:5" x14ac:dyDescent="0.35">
      <c r="B76" s="5">
        <f t="shared" si="11"/>
        <v>660</v>
      </c>
      <c r="C76" s="5">
        <f t="shared" si="8"/>
        <v>11.519173063162574</v>
      </c>
      <c r="D76" s="13">
        <f t="shared" si="9"/>
        <v>-0.86602540378443915</v>
      </c>
      <c r="E76" s="12">
        <f t="shared" si="10"/>
        <v>1.2978419684550371</v>
      </c>
    </row>
    <row r="77" spans="2:5" x14ac:dyDescent="0.35">
      <c r="B77" s="5">
        <f t="shared" si="11"/>
        <v>680</v>
      </c>
      <c r="C77" s="5">
        <f t="shared" si="8"/>
        <v>11.868238913561441</v>
      </c>
      <c r="D77" s="13">
        <f t="shared" si="9"/>
        <v>-0.64278760968653903</v>
      </c>
      <c r="E77" s="12">
        <f t="shared" si="10"/>
        <v>1.4776245979263896</v>
      </c>
    </row>
    <row r="78" spans="2:5" x14ac:dyDescent="0.35">
      <c r="B78" s="5">
        <f t="shared" si="11"/>
        <v>700</v>
      </c>
      <c r="C78" s="5">
        <f t="shared" si="8"/>
        <v>12.217304763960305</v>
      </c>
      <c r="D78" s="13">
        <f t="shared" si="9"/>
        <v>-0.34202014332567049</v>
      </c>
      <c r="E78" s="12">
        <f t="shared" si="10"/>
        <v>0.96601025605981583</v>
      </c>
    </row>
    <row r="79" spans="2:5" x14ac:dyDescent="0.35">
      <c r="B79" s="5">
        <f t="shared" si="11"/>
        <v>720</v>
      </c>
      <c r="C79" s="5">
        <f t="shared" si="8"/>
        <v>12.566370614359172</v>
      </c>
      <c r="D79" s="13">
        <f t="shared" si="9"/>
        <v>-4.90059381963448E-16</v>
      </c>
      <c r="E79" s="12">
        <f t="shared" si="10"/>
        <v>2.3889793747310464E-3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4F8D4-2EE4-402A-A3D1-82575B13571C}">
  <dimension ref="A2:E55"/>
  <sheetViews>
    <sheetView zoomScale="115" zoomScaleNormal="115" workbookViewId="0">
      <selection activeCell="G6" sqref="G6"/>
    </sheetView>
  </sheetViews>
  <sheetFormatPr baseColWidth="10" defaultRowHeight="14.5" x14ac:dyDescent="0.35"/>
  <cols>
    <col min="3" max="3" width="13.81640625" customWidth="1"/>
  </cols>
  <sheetData>
    <row r="2" spans="1:5" x14ac:dyDescent="0.35">
      <c r="C2" s="18" t="s">
        <v>27</v>
      </c>
      <c r="D2" s="5"/>
      <c r="E2" s="17">
        <v>1.5</v>
      </c>
    </row>
    <row r="3" spans="1:5" x14ac:dyDescent="0.35">
      <c r="A3" s="5" t="s">
        <v>26</v>
      </c>
      <c r="B3" s="17">
        <v>20</v>
      </c>
      <c r="C3" s="18" t="s">
        <v>25</v>
      </c>
      <c r="D3" s="5"/>
      <c r="E3" s="17">
        <v>0.5</v>
      </c>
    </row>
    <row r="4" spans="1:5" x14ac:dyDescent="0.35">
      <c r="B4" s="21" t="s">
        <v>16</v>
      </c>
      <c r="C4" s="21" t="s">
        <v>24</v>
      </c>
      <c r="D4" s="20" t="s">
        <v>23</v>
      </c>
      <c r="E4" s="19" t="s">
        <v>22</v>
      </c>
    </row>
    <row r="5" spans="1:5" x14ac:dyDescent="0.35">
      <c r="B5" s="5">
        <v>-360</v>
      </c>
      <c r="C5" s="5">
        <f t="shared" ref="C5:C36" si="0">2*PI()*B5/360</f>
        <v>-6.2831853071795862</v>
      </c>
      <c r="D5" s="5">
        <f t="shared" ref="D5:D36" si="1">SIN(C5)</f>
        <v>2.45029690981724E-16</v>
      </c>
      <c r="E5" s="5">
        <f t="shared" ref="E5:E36" si="2">$E$2*SIN(C5+$E$3)</f>
        <v>0.71913830790630484</v>
      </c>
    </row>
    <row r="6" spans="1:5" x14ac:dyDescent="0.35">
      <c r="B6" s="5">
        <f t="shared" ref="B6:B37" si="3">B5+$B$3</f>
        <v>-340</v>
      </c>
      <c r="C6" s="5">
        <f t="shared" si="0"/>
        <v>-5.9341194567807207</v>
      </c>
      <c r="D6" s="5">
        <f t="shared" si="1"/>
        <v>0.3420201433256686</v>
      </c>
      <c r="E6" s="5">
        <f t="shared" si="2"/>
        <v>1.1259953316607978</v>
      </c>
    </row>
    <row r="7" spans="1:5" x14ac:dyDescent="0.35">
      <c r="B7" s="5">
        <f t="shared" si="3"/>
        <v>-320</v>
      </c>
      <c r="C7" s="5">
        <f t="shared" si="0"/>
        <v>-5.5850536063818543</v>
      </c>
      <c r="D7" s="5">
        <f t="shared" si="1"/>
        <v>0.64278760968653958</v>
      </c>
      <c r="E7" s="5">
        <f t="shared" si="2"/>
        <v>1.3970407004957626</v>
      </c>
    </row>
    <row r="8" spans="1:5" x14ac:dyDescent="0.35">
      <c r="B8" s="5">
        <f t="shared" si="3"/>
        <v>-300</v>
      </c>
      <c r="C8" s="5">
        <f t="shared" si="0"/>
        <v>-5.2359877559829888</v>
      </c>
      <c r="D8" s="5">
        <f t="shared" si="1"/>
        <v>0.8660254037844386</v>
      </c>
      <c r="E8" s="5">
        <f t="shared" si="2"/>
        <v>1.4995823427260906</v>
      </c>
    </row>
    <row r="9" spans="1:5" x14ac:dyDescent="0.35">
      <c r="B9" s="5">
        <f t="shared" si="3"/>
        <v>-280</v>
      </c>
      <c r="C9" s="5">
        <f t="shared" si="0"/>
        <v>-4.8869219055841224</v>
      </c>
      <c r="D9" s="5">
        <f t="shared" si="1"/>
        <v>0.98480775301220813</v>
      </c>
      <c r="E9" s="5">
        <f t="shared" si="2"/>
        <v>1.4212522229453417</v>
      </c>
    </row>
    <row r="10" spans="1:5" x14ac:dyDescent="0.35">
      <c r="B10" s="5">
        <f t="shared" si="3"/>
        <v>-260</v>
      </c>
      <c r="C10" s="5">
        <f t="shared" si="0"/>
        <v>-4.5378560551852569</v>
      </c>
      <c r="D10" s="5">
        <f t="shared" si="1"/>
        <v>0.98480775301220802</v>
      </c>
      <c r="E10" s="5">
        <f t="shared" si="2"/>
        <v>1.1714981096285229</v>
      </c>
    </row>
    <row r="11" spans="1:5" x14ac:dyDescent="0.35">
      <c r="B11" s="5">
        <f t="shared" si="3"/>
        <v>-240</v>
      </c>
      <c r="C11" s="5">
        <f t="shared" si="0"/>
        <v>-4.1887902047863905</v>
      </c>
      <c r="D11" s="5">
        <f t="shared" si="1"/>
        <v>0.86602540378443837</v>
      </c>
      <c r="E11" s="5">
        <f t="shared" si="2"/>
        <v>0.78044403481978541</v>
      </c>
    </row>
    <row r="12" spans="1:5" x14ac:dyDescent="0.35">
      <c r="B12" s="5">
        <f t="shared" si="3"/>
        <v>-220</v>
      </c>
      <c r="C12" s="5">
        <f t="shared" si="0"/>
        <v>-3.839724354387525</v>
      </c>
      <c r="D12" s="5">
        <f t="shared" si="1"/>
        <v>0.64278760968653925</v>
      </c>
      <c r="E12" s="5">
        <f t="shared" si="2"/>
        <v>0.29525689128454391</v>
      </c>
    </row>
    <row r="13" spans="1:5" x14ac:dyDescent="0.35">
      <c r="B13" s="5">
        <f t="shared" si="3"/>
        <v>-200</v>
      </c>
      <c r="C13" s="5">
        <f t="shared" si="0"/>
        <v>-3.4906585039886591</v>
      </c>
      <c r="D13" s="5">
        <f t="shared" si="1"/>
        <v>0.34202014332566866</v>
      </c>
      <c r="E13" s="5">
        <f t="shared" si="2"/>
        <v>-0.22554259086723971</v>
      </c>
    </row>
    <row r="14" spans="1:5" x14ac:dyDescent="0.35">
      <c r="B14" s="5">
        <f t="shared" si="3"/>
        <v>-180</v>
      </c>
      <c r="C14" s="5">
        <f t="shared" si="0"/>
        <v>-3.1415926535897931</v>
      </c>
      <c r="D14" s="5">
        <f t="shared" si="1"/>
        <v>-1.22514845490862E-16</v>
      </c>
      <c r="E14" s="5">
        <f t="shared" si="2"/>
        <v>-0.71913830790630473</v>
      </c>
    </row>
    <row r="15" spans="1:5" x14ac:dyDescent="0.35">
      <c r="B15" s="5">
        <f t="shared" si="3"/>
        <v>-160</v>
      </c>
      <c r="C15" s="5">
        <f t="shared" si="0"/>
        <v>-2.7925268031909272</v>
      </c>
      <c r="D15" s="5">
        <f t="shared" si="1"/>
        <v>-0.34202014332566888</v>
      </c>
      <c r="E15" s="5">
        <f t="shared" si="2"/>
        <v>-1.1259953316607982</v>
      </c>
    </row>
    <row r="16" spans="1:5" x14ac:dyDescent="0.35">
      <c r="B16" s="5">
        <f t="shared" si="3"/>
        <v>-140</v>
      </c>
      <c r="C16" s="5">
        <f t="shared" si="0"/>
        <v>-2.4434609527920612</v>
      </c>
      <c r="D16" s="5">
        <f t="shared" si="1"/>
        <v>-0.64278760968653947</v>
      </c>
      <c r="E16" s="5">
        <f t="shared" si="2"/>
        <v>-1.3970407004957626</v>
      </c>
    </row>
    <row r="17" spans="2:5" x14ac:dyDescent="0.35">
      <c r="B17" s="5">
        <f t="shared" si="3"/>
        <v>-120</v>
      </c>
      <c r="C17" s="5">
        <f t="shared" si="0"/>
        <v>-2.0943951023931953</v>
      </c>
      <c r="D17" s="5">
        <f t="shared" si="1"/>
        <v>-0.86602540378443871</v>
      </c>
      <c r="E17" s="5">
        <f t="shared" si="2"/>
        <v>-1.4995823427260906</v>
      </c>
    </row>
    <row r="18" spans="2:5" x14ac:dyDescent="0.35">
      <c r="B18" s="5">
        <f t="shared" si="3"/>
        <v>-100</v>
      </c>
      <c r="C18" s="5">
        <f t="shared" si="0"/>
        <v>-1.7453292519943295</v>
      </c>
      <c r="D18" s="5">
        <f t="shared" si="1"/>
        <v>-0.98480775301220802</v>
      </c>
      <c r="E18" s="5">
        <f t="shared" si="2"/>
        <v>-1.4212522229453419</v>
      </c>
    </row>
    <row r="19" spans="2:5" x14ac:dyDescent="0.35">
      <c r="B19" s="5">
        <f t="shared" si="3"/>
        <v>-80</v>
      </c>
      <c r="C19" s="5">
        <f t="shared" si="0"/>
        <v>-1.3962634015954636</v>
      </c>
      <c r="D19" s="5">
        <f t="shared" si="1"/>
        <v>-0.98480775301220802</v>
      </c>
      <c r="E19" s="5">
        <f t="shared" si="2"/>
        <v>-1.1714981096285226</v>
      </c>
    </row>
    <row r="20" spans="2:5" x14ac:dyDescent="0.35">
      <c r="B20" s="5">
        <f t="shared" si="3"/>
        <v>-60</v>
      </c>
      <c r="C20" s="5">
        <f t="shared" si="0"/>
        <v>-1.0471975511965976</v>
      </c>
      <c r="D20" s="5">
        <f t="shared" si="1"/>
        <v>-0.8660254037844386</v>
      </c>
      <c r="E20" s="5">
        <f t="shared" si="2"/>
        <v>-0.78044403481978586</v>
      </c>
    </row>
    <row r="21" spans="2:5" x14ac:dyDescent="0.35">
      <c r="B21" s="5">
        <f t="shared" si="3"/>
        <v>-40</v>
      </c>
      <c r="C21" s="5">
        <f t="shared" si="0"/>
        <v>-0.69813170079773179</v>
      </c>
      <c r="D21" s="5">
        <f t="shared" si="1"/>
        <v>-0.64278760968653925</v>
      </c>
      <c r="E21" s="5">
        <f t="shared" si="2"/>
        <v>-0.29525689128454397</v>
      </c>
    </row>
    <row r="22" spans="2:5" x14ac:dyDescent="0.35">
      <c r="B22" s="5">
        <f t="shared" si="3"/>
        <v>-20</v>
      </c>
      <c r="C22" s="5">
        <f t="shared" si="0"/>
        <v>-0.3490658503988659</v>
      </c>
      <c r="D22" s="5">
        <f t="shared" si="1"/>
        <v>-0.34202014332566871</v>
      </c>
      <c r="E22" s="5">
        <f t="shared" si="2"/>
        <v>0.2255425908672396</v>
      </c>
    </row>
    <row r="23" spans="2:5" x14ac:dyDescent="0.35">
      <c r="B23" s="5">
        <f t="shared" si="3"/>
        <v>0</v>
      </c>
      <c r="C23" s="5">
        <f t="shared" si="0"/>
        <v>0</v>
      </c>
      <c r="D23" s="5">
        <f t="shared" si="1"/>
        <v>0</v>
      </c>
      <c r="E23" s="5">
        <f t="shared" si="2"/>
        <v>0.71913830790630451</v>
      </c>
    </row>
    <row r="24" spans="2:5" x14ac:dyDescent="0.35">
      <c r="B24" s="5">
        <f t="shared" si="3"/>
        <v>20</v>
      </c>
      <c r="C24" s="5">
        <f t="shared" si="0"/>
        <v>0.3490658503988659</v>
      </c>
      <c r="D24" s="5">
        <f t="shared" si="1"/>
        <v>0.34202014332566871</v>
      </c>
      <c r="E24" s="5">
        <f t="shared" si="2"/>
        <v>1.125995331660798</v>
      </c>
    </row>
    <row r="25" spans="2:5" x14ac:dyDescent="0.35">
      <c r="B25" s="5">
        <f t="shared" si="3"/>
        <v>40</v>
      </c>
      <c r="C25" s="5">
        <f t="shared" si="0"/>
        <v>0.69813170079773179</v>
      </c>
      <c r="D25" s="5">
        <f t="shared" si="1"/>
        <v>0.64278760968653925</v>
      </c>
      <c r="E25" s="5">
        <f t="shared" si="2"/>
        <v>1.3970407004957626</v>
      </c>
    </row>
    <row r="26" spans="2:5" x14ac:dyDescent="0.35">
      <c r="B26" s="5">
        <f t="shared" si="3"/>
        <v>60</v>
      </c>
      <c r="C26" s="5">
        <f t="shared" si="0"/>
        <v>1.0471975511965976</v>
      </c>
      <c r="D26" s="5">
        <f t="shared" si="1"/>
        <v>0.8660254037844386</v>
      </c>
      <c r="E26" s="5">
        <f t="shared" si="2"/>
        <v>1.4995823427260906</v>
      </c>
    </row>
    <row r="27" spans="2:5" x14ac:dyDescent="0.35">
      <c r="B27" s="5">
        <f t="shared" si="3"/>
        <v>80</v>
      </c>
      <c r="C27" s="5">
        <f t="shared" si="0"/>
        <v>1.3962634015954636</v>
      </c>
      <c r="D27" s="5">
        <f t="shared" si="1"/>
        <v>0.98480775301220802</v>
      </c>
      <c r="E27" s="5">
        <f t="shared" si="2"/>
        <v>1.4212522229453421</v>
      </c>
    </row>
    <row r="28" spans="2:5" x14ac:dyDescent="0.35">
      <c r="B28" s="5">
        <f t="shared" si="3"/>
        <v>100</v>
      </c>
      <c r="C28" s="5">
        <f t="shared" si="0"/>
        <v>1.7453292519943295</v>
      </c>
      <c r="D28" s="5">
        <f t="shared" si="1"/>
        <v>0.98480775301220802</v>
      </c>
      <c r="E28" s="5">
        <f t="shared" si="2"/>
        <v>1.1714981096285231</v>
      </c>
    </row>
    <row r="29" spans="2:5" x14ac:dyDescent="0.35">
      <c r="B29" s="5">
        <f t="shared" si="3"/>
        <v>120</v>
      </c>
      <c r="C29" s="5">
        <f t="shared" si="0"/>
        <v>2.0943951023931953</v>
      </c>
      <c r="D29" s="5">
        <f t="shared" si="1"/>
        <v>0.86602540378443871</v>
      </c>
      <c r="E29" s="5">
        <f t="shared" si="2"/>
        <v>0.78044403481978619</v>
      </c>
    </row>
    <row r="30" spans="2:5" x14ac:dyDescent="0.35">
      <c r="B30" s="5">
        <f t="shared" si="3"/>
        <v>140</v>
      </c>
      <c r="C30" s="5">
        <f t="shared" si="0"/>
        <v>2.4434609527920612</v>
      </c>
      <c r="D30" s="5">
        <f t="shared" si="1"/>
        <v>0.64278760968653947</v>
      </c>
      <c r="E30" s="5">
        <f t="shared" si="2"/>
        <v>0.2952568912845443</v>
      </c>
    </row>
    <row r="31" spans="2:5" x14ac:dyDescent="0.35">
      <c r="B31" s="5">
        <f t="shared" si="3"/>
        <v>160</v>
      </c>
      <c r="C31" s="5">
        <f t="shared" si="0"/>
        <v>2.7925268031909272</v>
      </c>
      <c r="D31" s="5">
        <f t="shared" si="1"/>
        <v>0.34202014332566888</v>
      </c>
      <c r="E31" s="5">
        <f t="shared" si="2"/>
        <v>-0.22554259086723932</v>
      </c>
    </row>
    <row r="32" spans="2:5" x14ac:dyDescent="0.35">
      <c r="B32" s="5">
        <f t="shared" si="3"/>
        <v>180</v>
      </c>
      <c r="C32" s="5">
        <f t="shared" si="0"/>
        <v>3.1415926535897931</v>
      </c>
      <c r="D32" s="5">
        <f t="shared" si="1"/>
        <v>1.22514845490862E-16</v>
      </c>
      <c r="E32" s="5">
        <f t="shared" si="2"/>
        <v>-0.71913830790630429</v>
      </c>
    </row>
    <row r="33" spans="2:5" x14ac:dyDescent="0.35">
      <c r="B33" s="5">
        <f t="shared" si="3"/>
        <v>200</v>
      </c>
      <c r="C33" s="5">
        <f t="shared" si="0"/>
        <v>3.4906585039886591</v>
      </c>
      <c r="D33" s="5">
        <f t="shared" si="1"/>
        <v>-0.34202014332566866</v>
      </c>
      <c r="E33" s="5">
        <f t="shared" si="2"/>
        <v>-1.125995331660798</v>
      </c>
    </row>
    <row r="34" spans="2:5" x14ac:dyDescent="0.35">
      <c r="B34" s="5">
        <f t="shared" si="3"/>
        <v>220</v>
      </c>
      <c r="C34" s="5">
        <f t="shared" si="0"/>
        <v>3.839724354387525</v>
      </c>
      <c r="D34" s="5">
        <f t="shared" si="1"/>
        <v>-0.64278760968653925</v>
      </c>
      <c r="E34" s="5">
        <f t="shared" si="2"/>
        <v>-1.3970407004957623</v>
      </c>
    </row>
    <row r="35" spans="2:5" x14ac:dyDescent="0.35">
      <c r="B35" s="5">
        <f t="shared" si="3"/>
        <v>240</v>
      </c>
      <c r="C35" s="5">
        <f t="shared" si="0"/>
        <v>4.1887902047863905</v>
      </c>
      <c r="D35" s="5">
        <f t="shared" si="1"/>
        <v>-0.86602540378443837</v>
      </c>
      <c r="E35" s="5">
        <f t="shared" si="2"/>
        <v>-1.4995823427260906</v>
      </c>
    </row>
    <row r="36" spans="2:5" x14ac:dyDescent="0.35">
      <c r="B36" s="5">
        <f t="shared" si="3"/>
        <v>260</v>
      </c>
      <c r="C36" s="5">
        <f t="shared" si="0"/>
        <v>4.5378560551852569</v>
      </c>
      <c r="D36" s="5">
        <f t="shared" si="1"/>
        <v>-0.98480775301220802</v>
      </c>
      <c r="E36" s="5">
        <f t="shared" si="2"/>
        <v>-1.4212522229453421</v>
      </c>
    </row>
    <row r="37" spans="2:5" x14ac:dyDescent="0.35">
      <c r="B37" s="5">
        <f t="shared" si="3"/>
        <v>280</v>
      </c>
      <c r="C37" s="5">
        <f t="shared" ref="C37:C55" si="4">2*PI()*B37/360</f>
        <v>4.8869219055841224</v>
      </c>
      <c r="D37" s="5">
        <f t="shared" ref="D37:D55" si="5">SIN(C37)</f>
        <v>-0.98480775301220813</v>
      </c>
      <c r="E37" s="5">
        <f t="shared" ref="E37:E55" si="6">$E$2*SIN(C37+$E$3)</f>
        <v>-1.1714981096285233</v>
      </c>
    </row>
    <row r="38" spans="2:5" x14ac:dyDescent="0.35">
      <c r="B38" s="5">
        <f t="shared" ref="B38:B55" si="7">B37+$B$3</f>
        <v>300</v>
      </c>
      <c r="C38" s="5">
        <f t="shared" si="4"/>
        <v>5.2359877559829888</v>
      </c>
      <c r="D38" s="5">
        <f t="shared" si="5"/>
        <v>-0.8660254037844386</v>
      </c>
      <c r="E38" s="5">
        <f t="shared" si="6"/>
        <v>-0.78044403481978586</v>
      </c>
    </row>
    <row r="39" spans="2:5" x14ac:dyDescent="0.35">
      <c r="B39" s="5">
        <f t="shared" si="7"/>
        <v>320</v>
      </c>
      <c r="C39" s="5">
        <f t="shared" si="4"/>
        <v>5.5850536063818543</v>
      </c>
      <c r="D39" s="5">
        <f t="shared" si="5"/>
        <v>-0.64278760968653958</v>
      </c>
      <c r="E39" s="5">
        <f t="shared" si="6"/>
        <v>-0.29525689128454446</v>
      </c>
    </row>
    <row r="40" spans="2:5" x14ac:dyDescent="0.35">
      <c r="B40" s="5">
        <f t="shared" si="7"/>
        <v>340</v>
      </c>
      <c r="C40" s="5">
        <f t="shared" si="4"/>
        <v>5.9341194567807207</v>
      </c>
      <c r="D40" s="5">
        <f t="shared" si="5"/>
        <v>-0.3420201433256686</v>
      </c>
      <c r="E40" s="5">
        <f t="shared" si="6"/>
        <v>0.22554259086723982</v>
      </c>
    </row>
    <row r="41" spans="2:5" x14ac:dyDescent="0.35">
      <c r="B41" s="5">
        <f t="shared" si="7"/>
        <v>360</v>
      </c>
      <c r="C41" s="5">
        <f t="shared" si="4"/>
        <v>6.2831853071795862</v>
      </c>
      <c r="D41" s="5">
        <f t="shared" si="5"/>
        <v>-2.45029690981724E-16</v>
      </c>
      <c r="E41" s="5">
        <f t="shared" si="6"/>
        <v>0.71913830790630417</v>
      </c>
    </row>
    <row r="42" spans="2:5" x14ac:dyDescent="0.35">
      <c r="B42" s="5">
        <f t="shared" si="7"/>
        <v>380</v>
      </c>
      <c r="C42" s="5">
        <f t="shared" si="4"/>
        <v>6.6322511575784526</v>
      </c>
      <c r="D42" s="5">
        <f t="shared" si="5"/>
        <v>0.34202014332566893</v>
      </c>
      <c r="E42" s="5">
        <f t="shared" si="6"/>
        <v>1.1259953316607985</v>
      </c>
    </row>
    <row r="43" spans="2:5" x14ac:dyDescent="0.35">
      <c r="B43" s="5">
        <f t="shared" si="7"/>
        <v>400</v>
      </c>
      <c r="C43" s="5">
        <f t="shared" si="4"/>
        <v>6.9813170079773181</v>
      </c>
      <c r="D43" s="5">
        <f t="shared" si="5"/>
        <v>0.64278760968653914</v>
      </c>
      <c r="E43" s="5">
        <f t="shared" si="6"/>
        <v>1.3970407004957623</v>
      </c>
    </row>
    <row r="44" spans="2:5" x14ac:dyDescent="0.35">
      <c r="B44" s="5">
        <f t="shared" si="7"/>
        <v>420</v>
      </c>
      <c r="C44" s="5">
        <f t="shared" si="4"/>
        <v>7.3303828583761845</v>
      </c>
      <c r="D44" s="5">
        <f t="shared" si="5"/>
        <v>0.86602540378443882</v>
      </c>
      <c r="E44" s="5">
        <f t="shared" si="6"/>
        <v>1.4995823427260906</v>
      </c>
    </row>
    <row r="45" spans="2:5" x14ac:dyDescent="0.35">
      <c r="B45" s="5">
        <f t="shared" si="7"/>
        <v>440</v>
      </c>
      <c r="C45" s="5">
        <f t="shared" si="4"/>
        <v>7.67944870877505</v>
      </c>
      <c r="D45" s="5">
        <f t="shared" si="5"/>
        <v>0.98480775301220802</v>
      </c>
      <c r="E45" s="5">
        <f t="shared" si="6"/>
        <v>1.4212522229453421</v>
      </c>
    </row>
    <row r="46" spans="2:5" x14ac:dyDescent="0.35">
      <c r="B46" s="5">
        <f t="shared" si="7"/>
        <v>460</v>
      </c>
      <c r="C46" s="5">
        <f t="shared" si="4"/>
        <v>8.0285145591739155</v>
      </c>
      <c r="D46" s="5">
        <f t="shared" si="5"/>
        <v>0.98480775301220813</v>
      </c>
      <c r="E46" s="5">
        <f t="shared" si="6"/>
        <v>1.1714981096285233</v>
      </c>
    </row>
    <row r="47" spans="2:5" x14ac:dyDescent="0.35">
      <c r="B47" s="5">
        <f t="shared" si="7"/>
        <v>480</v>
      </c>
      <c r="C47" s="5">
        <f t="shared" si="4"/>
        <v>8.3775804095727811</v>
      </c>
      <c r="D47" s="5">
        <f t="shared" si="5"/>
        <v>0.86602540378443915</v>
      </c>
      <c r="E47" s="5">
        <f t="shared" si="6"/>
        <v>0.78044403481978719</v>
      </c>
    </row>
    <row r="48" spans="2:5" x14ac:dyDescent="0.35">
      <c r="B48" s="5">
        <f t="shared" si="7"/>
        <v>500</v>
      </c>
      <c r="C48" s="5">
        <f t="shared" si="4"/>
        <v>8.7266462599716466</v>
      </c>
      <c r="D48" s="5">
        <f t="shared" si="5"/>
        <v>0.64278760968654036</v>
      </c>
      <c r="E48" s="5">
        <f t="shared" si="6"/>
        <v>0.29525689128454596</v>
      </c>
    </row>
    <row r="49" spans="2:5" x14ac:dyDescent="0.35">
      <c r="B49" s="5">
        <f t="shared" si="7"/>
        <v>520</v>
      </c>
      <c r="C49" s="5">
        <f t="shared" si="4"/>
        <v>9.0757121103705138</v>
      </c>
      <c r="D49" s="5">
        <f t="shared" si="5"/>
        <v>0.34202014332566871</v>
      </c>
      <c r="E49" s="5">
        <f t="shared" si="6"/>
        <v>-0.2255425908672396</v>
      </c>
    </row>
    <row r="50" spans="2:5" x14ac:dyDescent="0.35">
      <c r="B50" s="5">
        <f t="shared" si="7"/>
        <v>540</v>
      </c>
      <c r="C50" s="5">
        <f t="shared" si="4"/>
        <v>9.4247779607693793</v>
      </c>
      <c r="D50" s="5">
        <f t="shared" si="5"/>
        <v>3.67544536472586E-16</v>
      </c>
      <c r="E50" s="5">
        <f t="shared" si="6"/>
        <v>-0.71913830790630406</v>
      </c>
    </row>
    <row r="51" spans="2:5" x14ac:dyDescent="0.35">
      <c r="B51" s="5">
        <f t="shared" si="7"/>
        <v>560</v>
      </c>
      <c r="C51" s="5">
        <f t="shared" si="4"/>
        <v>9.7738438111682449</v>
      </c>
      <c r="D51" s="5">
        <f t="shared" si="5"/>
        <v>-0.34202014332566799</v>
      </c>
      <c r="E51" s="5">
        <f t="shared" si="6"/>
        <v>-1.1259953316607973</v>
      </c>
    </row>
    <row r="52" spans="2:5" x14ac:dyDescent="0.35">
      <c r="B52" s="5">
        <f t="shared" si="7"/>
        <v>580</v>
      </c>
      <c r="C52" s="5">
        <f t="shared" si="4"/>
        <v>10.12290966156711</v>
      </c>
      <c r="D52" s="5">
        <f t="shared" si="5"/>
        <v>-0.64278760968653836</v>
      </c>
      <c r="E52" s="5">
        <f t="shared" si="6"/>
        <v>-1.3970407004957617</v>
      </c>
    </row>
    <row r="53" spans="2:5" x14ac:dyDescent="0.35">
      <c r="B53" s="5">
        <f t="shared" si="7"/>
        <v>600</v>
      </c>
      <c r="C53" s="5">
        <f t="shared" si="4"/>
        <v>10.471975511965978</v>
      </c>
      <c r="D53" s="5">
        <f t="shared" si="5"/>
        <v>-0.86602540378443871</v>
      </c>
      <c r="E53" s="5">
        <f t="shared" si="6"/>
        <v>-1.4995823427260906</v>
      </c>
    </row>
    <row r="54" spans="2:5" x14ac:dyDescent="0.35">
      <c r="B54" s="5">
        <f t="shared" si="7"/>
        <v>620</v>
      </c>
      <c r="C54" s="5">
        <f t="shared" si="4"/>
        <v>10.821041362364843</v>
      </c>
      <c r="D54" s="5">
        <f t="shared" si="5"/>
        <v>-0.98480775301220802</v>
      </c>
      <c r="E54" s="5">
        <f t="shared" si="6"/>
        <v>-1.4212522229453421</v>
      </c>
    </row>
    <row r="55" spans="2:5" x14ac:dyDescent="0.35">
      <c r="B55" s="5">
        <f t="shared" si="7"/>
        <v>640</v>
      </c>
      <c r="C55" s="5">
        <f t="shared" si="4"/>
        <v>11.170107212763709</v>
      </c>
      <c r="D55" s="5">
        <f t="shared" si="5"/>
        <v>-0.98480775301220813</v>
      </c>
      <c r="E55" s="5">
        <f t="shared" si="6"/>
        <v>-1.1714981096285233</v>
      </c>
    </row>
  </sheetData>
  <pageMargins left="0.7" right="0.7" top="0.78740157499999996" bottom="0.78740157499999996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Kopfrechnungsblatt</vt:lpstr>
      <vt:lpstr>Kennlinien</vt:lpstr>
      <vt:lpstr>Zinses_Zins</vt:lpstr>
      <vt:lpstr>QuadratischeFunktion</vt:lpstr>
      <vt:lpstr>LinFunktion (Kinematik II)</vt:lpstr>
      <vt:lpstr>LinFunktion</vt:lpstr>
      <vt:lpstr>Trigonometrie</vt:lpstr>
      <vt:lpstr>Sinus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Rothlin</dc:creator>
  <cp:lastModifiedBy>Walter Rothlin</cp:lastModifiedBy>
  <cp:lastPrinted>2023-11-28T12:05:26Z</cp:lastPrinted>
  <dcterms:created xsi:type="dcterms:W3CDTF">2023-10-27T06:37:08Z</dcterms:created>
  <dcterms:modified xsi:type="dcterms:W3CDTF">2023-11-28T12:09:17Z</dcterms:modified>
</cp:coreProperties>
</file>