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_Daten_2020_02_28\SourceCode\XML\KML_Karten\"/>
    </mc:Choice>
  </mc:AlternateContent>
  <bookViews>
    <workbookView xWindow="0" yWindow="0" windowWidth="28800" windowHeight="14235"/>
  </bookViews>
  <sheets>
    <sheet name="Adressen" sheetId="1" r:id="rId1"/>
  </sheets>
  <definedNames>
    <definedName name="_xlnm._FilterDatabase" localSheetId="0" hidden="1">Adressen!$A$4:$H$7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B7" i="1" l="1"/>
  <c r="C7" i="1" l="1"/>
  <c r="E7" i="1"/>
  <c r="D7" i="1"/>
  <c r="G7" i="1" s="1"/>
  <c r="H7" i="1"/>
  <c r="F7" i="1"/>
  <c r="B5" i="1"/>
  <c r="B6" i="1"/>
  <c r="I7" i="1" l="1"/>
  <c r="H6" i="1"/>
  <c r="F6" i="1"/>
  <c r="D6" i="1"/>
  <c r="G6" i="1" s="1"/>
  <c r="C6" i="1"/>
  <c r="E5" i="1"/>
  <c r="C5" i="1"/>
  <c r="H5" i="1"/>
  <c r="F5" i="1"/>
  <c r="D5" i="1"/>
  <c r="I6" i="1" l="1"/>
  <c r="I5" i="1"/>
  <c r="G5" i="1"/>
</calcChain>
</file>

<file path=xl/sharedStrings.xml><?xml version="1.0" encoding="utf-8"?>
<sst xmlns="http://schemas.openxmlformats.org/spreadsheetml/2006/main" count="18" uniqueCount="18">
  <si>
    <t>Y</t>
  </si>
  <si>
    <t>X</t>
  </si>
  <si>
    <t>lon</t>
  </si>
  <si>
    <t>lat</t>
  </si>
  <si>
    <t>Adresse</t>
  </si>
  <si>
    <t>Karte</t>
  </si>
  <si>
    <t>Kirchplatz 5 Sirnach</t>
  </si>
  <si>
    <t>&lt;?xml version="1.0" encoding="UTF-8"?&gt;</t>
  </si>
  <si>
    <t>&lt;kml xmlns="http://earth.google.com/kml/2.2"&gt;</t>
  </si>
  <si>
    <t>&lt;Document&gt;</t>
  </si>
  <si>
    <t>&lt;name&gt;Geocoder&lt;/name&gt;&lt;Style id="ico1"&gt;&lt;IconStyle&gt;&lt;scale&gt;0.4&lt;/scale&gt;&lt;Icon&gt;&lt;href&gt;https://api3.geo.admin.ch/color/255,0,0/circle-stroked-24@2x.png&lt;/href&gt;&lt;/Icon&gt;&lt;/IconStyle&gt;&lt;LabelStyle&gt;&lt;scale&gt;0&lt;/scale&gt;&lt;/LabelStyle&gt;&lt;/Style&gt;</t>
  </si>
  <si>
    <t>QS</t>
  </si>
  <si>
    <t>results</t>
  </si>
  <si>
    <t>Anleitung</t>
  </si>
  <si>
    <t>2. Inhalte in Spalte 9 markieren, in Text-Editor kopieren, TXT file abspeichern und TXT durch KML ersetzen.</t>
  </si>
  <si>
    <t>1. Adressen ab Z5S1 als Text einfügen.</t>
  </si>
  <si>
    <t>Pretorio Acquarossa</t>
  </si>
  <si>
    <t>Peterlwiese 33, 8855 Wangen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</si>
</sst>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1" applyAlignment="1">
      <alignment vertical="top"/>
    </xf>
    <xf numFmtId="0" fontId="0" fillId="0" borderId="0" xfId="0" applyNumberFormat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1" fillId="3" borderId="0" xfId="0" applyNumberFormat="1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2" fillId="0" borderId="0" xfId="1" applyNumberFormat="1" applyAlignment="1">
      <alignment vertical="top"/>
    </xf>
  </cellXfs>
  <cellStyles count="2">
    <cellStyle name="Link" xfId="1" builtinId="8"/>
    <cellStyle name="Standard" xfId="0" builtinId="0"/>
  </cellStyles>
  <dxfs count="12"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general" vertical="top" textRotation="0" wrapText="0" indent="0" justifyLastLine="0" shrinkToFit="0" readingOrder="0"/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4:I7" totalsRowShown="0" headerRowDxfId="10" dataDxfId="9">
  <autoFilter ref="A4:I7"/>
  <tableColumns count="9">
    <tableColumn id="1" name="Adresse" dataDxfId="8"/>
    <tableColumn id="2" name="results" dataDxfId="7">
      <calculatedColumnFormula>IF($A5="","",_xlfn.WEBSERVICE(CONCATENATE("https://api3.geo.admin.ch/rest/services/api/SearchServer?searchText=",$A5,"&amp;origins=address&amp;type=locations")))</calculatedColumnFormula>
    </tableColumn>
    <tableColumn id="3" name="Y" dataDxfId="6">
      <calculatedColumnFormula>IF($B5="","",IF(ISNUMBER(SEARCH("[]",$B5)),"Adresse nicht eindeutig",MID($B5,SEARCH("""y"":",$B5)+4,SEARCH(",""x""",$B5)-SEARCH("""y"":",$B5)-4)))</calculatedColumnFormula>
    </tableColumn>
    <tableColumn id="4" name="X" dataDxfId="5">
      <calculatedColumnFormula>IF($B5="","",IF(ISNUMBER(SEARCH("[]",$B5))," ",MID($B5,SEARCH("""x"":",$B5)+4,SEARCH(",""label""",$B5)-SEARCH("""x"":",$B5)-4)))</calculatedColumnFormula>
    </tableColumn>
    <tableColumn id="5" name="lon" dataDxfId="4">
      <calculatedColumnFormula>IF($B5="","",IF(ISNUMBER(SEARCH("[]",$B5))," ",MID($B5,SEARCH("""lon"":",$B5)+6,SEARCH(",""detail""",$B5)-SEARCH("""lon"":",$B5)-6)))</calculatedColumnFormula>
    </tableColumn>
    <tableColumn id="6" name="lat" dataDxfId="3">
      <calculatedColumnFormula>IF($B5="","",IF(ISNUMBER(SEARCH("[]",$B5))," ",MID($B5,SEARCH("""lat"":",$B5)+6,SEARCH(",""num""",$B5)-SEARCH("""lat"":",$B5)-6)))</calculatedColumnFormula>
    </tableColumn>
    <tableColumn id="7" name="Karte" dataDxfId="2" dataCellStyle="Link">
      <calculatedColumnFormula>IF($B5="","",IF(ISNUMBER(SEARCH("[]",$B5))," ",HYPERLINK(CONCATENATE("https://map.geo.admin.ch/?layers=ch.bfs.gebaeude_wohnungs_register&amp;X=",D5,"&amp;Y=",C5,"&amp;zoom=10&amp;crosshair=circle"),"Karte")))</calculatedColumnFormula>
    </tableColumn>
    <tableColumn id="8" name="QS" dataDxfId="1">
      <calculatedColumnFormula>IF((LEN($B5)-LEN(SUBSTITUTE($B5,"""id"":","")))/LEN("""id"":")&gt;1,"uU mehrere Adressen","")</calculatedColumnFormula>
    </tableColumn>
    <tableColumn id="9" name="&lt;name&gt;Geocoder&lt;/name&gt;&lt;Style id=&quot;ico1&quot;&gt;&lt;IconStyle&gt;&lt;scale&gt;0.4&lt;/scale&gt;&lt;Icon&gt;&lt;href&gt;https://api3.geo.admin.ch/color/255,0,0/circle-stroked-24@2x.png&lt;/href&gt;&lt;/Icon&gt;&lt;/IconStyle&gt;&lt;LabelStyle&gt;&lt;scale&gt;0&lt;/scale&gt;&lt;/LabelStyle&gt;&lt;/Style&gt;" dataDxfId="0">
      <calculatedColumnFormula>IF(Adressen!$A5="","",IF(OFFSET(Adressen!$A5,1,0)="",CONCATENATE("&lt;Placemark&gt; &lt;name&gt;Geocoding&lt;/name&gt;&lt;description&gt;",Adressen!$A5," &lt;/description&gt; &lt;styleUrl&gt;#ico1&lt;/styleUrl&gt;&lt;Point&gt;&lt;coordinates&gt;",Adressen!$E5,",",Adressen!$F5,", 0.000000&lt;/coordinates&gt;&lt;/Point&gt; &lt;/Placemark&gt;&lt;/Document&gt;&lt;/kml&gt;"),CONCATENATE("&lt;Placemark&gt; &lt;name&gt;Geocoding&lt;/name&gt;&lt;description&gt;",Adressen!$A5," &lt;/description&gt; &lt;styleUrl&gt;#ico1&lt;/styleUrl&gt;&lt;Point&gt;&lt;coordinates&gt;",Adressen!$E5,",",Adressen!$F5,", 0.000000&lt;/coordinates&gt;&lt;/Point&gt; &lt;/Placemark&gt;")))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GridLines="0" tabSelected="1" zoomScaleNormal="100" workbookViewId="0">
      <selection activeCell="B5" sqref="B5"/>
    </sheetView>
  </sheetViews>
  <sheetFormatPr baseColWidth="10" defaultRowHeight="12.75" x14ac:dyDescent="0.2"/>
  <cols>
    <col min="1" max="1" width="30.7109375" style="2" customWidth="1"/>
    <col min="2" max="2" width="135.28515625" style="2" customWidth="1"/>
    <col min="3" max="3" width="21" style="4" customWidth="1"/>
    <col min="4" max="4" width="14.7109375" style="4" customWidth="1"/>
    <col min="5" max="5" width="17.7109375" style="2" customWidth="1"/>
    <col min="6" max="6" width="18.7109375" style="4" bestFit="1" customWidth="1"/>
    <col min="7" max="7" width="8.140625" style="2" bestFit="1" customWidth="1"/>
    <col min="8" max="8" width="19.140625" style="2" bestFit="1" customWidth="1"/>
    <col min="9" max="9" width="90.7109375" style="2" customWidth="1"/>
    <col min="10" max="16384" width="11.42578125" style="2"/>
  </cols>
  <sheetData>
    <row r="1" spans="1:9" x14ac:dyDescent="0.2">
      <c r="A1" s="5" t="s">
        <v>13</v>
      </c>
      <c r="I1" s="2" t="s">
        <v>7</v>
      </c>
    </row>
    <row r="2" spans="1:9" x14ac:dyDescent="0.2">
      <c r="A2" s="2" t="s">
        <v>15</v>
      </c>
      <c r="I2" s="2" t="s">
        <v>8</v>
      </c>
    </row>
    <row r="3" spans="1:9" ht="12.75" customHeight="1" x14ac:dyDescent="0.2">
      <c r="A3" s="2" t="s">
        <v>14</v>
      </c>
      <c r="I3" s="2" t="s">
        <v>9</v>
      </c>
    </row>
    <row r="4" spans="1:9" s="1" customFormat="1" x14ac:dyDescent="0.2">
      <c r="A4" s="9" t="s">
        <v>4</v>
      </c>
      <c r="B4" s="6" t="s">
        <v>12</v>
      </c>
      <c r="C4" s="7" t="s">
        <v>0</v>
      </c>
      <c r="D4" s="7" t="s">
        <v>1</v>
      </c>
      <c r="E4" s="6" t="s">
        <v>2</v>
      </c>
      <c r="F4" s="7" t="s">
        <v>3</v>
      </c>
      <c r="G4" s="6" t="s">
        <v>5</v>
      </c>
      <c r="H4" s="6" t="s">
        <v>11</v>
      </c>
      <c r="I4" s="8" t="s">
        <v>10</v>
      </c>
    </row>
    <row r="5" spans="1:9" x14ac:dyDescent="0.2">
      <c r="A5" s="2" t="s">
        <v>6</v>
      </c>
      <c r="B5" s="2" t="str">
        <f t="shared" ref="B5:B6" si="0">IF($A5="","",_xlfn.WEBSERVICE(CONCATENATE("https://api3.geo.admin.ch/rest/services/api/SearchServer?searchText=",$A5,"&amp;origins=address&amp;type=locations")))</f>
        <v>{"results":[{"id":92476,"weight":4,"attrs":{"origin":"address","geom_quadindex":"030011330123012121030","zoomlevel":10,"featureId":"672500_0","lon":8.99707317352295,"detail":"kirchplatz 5 8370 sirnach 4761 sirnach ch tg","rank":7,"geom_st_box2d":"BOX(717500.149251554 258008.922360523,717500.149251554 258008.922360523)","lat":47.46236038208008,"num":5,"y":717500.125,"x":258008.921875,"label":"Kirchplatz 5 &lt;b&gt;8370 Sirnach&lt;/b&gt;"}}]}</v>
      </c>
      <c r="C5" s="4" t="str">
        <f t="shared" ref="C5:C6" si="1">IF($B5="","",IF(ISNUMBER(SEARCH("[]",$B5)),"Adresse nicht eindeutig",MID($B5,SEARCH("""y"":",$B5)+4,SEARCH(",""x""",$B5)-SEARCH("""y"":",$B5)-4)))</f>
        <v>717500.125</v>
      </c>
      <c r="D5" s="4" t="str">
        <f>IF($B5="","",IF(ISNUMBER(SEARCH("[]",$B5))," ",MID($B5,SEARCH("""x"":",$B5)+4,SEARCH(",""label""",$B5)-SEARCH("""x"":",$B5)-4)))</f>
        <v>258008.921875</v>
      </c>
      <c r="E5" s="2" t="str">
        <f t="shared" ref="E5:E6" si="2">IF($B5="","",IF(ISNUMBER(SEARCH("[]",$B5))," ",MID($B5,SEARCH("""lon"":",$B5)+6,SEARCH(",""detail""",$B5)-SEARCH("""lon"":",$B5)-6)))</f>
        <v>8.99707317352295</v>
      </c>
      <c r="F5" s="4" t="str">
        <f t="shared" ref="F5:F6" si="3">IF($B5="","",IF(ISNUMBER(SEARCH("[]",$B5))," ",MID($B5,SEARCH("""lat"":",$B5)+6,SEARCH(",""num""",$B5)-SEARCH("""lat"":",$B5)-6)))</f>
        <v>47.46236038208008</v>
      </c>
      <c r="G5" s="3" t="str">
        <f t="shared" ref="G5:G6" si="4">IF($B5="","",IF(ISNUMBER(SEARCH("[]",$B5))," ",HYPERLINK(CONCATENATE("https://map.geo.admin.ch/?layers=ch.bfs.gebaeude_wohnungs_register&amp;X=",D5,"&amp;Y=",C5,"&amp;zoom=10&amp;crosshair=circle"),"Karte")))</f>
        <v>Karte</v>
      </c>
      <c r="H5" s="2" t="str">
        <f t="shared" ref="H5:H6" si="5">IF((LEN($B5)-LEN(SUBSTITUTE($B5,"""id"":","")))/LEN("""id"":")&gt;1,"uU mehrere Adressen","")</f>
        <v/>
      </c>
      <c r="I5" s="2" t="str">
        <f ca="1">IF(Adressen!$A5="","",IF(OFFSET(Adressen!$A5,1,0)="",CONCATENATE("&lt;Placemark&gt; &lt;name&gt;Geocoding&lt;/name&gt;&lt;description&gt;",Adressen!$A5," &lt;/description&gt; &lt;styleUrl&gt;#ico1&lt;/styleUrl&gt;&lt;Point&gt;&lt;coordinates&gt;",Adressen!$E5,",",Adressen!$F5,", 0.000000&lt;/coordinates&gt;&lt;/Point&gt; &lt;/Placemark&gt;&lt;/Document&gt;&lt;/kml&gt;"),CONCATENATE("&lt;Placemark&gt; &lt;name&gt;Geocoding&lt;/name&gt;&lt;description&gt;",Adressen!$A5," &lt;/description&gt; &lt;styleUrl&gt;#ico1&lt;/styleUrl&gt;&lt;Point&gt;&lt;coordinates&gt;",Adressen!$E5,",",Adressen!$F5,", 0.000000&lt;/coordinates&gt;&lt;/Point&gt; &lt;/Placemark&gt;")))</f>
        <v>&lt;Placemark&gt; &lt;name&gt;Geocoding&lt;/name&gt;&lt;description&gt;Kirchplatz 5 Sirnach &lt;/description&gt; &lt;styleUrl&gt;#ico1&lt;/styleUrl&gt;&lt;Point&gt;&lt;coordinates&gt;8.99707317352295,47.46236038208008, 0.000000&lt;/coordinates&gt;&lt;/Point&gt; &lt;/Placemark&gt;</v>
      </c>
    </row>
    <row r="6" spans="1:9" x14ac:dyDescent="0.2">
      <c r="A6" s="2" t="s">
        <v>17</v>
      </c>
      <c r="B6" s="2" t="str">
        <f t="shared" si="0"/>
        <v>{"fuzzy":"true","results":[{"id":1237149,"weight":18553,"attrs":{"origin":"address","geom_quadindex":"030031230120230333112","zoomlevel":10,"featureId":"3087703_0","lon":8.88730239868164,"detail":"peterliwiese 33 8855 wangen sz 1349 wangen _sz_ ch sz","rank":7,"geom_st_box2d":"BOX(709774.612255059 228079.29159271,709774.612255059 228079.29159271)","lat":47.194541931152344,"num":33,"y":709774.625,"x":228079.296875,"label":"Peterliwiese 33 &lt;b&gt;8855 Wangen SZ&lt;/b&gt;"}}]}</v>
      </c>
      <c r="C6" s="4" t="str">
        <f t="shared" si="1"/>
        <v>709774.625</v>
      </c>
      <c r="D6" s="4" t="str">
        <f t="shared" ref="D6" si="6">IF($B6="","",IF(ISNUMBER(SEARCH("[]",$B6))," ",MID($B6,SEARCH("""x"":",$B6)+4,SEARCH(",""label""",$B6)-SEARCH("""x"":",$B6)-4)))</f>
        <v>228079.296875</v>
      </c>
      <c r="E6" s="2" t="str">
        <f>IF($B6="","",IF(ISNUMBER(SEARCH("[]",$B6))," ",MID($B6,SEARCH("""lon"":",$B6)+6,SEARCH(",""detail""",$B6)-SEARCH("""lon"":",$B6)-6)))</f>
        <v>8.88730239868164</v>
      </c>
      <c r="F6" s="4" t="str">
        <f t="shared" si="3"/>
        <v>47.194541931152344</v>
      </c>
      <c r="G6" s="3" t="str">
        <f t="shared" si="4"/>
        <v>Karte</v>
      </c>
      <c r="H6" s="2" t="str">
        <f t="shared" si="5"/>
        <v/>
      </c>
      <c r="I6" s="2" t="str">
        <f ca="1">IF(Adressen!$A6="","",IF(OFFSET(Adressen!$A6,1,0)="",CONCATENATE("&lt;Placemark&gt; &lt;name&gt;Geocoding&lt;/name&gt;&lt;description&gt;",Adressen!$A6," &lt;/description&gt; &lt;styleUrl&gt;#ico1&lt;/styleUrl&gt;&lt;Point&gt;&lt;coordinates&gt;",Adressen!$E6,",",Adressen!$F6,", 0.000000&lt;/coordinates&gt;&lt;/Point&gt; &lt;/Placemark&gt;&lt;/Document&gt;&lt;/kml&gt;"),CONCATENATE("&lt;Placemark&gt; &lt;name&gt;Geocoding&lt;/name&gt;&lt;description&gt;",Adressen!$A6," &lt;/description&gt; &lt;styleUrl&gt;#ico1&lt;/styleUrl&gt;&lt;Point&gt;&lt;coordinates&gt;",Adressen!$E6,",",Adressen!$F6,", 0.000000&lt;/coordinates&gt;&lt;/Point&gt; &lt;/Placemark&gt;")))</f>
        <v>&lt;Placemark&gt; &lt;name&gt;Geocoding&lt;/name&gt;&lt;description&gt;Peterlwiese 33, 8855 Wangen &lt;/description&gt; &lt;styleUrl&gt;#ico1&lt;/styleUrl&gt;&lt;Point&gt;&lt;coordinates&gt;8.88730239868164,47.194541931152344, 0.000000&lt;/coordinates&gt;&lt;/Point&gt; &lt;/Placemark&gt;</v>
      </c>
    </row>
    <row r="7" spans="1:9" x14ac:dyDescent="0.2">
      <c r="A7" s="2" t="s">
        <v>16</v>
      </c>
      <c r="B7" s="4" t="str">
        <f>IF($A7="","",_xlfn.WEBSERVICE(CONCATENATE("https://api3.geo.admin.ch/rest/services/api/SearchServer?searchText=",$A7,"&amp;origins=address&amp;type=locations")))</f>
        <v>{"fuzzy":"true","results":[]}</v>
      </c>
      <c r="C7" s="4" t="str">
        <f>IF($B7="","",IF(ISNUMBER(SEARCH("[]",$B7)),"Adresse nicht eindeutig",MID($B7,SEARCH("""y"":",$B7)+4,SEARCH(",""x""",$B7)-SEARCH("""y"":",$B7)-4)))</f>
        <v>Adresse nicht eindeutig</v>
      </c>
      <c r="D7" s="4" t="str">
        <f>IF($B7="","",IF(ISNUMBER(SEARCH("[]",$B7))," ",MID($B7,SEARCH("""x"":",$B7)+4,SEARCH(",""label""",$B7)-SEARCH("""x"":",$B7)-4)))</f>
        <v xml:space="preserve"> </v>
      </c>
      <c r="E7" s="4" t="str">
        <f>IF($B7="","",IF(ISNUMBER(SEARCH("[]",$B7))," ",MID($B7,SEARCH("""lon"":",$B7)+6,SEARCH(",""detail""",$B7)-SEARCH("""lon"":",$B7)-6)))</f>
        <v xml:space="preserve"> </v>
      </c>
      <c r="F7" s="4" t="str">
        <f>IF($B7="","",IF(ISNUMBER(SEARCH("[]",$B7))," ",MID($B7,SEARCH("""lat"":",$B7)+6,SEARCH(",""num""",$B7)-SEARCH("""lat"":",$B7)-6)))</f>
        <v xml:space="preserve"> </v>
      </c>
      <c r="G7" s="10" t="str">
        <f>IF($B7="","",IF(ISNUMBER(SEARCH("[]",$B7))," ",HYPERLINK(CONCATENATE("https://map.geo.admin.ch/?layers=ch.bfs.gebaeude_wohnungs_register&amp;X=",D7,"&amp;Y=",C7,"&amp;zoom=10&amp;crosshair=circle"),"Karte")))</f>
        <v xml:space="preserve"> </v>
      </c>
      <c r="H7" s="4" t="str">
        <f>IF((LEN($B7)-LEN(SUBSTITUTE($B7,"""id"":","")))/LEN("""id"":")&gt;1,"uU mehrere Adressen","")</f>
        <v/>
      </c>
      <c r="I7" s="4" t="str">
        <f ca="1">IF(Adressen!$A7="","",IF(OFFSET(Adressen!$A7,1,0)="",CONCATENATE("&lt;Placemark&gt; &lt;name&gt;Geocoding&lt;/name&gt;&lt;description&gt;",Adressen!$A7," &lt;/description&gt; &lt;styleUrl&gt;#ico1&lt;/styleUrl&gt;&lt;Point&gt;&lt;coordinates&gt;",Adressen!$E7,",",Adressen!$F7,", 0.000000&lt;/coordinates&gt;&lt;/Point&gt; &lt;/Placemark&gt;&lt;/Document&gt;&lt;/kml&gt;"),CONCATENATE("&lt;Placemark&gt; &lt;name&gt;Geocoding&lt;/name&gt;&lt;description&gt;",Adressen!$A7," &lt;/description&gt; &lt;styleUrl&gt;#ico1&lt;/styleUrl&gt;&lt;Point&gt;&lt;coordinates&gt;",Adressen!$E7,",",Adressen!$F7,", 0.000000&lt;/coordinates&gt;&lt;/Point&gt; &lt;/Placemark&gt;")))</f>
        <v>&lt;Placemark&gt; &lt;name&gt;Geocoding&lt;/name&gt;&lt;description&gt;Pretorio Acquarossa &lt;/description&gt; &lt;styleUrl&gt;#ico1&lt;/styleUrl&gt;&lt;Point&gt;&lt;coordinates&gt; , , 0.000000&lt;/coordinates&gt;&lt;/Point&gt; &lt;/Placemark&gt;&lt;/Document&gt;&lt;/kml&gt;</v>
      </c>
    </row>
  </sheetData>
  <conditionalFormatting sqref="C1:C1048576">
    <cfRule type="containsText" dxfId="11" priority="1" operator="containsText" text="Adresse">
      <formula>NOT(ISERROR(SEARCH("Adresse",C1)))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Adressen</vt:lpstr>
    </vt:vector>
  </TitlesOfParts>
  <Company>Bundesverwaltung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Oesch David swisstopo</dc:creator>
  <cp:lastModifiedBy>admin</cp:lastModifiedBy>
  <dcterms:created xsi:type="dcterms:W3CDTF">2017-11-28T09:35:00Z</dcterms:created>
  <dcterms:modified xsi:type="dcterms:W3CDTF">2020-02-29T12:49:05Z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54339ded-4ddd-450d-afea-47066c183cb3</vt:lpwstr>
  </property>
</Properties>
</file>