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59523CDF-BFDA-4A93-8BDF-363710B521C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Offerte_Rechnung" sheetId="1" r:id="rId1"/>
    <sheet name="Adressliste_A" sheetId="11" r:id="rId2"/>
    <sheet name="Adressliste_B" sheetId="12" r:id="rId3"/>
    <sheet name="Adressliste_C" sheetId="13" r:id="rId4"/>
    <sheet name="Adressliste_D" sheetId="14" r:id="rId5"/>
    <sheet name="Tabelle1" sheetId="15" r:id="rId6"/>
    <sheet name="Rechnungsbeispiele_A" sheetId="2" r:id="rId7"/>
    <sheet name="Rechnungsbeispiel_B" sheetId="5" r:id="rId8"/>
    <sheet name="Rechnungsbeispiel_C" sheetId="7" r:id="rId9"/>
    <sheet name="Rechnungsbeispiel_D" sheetId="10" r:id="rId10"/>
  </sheets>
  <definedNames>
    <definedName name="_xlnm._FilterDatabase" localSheetId="1" hidden="1">Adressliste_A!$B$4:$I$7</definedName>
    <definedName name="_xlnm._FilterDatabase" localSheetId="2" hidden="1">Adressliste_B!$B$6:$H$9</definedName>
    <definedName name="_xlnm._FilterDatabase" localSheetId="3" hidden="1">Adressliste_C!$B$5:$I$8</definedName>
    <definedName name="_xlnm._FilterDatabase" localSheetId="4" hidden="1">Adressliste_D!$B$4:$I$7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0" l="1"/>
  <c r="F20" i="10"/>
  <c r="F21" i="10"/>
  <c r="F22" i="10"/>
  <c r="F23" i="10"/>
  <c r="F24" i="10"/>
  <c r="F25" i="10"/>
  <c r="F26" i="10"/>
  <c r="F27" i="10"/>
  <c r="F18" i="10"/>
  <c r="E27" i="10"/>
  <c r="E19" i="10"/>
  <c r="E20" i="10"/>
  <c r="E21" i="10"/>
  <c r="E22" i="10"/>
  <c r="E23" i="10"/>
  <c r="E24" i="10"/>
  <c r="E25" i="10"/>
  <c r="E26" i="10"/>
  <c r="E18" i="10"/>
  <c r="F31" i="7" l="1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G31" i="7"/>
  <c r="D26" i="5"/>
  <c r="E34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D35" i="5"/>
  <c r="E35" i="5"/>
  <c r="D36" i="5"/>
  <c r="E36" i="5"/>
  <c r="E26" i="5"/>
  <c r="F22" i="2"/>
  <c r="F19" i="2"/>
  <c r="F17" i="2"/>
  <c r="F18" i="2"/>
  <c r="F20" i="2"/>
  <c r="F21" i="2"/>
  <c r="F16" i="2"/>
  <c r="E16" i="2"/>
  <c r="E21" i="2"/>
  <c r="E17" i="2"/>
  <c r="E18" i="2"/>
  <c r="E19" i="2"/>
  <c r="E20" i="2"/>
  <c r="H7" i="2"/>
  <c r="H6" i="2"/>
  <c r="G8" i="10"/>
  <c r="I8" i="10"/>
  <c r="H6" i="7"/>
  <c r="J6" i="7" s="1"/>
  <c r="K4" i="5"/>
  <c r="I4" i="5"/>
  <c r="C5" i="2"/>
  <c r="J6" i="2"/>
  <c r="F7" i="1"/>
  <c r="F6" i="1"/>
</calcChain>
</file>

<file path=xl/sharedStrings.xml><?xml version="1.0" encoding="utf-8"?>
<sst xmlns="http://schemas.openxmlformats.org/spreadsheetml/2006/main" count="164" uniqueCount="65">
  <si>
    <t>Offerte / Rechnung</t>
  </si>
  <si>
    <t>Artikel / Arbeitsbeschreibung</t>
  </si>
  <si>
    <t>Preis pro Einheit</t>
  </si>
  <si>
    <t>Positionspreis</t>
  </si>
  <si>
    <t>Harddisk 4TB</t>
  </si>
  <si>
    <t>Anzahl/Stunden</t>
  </si>
  <si>
    <t>Einheiten</t>
  </si>
  <si>
    <t>Stk.</t>
  </si>
  <si>
    <t>h</t>
  </si>
  <si>
    <t>Installation</t>
  </si>
  <si>
    <t>Total (Netto):</t>
  </si>
  <si>
    <t>CHF 2'876.05</t>
  </si>
  <si>
    <t>Schalter</t>
  </si>
  <si>
    <t>Anzahl</t>
  </si>
  <si>
    <t>Artikel</t>
  </si>
  <si>
    <t>Einzelpreis</t>
  </si>
  <si>
    <t>Brutto</t>
  </si>
  <si>
    <t>Rabatt</t>
  </si>
  <si>
    <t>Netto</t>
  </si>
  <si>
    <t>Stückpreis</t>
  </si>
  <si>
    <t>Kreisberechnungen: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</si>
  <si>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</si>
  <si>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</si>
  <si>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</si>
  <si>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pi:</t>
  </si>
  <si>
    <t>Pi:</t>
  </si>
  <si>
    <r>
      <t>Fläche [cm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</si>
  <si>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Kreisberechnungen</t>
  </si>
  <si>
    <t>Anrede</t>
  </si>
  <si>
    <t>Vorname</t>
  </si>
  <si>
    <t>Nachname</t>
  </si>
  <si>
    <t>Strasse</t>
  </si>
  <si>
    <t>PLZ</t>
  </si>
  <si>
    <t>Ort</t>
  </si>
  <si>
    <t>Strasse_Nr</t>
  </si>
  <si>
    <t>Herr</t>
  </si>
  <si>
    <t>Walter</t>
  </si>
  <si>
    <t>Rothlin</t>
  </si>
  <si>
    <t>Peterliwiese 33</t>
  </si>
  <si>
    <t>Wangen</t>
  </si>
  <si>
    <t>Frau</t>
  </si>
  <si>
    <t>Claudia</t>
  </si>
  <si>
    <t>Collet</t>
  </si>
  <si>
    <t>Lachen</t>
  </si>
  <si>
    <t>Adressliste Turnverein</t>
  </si>
  <si>
    <t>Gabriela</t>
  </si>
  <si>
    <t>Horgen</t>
  </si>
  <si>
    <t>Peterliwiese</t>
  </si>
  <si>
    <t>Ochsenbodenweg</t>
  </si>
  <si>
    <t>HausNr</t>
  </si>
  <si>
    <t>Zeughausstr.</t>
  </si>
  <si>
    <t>7a</t>
  </si>
  <si>
    <t>33</t>
  </si>
  <si>
    <t>Gartenstr. 67a</t>
  </si>
  <si>
    <t>Brunnenhof 6c</t>
  </si>
  <si>
    <t>Adressliste der Feuerwehr</t>
  </si>
  <si>
    <t>Brunnenhof</t>
  </si>
  <si>
    <t>Gartenstr.</t>
  </si>
  <si>
    <t>67a</t>
  </si>
  <si>
    <t>6c</t>
  </si>
  <si>
    <t>Einsatzliste Waldfest</t>
  </si>
  <si>
    <t>Szrasse_Nr</t>
  </si>
  <si>
    <t>7</t>
  </si>
  <si>
    <t>Etzelstr.</t>
  </si>
  <si>
    <t>Einsatzsliste Oktoberfest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</si>
</sst>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CHF&quot;\ #,##0.00;[Red]&quot;CHF&quot;\ \-#,##0.00"/>
    <numFmt numFmtId="164" formatCode="&quot;CHF&quot;\ #,##0.00"/>
    <numFmt numFmtId="165" formatCode="0.0%"/>
    <numFmt numFmtId="166" formatCode="0.000%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 applyAlignment="1">
      <alignment textRotation="49"/>
    </xf>
    <xf numFmtId="164" fontId="0" fillId="0" borderId="0" xfId="0" applyNumberFormat="1" applyAlignment="1">
      <alignment textRotation="46"/>
    </xf>
    <xf numFmtId="164" fontId="0" fillId="0" borderId="0" xfId="0" applyNumberFormat="1"/>
    <xf numFmtId="0" fontId="2" fillId="2" borderId="0" xfId="0" applyFont="1" applyFill="1"/>
    <xf numFmtId="166" fontId="0" fillId="0" borderId="0" xfId="0" applyNumberFormat="1"/>
    <xf numFmtId="0" fontId="3" fillId="3" borderId="0" xfId="0" applyFont="1" applyFill="1"/>
    <xf numFmtId="8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" fontId="0" fillId="0" borderId="1" xfId="0" applyNumberFormat="1" applyBorder="1"/>
    <xf numFmtId="0" fontId="4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5" xfId="0" applyNumberFormat="1" applyBorder="1"/>
    <xf numFmtId="4" fontId="0" fillId="0" borderId="6" xfId="0" applyNumberFormat="1" applyBorder="1"/>
    <xf numFmtId="0" fontId="0" fillId="0" borderId="7" xfId="0" applyBorder="1"/>
    <xf numFmtId="4" fontId="0" fillId="0" borderId="8" xfId="0" applyNumberFormat="1" applyBorder="1"/>
    <xf numFmtId="4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0" fillId="5" borderId="1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 applyAlignment="1">
      <alignment horizontal="right"/>
    </xf>
    <xf numFmtId="0" fontId="7" fillId="0" borderId="0" xfId="0" applyFont="1"/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0" fillId="0" borderId="0" xfId="0" applyAlignment="1"/>
    <xf numFmtId="0" fontId="0" fillId="0" borderId="1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4</xdr:row>
      <xdr:rowOff>165100</xdr:rowOff>
    </xdr:from>
    <xdr:to>
      <xdr:col>5</xdr:col>
      <xdr:colOff>203200</xdr:colOff>
      <xdr:row>7</xdr:row>
      <xdr:rowOff>57150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6969822-93FC-6B7E-EC51-B96BCF4FD636}"/>
            </a:ext>
          </a:extLst>
        </xdr:cNvPr>
        <xdr:cNvSpPr/>
      </xdr:nvSpPr>
      <xdr:spPr>
        <a:xfrm>
          <a:off x="2736850" y="901700"/>
          <a:ext cx="1276350" cy="4445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1600"/>
            <a:t>230V --&gt; 12V</a:t>
          </a:r>
        </a:p>
      </xdr:txBody>
    </xdr:sp>
    <xdr:clientData/>
  </xdr:twoCellAnchor>
  <xdr:twoCellAnchor>
    <xdr:from>
      <xdr:col>3</xdr:col>
      <xdr:colOff>120650</xdr:colOff>
      <xdr:row>9</xdr:row>
      <xdr:rowOff>63500</xdr:rowOff>
    </xdr:from>
    <xdr:to>
      <xdr:col>5</xdr:col>
      <xdr:colOff>533400</xdr:colOff>
      <xdr:row>13</xdr:row>
      <xdr:rowOff>88900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B8FB6A37-FE7F-72EE-BAB2-A3A89AE2C541}"/>
            </a:ext>
          </a:extLst>
        </xdr:cNvPr>
        <xdr:cNvSpPr/>
      </xdr:nvSpPr>
      <xdr:spPr>
        <a:xfrm>
          <a:off x="2406650" y="172085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12V --&gt; 230V</a:t>
          </a:r>
        </a:p>
      </xdr:txBody>
    </xdr:sp>
    <xdr:clientData/>
  </xdr:twoCellAnchor>
  <xdr:twoCellAnchor>
    <xdr:from>
      <xdr:col>1</xdr:col>
      <xdr:colOff>647700</xdr:colOff>
      <xdr:row>21</xdr:row>
      <xdr:rowOff>139700</xdr:rowOff>
    </xdr:from>
    <xdr:to>
      <xdr:col>3</xdr:col>
      <xdr:colOff>292100</xdr:colOff>
      <xdr:row>25</xdr:row>
      <xdr:rowOff>31750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D6BA429E-E4D4-453F-61C0-87D733B641E6}"/>
            </a:ext>
          </a:extLst>
        </xdr:cNvPr>
        <xdr:cNvSpPr/>
      </xdr:nvSpPr>
      <xdr:spPr>
        <a:xfrm>
          <a:off x="1409700" y="4006850"/>
          <a:ext cx="1168400" cy="6286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Charger</a:t>
          </a:r>
        </a:p>
      </xdr:txBody>
    </xdr:sp>
    <xdr:clientData/>
  </xdr:twoCellAnchor>
  <xdr:twoCellAnchor>
    <xdr:from>
      <xdr:col>1</xdr:col>
      <xdr:colOff>266700</xdr:colOff>
      <xdr:row>27</xdr:row>
      <xdr:rowOff>88900</xdr:rowOff>
    </xdr:from>
    <xdr:to>
      <xdr:col>3</xdr:col>
      <xdr:colOff>679450</xdr:colOff>
      <xdr:row>31</xdr:row>
      <xdr:rowOff>114300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E8EC96C6-531A-A769-EF83-6F0193DB5479}"/>
            </a:ext>
          </a:extLst>
        </xdr:cNvPr>
        <xdr:cNvSpPr/>
      </xdr:nvSpPr>
      <xdr:spPr>
        <a:xfrm>
          <a:off x="1028700" y="506095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Bat A</a:t>
          </a:r>
        </a:p>
      </xdr:txBody>
    </xdr:sp>
    <xdr:clientData/>
  </xdr:twoCellAnchor>
  <xdr:twoCellAnchor>
    <xdr:from>
      <xdr:col>4</xdr:col>
      <xdr:colOff>533400</xdr:colOff>
      <xdr:row>27</xdr:row>
      <xdr:rowOff>82550</xdr:rowOff>
    </xdr:from>
    <xdr:to>
      <xdr:col>7</xdr:col>
      <xdr:colOff>184150</xdr:colOff>
      <xdr:row>31</xdr:row>
      <xdr:rowOff>107950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BABDC40E-7D50-D260-A71F-02D36EAF53D1}"/>
            </a:ext>
          </a:extLst>
        </xdr:cNvPr>
        <xdr:cNvSpPr/>
      </xdr:nvSpPr>
      <xdr:spPr>
        <a:xfrm>
          <a:off x="3581400" y="505460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Bat A</a:t>
          </a:r>
        </a:p>
      </xdr:txBody>
    </xdr:sp>
    <xdr:clientData/>
  </xdr:twoCellAnchor>
  <xdr:twoCellAnchor>
    <xdr:from>
      <xdr:col>5</xdr:col>
      <xdr:colOff>127000</xdr:colOff>
      <xdr:row>21</xdr:row>
      <xdr:rowOff>139700</xdr:rowOff>
    </xdr:from>
    <xdr:to>
      <xdr:col>6</xdr:col>
      <xdr:colOff>533400</xdr:colOff>
      <xdr:row>25</xdr:row>
      <xdr:rowOff>31750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FE9EFAE2-6DEF-BC10-7953-2217C5823991}"/>
            </a:ext>
          </a:extLst>
        </xdr:cNvPr>
        <xdr:cNvSpPr/>
      </xdr:nvSpPr>
      <xdr:spPr>
        <a:xfrm>
          <a:off x="3937000" y="4006850"/>
          <a:ext cx="1168400" cy="6286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Charger</a:t>
          </a:r>
        </a:p>
      </xdr:txBody>
    </xdr:sp>
    <xdr:clientData/>
  </xdr:twoCellAnchor>
  <xdr:twoCellAnchor>
    <xdr:from>
      <xdr:col>0</xdr:col>
      <xdr:colOff>171450</xdr:colOff>
      <xdr:row>2</xdr:row>
      <xdr:rowOff>165100</xdr:rowOff>
    </xdr:from>
    <xdr:to>
      <xdr:col>2</xdr:col>
      <xdr:colOff>501650</xdr:colOff>
      <xdr:row>2</xdr:row>
      <xdr:rowOff>171450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4A12295-B923-ED94-BDAF-4A3B66FFD70B}"/>
            </a:ext>
          </a:extLst>
        </xdr:cNvPr>
        <xdr:cNvCxnSpPr/>
      </xdr:nvCxnSpPr>
      <xdr:spPr>
        <a:xfrm>
          <a:off x="171450" y="5334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635000</xdr:colOff>
      <xdr:row>1</xdr:row>
      <xdr:rowOff>107950</xdr:rowOff>
    </xdr:from>
    <xdr:ext cx="799001" cy="264560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8036A031-A15D-FD94-3EB2-AB2647E9EDBE}"/>
            </a:ext>
          </a:extLst>
        </xdr:cNvPr>
        <xdr:cNvSpPr txBox="1"/>
      </xdr:nvSpPr>
      <xdr:spPr>
        <a:xfrm>
          <a:off x="635000" y="292100"/>
          <a:ext cx="799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GRID</a:t>
          </a:r>
        </a:p>
      </xdr:txBody>
    </xdr:sp>
    <xdr:clientData/>
  </xdr:oneCellAnchor>
  <xdr:twoCellAnchor>
    <xdr:from>
      <xdr:col>0</xdr:col>
      <xdr:colOff>171450</xdr:colOff>
      <xdr:row>17</xdr:row>
      <xdr:rowOff>95250</xdr:rowOff>
    </xdr:from>
    <xdr:to>
      <xdr:col>2</xdr:col>
      <xdr:colOff>501650</xdr:colOff>
      <xdr:row>17</xdr:row>
      <xdr:rowOff>101600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C40017A3-BCC6-021F-046F-B7D898E943A0}"/>
            </a:ext>
          </a:extLst>
        </xdr:cNvPr>
        <xdr:cNvCxnSpPr/>
      </xdr:nvCxnSpPr>
      <xdr:spPr>
        <a:xfrm>
          <a:off x="171450" y="32258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635000</xdr:colOff>
      <xdr:row>16</xdr:row>
      <xdr:rowOff>38100</xdr:rowOff>
    </xdr:from>
    <xdr:ext cx="1184363" cy="264560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8940655D-F0E1-3DAC-8DB9-B10AF18A3469}"/>
            </a:ext>
          </a:extLst>
        </xdr:cNvPr>
        <xdr:cNvSpPr txBox="1"/>
      </xdr:nvSpPr>
      <xdr:spPr>
        <a:xfrm>
          <a:off x="635000" y="2984500"/>
          <a:ext cx="11843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12V Auto</a:t>
          </a:r>
          <a:r>
            <a:rPr lang="de-CH" sz="1100" baseline="0"/>
            <a:t> laufend</a:t>
          </a:r>
          <a:endParaRPr lang="de-CH" sz="1100"/>
        </a:p>
      </xdr:txBody>
    </xdr:sp>
    <xdr:clientData/>
  </xdr:oneCellAnchor>
  <xdr:twoCellAnchor>
    <xdr:from>
      <xdr:col>7</xdr:col>
      <xdr:colOff>711200</xdr:colOff>
      <xdr:row>2</xdr:row>
      <xdr:rowOff>177800</xdr:rowOff>
    </xdr:from>
    <xdr:to>
      <xdr:col>10</xdr:col>
      <xdr:colOff>279400</xdr:colOff>
      <xdr:row>3</xdr:row>
      <xdr:rowOff>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EA414093-709C-9087-E62E-7FE954FB7D2B}"/>
            </a:ext>
          </a:extLst>
        </xdr:cNvPr>
        <xdr:cNvCxnSpPr/>
      </xdr:nvCxnSpPr>
      <xdr:spPr>
        <a:xfrm>
          <a:off x="6045200" y="5461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412750</xdr:colOff>
      <xdr:row>1</xdr:row>
      <xdr:rowOff>120650</xdr:rowOff>
    </xdr:from>
    <xdr:ext cx="1166538" cy="264560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60FE44E1-8B88-B550-19D2-DA429539AF96}"/>
            </a:ext>
          </a:extLst>
        </xdr:cNvPr>
        <xdr:cNvSpPr txBox="1"/>
      </xdr:nvSpPr>
      <xdr:spPr>
        <a:xfrm>
          <a:off x="6508750" y="304800"/>
          <a:ext cx="116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unbegrenzt</a:t>
          </a:r>
        </a:p>
      </xdr:txBody>
    </xdr:sp>
    <xdr:clientData/>
  </xdr:oneCellAnchor>
  <xdr:twoCellAnchor>
    <xdr:from>
      <xdr:col>7</xdr:col>
      <xdr:colOff>692150</xdr:colOff>
      <xdr:row>6</xdr:row>
      <xdr:rowOff>139700</xdr:rowOff>
    </xdr:from>
    <xdr:to>
      <xdr:col>10</xdr:col>
      <xdr:colOff>260350</xdr:colOff>
      <xdr:row>6</xdr:row>
      <xdr:rowOff>146050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2D1B076-4D86-C5AF-A1C5-1AEEDB70882B}"/>
            </a:ext>
          </a:extLst>
        </xdr:cNvPr>
        <xdr:cNvCxnSpPr/>
      </xdr:nvCxnSpPr>
      <xdr:spPr>
        <a:xfrm>
          <a:off x="6026150" y="12446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393700</xdr:colOff>
      <xdr:row>5</xdr:row>
      <xdr:rowOff>82550</xdr:rowOff>
    </xdr:from>
    <xdr:ext cx="1018292" cy="264560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63EE9906-C572-84BA-F3A3-E57883CBE3CE}"/>
            </a:ext>
          </a:extLst>
        </xdr:cNvPr>
        <xdr:cNvSpPr txBox="1"/>
      </xdr:nvSpPr>
      <xdr:spPr>
        <a:xfrm>
          <a:off x="6489700" y="1003300"/>
          <a:ext cx="10182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begrenzt</a:t>
          </a:r>
        </a:p>
      </xdr:txBody>
    </xdr:sp>
    <xdr:clientData/>
  </xdr:oneCellAnchor>
  <xdr:twoCellAnchor>
    <xdr:from>
      <xdr:col>7</xdr:col>
      <xdr:colOff>717550</xdr:colOff>
      <xdr:row>10</xdr:row>
      <xdr:rowOff>114300</xdr:rowOff>
    </xdr:from>
    <xdr:to>
      <xdr:col>10</xdr:col>
      <xdr:colOff>285750</xdr:colOff>
      <xdr:row>10</xdr:row>
      <xdr:rowOff>120650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2C51BAEA-0CDD-1B01-AD94-2BDCA947C9EA}"/>
            </a:ext>
          </a:extLst>
        </xdr:cNvPr>
        <xdr:cNvCxnSpPr/>
      </xdr:nvCxnSpPr>
      <xdr:spPr>
        <a:xfrm>
          <a:off x="6051550" y="19558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419100</xdr:colOff>
      <xdr:row>9</xdr:row>
      <xdr:rowOff>57150</xdr:rowOff>
    </xdr:from>
    <xdr:ext cx="407676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FD25D70-55C4-DB1A-5DC8-D075A1F11A61}"/>
            </a:ext>
          </a:extLst>
        </xdr:cNvPr>
        <xdr:cNvSpPr txBox="1"/>
      </xdr:nvSpPr>
      <xdr:spPr>
        <a:xfrm>
          <a:off x="6515100" y="1714500"/>
          <a:ext cx="4076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12V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workbookViewId="0">
      <selection activeCell="E9" sqref="E9"/>
    </sheetView>
  </sheetViews>
  <sheetFormatPr baseColWidth="10" defaultColWidth="8.7265625" defaultRowHeight="14.5" x14ac:dyDescent="0.35"/>
  <cols>
    <col min="2" max="3" width="24.7265625" customWidth="1"/>
    <col min="4" max="4" width="26.90625" customWidth="1"/>
    <col min="5" max="5" width="15.7265625" customWidth="1"/>
    <col min="6" max="6" width="17.36328125" customWidth="1"/>
  </cols>
  <sheetData>
    <row r="3" spans="2:6" x14ac:dyDescent="0.35">
      <c r="B3" s="1" t="s">
        <v>0</v>
      </c>
      <c r="C3" s="1"/>
    </row>
    <row r="5" spans="2:6" x14ac:dyDescent="0.35">
      <c r="B5" t="s">
        <v>5</v>
      </c>
      <c r="C5" t="s">
        <v>6</v>
      </c>
      <c r="D5" t="s">
        <v>1</v>
      </c>
      <c r="E5" t="s">
        <v>2</v>
      </c>
      <c r="F5" t="s">
        <v>3</v>
      </c>
    </row>
    <row r="6" spans="2:6" x14ac:dyDescent="0.35">
      <c r="B6">
        <v>2</v>
      </c>
      <c r="C6" t="s">
        <v>7</v>
      </c>
      <c r="D6" t="s">
        <v>4</v>
      </c>
      <c r="E6">
        <v>35</v>
      </c>
      <c r="F6">
        <f>B6*E6</f>
        <v>70</v>
      </c>
    </row>
    <row r="7" spans="2:6" x14ac:dyDescent="0.35">
      <c r="B7">
        <v>2.5</v>
      </c>
      <c r="C7" t="s">
        <v>8</v>
      </c>
      <c r="D7" t="s">
        <v>9</v>
      </c>
      <c r="E7">
        <v>125</v>
      </c>
      <c r="F7">
        <f t="shared" ref="F7" si="0">B7*E7</f>
        <v>312.5</v>
      </c>
    </row>
    <row r="8" spans="2:6" x14ac:dyDescent="0.35">
      <c r="E8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1F-3157-4894-A81F-6A57F98B91DB}">
  <sheetPr>
    <tabColor theme="5" tint="0.39997558519241921"/>
  </sheetPr>
  <dimension ref="D7:M27"/>
  <sheetViews>
    <sheetView topLeftCell="A9" workbookViewId="0">
      <selection activeCell="F24" sqref="F24"/>
    </sheetView>
  </sheetViews>
  <sheetFormatPr baseColWidth="10" defaultRowHeight="14.5" x14ac:dyDescent="0.35"/>
  <cols>
    <col min="5" max="5" width="22.6328125" customWidth="1"/>
    <col min="6" max="6" width="21" customWidth="1"/>
    <col min="8" max="8" width="11.7265625" customWidth="1"/>
  </cols>
  <sheetData>
    <row r="7" spans="4:13" x14ac:dyDescent="0.35">
      <c r="D7" t="s">
        <v>13</v>
      </c>
      <c r="E7" t="s">
        <v>14</v>
      </c>
      <c r="F7" t="s">
        <v>19</v>
      </c>
      <c r="G7" t="s">
        <v>16</v>
      </c>
      <c r="H7" t="s">
        <v>17</v>
      </c>
      <c r="I7" t="s">
        <v>18</v>
      </c>
    </row>
    <row r="8" spans="4:13" ht="23.5" x14ac:dyDescent="0.55000000000000004">
      <c r="D8" s="8">
        <v>5</v>
      </c>
      <c r="E8" t="s">
        <v>12</v>
      </c>
      <c r="F8">
        <v>23.45</v>
      </c>
      <c r="G8">
        <f>D8*F8</f>
        <v>117.25</v>
      </c>
      <c r="H8" s="2">
        <v>0.15</v>
      </c>
      <c r="I8" s="5">
        <f>G8*(1-H8)</f>
        <v>99.662499999999994</v>
      </c>
    </row>
    <row r="14" spans="4:13" x14ac:dyDescent="0.35">
      <c r="M14" s="9"/>
    </row>
    <row r="16" spans="4:13" x14ac:dyDescent="0.35">
      <c r="D16" t="s">
        <v>27</v>
      </c>
      <c r="G16" s="11" t="s">
        <v>25</v>
      </c>
      <c r="H16" s="29">
        <v>3.1415926779999999</v>
      </c>
    </row>
    <row r="17" spans="4:6" ht="16.5" x14ac:dyDescent="0.35">
      <c r="D17" t="s">
        <v>21</v>
      </c>
      <c r="E17" t="s">
        <v>22</v>
      </c>
      <c r="F17" t="s">
        <v>23</v>
      </c>
    </row>
    <row r="18" spans="4:6" x14ac:dyDescent="0.35">
      <c r="D18">
        <v>10</v>
      </c>
      <c r="E18" s="10">
        <f>2*D18*$H$16</f>
        <v>62.831853559999999</v>
      </c>
      <c r="F18" s="10">
        <f>D18^2*$H$16</f>
        <v>314.15926780000001</v>
      </c>
    </row>
    <row r="19" spans="4:6" x14ac:dyDescent="0.35">
      <c r="D19">
        <v>20</v>
      </c>
      <c r="E19" s="10">
        <f t="shared" ref="E19:E26" si="0">2*D19*$H$16</f>
        <v>125.66370712</v>
      </c>
      <c r="F19" s="10">
        <f t="shared" ref="F19:F27" si="1">D19^2*$H$16</f>
        <v>1256.6370712</v>
      </c>
    </row>
    <row r="20" spans="4:6" x14ac:dyDescent="0.35">
      <c r="D20">
        <v>30</v>
      </c>
      <c r="E20" s="10">
        <f t="shared" si="0"/>
        <v>188.49556067999998</v>
      </c>
      <c r="F20" s="10">
        <f t="shared" si="1"/>
        <v>2827.4334101999998</v>
      </c>
    </row>
    <row r="21" spans="4:6" x14ac:dyDescent="0.35">
      <c r="D21">
        <v>40</v>
      </c>
      <c r="E21" s="10">
        <f t="shared" si="0"/>
        <v>251.32741424</v>
      </c>
      <c r="F21" s="10">
        <f t="shared" si="1"/>
        <v>5026.5482848000001</v>
      </c>
    </row>
    <row r="22" spans="4:6" x14ac:dyDescent="0.35">
      <c r="D22">
        <v>50</v>
      </c>
      <c r="E22" s="10">
        <f t="shared" si="0"/>
        <v>314.15926780000001</v>
      </c>
      <c r="F22" s="10">
        <f t="shared" si="1"/>
        <v>7853.9816949999995</v>
      </c>
    </row>
    <row r="23" spans="4:6" x14ac:dyDescent="0.35">
      <c r="D23">
        <v>60</v>
      </c>
      <c r="E23" s="10">
        <f t="shared" si="0"/>
        <v>376.99112135999997</v>
      </c>
      <c r="F23" s="10">
        <f t="shared" si="1"/>
        <v>11309.733640799999</v>
      </c>
    </row>
    <row r="24" spans="4:6" x14ac:dyDescent="0.35">
      <c r="D24">
        <v>70</v>
      </c>
      <c r="E24" s="10">
        <f t="shared" si="0"/>
        <v>439.82297491999998</v>
      </c>
      <c r="F24" s="10">
        <f t="shared" si="1"/>
        <v>15393.804122199999</v>
      </c>
    </row>
    <row r="25" spans="4:6" x14ac:dyDescent="0.35">
      <c r="D25">
        <v>80</v>
      </c>
      <c r="E25" s="10">
        <f t="shared" si="0"/>
        <v>502.65482847999999</v>
      </c>
      <c r="F25" s="10">
        <f t="shared" si="1"/>
        <v>20106.193139200001</v>
      </c>
    </row>
    <row r="26" spans="4:6" x14ac:dyDescent="0.35">
      <c r="D26">
        <v>90</v>
      </c>
      <c r="E26" s="10">
        <f t="shared" si="0"/>
        <v>565.48668204000001</v>
      </c>
      <c r="F26" s="10">
        <f t="shared" si="1"/>
        <v>25446.900691799998</v>
      </c>
    </row>
    <row r="27" spans="4:6" x14ac:dyDescent="0.35">
      <c r="D27">
        <v>100</v>
      </c>
      <c r="E27" s="10">
        <f>2*D27*$H$16</f>
        <v>628.31853560000002</v>
      </c>
      <c r="F27" s="10">
        <f t="shared" si="1"/>
        <v>31415.926779999998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5F12-960F-4039-859D-E79FDFCAEBA9}">
  <dimension ref="B2:L11"/>
  <sheetViews>
    <sheetView workbookViewId="0">
      <selection activeCell="E17" sqref="E17"/>
    </sheetView>
  </sheetViews>
  <sheetFormatPr baseColWidth="10" defaultRowHeight="14.5" x14ac:dyDescent="0.35"/>
  <cols>
    <col min="2" max="2" width="15" customWidth="1"/>
    <col min="5" max="5" width="21.81640625" customWidth="1"/>
    <col min="6" max="6" width="22.90625" customWidth="1"/>
    <col min="7" max="7" width="21.54296875" customWidth="1"/>
    <col min="8" max="8" width="13.7265625" customWidth="1"/>
    <col min="9" max="9" width="15" customWidth="1"/>
    <col min="10" max="10" width="15.453125" customWidth="1"/>
    <col min="11" max="11" width="12.08984375" customWidth="1"/>
    <col min="12" max="12" width="13.54296875" customWidth="1"/>
  </cols>
  <sheetData>
    <row r="2" spans="2:12" ht="18.5" x14ac:dyDescent="0.45">
      <c r="B2" s="38" t="s">
        <v>44</v>
      </c>
      <c r="C2" s="39"/>
      <c r="D2" s="39"/>
    </row>
    <row r="3" spans="2:12" ht="18.5" x14ac:dyDescent="0.45">
      <c r="B3" s="30"/>
    </row>
    <row r="4" spans="2:12" ht="13" customHeight="1" x14ac:dyDescent="0.35">
      <c r="B4" s="32" t="s">
        <v>28</v>
      </c>
      <c r="C4" s="32" t="s">
        <v>29</v>
      </c>
      <c r="D4" s="32" t="s">
        <v>30</v>
      </c>
      <c r="E4" s="32" t="s">
        <v>31</v>
      </c>
      <c r="F4" s="32" t="s">
        <v>49</v>
      </c>
      <c r="G4" s="32" t="s">
        <v>34</v>
      </c>
      <c r="H4" s="32" t="s">
        <v>32</v>
      </c>
      <c r="I4" s="32" t="s">
        <v>33</v>
      </c>
    </row>
    <row r="5" spans="2:12" x14ac:dyDescent="0.35">
      <c r="B5" s="12" t="s">
        <v>35</v>
      </c>
      <c r="C5" s="12" t="s">
        <v>36</v>
      </c>
      <c r="D5" s="12" t="s">
        <v>37</v>
      </c>
      <c r="E5" s="12" t="s">
        <v>47</v>
      </c>
      <c r="F5" s="35" t="s">
        <v>52</v>
      </c>
      <c r="G5" s="12"/>
      <c r="H5" s="12">
        <v>8855</v>
      </c>
      <c r="I5" s="12" t="s">
        <v>39</v>
      </c>
    </row>
    <row r="6" spans="2:12" x14ac:dyDescent="0.35">
      <c r="B6" s="12" t="s">
        <v>40</v>
      </c>
      <c r="C6" s="12" t="s">
        <v>41</v>
      </c>
      <c r="D6" s="12" t="s">
        <v>42</v>
      </c>
      <c r="E6" s="12" t="s">
        <v>48</v>
      </c>
      <c r="F6" s="33" t="s">
        <v>51</v>
      </c>
      <c r="G6" s="12"/>
      <c r="H6" s="12">
        <v>8853</v>
      </c>
      <c r="I6" s="12" t="s">
        <v>43</v>
      </c>
      <c r="L6" s="31"/>
    </row>
    <row r="7" spans="2:12" x14ac:dyDescent="0.35">
      <c r="B7" t="s">
        <v>40</v>
      </c>
      <c r="C7" t="s">
        <v>45</v>
      </c>
      <c r="D7" t="s">
        <v>42</v>
      </c>
      <c r="E7" t="s">
        <v>50</v>
      </c>
      <c r="F7" s="34">
        <v>67</v>
      </c>
      <c r="H7">
        <v>8008</v>
      </c>
      <c r="I7" t="s">
        <v>46</v>
      </c>
    </row>
    <row r="11" spans="2:12" x14ac:dyDescent="0.35">
      <c r="G11" s="34"/>
    </row>
  </sheetData>
  <autoFilter ref="B4:I7" xr:uid="{39235F12-960F-4039-859D-E79FDFCAEBA9}"/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9861-ACC0-4590-A269-4FC9F9293FE3}">
  <dimension ref="B4:K9"/>
  <sheetViews>
    <sheetView workbookViewId="0">
      <selection activeCell="J17" sqref="J17"/>
    </sheetView>
  </sheetViews>
  <sheetFormatPr baseColWidth="10" defaultRowHeight="14.5" x14ac:dyDescent="0.35"/>
  <cols>
    <col min="2" max="2" width="15" customWidth="1"/>
    <col min="5" max="5" width="20.1796875" customWidth="1"/>
    <col min="7" max="7" width="13.7265625" customWidth="1"/>
    <col min="8" max="8" width="15" customWidth="1"/>
    <col min="9" max="9" width="15.453125" customWidth="1"/>
    <col min="10" max="10" width="12.08984375" customWidth="1"/>
    <col min="11" max="11" width="23.1796875" customWidth="1"/>
  </cols>
  <sheetData>
    <row r="4" spans="2:11" ht="21" x14ac:dyDescent="0.5">
      <c r="B4" s="40" t="s">
        <v>55</v>
      </c>
      <c r="C4" s="39"/>
      <c r="D4" s="39"/>
      <c r="K4" s="31"/>
    </row>
    <row r="6" spans="2:11" ht="13" customHeight="1" x14ac:dyDescent="0.35">
      <c r="B6" s="32" t="s">
        <v>28</v>
      </c>
      <c r="C6" s="32" t="s">
        <v>29</v>
      </c>
      <c r="D6" s="32" t="s">
        <v>30</v>
      </c>
      <c r="E6" s="32" t="s">
        <v>31</v>
      </c>
      <c r="F6" s="32" t="s">
        <v>49</v>
      </c>
      <c r="G6" s="32" t="s">
        <v>32</v>
      </c>
      <c r="H6" s="32" t="s">
        <v>33</v>
      </c>
    </row>
    <row r="7" spans="2:11" x14ac:dyDescent="0.35">
      <c r="B7" s="12" t="s">
        <v>35</v>
      </c>
      <c r="C7" s="12" t="s">
        <v>36</v>
      </c>
      <c r="D7" s="12" t="s">
        <v>37</v>
      </c>
      <c r="E7" s="12" t="s">
        <v>47</v>
      </c>
      <c r="F7" s="37" t="s">
        <v>52</v>
      </c>
      <c r="G7" s="12">
        <v>8855</v>
      </c>
      <c r="H7" s="12" t="s">
        <v>39</v>
      </c>
      <c r="J7" s="34"/>
    </row>
    <row r="8" spans="2:11" x14ac:dyDescent="0.35">
      <c r="B8" s="12" t="s">
        <v>40</v>
      </c>
      <c r="C8" s="12" t="s">
        <v>41</v>
      </c>
      <c r="D8" s="12" t="s">
        <v>42</v>
      </c>
      <c r="E8" s="12" t="s">
        <v>57</v>
      </c>
      <c r="F8" s="12" t="s">
        <v>58</v>
      </c>
      <c r="G8" s="12">
        <v>8853</v>
      </c>
      <c r="H8" s="12" t="s">
        <v>43</v>
      </c>
      <c r="K8" s="31"/>
    </row>
    <row r="9" spans="2:11" x14ac:dyDescent="0.35">
      <c r="B9" s="12" t="s">
        <v>40</v>
      </c>
      <c r="C9" s="12" t="s">
        <v>45</v>
      </c>
      <c r="D9" s="12" t="s">
        <v>42</v>
      </c>
      <c r="E9" s="12" t="s">
        <v>56</v>
      </c>
      <c r="F9" s="12" t="s">
        <v>59</v>
      </c>
      <c r="G9" s="12">
        <v>8008</v>
      </c>
      <c r="H9" s="12" t="s">
        <v>46</v>
      </c>
    </row>
  </sheetData>
  <autoFilter ref="B6:H9" xr:uid="{486E9861-ACC0-4590-A269-4FC9F9293FE3}"/>
  <mergeCells count="1">
    <mergeCell ref="B4:D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2A91-B126-4448-BB78-06F62BFE9F54}">
  <dimension ref="B3:L8"/>
  <sheetViews>
    <sheetView workbookViewId="0">
      <selection activeCell="H16" sqref="H16"/>
    </sheetView>
  </sheetViews>
  <sheetFormatPr baseColWidth="10" defaultRowHeight="14.5" x14ac:dyDescent="0.35"/>
  <cols>
    <col min="2" max="2" width="9.90625" customWidth="1"/>
    <col min="3" max="3" width="11.6328125" customWidth="1"/>
    <col min="4" max="7" width="14.36328125" customWidth="1"/>
    <col min="8" max="8" width="5.7265625" customWidth="1"/>
    <col min="9" max="9" width="15" customWidth="1"/>
    <col min="10" max="10" width="15.453125" customWidth="1"/>
    <col min="11" max="11" width="12.08984375" customWidth="1"/>
    <col min="12" max="12" width="39" customWidth="1"/>
  </cols>
  <sheetData>
    <row r="3" spans="2:12" ht="26" x14ac:dyDescent="0.6">
      <c r="B3" s="41" t="s">
        <v>60</v>
      </c>
      <c r="C3" s="39"/>
      <c r="D3" s="39"/>
    </row>
    <row r="4" spans="2:12" x14ac:dyDescent="0.35">
      <c r="L4" s="31"/>
    </row>
    <row r="5" spans="2:12" ht="13" customHeight="1" x14ac:dyDescent="0.35">
      <c r="B5" s="32" t="s">
        <v>28</v>
      </c>
      <c r="C5" s="32" t="s">
        <v>29</v>
      </c>
      <c r="D5" s="32" t="s">
        <v>30</v>
      </c>
      <c r="E5" s="32" t="s">
        <v>31</v>
      </c>
      <c r="F5" s="32" t="s">
        <v>49</v>
      </c>
      <c r="G5" s="32" t="s">
        <v>61</v>
      </c>
      <c r="H5" s="32" t="s">
        <v>32</v>
      </c>
      <c r="I5" s="32" t="s">
        <v>33</v>
      </c>
    </row>
    <row r="6" spans="2:12" x14ac:dyDescent="0.35">
      <c r="B6" s="12" t="s">
        <v>35</v>
      </c>
      <c r="C6" s="12" t="s">
        <v>36</v>
      </c>
      <c r="D6" s="12" t="s">
        <v>37</v>
      </c>
      <c r="E6" s="12" t="s">
        <v>63</v>
      </c>
      <c r="F6" s="36" t="s">
        <v>62</v>
      </c>
      <c r="G6" s="36" t="s">
        <v>38</v>
      </c>
      <c r="H6" s="12">
        <v>8855</v>
      </c>
      <c r="I6" s="12" t="s">
        <v>39</v>
      </c>
      <c r="K6" s="34"/>
    </row>
    <row r="7" spans="2:12" x14ac:dyDescent="0.35">
      <c r="B7" s="12" t="s">
        <v>40</v>
      </c>
      <c r="C7" s="12" t="s">
        <v>41</v>
      </c>
      <c r="D7" s="12" t="s">
        <v>42</v>
      </c>
      <c r="E7" s="12" t="s">
        <v>57</v>
      </c>
      <c r="F7" s="12" t="s">
        <v>58</v>
      </c>
      <c r="G7" s="12" t="s">
        <v>53</v>
      </c>
      <c r="H7" s="12">
        <v>8853</v>
      </c>
      <c r="I7" s="12" t="s">
        <v>43</v>
      </c>
      <c r="L7" s="31"/>
    </row>
    <row r="8" spans="2:12" x14ac:dyDescent="0.35">
      <c r="B8" s="12" t="s">
        <v>40</v>
      </c>
      <c r="C8" s="12" t="s">
        <v>45</v>
      </c>
      <c r="D8" s="12" t="s">
        <v>42</v>
      </c>
      <c r="E8" s="12" t="s">
        <v>56</v>
      </c>
      <c r="F8" s="12" t="s">
        <v>59</v>
      </c>
      <c r="G8" s="12" t="s">
        <v>54</v>
      </c>
      <c r="H8" s="12">
        <v>8008</v>
      </c>
      <c r="I8" s="12" t="s">
        <v>46</v>
      </c>
    </row>
  </sheetData>
  <autoFilter ref="B5:I8" xr:uid="{833F2A91-B126-4448-BB78-06F62BFE9F54}"/>
  <mergeCells count="1">
    <mergeCell ref="B3:D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61FE-4464-4360-B9D1-BBB787AC4C10}">
  <dimension ref="B2:L7"/>
  <sheetViews>
    <sheetView tabSelected="1" workbookViewId="0">
      <selection activeCell="F6" sqref="F6"/>
    </sheetView>
  </sheetViews>
  <sheetFormatPr baseColWidth="10" defaultRowHeight="14.5" x14ac:dyDescent="0.35"/>
  <cols>
    <col min="2" max="2" width="13.36328125" customWidth="1"/>
    <col min="3" max="3" width="11.6328125" customWidth="1"/>
    <col min="4" max="4" width="13.36328125" customWidth="1"/>
    <col min="5" max="5" width="23.54296875" customWidth="1"/>
    <col min="6" max="6" width="9.08984375" customWidth="1"/>
    <col min="7" max="7" width="23.54296875" customWidth="1"/>
    <col min="8" max="8" width="13.36328125" customWidth="1"/>
    <col min="9" max="9" width="15.1796875" customWidth="1"/>
    <col min="10" max="10" width="15.453125" customWidth="1"/>
    <col min="11" max="11" width="12.08984375" customWidth="1"/>
    <col min="12" max="12" width="36" customWidth="1"/>
  </cols>
  <sheetData>
    <row r="2" spans="2:12" ht="23.5" x14ac:dyDescent="0.55000000000000004">
      <c r="B2" s="42" t="s">
        <v>64</v>
      </c>
      <c r="C2" s="43"/>
      <c r="D2" s="43"/>
    </row>
    <row r="4" spans="2:12" ht="13" customHeight="1" x14ac:dyDescent="0.35">
      <c r="B4" s="32" t="s">
        <v>28</v>
      </c>
      <c r="C4" s="32" t="s">
        <v>29</v>
      </c>
      <c r="D4" s="32" t="s">
        <v>30</v>
      </c>
      <c r="E4" s="32" t="s">
        <v>31</v>
      </c>
      <c r="F4" s="32" t="s">
        <v>49</v>
      </c>
      <c r="G4" s="32" t="s">
        <v>31</v>
      </c>
      <c r="H4" s="32" t="s">
        <v>32</v>
      </c>
      <c r="I4" s="32" t="s">
        <v>33</v>
      </c>
    </row>
    <row r="5" spans="2:12" x14ac:dyDescent="0.35">
      <c r="B5" s="12" t="s">
        <v>35</v>
      </c>
      <c r="C5" s="12" t="s">
        <v>36</v>
      </c>
      <c r="D5" s="12" t="s">
        <v>37</v>
      </c>
      <c r="E5" s="12" t="s">
        <v>47</v>
      </c>
      <c r="F5" s="44" t="s">
        <v>52</v>
      </c>
      <c r="G5" s="12" t="s">
        <v>38</v>
      </c>
      <c r="H5" s="12">
        <v>8855</v>
      </c>
      <c r="I5" s="12" t="s">
        <v>39</v>
      </c>
      <c r="K5" s="34"/>
      <c r="L5" s="31"/>
    </row>
    <row r="6" spans="2:12" x14ac:dyDescent="0.35">
      <c r="B6" s="12" t="s">
        <v>40</v>
      </c>
      <c r="C6" s="12" t="s">
        <v>41</v>
      </c>
      <c r="D6" s="12" t="s">
        <v>42</v>
      </c>
      <c r="E6" s="12" t="s">
        <v>57</v>
      </c>
      <c r="F6" s="12" t="s">
        <v>58</v>
      </c>
      <c r="G6" s="12" t="s">
        <v>53</v>
      </c>
      <c r="H6" s="12">
        <v>8853</v>
      </c>
      <c r="I6" s="12" t="s">
        <v>43</v>
      </c>
      <c r="L6" s="31"/>
    </row>
    <row r="7" spans="2:12" x14ac:dyDescent="0.35">
      <c r="B7" s="12" t="s">
        <v>40</v>
      </c>
      <c r="C7" s="12" t="s">
        <v>45</v>
      </c>
      <c r="D7" s="12" t="s">
        <v>42</v>
      </c>
      <c r="E7" s="12" t="s">
        <v>56</v>
      </c>
      <c r="F7" s="12" t="s">
        <v>59</v>
      </c>
      <c r="G7" s="12" t="s">
        <v>54</v>
      </c>
      <c r="H7" s="12">
        <v>8008</v>
      </c>
      <c r="I7" s="12" t="s">
        <v>46</v>
      </c>
    </row>
  </sheetData>
  <autoFilter ref="B4:I7" xr:uid="{592461FE-4464-4360-B9D1-BBB787AC4C10}"/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D6-26A2-4AFB-A015-590E8D6B75C9}">
  <sheetPr>
    <pageSetUpPr fitToPage="1"/>
  </sheetPr>
  <dimension ref="A1"/>
  <sheetViews>
    <sheetView topLeftCell="A18" workbookViewId="0">
      <selection activeCell="K1" sqref="A1:K33"/>
    </sheetView>
  </sheetViews>
  <sheetFormatPr baseColWidth="10" defaultRowHeight="14.5" x14ac:dyDescent="0.35"/>
  <sheetData/>
  <pageMargins left="0.7" right="0.7" top="0.78740157499999996" bottom="0.78740157499999996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9B9B-0582-474C-85F9-E9954F62D82E}">
  <sheetPr>
    <tabColor theme="5" tint="0.39997558519241921"/>
  </sheetPr>
  <dimension ref="B5:J22"/>
  <sheetViews>
    <sheetView topLeftCell="A8" workbookViewId="0">
      <selection activeCell="K26" sqref="K26"/>
    </sheetView>
  </sheetViews>
  <sheetFormatPr baseColWidth="10" defaultRowHeight="14.5" x14ac:dyDescent="0.35"/>
  <cols>
    <col min="3" max="3" width="11.54296875" bestFit="1" customWidth="1"/>
    <col min="4" max="4" width="14.1796875" customWidth="1"/>
    <col min="5" max="6" width="18.08984375" customWidth="1"/>
  </cols>
  <sheetData>
    <row r="5" spans="2:10" x14ac:dyDescent="0.35">
      <c r="C5" s="5">
        <f>2*B7</f>
        <v>5752.1</v>
      </c>
    </row>
    <row r="6" spans="2:10" ht="56.5" x14ac:dyDescent="0.35">
      <c r="B6" s="3" t="s">
        <v>11</v>
      </c>
      <c r="C6">
        <v>10</v>
      </c>
      <c r="F6">
        <v>3.65</v>
      </c>
      <c r="H6" s="5">
        <f>C6*F6</f>
        <v>36.5</v>
      </c>
      <c r="I6" s="2">
        <v>0.1</v>
      </c>
      <c r="J6">
        <f>H6*(1-I6)</f>
        <v>32.85</v>
      </c>
    </row>
    <row r="7" spans="2:10" ht="56" x14ac:dyDescent="0.35">
      <c r="B7" s="4">
        <v>2876.05</v>
      </c>
      <c r="C7">
        <v>15</v>
      </c>
      <c r="F7">
        <v>4.2</v>
      </c>
      <c r="H7" s="5">
        <f>C7*F7</f>
        <v>63</v>
      </c>
    </row>
    <row r="14" spans="2:10" x14ac:dyDescent="0.35">
      <c r="D14" t="s">
        <v>20</v>
      </c>
      <c r="H14" s="11" t="s">
        <v>24</v>
      </c>
      <c r="I14">
        <v>3.1415926000000001</v>
      </c>
    </row>
    <row r="15" spans="2:10" ht="16.5" x14ac:dyDescent="0.35">
      <c r="D15" t="s">
        <v>21</v>
      </c>
      <c r="E15" t="s">
        <v>22</v>
      </c>
      <c r="F15" t="s">
        <v>23</v>
      </c>
    </row>
    <row r="16" spans="2:10" x14ac:dyDescent="0.35">
      <c r="D16">
        <v>10</v>
      </c>
      <c r="E16" s="10">
        <f>2*D16*$I$14</f>
        <v>62.831851999999998</v>
      </c>
      <c r="F16" s="10">
        <f>D16^2*$I$14</f>
        <v>314.15926000000002</v>
      </c>
    </row>
    <row r="17" spans="4:6" x14ac:dyDescent="0.35">
      <c r="D17">
        <v>20</v>
      </c>
      <c r="E17" s="10">
        <f>2*D17*I15</f>
        <v>0</v>
      </c>
      <c r="F17" s="10">
        <f t="shared" ref="F17:F21" si="0">D17^2*$I$14</f>
        <v>1256.6370400000001</v>
      </c>
    </row>
    <row r="18" spans="4:6" x14ac:dyDescent="0.35">
      <c r="D18">
        <v>30</v>
      </c>
      <c r="E18" s="10">
        <f t="shared" ref="E18:E20" si="1">2*D18*I16</f>
        <v>0</v>
      </c>
      <c r="F18" s="10">
        <f t="shared" si="0"/>
        <v>2827.43334</v>
      </c>
    </row>
    <row r="19" spans="4:6" x14ac:dyDescent="0.35">
      <c r="D19">
        <v>40</v>
      </c>
      <c r="E19" s="10">
        <f t="shared" si="1"/>
        <v>0</v>
      </c>
      <c r="F19" s="10">
        <f>D19^2*$I$14</f>
        <v>5026.5481600000003</v>
      </c>
    </row>
    <row r="20" spans="4:6" x14ac:dyDescent="0.35">
      <c r="D20">
        <v>50</v>
      </c>
      <c r="E20" s="10">
        <f t="shared" si="1"/>
        <v>0</v>
      </c>
      <c r="F20" s="10">
        <f t="shared" si="0"/>
        <v>7853.9814999999999</v>
      </c>
    </row>
    <row r="21" spans="4:6" x14ac:dyDescent="0.35">
      <c r="D21">
        <v>60</v>
      </c>
      <c r="E21" s="10">
        <f>2*D21*I19</f>
        <v>0</v>
      </c>
      <c r="F21" s="10">
        <f t="shared" si="0"/>
        <v>11309.73336</v>
      </c>
    </row>
    <row r="22" spans="4:6" x14ac:dyDescent="0.35">
      <c r="F22" s="10">
        <f>SUM(F16:F21)</f>
        <v>28588.492659999996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0DF-6993-4D81-B90B-11A645188414}">
  <sheetPr>
    <tabColor rgb="FFFFC000"/>
  </sheetPr>
  <dimension ref="C3:K36"/>
  <sheetViews>
    <sheetView showGridLines="0" topLeftCell="A19" workbookViewId="0">
      <selection activeCell="I31" sqref="I31"/>
    </sheetView>
  </sheetViews>
  <sheetFormatPr baseColWidth="10" defaultRowHeight="14.5" x14ac:dyDescent="0.35"/>
  <cols>
    <col min="4" max="4" width="13.453125" customWidth="1"/>
    <col min="5" max="5" width="14" customWidth="1"/>
  </cols>
  <sheetData>
    <row r="3" spans="6:11" x14ac:dyDescent="0.35">
      <c r="F3" s="12" t="s">
        <v>13</v>
      </c>
      <c r="G3" s="12" t="s">
        <v>14</v>
      </c>
      <c r="H3" s="12" t="s">
        <v>15</v>
      </c>
      <c r="I3" s="12" t="s">
        <v>16</v>
      </c>
      <c r="J3" s="12"/>
      <c r="K3" s="12" t="s">
        <v>18</v>
      </c>
    </row>
    <row r="4" spans="6:11" x14ac:dyDescent="0.35">
      <c r="F4" s="12">
        <v>20</v>
      </c>
      <c r="G4" s="12" t="s">
        <v>12</v>
      </c>
      <c r="H4" s="15">
        <v>12.45</v>
      </c>
      <c r="I4" s="15">
        <f>F4*H4</f>
        <v>249</v>
      </c>
      <c r="J4" s="16">
        <v>0.1</v>
      </c>
      <c r="K4" s="15">
        <f>I4*(1-J4)</f>
        <v>224.1</v>
      </c>
    </row>
    <row r="5" spans="6:11" x14ac:dyDescent="0.35">
      <c r="F5" s="12"/>
      <c r="G5" s="12"/>
      <c r="H5" s="12"/>
      <c r="I5" s="12"/>
      <c r="J5" s="12"/>
      <c r="K5" s="12"/>
    </row>
    <row r="6" spans="6:11" x14ac:dyDescent="0.35">
      <c r="F6" s="12"/>
      <c r="G6" s="12"/>
      <c r="H6" s="12"/>
      <c r="I6" s="12"/>
      <c r="J6" s="12"/>
      <c r="K6" s="12"/>
    </row>
    <row r="7" spans="6:11" x14ac:dyDescent="0.35">
      <c r="F7" s="17"/>
      <c r="G7" s="12"/>
      <c r="H7" s="12"/>
      <c r="I7" s="12"/>
      <c r="J7" s="12"/>
      <c r="K7" s="12"/>
    </row>
    <row r="8" spans="6:11" x14ac:dyDescent="0.35">
      <c r="F8" s="12"/>
      <c r="G8" s="12"/>
      <c r="H8" s="12"/>
      <c r="I8" s="12"/>
      <c r="J8" s="12"/>
      <c r="K8" s="12"/>
    </row>
    <row r="9" spans="6:11" x14ac:dyDescent="0.35">
      <c r="F9" s="12"/>
      <c r="G9" s="12"/>
      <c r="H9" s="12"/>
      <c r="I9" s="12"/>
      <c r="J9" s="12"/>
      <c r="K9" s="12"/>
    </row>
    <row r="10" spans="6:11" x14ac:dyDescent="0.35">
      <c r="F10" s="12"/>
      <c r="G10" s="12"/>
      <c r="H10" s="12"/>
      <c r="I10" s="12"/>
      <c r="J10" s="12"/>
      <c r="K10" s="12"/>
    </row>
    <row r="11" spans="6:11" x14ac:dyDescent="0.35">
      <c r="F11" s="12"/>
      <c r="G11" s="12"/>
      <c r="H11" s="12"/>
      <c r="I11" s="12"/>
      <c r="J11" s="12"/>
      <c r="K11" s="12"/>
    </row>
    <row r="12" spans="6:11" x14ac:dyDescent="0.35">
      <c r="F12" s="12"/>
      <c r="G12" s="12"/>
      <c r="H12" s="12"/>
      <c r="I12" s="12"/>
      <c r="J12" s="12"/>
      <c r="K12" s="12"/>
    </row>
    <row r="13" spans="6:11" x14ac:dyDescent="0.35">
      <c r="F13" s="12"/>
      <c r="G13" s="12"/>
      <c r="H13" s="12"/>
      <c r="I13" s="12"/>
      <c r="J13" s="12"/>
      <c r="K13" s="12"/>
    </row>
    <row r="14" spans="6:11" x14ac:dyDescent="0.35">
      <c r="F14" s="12"/>
      <c r="G14" s="12"/>
      <c r="H14" s="12"/>
      <c r="I14" s="12"/>
      <c r="J14" s="12"/>
      <c r="K14" s="12"/>
    </row>
    <row r="15" spans="6:11" x14ac:dyDescent="0.35">
      <c r="F15" s="12"/>
      <c r="G15" s="12"/>
      <c r="H15" s="12"/>
      <c r="I15" s="12"/>
      <c r="J15" s="12"/>
      <c r="K15" s="12"/>
    </row>
    <row r="16" spans="6:11" x14ac:dyDescent="0.35">
      <c r="F16" s="12"/>
      <c r="G16" s="12"/>
      <c r="H16" s="12"/>
      <c r="I16" s="12"/>
      <c r="J16" s="12"/>
      <c r="K16" s="12"/>
    </row>
    <row r="24" spans="3:8" x14ac:dyDescent="0.35">
      <c r="C24" t="s">
        <v>20</v>
      </c>
      <c r="G24" s="11" t="s">
        <v>25</v>
      </c>
      <c r="H24">
        <v>3.1415926000000001</v>
      </c>
    </row>
    <row r="25" spans="3:8" ht="16.5" x14ac:dyDescent="0.35">
      <c r="C25" s="14" t="s">
        <v>21</v>
      </c>
      <c r="D25" s="14" t="s">
        <v>22</v>
      </c>
      <c r="E25" s="14" t="s">
        <v>26</v>
      </c>
    </row>
    <row r="26" spans="3:8" x14ac:dyDescent="0.35">
      <c r="C26" s="12">
        <v>10</v>
      </c>
      <c r="D26" s="13">
        <f>2*C26*H24</f>
        <v>62.831851999999998</v>
      </c>
      <c r="E26" s="13">
        <f>C26^2*$H$24</f>
        <v>314.15926000000002</v>
      </c>
    </row>
    <row r="27" spans="3:8" x14ac:dyDescent="0.35">
      <c r="C27" s="12">
        <v>20</v>
      </c>
      <c r="D27" s="13">
        <f t="shared" ref="D27:D36" si="0">2*C27*$H$24</f>
        <v>125.663704</v>
      </c>
      <c r="E27" s="13">
        <f t="shared" ref="E27:E36" si="1">C27^2*$H$24</f>
        <v>1256.6370400000001</v>
      </c>
    </row>
    <row r="28" spans="3:8" x14ac:dyDescent="0.35">
      <c r="C28" s="12">
        <v>30</v>
      </c>
      <c r="D28" s="13">
        <f t="shared" si="0"/>
        <v>188.49555599999999</v>
      </c>
      <c r="E28" s="13">
        <f t="shared" si="1"/>
        <v>2827.43334</v>
      </c>
    </row>
    <row r="29" spans="3:8" x14ac:dyDescent="0.35">
      <c r="C29" s="12">
        <v>40</v>
      </c>
      <c r="D29" s="13">
        <f t="shared" si="0"/>
        <v>251.32740799999999</v>
      </c>
      <c r="E29" s="13">
        <f t="shared" si="1"/>
        <v>5026.5481600000003</v>
      </c>
    </row>
    <row r="30" spans="3:8" x14ac:dyDescent="0.35">
      <c r="C30" s="12">
        <v>50</v>
      </c>
      <c r="D30" s="13">
        <f t="shared" si="0"/>
        <v>314.15926000000002</v>
      </c>
      <c r="E30" s="13">
        <f t="shared" si="1"/>
        <v>7853.9814999999999</v>
      </c>
    </row>
    <row r="31" spans="3:8" x14ac:dyDescent="0.35">
      <c r="C31" s="12">
        <v>60</v>
      </c>
      <c r="D31" s="13">
        <f t="shared" si="0"/>
        <v>376.99111199999999</v>
      </c>
      <c r="E31" s="13">
        <f t="shared" si="1"/>
        <v>11309.73336</v>
      </c>
    </row>
    <row r="32" spans="3:8" x14ac:dyDescent="0.35">
      <c r="C32" s="12">
        <v>70</v>
      </c>
      <c r="D32" s="13">
        <f t="shared" si="0"/>
        <v>439.82296400000001</v>
      </c>
      <c r="E32" s="13">
        <f t="shared" si="1"/>
        <v>15393.803740000001</v>
      </c>
    </row>
    <row r="33" spans="3:5" x14ac:dyDescent="0.35">
      <c r="C33" s="12">
        <v>80</v>
      </c>
      <c r="D33" s="13">
        <f t="shared" si="0"/>
        <v>502.65481599999998</v>
      </c>
      <c r="E33" s="13">
        <f t="shared" si="1"/>
        <v>20106.192640000001</v>
      </c>
    </row>
    <row r="34" spans="3:5" x14ac:dyDescent="0.35">
      <c r="C34" s="12">
        <v>90</v>
      </c>
      <c r="D34" s="13">
        <f t="shared" si="0"/>
        <v>565.48666800000001</v>
      </c>
      <c r="E34" s="13">
        <f>C34^2*$H$24</f>
        <v>25446.90006</v>
      </c>
    </row>
    <row r="35" spans="3:5" x14ac:dyDescent="0.35">
      <c r="C35" s="12">
        <v>100</v>
      </c>
      <c r="D35" s="13">
        <f t="shared" si="0"/>
        <v>628.31852000000003</v>
      </c>
      <c r="E35" s="13">
        <f t="shared" si="1"/>
        <v>31415.925999999999</v>
      </c>
    </row>
    <row r="36" spans="3:5" x14ac:dyDescent="0.35">
      <c r="C36" s="12">
        <v>110</v>
      </c>
      <c r="D36" s="13">
        <f t="shared" si="0"/>
        <v>691.15037200000006</v>
      </c>
      <c r="E36" s="13">
        <f t="shared" si="1"/>
        <v>38013.27046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B69B-9720-4730-85C4-C1714200ED87}">
  <sheetPr>
    <tabColor rgb="FFFFFF00"/>
  </sheetPr>
  <dimension ref="E5:J40"/>
  <sheetViews>
    <sheetView showGridLines="0" topLeftCell="A22" workbookViewId="0">
      <selection activeCell="G32" sqref="G32"/>
    </sheetView>
  </sheetViews>
  <sheetFormatPr baseColWidth="10" defaultRowHeight="14.5" x14ac:dyDescent="0.35"/>
  <cols>
    <col min="6" max="6" width="17.6328125" customWidth="1"/>
    <col min="7" max="7" width="25.81640625" customWidth="1"/>
    <col min="8" max="8" width="15.54296875" customWidth="1"/>
    <col min="10" max="10" width="13.7265625" customWidth="1"/>
  </cols>
  <sheetData>
    <row r="5" spans="5:10" x14ac:dyDescent="0.35"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</row>
    <row r="6" spans="5:10" x14ac:dyDescent="0.35">
      <c r="E6" s="6">
        <v>200</v>
      </c>
      <c r="F6" t="s">
        <v>12</v>
      </c>
      <c r="G6" s="5">
        <v>12.45</v>
      </c>
      <c r="H6" s="5">
        <f>E6*G6</f>
        <v>2490</v>
      </c>
      <c r="I6" s="7">
        <v>0.15</v>
      </c>
      <c r="J6" s="5">
        <f>H6*(1-I6)</f>
        <v>2116.5</v>
      </c>
    </row>
    <row r="29" spans="5:9" ht="15" thickBot="1" x14ac:dyDescent="0.4">
      <c r="E29" t="s">
        <v>20</v>
      </c>
      <c r="H29" s="11" t="s">
        <v>25</v>
      </c>
      <c r="I29">
        <v>3.1415926700000001</v>
      </c>
    </row>
    <row r="30" spans="5:9" ht="17" thickBot="1" x14ac:dyDescent="0.4">
      <c r="E30" s="26" t="s">
        <v>21</v>
      </c>
      <c r="F30" s="27" t="s">
        <v>22</v>
      </c>
      <c r="G30" s="28" t="s">
        <v>23</v>
      </c>
    </row>
    <row r="31" spans="5:9" x14ac:dyDescent="0.35">
      <c r="E31" s="23">
        <v>10</v>
      </c>
      <c r="F31" s="24">
        <f>2*E31*$I$29</f>
        <v>62.8318534</v>
      </c>
      <c r="G31" s="25">
        <f>E31^2*$I$29</f>
        <v>314.159267</v>
      </c>
    </row>
    <row r="32" spans="5:9" x14ac:dyDescent="0.35">
      <c r="E32" s="18">
        <v>20</v>
      </c>
      <c r="F32" s="13">
        <f t="shared" ref="F32:F40" si="0">2*E32*$I$29</f>
        <v>125.6637068</v>
      </c>
      <c r="G32" s="19">
        <f t="shared" ref="G32:G40" si="1">E32^2*$I$29</f>
        <v>1256.637068</v>
      </c>
    </row>
    <row r="33" spans="5:7" x14ac:dyDescent="0.35">
      <c r="E33" s="18">
        <v>30</v>
      </c>
      <c r="F33" s="13">
        <f t="shared" si="0"/>
        <v>188.4955602</v>
      </c>
      <c r="G33" s="19">
        <f t="shared" si="1"/>
        <v>2827.433403</v>
      </c>
    </row>
    <row r="34" spans="5:7" x14ac:dyDescent="0.35">
      <c r="E34" s="18">
        <v>40</v>
      </c>
      <c r="F34" s="13">
        <f t="shared" si="0"/>
        <v>251.3274136</v>
      </c>
      <c r="G34" s="19">
        <f t="shared" si="1"/>
        <v>5026.548272</v>
      </c>
    </row>
    <row r="35" spans="5:7" x14ac:dyDescent="0.35">
      <c r="E35" s="18">
        <v>50</v>
      </c>
      <c r="F35" s="13">
        <f t="shared" si="0"/>
        <v>314.159267</v>
      </c>
      <c r="G35" s="19">
        <f t="shared" si="1"/>
        <v>7853.981675</v>
      </c>
    </row>
    <row r="36" spans="5:7" x14ac:dyDescent="0.35">
      <c r="E36" s="18">
        <v>60</v>
      </c>
      <c r="F36" s="13">
        <f t="shared" si="0"/>
        <v>376.9911204</v>
      </c>
      <c r="G36" s="19">
        <f t="shared" si="1"/>
        <v>11309.733612</v>
      </c>
    </row>
    <row r="37" spans="5:7" x14ac:dyDescent="0.35">
      <c r="E37" s="18">
        <v>70</v>
      </c>
      <c r="F37" s="13">
        <f t="shared" si="0"/>
        <v>439.8229738</v>
      </c>
      <c r="G37" s="19">
        <f t="shared" si="1"/>
        <v>15393.804083000001</v>
      </c>
    </row>
    <row r="38" spans="5:7" x14ac:dyDescent="0.35">
      <c r="E38" s="18">
        <v>80</v>
      </c>
      <c r="F38" s="13">
        <f t="shared" si="0"/>
        <v>502.6548272</v>
      </c>
      <c r="G38" s="19">
        <f t="shared" si="1"/>
        <v>20106.193088</v>
      </c>
    </row>
    <row r="39" spans="5:7" x14ac:dyDescent="0.35">
      <c r="E39" s="18">
        <v>90</v>
      </c>
      <c r="F39" s="13">
        <f t="shared" si="0"/>
        <v>565.4866806</v>
      </c>
      <c r="G39" s="19">
        <f t="shared" si="1"/>
        <v>25446.900626999999</v>
      </c>
    </row>
    <row r="40" spans="5:7" ht="15" thickBot="1" x14ac:dyDescent="0.4">
      <c r="E40" s="20">
        <v>100</v>
      </c>
      <c r="F40" s="21">
        <f t="shared" si="0"/>
        <v>628.318534</v>
      </c>
      <c r="G40" s="22">
        <f t="shared" si="1"/>
        <v>31415.9267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Offerte_Rechnung</vt:lpstr>
      <vt:lpstr>Adressliste_A</vt:lpstr>
      <vt:lpstr>Adressliste_B</vt:lpstr>
      <vt:lpstr>Adressliste_C</vt:lpstr>
      <vt:lpstr>Adressliste_D</vt:lpstr>
      <vt:lpstr>Tabelle1</vt:lpstr>
      <vt:lpstr>Rechnungsbeispiele_A</vt:lpstr>
      <vt:lpstr>Rechnungsbeispiel_B</vt:lpstr>
      <vt:lpstr>Rechnungsbeispiel_C</vt:lpstr>
      <vt:lpstr>Rechnungsbeispiel_D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2024-09-13T09:13:11Z</cp:lastPrinted>
  <dcterms:created xsi:type="dcterms:W3CDTF">2015-06-05T18:19:34Z</dcterms:created>
  <dcterms:modified xsi:type="dcterms:W3CDTF">2024-09-13T10:06:19Z</dcterms:modified>
</cp:coreProperties>
</file>