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Mathe_Uebungen\"/>
    </mc:Choice>
  </mc:AlternateContent>
  <xr:revisionPtr revIDLastSave="0" documentId="13_ncr:1_{39AAE4ED-15C1-45FD-A2A9-937A0BCCF94E}" xr6:coauthVersionLast="47" xr6:coauthVersionMax="47" xr10:uidLastSave="{00000000-0000-0000-0000-000000000000}"/>
  <bookViews>
    <workbookView xWindow="-110" yWindow="-110" windowWidth="19420" windowHeight="10300" xr2:uid="{260D8698-9CEF-40DD-B0B2-6772DBD49A69}"/>
  </bookViews>
  <sheets>
    <sheet name="Beschleunigte Beweg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" i="1" l="1"/>
  <c r="X59" i="1"/>
  <c r="Y59" i="1"/>
  <c r="Z59" i="1"/>
  <c r="AA59" i="1"/>
  <c r="AB59" i="1"/>
  <c r="AC59" i="1"/>
  <c r="AD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E59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D35" i="1"/>
  <c r="E10" i="1"/>
  <c r="F10" i="1"/>
  <c r="G10" i="1"/>
  <c r="H10" i="1"/>
  <c r="I10" i="1"/>
  <c r="J10" i="1"/>
  <c r="K10" i="1"/>
  <c r="L10" i="1"/>
  <c r="M10" i="1"/>
  <c r="N10" i="1"/>
  <c r="O10" i="1"/>
  <c r="D10" i="1"/>
  <c r="F9" i="1"/>
  <c r="G9" i="1"/>
  <c r="H9" i="1"/>
  <c r="I9" i="1"/>
  <c r="J9" i="1"/>
  <c r="K9" i="1"/>
  <c r="L9" i="1"/>
  <c r="M9" i="1"/>
  <c r="N9" i="1"/>
  <c r="O9" i="1"/>
  <c r="E9" i="1"/>
  <c r="D9" i="1"/>
</calcChain>
</file>

<file path=xl/sharedStrings.xml><?xml version="1.0" encoding="utf-8"?>
<sst xmlns="http://schemas.openxmlformats.org/spreadsheetml/2006/main" count="17" uniqueCount="12">
  <si>
    <t>Konstant beschleunigte Bewegung</t>
  </si>
  <si>
    <t>a=</t>
  </si>
  <si>
    <t>v0=</t>
  </si>
  <si>
    <t>[m/s^2]</t>
  </si>
  <si>
    <t>[m]</t>
  </si>
  <si>
    <t>t</t>
  </si>
  <si>
    <t>v</t>
  </si>
  <si>
    <t>s</t>
  </si>
  <si>
    <t>g=</t>
  </si>
  <si>
    <t>Freier Fall</t>
  </si>
  <si>
    <t>v0 =</t>
  </si>
  <si>
    <t>[ m / s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</si>
</sst>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5" fillId="0" borderId="2" xfId="0" applyFont="1" applyBorder="1" applyAlignment="1">
      <alignment horizontal="right"/>
    </xf>
    <xf numFmtId="0" fontId="4" fillId="0" borderId="4" xfId="0" applyFont="1" applyBorder="1"/>
    <xf numFmtId="0" fontId="6" fillId="0" borderId="0" xfId="0" applyFont="1"/>
    <xf numFmtId="0" fontId="0" fillId="0" borderId="0" xfId="0" applyAlignment="1">
      <alignment horizontal="right"/>
    </xf>
    <xf numFmtId="0" fontId="4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2" borderId="3" xfId="0" applyFont="1" applyFill="1" applyBorder="1"/>
    <xf numFmtId="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'Beschleunigte Bewegung'!$C$9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'Beschleunigte Bewegung'!$D$8:$O$8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'Beschleunigte Bewegung'!$D$9:$O$9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EE2-B156-94F01D275AD4}"/>
            </c:ext>
          </c:extLst>
        </c:ser>
        <c:ser>
          <c:idx val="1"/>
          <c:order val="1"/>
          <c:tx>
            <c:strRef>
              <c:f>'Beschleunigte Bewegung'!$C$10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'Beschleunigte Bewegung'!$D$8:$O$8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'Beschleunigte Bewegung'!$D$10:$O$10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140</c:v>
                </c:pt>
                <c:pt idx="3">
                  <c:v>240</c:v>
                </c:pt>
                <c:pt idx="4">
                  <c:v>360</c:v>
                </c:pt>
                <c:pt idx="5">
                  <c:v>500</c:v>
                </c:pt>
                <c:pt idx="6">
                  <c:v>660</c:v>
                </c:pt>
                <c:pt idx="7">
                  <c:v>840</c:v>
                </c:pt>
                <c:pt idx="8">
                  <c:v>1040</c:v>
                </c:pt>
                <c:pt idx="9">
                  <c:v>1260</c:v>
                </c:pt>
                <c:pt idx="10">
                  <c:v>1500</c:v>
                </c:pt>
                <c:pt idx="11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EE2-B156-94F01D2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92720"/>
        <c:axId val="1142778576"/>
      </c:scatterChart>
      <c:valAx>
        <c:axId val="11427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778576"/>
        <c:crosses val="autoZero"/>
        <c:crossBetween val="midCat"/>
      </c:valAx>
      <c:valAx>
        <c:axId val="1142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7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283321</xdr:colOff>
      <xdr:row>11</xdr:row>
      <xdr:rowOff>47812</xdr:rowOff>
    </xdr:from>
    <xdr:to>
      <xdr:col>14</xdr:col>
      <xdr:colOff>311896</xdr:colOff>
      <xdr:row>26</xdr:row>
      <xdr:rowOff>28761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2D80A-10C3-A2A2-C0AA-FE6E4A35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127000</xdr:colOff>
      <xdr:row>4</xdr:row>
      <xdr:rowOff>81643</xdr:rowOff>
    </xdr:from>
    <xdr:ext cx="1752852" cy="468013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74D18D2-60EE-459E-3B4E-A7BE41AAD9A1}"/>
            </a:ext>
          </a:extLst>
        </xdr:cNvPr>
        <xdr:cNvSpPr txBox="1"/>
      </xdr:nvSpPr>
      <xdr:spPr>
        <a:xfrm>
          <a:off x="12319000" y="861786"/>
          <a:ext cx="17528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2400">
              <a:solidFill>
                <a:srgbClr val="FF0000"/>
              </a:solidFill>
            </a:rPr>
            <a:t>v = a * t + vo</a:t>
          </a:r>
          <a:endParaRPr lang="de-CH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145143</xdr:colOff>
      <xdr:row>9</xdr:row>
      <xdr:rowOff>154214</xdr:rowOff>
    </xdr:from>
    <xdr:ext cx="2965620" cy="530658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94062017-179F-F3A3-7967-A2B20BA9D908}"/>
            </a:ext>
          </a:extLst>
        </xdr:cNvPr>
        <xdr:cNvSpPr txBox="1"/>
      </xdr:nvSpPr>
      <xdr:spPr>
        <a:xfrm>
          <a:off x="12337143" y="1841500"/>
          <a:ext cx="29656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2800">
              <a:solidFill>
                <a:srgbClr val="92D050"/>
              </a:solidFill>
            </a:rPr>
            <a:t>s = a/2 * t^2 + v0*t</a:t>
          </a:r>
          <a:endParaRPr lang="de-CH" sz="1100">
            <a:solidFill>
              <a:srgbClr val="92D050"/>
            </a:solidFill>
          </a:endParaRPr>
        </a:p>
      </xdr:txBody>
    </xdr:sp>
    <xdr:clientData/>
  </xdr:oneCellAnchor>
  <xdr:oneCellAnchor>
    <xdr:from>
      <xdr:col>2</xdr:col>
      <xdr:colOff>399722</xdr:colOff>
      <xdr:row>37</xdr:row>
      <xdr:rowOff>9072</xdr:rowOff>
    </xdr:from>
    <xdr:ext cx="6497612" cy="316060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5642EED-C99E-4C6F-AC06-84FEEEB93515}"/>
            </a:ext>
          </a:extLst>
        </xdr:cNvPr>
        <xdr:cNvSpPr txBox="1"/>
      </xdr:nvSpPr>
      <xdr:spPr>
        <a:xfrm>
          <a:off x="1923722" y="7075715"/>
          <a:ext cx="6497612" cy="3160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de-CH" sz="2800">
              <a:solidFill>
                <a:srgbClr val="92D050"/>
              </a:solidFill>
            </a:rPr>
            <a:t>Wie</a:t>
          </a:r>
          <a:r>
            <a:rPr lang="de-CH" sz="2800" baseline="0">
              <a:solidFill>
                <a:srgbClr val="92D050"/>
              </a:solidFill>
            </a:rPr>
            <a:t> lange dauert der Sprung vom 5m Turm</a:t>
          </a:r>
        </a:p>
        <a:p>
          <a:pPr algn="ctr"/>
          <a:r>
            <a:rPr lang="de-CH" sz="2800">
              <a:solidFill>
                <a:srgbClr val="92D050"/>
              </a:solidFill>
            </a:rPr>
            <a:t>v0=0m/s</a:t>
          </a:r>
        </a:p>
        <a:p>
          <a:pPr algn="ctr"/>
          <a:r>
            <a:rPr lang="de-CH" sz="2800">
              <a:solidFill>
                <a:srgbClr val="92D050"/>
              </a:solidFill>
            </a:rPr>
            <a:t>a=g=9.81m/s^2</a:t>
          </a:r>
        </a:p>
        <a:p>
          <a:pPr algn="ctr"/>
          <a:r>
            <a:rPr lang="de-CH" sz="2800">
              <a:solidFill>
                <a:srgbClr val="92D050"/>
              </a:solidFill>
            </a:rPr>
            <a:t>s=5m</a:t>
          </a:r>
        </a:p>
        <a:p>
          <a:pPr algn="ctr"/>
          <a:r>
            <a:rPr lang="de-CH" sz="2800">
              <a:solidFill>
                <a:srgbClr val="92D050"/>
              </a:solidFill>
            </a:rPr>
            <a:t>s = a/2 * t^2</a:t>
          </a:r>
        </a:p>
        <a:p>
          <a:pPr algn="ctr"/>
          <a:endParaRPr lang="de-CH" sz="2800">
            <a:solidFill>
              <a:srgbClr val="92D050"/>
            </a:solidFill>
          </a:endParaRPr>
        </a:p>
        <a:p>
          <a:pPr algn="ctr"/>
          <a:r>
            <a:rPr lang="de-CH" sz="2800">
              <a:solidFill>
                <a:srgbClr val="92D050"/>
              </a:solidFill>
            </a:rPr>
            <a:t>==&gt; t = sqrt(2*s/g)</a:t>
          </a:r>
          <a:endParaRPr lang="de-CH" sz="1100">
            <a:solidFill>
              <a:srgbClr val="92D05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0548-A466-4306-AE9E-08EAB0DA5072}">
  <dimension ref="B2:AD59"/>
  <sheetViews>
    <sheetView tabSelected="1" topLeftCell="A36" zoomScale="70" zoomScaleNormal="70" workbookViewId="0">
      <selection activeCell="N62" sqref="N62"/>
    </sheetView>
  </sheetViews>
  <sheetFormatPr baseColWidth="10" defaultRowHeight="14.5" x14ac:dyDescent="0.35"/>
  <cols>
    <col min="7" max="7" width="12.7265625" customWidth="1"/>
    <col min="18" max="18" width="12.36328125" customWidth="1"/>
  </cols>
  <sheetData>
    <row r="2" spans="2:15" ht="18.5" x14ac:dyDescent="0.45">
      <c r="B2" s="1" t="s">
        <v>0</v>
      </c>
    </row>
    <row r="5" spans="2:15" x14ac:dyDescent="0.35">
      <c r="C5" s="2" t="s">
        <v>1</v>
      </c>
      <c r="D5" s="3">
        <v>10</v>
      </c>
      <c r="E5" s="4" t="s">
        <v>3</v>
      </c>
    </row>
    <row r="6" spans="2:15" x14ac:dyDescent="0.35">
      <c r="C6" s="2" t="s">
        <v>2</v>
      </c>
      <c r="D6" s="3">
        <v>50</v>
      </c>
      <c r="E6" s="4" t="s">
        <v>4</v>
      </c>
    </row>
    <row r="8" spans="2:15" x14ac:dyDescent="0.35">
      <c r="C8" s="2" t="s">
        <v>5</v>
      </c>
      <c r="D8" s="4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  <c r="L8" s="4">
        <v>8</v>
      </c>
      <c r="M8" s="4">
        <v>9</v>
      </c>
      <c r="N8" s="4">
        <v>10</v>
      </c>
      <c r="O8" s="4">
        <v>11</v>
      </c>
    </row>
    <row r="9" spans="2:15" x14ac:dyDescent="0.35">
      <c r="C9" s="5" t="s">
        <v>6</v>
      </c>
      <c r="D9" s="6">
        <f>$D$5*D8+$D$6</f>
        <v>50</v>
      </c>
      <c r="E9" s="6">
        <f>$D$5*E8+$D$6</f>
        <v>60</v>
      </c>
      <c r="F9" s="6">
        <f t="shared" ref="F9:O9" si="0">$D$5*F8+$D$6</f>
        <v>70</v>
      </c>
      <c r="G9" s="6">
        <f t="shared" si="0"/>
        <v>80</v>
      </c>
      <c r="H9" s="6">
        <f t="shared" si="0"/>
        <v>90</v>
      </c>
      <c r="I9" s="6">
        <f t="shared" si="0"/>
        <v>100</v>
      </c>
      <c r="J9" s="6">
        <f t="shared" si="0"/>
        <v>110</v>
      </c>
      <c r="K9" s="6">
        <f t="shared" si="0"/>
        <v>120</v>
      </c>
      <c r="L9" s="6">
        <f t="shared" si="0"/>
        <v>130</v>
      </c>
      <c r="M9" s="6">
        <f t="shared" si="0"/>
        <v>140</v>
      </c>
      <c r="N9" s="6">
        <f t="shared" si="0"/>
        <v>150</v>
      </c>
      <c r="O9" s="6">
        <f t="shared" si="0"/>
        <v>160</v>
      </c>
    </row>
    <row r="10" spans="2:15" x14ac:dyDescent="0.35">
      <c r="C10" s="7" t="s">
        <v>7</v>
      </c>
      <c r="D10" s="8">
        <f>$D$5*D8*D8 + $D$6*D8</f>
        <v>0</v>
      </c>
      <c r="E10" s="8">
        <f t="shared" ref="E10:O10" si="1">$D$5*E8*E8 + $D$6*E8</f>
        <v>60</v>
      </c>
      <c r="F10" s="8">
        <f t="shared" si="1"/>
        <v>140</v>
      </c>
      <c r="G10" s="8">
        <f t="shared" si="1"/>
        <v>240</v>
      </c>
      <c r="H10" s="8">
        <f t="shared" si="1"/>
        <v>360</v>
      </c>
      <c r="I10" s="8">
        <f t="shared" si="1"/>
        <v>500</v>
      </c>
      <c r="J10" s="8">
        <f t="shared" si="1"/>
        <v>660</v>
      </c>
      <c r="K10" s="8">
        <f t="shared" si="1"/>
        <v>840</v>
      </c>
      <c r="L10" s="8">
        <f t="shared" si="1"/>
        <v>1040</v>
      </c>
      <c r="M10" s="8">
        <f t="shared" si="1"/>
        <v>1260</v>
      </c>
      <c r="N10" s="8">
        <f t="shared" si="1"/>
        <v>1500</v>
      </c>
      <c r="O10" s="8">
        <f t="shared" si="1"/>
        <v>1760</v>
      </c>
    </row>
    <row r="19" spans="3:18" ht="15" thickBot="1" x14ac:dyDescent="0.4"/>
    <row r="20" spans="3:18" ht="26.5" thickBot="1" x14ac:dyDescent="0.65">
      <c r="P20" s="9" t="s">
        <v>8</v>
      </c>
      <c r="Q20" s="13">
        <v>9.81</v>
      </c>
      <c r="R20" s="10" t="s">
        <v>3</v>
      </c>
    </row>
    <row r="31" spans="3:18" ht="15" thickBot="1" x14ac:dyDescent="0.4"/>
    <row r="32" spans="3:18" ht="24" thickBot="1" x14ac:dyDescent="0.6">
      <c r="C32" s="11" t="s">
        <v>9</v>
      </c>
      <c r="E32" s="14" t="s">
        <v>10</v>
      </c>
      <c r="F32" s="15">
        <v>0</v>
      </c>
      <c r="G32" s="10" t="s">
        <v>11</v>
      </c>
    </row>
    <row r="34" spans="3:24" x14ac:dyDescent="0.35">
      <c r="C34" s="12" t="s">
        <v>5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</row>
    <row r="35" spans="3:24" x14ac:dyDescent="0.35">
      <c r="C35" s="12" t="s">
        <v>7</v>
      </c>
      <c r="D35">
        <f>(($Q$20/2)*D34*D34) + ($F$32 * D34)</f>
        <v>0</v>
      </c>
      <c r="E35">
        <f t="shared" ref="E35:X35" si="2">(($Q$20/2)*E34*E34) + ($F$32 * E34)</f>
        <v>4.9050000000000002</v>
      </c>
      <c r="F35">
        <f t="shared" si="2"/>
        <v>19.62</v>
      </c>
      <c r="G35">
        <f t="shared" si="2"/>
        <v>44.144999999999996</v>
      </c>
      <c r="H35">
        <f t="shared" si="2"/>
        <v>78.48</v>
      </c>
      <c r="I35">
        <f t="shared" si="2"/>
        <v>122.62500000000001</v>
      </c>
      <c r="J35">
        <f t="shared" si="2"/>
        <v>176.57999999999998</v>
      </c>
      <c r="K35">
        <f t="shared" si="2"/>
        <v>240.345</v>
      </c>
      <c r="L35">
        <f t="shared" si="2"/>
        <v>313.92</v>
      </c>
      <c r="M35">
        <f t="shared" si="2"/>
        <v>397.30500000000001</v>
      </c>
      <c r="N35">
        <f t="shared" si="2"/>
        <v>490.50000000000006</v>
      </c>
      <c r="O35">
        <f t="shared" si="2"/>
        <v>593.50500000000011</v>
      </c>
      <c r="P35">
        <f t="shared" si="2"/>
        <v>706.31999999999994</v>
      </c>
      <c r="Q35">
        <f t="shared" si="2"/>
        <v>828.94500000000005</v>
      </c>
      <c r="R35">
        <f t="shared" si="2"/>
        <v>961.38</v>
      </c>
      <c r="S35">
        <f t="shared" si="2"/>
        <v>1103.625</v>
      </c>
      <c r="T35">
        <f t="shared" si="2"/>
        <v>1255.68</v>
      </c>
      <c r="U35">
        <f t="shared" si="2"/>
        <v>1417.5450000000001</v>
      </c>
      <c r="V35">
        <f t="shared" si="2"/>
        <v>1589.22</v>
      </c>
      <c r="W35">
        <f t="shared" si="2"/>
        <v>1770.7050000000002</v>
      </c>
      <c r="X35">
        <f t="shared" si="2"/>
        <v>1962.0000000000002</v>
      </c>
    </row>
    <row r="58" spans="4:30" x14ac:dyDescent="0.35">
      <c r="D58" s="2" t="s">
        <v>7</v>
      </c>
      <c r="E58" s="4">
        <v>0</v>
      </c>
      <c r="F58" s="4">
        <v>1</v>
      </c>
      <c r="G58" s="4">
        <v>2</v>
      </c>
      <c r="H58" s="4">
        <v>3</v>
      </c>
      <c r="I58" s="4">
        <v>4</v>
      </c>
      <c r="J58" s="4">
        <v>5</v>
      </c>
      <c r="K58" s="4">
        <v>6</v>
      </c>
      <c r="L58" s="4">
        <v>7</v>
      </c>
      <c r="M58" s="4">
        <v>8</v>
      </c>
      <c r="N58" s="4">
        <v>9</v>
      </c>
      <c r="O58" s="4">
        <v>10</v>
      </c>
      <c r="P58" s="4">
        <v>11</v>
      </c>
      <c r="Q58" s="4">
        <v>12</v>
      </c>
      <c r="R58" s="4">
        <v>13</v>
      </c>
      <c r="S58" s="4">
        <v>14</v>
      </c>
      <c r="T58" s="4">
        <v>15</v>
      </c>
      <c r="U58" s="4">
        <v>16</v>
      </c>
      <c r="V58" s="4">
        <v>17</v>
      </c>
      <c r="W58" s="4">
        <v>18</v>
      </c>
      <c r="X58" s="4">
        <v>19</v>
      </c>
      <c r="Y58" s="4">
        <v>20</v>
      </c>
      <c r="Z58" s="4">
        <v>21</v>
      </c>
      <c r="AA58" s="4">
        <v>22</v>
      </c>
      <c r="AB58" s="4">
        <v>23</v>
      </c>
      <c r="AC58" s="4">
        <v>24</v>
      </c>
      <c r="AD58" s="4">
        <v>25</v>
      </c>
    </row>
    <row r="59" spans="4:30" x14ac:dyDescent="0.35">
      <c r="D59" s="2" t="s">
        <v>5</v>
      </c>
      <c r="E59" s="16">
        <f>SQRT(2*E58/$Q$20)</f>
        <v>0</v>
      </c>
      <c r="F59" s="16">
        <f t="shared" ref="F59:V59" si="3">SQRT(2*F58/$Q$20)</f>
        <v>0.45152364098573089</v>
      </c>
      <c r="G59" s="16">
        <f t="shared" si="3"/>
        <v>0.63855085681410095</v>
      </c>
      <c r="H59" s="16">
        <f t="shared" si="3"/>
        <v>0.78206188700577506</v>
      </c>
      <c r="I59" s="16">
        <f t="shared" si="3"/>
        <v>0.90304728197146178</v>
      </c>
      <c r="J59" s="16">
        <f t="shared" si="3"/>
        <v>1.0096375546923044</v>
      </c>
      <c r="K59" s="16">
        <f t="shared" si="3"/>
        <v>1.106002527218662</v>
      </c>
      <c r="L59" s="16">
        <f t="shared" si="3"/>
        <v>1.194619265114655</v>
      </c>
      <c r="M59" s="16">
        <f t="shared" si="3"/>
        <v>1.2771017136282019</v>
      </c>
      <c r="N59" s="16">
        <f t="shared" si="3"/>
        <v>1.3545709229571927</v>
      </c>
      <c r="O59" s="16">
        <f t="shared" si="3"/>
        <v>1.4278431229270645</v>
      </c>
      <c r="P59" s="16">
        <f t="shared" si="3"/>
        <v>1.4975345011248067</v>
      </c>
      <c r="Q59" s="16">
        <f t="shared" si="3"/>
        <v>1.5641237740115501</v>
      </c>
      <c r="R59" s="16">
        <f t="shared" si="3"/>
        <v>1.6279916396582466</v>
      </c>
      <c r="S59" s="16">
        <f t="shared" si="3"/>
        <v>1.6894467665973252</v>
      </c>
      <c r="T59" s="16">
        <f t="shared" si="3"/>
        <v>1.7487435419566724</v>
      </c>
      <c r="U59" s="16">
        <f t="shared" si="3"/>
        <v>1.8060945639429236</v>
      </c>
      <c r="V59" s="16">
        <f t="shared" si="3"/>
        <v>1.8616796642476359</v>
      </c>
      <c r="W59" s="16">
        <f t="shared" ref="W59" si="4">SQRT(2*W58/$Q$20)</f>
        <v>1.9156525704423026</v>
      </c>
      <c r="X59" s="16">
        <f t="shared" ref="X59" si="5">SQRT(2*X58/$Q$20)</f>
        <v>1.9681459216763408</v>
      </c>
      <c r="Y59" s="16">
        <f t="shared" ref="Y59" si="6">SQRT(2*Y58/$Q$20)</f>
        <v>2.0192751093846089</v>
      </c>
      <c r="Z59" s="16">
        <f t="shared" ref="Z59" si="7">SQRT(2*Z58/$Q$20)</f>
        <v>2.0691412628791768</v>
      </c>
      <c r="AA59" s="16">
        <f t="shared" ref="AA59" si="8">SQRT(2*AA58/$Q$20)</f>
        <v>2.1178336016123285</v>
      </c>
      <c r="AB59" s="16">
        <f t="shared" ref="AB59" si="9">SQRT(2*AB58/$Q$20)</f>
        <v>2.1654313109603032</v>
      </c>
      <c r="AC59" s="16">
        <f t="shared" ref="AC59" si="10">SQRT(2*AC58/$Q$20)</f>
        <v>2.212005054437324</v>
      </c>
      <c r="AD59" s="16">
        <f t="shared" ref="AD59" si="11">SQRT(2*AD58/$Q$20)</f>
        <v>2.2576182049286544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Beschleunigte Bewegung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Landwirtschaft</cp:lastModifiedBy>
  <dcterms:created xsi:type="dcterms:W3CDTF">2023-02-10T10:47:36Z</dcterms:created>
  <dcterms:modified xsi:type="dcterms:W3CDTF">2023-02-17T10:42:31Z</dcterms:modified>
</cp:coreProperties>
</file>