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EstaPasta_de_trabalho"/>
  <mc:AlternateContent xmlns:mc="http://schemas.openxmlformats.org/markup-compatibility/2006">
    <mc:Choice Requires="x15">
      <x15ac:absPath xmlns:x15ac="http://schemas.microsoft.com/office/spreadsheetml/2010/11/ac" url="C:\Users\walter.moreira\Desktop\GITHUB\"/>
    </mc:Choice>
  </mc:AlternateContent>
  <bookViews>
    <workbookView xWindow="-120" yWindow="-120" windowWidth="15600" windowHeight="11160" tabRatio="838"/>
  </bookViews>
  <sheets>
    <sheet name="CÁLCULOS" sheetId="1" r:id="rId1"/>
    <sheet name="2018" sheetId="6" r:id="rId2"/>
    <sheet name="2019" sheetId="20" r:id="rId3"/>
    <sheet name="2020" sheetId="21" r:id="rId4"/>
    <sheet name="2021" sheetId="22" r:id="rId5"/>
    <sheet name="2022" sheetId="23" r:id="rId6"/>
    <sheet name="2023" sheetId="24" r:id="rId7"/>
    <sheet name="2024" sheetId="25" r:id="rId8"/>
    <sheet name="2025" sheetId="26" r:id="rId9"/>
    <sheet name="2026" sheetId="27" r:id="rId10"/>
    <sheet name="2027" sheetId="28" r:id="rId11"/>
    <sheet name="2028" sheetId="29" r:id="rId12"/>
    <sheet name="2029" sheetId="30" r:id="rId13"/>
    <sheet name="2030" sheetId="31" r:id="rId14"/>
  </sheets>
  <definedNames>
    <definedName name="_xlnm.Print_Area" localSheetId="1">'2018'!$A$1:$H$41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7" i="31" l="1"/>
  <c r="H18" i="31"/>
  <c r="H19" i="31"/>
  <c r="H20" i="31"/>
  <c r="H21" i="31"/>
  <c r="H24" i="31"/>
  <c r="H26" i="31"/>
  <c r="H27" i="31"/>
  <c r="H28" i="31"/>
  <c r="H29" i="31"/>
  <c r="H30" i="31"/>
  <c r="H31" i="31"/>
  <c r="H16" i="30"/>
  <c r="H17" i="30"/>
  <c r="H18" i="30"/>
  <c r="H19" i="30"/>
  <c r="H20" i="30"/>
  <c r="H21" i="30"/>
  <c r="H24" i="30"/>
  <c r="H26" i="30"/>
  <c r="H27" i="30"/>
  <c r="H28" i="30"/>
  <c r="H29" i="30"/>
  <c r="H30" i="30"/>
  <c r="H31" i="30"/>
  <c r="H15" i="30"/>
  <c r="H16" i="29"/>
  <c r="H17" i="29"/>
  <c r="H18" i="29"/>
  <c r="H19" i="29"/>
  <c r="H20" i="29"/>
  <c r="H21" i="29"/>
  <c r="H24" i="29"/>
  <c r="H26" i="29"/>
  <c r="H27" i="29"/>
  <c r="H28" i="29"/>
  <c r="H29" i="29"/>
  <c r="H30" i="29"/>
  <c r="H31" i="29"/>
  <c r="H15" i="29"/>
  <c r="H16" i="28"/>
  <c r="H17" i="28"/>
  <c r="H18" i="28"/>
  <c r="H19" i="28"/>
  <c r="H20" i="28"/>
  <c r="H21" i="28"/>
  <c r="H24" i="28"/>
  <c r="H26" i="28"/>
  <c r="H27" i="28"/>
  <c r="H28" i="28"/>
  <c r="H29" i="28"/>
  <c r="H30" i="28"/>
  <c r="H31" i="28"/>
  <c r="H15" i="28"/>
  <c r="H16" i="27"/>
  <c r="H17" i="27"/>
  <c r="H18" i="27"/>
  <c r="H19" i="27"/>
  <c r="H20" i="27"/>
  <c r="H21" i="27"/>
  <c r="H24" i="27"/>
  <c r="H26" i="27"/>
  <c r="H27" i="27"/>
  <c r="H28" i="27"/>
  <c r="H29" i="27"/>
  <c r="H30" i="27"/>
  <c r="H31" i="27"/>
  <c r="H15" i="27"/>
  <c r="H16" i="26"/>
  <c r="H17" i="26"/>
  <c r="H18" i="26"/>
  <c r="H19" i="26"/>
  <c r="H20" i="26"/>
  <c r="H21" i="26"/>
  <c r="H24" i="26"/>
  <c r="H26" i="26"/>
  <c r="H27" i="26"/>
  <c r="H28" i="26"/>
  <c r="H29" i="26"/>
  <c r="H30" i="26"/>
  <c r="H31" i="26"/>
  <c r="H15" i="26"/>
  <c r="H16" i="25"/>
  <c r="H17" i="25"/>
  <c r="H18" i="25"/>
  <c r="H19" i="25"/>
  <c r="H20" i="25"/>
  <c r="H21" i="25"/>
  <c r="H24" i="25"/>
  <c r="H26" i="25"/>
  <c r="H27" i="25"/>
  <c r="H28" i="25"/>
  <c r="H29" i="25"/>
  <c r="H30" i="25"/>
  <c r="H31" i="25"/>
  <c r="H15" i="25"/>
  <c r="H16" i="24"/>
  <c r="H17" i="24"/>
  <c r="H18" i="24"/>
  <c r="H19" i="24"/>
  <c r="H20" i="24"/>
  <c r="H21" i="24"/>
  <c r="H24" i="24"/>
  <c r="H26" i="24"/>
  <c r="H27" i="24"/>
  <c r="H28" i="24"/>
  <c r="H29" i="24"/>
  <c r="H30" i="24"/>
  <c r="H31" i="24"/>
  <c r="H15" i="24"/>
  <c r="H16" i="23"/>
  <c r="H17" i="23"/>
  <c r="H18" i="23"/>
  <c r="H19" i="23"/>
  <c r="H20" i="23"/>
  <c r="H21" i="23"/>
  <c r="H24" i="23"/>
  <c r="H26" i="23"/>
  <c r="H27" i="23"/>
  <c r="H28" i="23"/>
  <c r="H29" i="23"/>
  <c r="H30" i="23"/>
  <c r="H31" i="23"/>
  <c r="H15" i="23"/>
  <c r="H16" i="22"/>
  <c r="H17" i="22"/>
  <c r="H18" i="22"/>
  <c r="H19" i="22"/>
  <c r="H20" i="22"/>
  <c r="H21" i="22"/>
  <c r="H24" i="22"/>
  <c r="H26" i="22"/>
  <c r="H27" i="22"/>
  <c r="H28" i="22"/>
  <c r="H29" i="22"/>
  <c r="H30" i="22"/>
  <c r="H31" i="22"/>
  <c r="H15" i="22"/>
  <c r="H16" i="21"/>
  <c r="H17" i="21"/>
  <c r="H18" i="21"/>
  <c r="H19" i="21"/>
  <c r="H20" i="21"/>
  <c r="H21" i="21"/>
  <c r="H24" i="21"/>
  <c r="H26" i="21"/>
  <c r="H27" i="21"/>
  <c r="H28" i="21"/>
  <c r="H29" i="21"/>
  <c r="H30" i="21"/>
  <c r="H31" i="21"/>
  <c r="H15" i="21"/>
  <c r="H16" i="20"/>
  <c r="H17" i="20"/>
  <c r="H18" i="20"/>
  <c r="H19" i="20"/>
  <c r="H20" i="20"/>
  <c r="H21" i="20"/>
  <c r="H24" i="20"/>
  <c r="H26" i="20"/>
  <c r="H27" i="20"/>
  <c r="H28" i="20"/>
  <c r="H29" i="20"/>
  <c r="H30" i="20"/>
  <c r="H31" i="20"/>
  <c r="H15" i="20"/>
  <c r="H16" i="6"/>
  <c r="H17" i="6"/>
  <c r="H18" i="6"/>
  <c r="H19" i="6"/>
  <c r="H20" i="6"/>
  <c r="H21" i="6"/>
  <c r="H24" i="6"/>
  <c r="H26" i="6"/>
  <c r="H27" i="6"/>
  <c r="H28" i="6"/>
  <c r="H29" i="6"/>
  <c r="H30" i="6"/>
  <c r="H31" i="6"/>
  <c r="E37" i="31"/>
  <c r="G11" i="31"/>
  <c r="H10" i="31"/>
  <c r="H9" i="31"/>
  <c r="C9" i="31"/>
  <c r="C8" i="31"/>
  <c r="C7" i="31"/>
  <c r="C6" i="31"/>
  <c r="E37" i="30"/>
  <c r="G11" i="30"/>
  <c r="H10" i="30"/>
  <c r="H9" i="30"/>
  <c r="C9" i="30"/>
  <c r="C8" i="30"/>
  <c r="C7" i="30"/>
  <c r="C6" i="30"/>
  <c r="E37" i="29"/>
  <c r="G11" i="29"/>
  <c r="H10" i="29"/>
  <c r="H9" i="29"/>
  <c r="C9" i="29"/>
  <c r="C8" i="29"/>
  <c r="C7" i="29"/>
  <c r="C6" i="29"/>
  <c r="E37" i="28"/>
  <c r="G11" i="28"/>
  <c r="H10" i="28"/>
  <c r="H9" i="28"/>
  <c r="C9" i="28"/>
  <c r="C8" i="28"/>
  <c r="C7" i="28"/>
  <c r="C6" i="28"/>
  <c r="E37" i="27"/>
  <c r="G11" i="27"/>
  <c r="H10" i="27"/>
  <c r="H9" i="27"/>
  <c r="C9" i="27"/>
  <c r="C8" i="27"/>
  <c r="C7" i="27"/>
  <c r="C6" i="27"/>
  <c r="E37" i="26"/>
  <c r="G11" i="26"/>
  <c r="H10" i="26"/>
  <c r="H9" i="26"/>
  <c r="C9" i="26"/>
  <c r="C8" i="26"/>
  <c r="C7" i="26"/>
  <c r="C6" i="26"/>
  <c r="E37" i="25"/>
  <c r="G11" i="25"/>
  <c r="H10" i="25"/>
  <c r="H9" i="25"/>
  <c r="C9" i="25"/>
  <c r="C8" i="25"/>
  <c r="C7" i="25"/>
  <c r="C6" i="25"/>
  <c r="E37" i="24"/>
  <c r="G11" i="24"/>
  <c r="H10" i="24"/>
  <c r="H9" i="24"/>
  <c r="C9" i="24"/>
  <c r="C8" i="24"/>
  <c r="C7" i="24"/>
  <c r="C6" i="24"/>
  <c r="E37" i="23"/>
  <c r="G11" i="23"/>
  <c r="H10" i="23"/>
  <c r="H9" i="23"/>
  <c r="C9" i="23"/>
  <c r="C8" i="23"/>
  <c r="C7" i="23"/>
  <c r="C6" i="23"/>
  <c r="E37" i="22"/>
  <c r="G11" i="22"/>
  <c r="H10" i="22"/>
  <c r="H9" i="22"/>
  <c r="C9" i="22"/>
  <c r="C8" i="22"/>
  <c r="C7" i="22"/>
  <c r="C6" i="22"/>
  <c r="E37" i="21"/>
  <c r="G11" i="21"/>
  <c r="H10" i="21"/>
  <c r="H9" i="21"/>
  <c r="C9" i="21"/>
  <c r="C8" i="21"/>
  <c r="C7" i="21"/>
  <c r="C6" i="21"/>
  <c r="E37" i="20"/>
  <c r="G11" i="20"/>
  <c r="H10" i="20"/>
  <c r="H9" i="20"/>
  <c r="C9" i="20"/>
  <c r="C8" i="20"/>
  <c r="C7" i="20"/>
  <c r="C6" i="20"/>
  <c r="G11" i="6"/>
  <c r="H10" i="6"/>
  <c r="H9" i="6"/>
  <c r="C9" i="6"/>
  <c r="C8" i="6"/>
  <c r="C7" i="6"/>
  <c r="C6" i="6"/>
  <c r="E37" i="6"/>
  <c r="BQ32" i="1" l="1"/>
  <c r="BL32" i="1"/>
  <c r="BG32" i="1"/>
  <c r="BB32" i="1"/>
  <c r="AW32" i="1"/>
  <c r="AR32" i="1"/>
  <c r="AM32" i="1"/>
  <c r="AH32" i="1"/>
  <c r="AC32" i="1"/>
  <c r="X32" i="1"/>
  <c r="S32" i="1"/>
  <c r="N32" i="1"/>
  <c r="N31" i="1"/>
  <c r="I32" i="1" l="1"/>
  <c r="BQ31" i="1" l="1"/>
  <c r="BL31" i="1"/>
  <c r="BG31" i="1"/>
  <c r="BB31" i="1"/>
  <c r="AW31" i="1"/>
  <c r="AR31" i="1"/>
  <c r="AM31" i="1"/>
  <c r="AH31" i="1"/>
  <c r="AC31" i="1"/>
  <c r="X31" i="1"/>
  <c r="S31" i="1"/>
  <c r="I31" i="1"/>
  <c r="N30" i="1"/>
  <c r="K13" i="1" l="1"/>
  <c r="H15" i="6" s="1"/>
  <c r="AE13" i="1" l="1"/>
  <c r="K30" i="1" l="1"/>
  <c r="H32" i="6" s="1"/>
  <c r="P13" i="1" l="1"/>
  <c r="BS14" i="1" l="1"/>
  <c r="H16" i="31" s="1"/>
  <c r="BS13" i="1"/>
  <c r="H15" i="31" s="1"/>
  <c r="BN14" i="1"/>
  <c r="BN13" i="1"/>
  <c r="BI14" i="1"/>
  <c r="BI13" i="1"/>
  <c r="BD14" i="1"/>
  <c r="BD13" i="1"/>
  <c r="AT14" i="1"/>
  <c r="AT13" i="1"/>
  <c r="AO14" i="1"/>
  <c r="AO13" i="1"/>
  <c r="AJ14" i="1"/>
  <c r="AJ13" i="1"/>
  <c r="AE14" i="1"/>
  <c r="Z14" i="1"/>
  <c r="Z13" i="1"/>
  <c r="U14" i="1"/>
  <c r="U13" i="1"/>
  <c r="N16" i="1"/>
  <c r="P16" i="1" s="1"/>
  <c r="N17" i="1"/>
  <c r="P17" i="1" s="1"/>
  <c r="N18" i="1"/>
  <c r="S18" i="1" s="1"/>
  <c r="N19" i="1"/>
  <c r="P19" i="1" s="1"/>
  <c r="N20" i="1"/>
  <c r="S20" i="1" s="1"/>
  <c r="U20" i="1" s="1"/>
  <c r="H22" i="21" s="1"/>
  <c r="N21" i="1"/>
  <c r="P21" i="1" s="1"/>
  <c r="H23" i="20" s="1"/>
  <c r="N22" i="1"/>
  <c r="P22" i="1" s="1"/>
  <c r="N23" i="1"/>
  <c r="N24" i="1"/>
  <c r="S24" i="1" s="1"/>
  <c r="N25" i="1"/>
  <c r="P25" i="1" s="1"/>
  <c r="N26" i="1"/>
  <c r="P26" i="1" s="1"/>
  <c r="N27" i="1"/>
  <c r="P27" i="1" s="1"/>
  <c r="N28" i="1"/>
  <c r="P28" i="1" s="1"/>
  <c r="N29" i="1"/>
  <c r="S30" i="1"/>
  <c r="U30" i="1" s="1"/>
  <c r="H32" i="21" s="1"/>
  <c r="N15" i="1"/>
  <c r="AY14" i="1"/>
  <c r="AY13" i="1"/>
  <c r="P14" i="1"/>
  <c r="K29" i="1"/>
  <c r="K28" i="1"/>
  <c r="K27" i="1"/>
  <c r="K26" i="1"/>
  <c r="K25" i="1"/>
  <c r="K24" i="1"/>
  <c r="K22" i="1"/>
  <c r="K21" i="1"/>
  <c r="H23" i="6" s="1"/>
  <c r="K20" i="1"/>
  <c r="H22" i="6" s="1"/>
  <c r="F33" i="6" s="1"/>
  <c r="K19" i="1"/>
  <c r="K18" i="1"/>
  <c r="K17" i="1"/>
  <c r="K16" i="1"/>
  <c r="K15" i="1"/>
  <c r="K23" i="1"/>
  <c r="H25" i="6" s="1"/>
  <c r="K14" i="1"/>
  <c r="F13" i="1"/>
  <c r="F25" i="1"/>
  <c r="F26" i="1"/>
  <c r="F14" i="1"/>
  <c r="F15" i="1"/>
  <c r="F16" i="1"/>
  <c r="F17" i="1"/>
  <c r="F18" i="1"/>
  <c r="F19" i="1"/>
  <c r="F20" i="1"/>
  <c r="F21" i="1"/>
  <c r="F22" i="1"/>
  <c r="F23" i="1"/>
  <c r="F24" i="1"/>
  <c r="F27" i="1"/>
  <c r="F28" i="1"/>
  <c r="F29" i="1"/>
  <c r="F30" i="1"/>
  <c r="P29" i="1" l="1"/>
  <c r="P20" i="1"/>
  <c r="H22" i="20" s="1"/>
  <c r="P18" i="1"/>
  <c r="P24" i="1"/>
  <c r="X20" i="1"/>
  <c r="AC20" i="1" s="1"/>
  <c r="AE20" i="1" s="1"/>
  <c r="H22" i="23" s="1"/>
  <c r="S28" i="1"/>
  <c r="S16" i="1"/>
  <c r="X16" i="1" s="1"/>
  <c r="P30" i="1"/>
  <c r="H32" i="20" s="1"/>
  <c r="X30" i="1"/>
  <c r="U18" i="1"/>
  <c r="X18" i="1"/>
  <c r="P15" i="1"/>
  <c r="S15" i="1"/>
  <c r="U24" i="1"/>
  <c r="X24" i="1"/>
  <c r="S23" i="1"/>
  <c r="P23" i="1"/>
  <c r="H25" i="20" s="1"/>
  <c r="S19" i="1"/>
  <c r="S27" i="1"/>
  <c r="S17" i="1"/>
  <c r="S22" i="1"/>
  <c r="S25" i="1"/>
  <c r="S21" i="1"/>
  <c r="S26" i="1"/>
  <c r="S29" i="1"/>
  <c r="K31" i="1"/>
  <c r="F31" i="1"/>
  <c r="F33" i="20" l="1"/>
  <c r="Z20" i="1"/>
  <c r="H22" i="22" s="1"/>
  <c r="U28" i="1"/>
  <c r="X28" i="1"/>
  <c r="U16" i="1"/>
  <c r="P31" i="1"/>
  <c r="U26" i="1"/>
  <c r="X26" i="1"/>
  <c r="X17" i="1"/>
  <c r="U17" i="1"/>
  <c r="X19" i="1"/>
  <c r="U19" i="1"/>
  <c r="U23" i="1"/>
  <c r="H25" i="21" s="1"/>
  <c r="X23" i="1"/>
  <c r="Z24" i="1"/>
  <c r="AC24" i="1"/>
  <c r="U15" i="1"/>
  <c r="X15" i="1"/>
  <c r="Z18" i="1"/>
  <c r="AC18" i="1"/>
  <c r="U22" i="1"/>
  <c r="X22" i="1"/>
  <c r="X21" i="1"/>
  <c r="U21" i="1"/>
  <c r="H23" i="21" s="1"/>
  <c r="F33" i="21" s="1"/>
  <c r="X29" i="1"/>
  <c r="U29" i="1"/>
  <c r="X27" i="1"/>
  <c r="U27" i="1"/>
  <c r="X25" i="1"/>
  <c r="U25" i="1"/>
  <c r="AH20" i="1"/>
  <c r="Z16" i="1"/>
  <c r="AC16" i="1"/>
  <c r="Z30" i="1"/>
  <c r="H32" i="22" s="1"/>
  <c r="AC30" i="1"/>
  <c r="Z28" i="1" l="1"/>
  <c r="AC28" i="1"/>
  <c r="U31" i="1"/>
  <c r="AJ20" i="1"/>
  <c r="H22" i="24" s="1"/>
  <c r="AM20" i="1"/>
  <c r="Z19" i="1"/>
  <c r="AC19" i="1"/>
  <c r="AC17" i="1"/>
  <c r="Z17" i="1"/>
  <c r="AH16" i="1"/>
  <c r="AE16" i="1"/>
  <c r="Z22" i="1"/>
  <c r="AC22" i="1"/>
  <c r="AH18" i="1"/>
  <c r="AE18" i="1"/>
  <c r="AH24" i="1"/>
  <c r="AE24" i="1"/>
  <c r="AC23" i="1"/>
  <c r="AE23" i="1" s="1"/>
  <c r="H25" i="23" s="1"/>
  <c r="Z23" i="1"/>
  <c r="H25" i="22" s="1"/>
  <c r="Z26" i="1"/>
  <c r="AC26" i="1"/>
  <c r="AC29" i="1"/>
  <c r="Z29" i="1"/>
  <c r="AC25" i="1"/>
  <c r="Z25" i="1"/>
  <c r="Z27" i="1"/>
  <c r="AC27" i="1"/>
  <c r="AC21" i="1"/>
  <c r="Z21" i="1"/>
  <c r="H23" i="22" s="1"/>
  <c r="AH30" i="1"/>
  <c r="AE30" i="1"/>
  <c r="H32" i="23" s="1"/>
  <c r="AC15" i="1"/>
  <c r="Z15" i="1"/>
  <c r="F33" i="22" l="1"/>
  <c r="AH28" i="1"/>
  <c r="AE28" i="1"/>
  <c r="AH22" i="1"/>
  <c r="AE22" i="1"/>
  <c r="AE19" i="1"/>
  <c r="AH19" i="1"/>
  <c r="AJ30" i="1"/>
  <c r="H32" i="24" s="1"/>
  <c r="AM30" i="1"/>
  <c r="AE29" i="1"/>
  <c r="AH29" i="1"/>
  <c r="AJ24" i="1"/>
  <c r="AM24" i="1"/>
  <c r="AH26" i="1"/>
  <c r="AE26" i="1"/>
  <c r="AO20" i="1"/>
  <c r="H22" i="25" s="1"/>
  <c r="AR20" i="1"/>
  <c r="AE27" i="1"/>
  <c r="AH27" i="1"/>
  <c r="Z31" i="1"/>
  <c r="AE15" i="1"/>
  <c r="AH15" i="1"/>
  <c r="AE21" i="1"/>
  <c r="H23" i="23" s="1"/>
  <c r="F33" i="23" s="1"/>
  <c r="AH21" i="1"/>
  <c r="AH25" i="1"/>
  <c r="AE25" i="1"/>
  <c r="AH23" i="1"/>
  <c r="AJ18" i="1"/>
  <c r="AM18" i="1"/>
  <c r="AJ16" i="1"/>
  <c r="AM16" i="1"/>
  <c r="AH17" i="1"/>
  <c r="AE17" i="1"/>
  <c r="AT20" i="1" l="1"/>
  <c r="H22" i="26" s="1"/>
  <c r="AW20" i="1"/>
  <c r="AJ28" i="1"/>
  <c r="AM28" i="1"/>
  <c r="AE31" i="1"/>
  <c r="AM29" i="1"/>
  <c r="AJ29" i="1"/>
  <c r="AO16" i="1"/>
  <c r="AR16" i="1"/>
  <c r="AM23" i="1"/>
  <c r="AJ23" i="1"/>
  <c r="H25" i="24" s="1"/>
  <c r="AM21" i="1"/>
  <c r="AJ21" i="1"/>
  <c r="H23" i="24" s="1"/>
  <c r="AO24" i="1"/>
  <c r="AR24" i="1"/>
  <c r="AO30" i="1"/>
  <c r="H32" i="25" s="1"/>
  <c r="AR30" i="1"/>
  <c r="AM17" i="1"/>
  <c r="AJ17" i="1"/>
  <c r="AM25" i="1"/>
  <c r="AJ25" i="1"/>
  <c r="AJ19" i="1"/>
  <c r="AM19" i="1"/>
  <c r="AJ27" i="1"/>
  <c r="AM27" i="1"/>
  <c r="AO18" i="1"/>
  <c r="AR18" i="1"/>
  <c r="AM15" i="1"/>
  <c r="AJ15" i="1"/>
  <c r="AJ26" i="1"/>
  <c r="AM26" i="1"/>
  <c r="AJ22" i="1"/>
  <c r="AM22" i="1"/>
  <c r="F33" i="24" l="1"/>
  <c r="AT18" i="1"/>
  <c r="AW18" i="1"/>
  <c r="AT24" i="1"/>
  <c r="AW24" i="1"/>
  <c r="AY20" i="1"/>
  <c r="H22" i="27" s="1"/>
  <c r="BB20" i="1"/>
  <c r="AO28" i="1"/>
  <c r="AR28" i="1"/>
  <c r="AT30" i="1"/>
  <c r="H32" i="26" s="1"/>
  <c r="AW30" i="1"/>
  <c r="AT16" i="1"/>
  <c r="AW16" i="1"/>
  <c r="AJ31" i="1"/>
  <c r="AO15" i="1"/>
  <c r="AR15" i="1"/>
  <c r="AR25" i="1"/>
  <c r="AO25" i="1"/>
  <c r="AR21" i="1"/>
  <c r="AO21" i="1"/>
  <c r="H23" i="25" s="1"/>
  <c r="AR27" i="1"/>
  <c r="AO27" i="1"/>
  <c r="AO26" i="1"/>
  <c r="AR26" i="1"/>
  <c r="AO22" i="1"/>
  <c r="AR22" i="1"/>
  <c r="AR19" i="1"/>
  <c r="AO19" i="1"/>
  <c r="AR17" i="1"/>
  <c r="AO17" i="1"/>
  <c r="AO23" i="1"/>
  <c r="H25" i="25" s="1"/>
  <c r="AR23" i="1"/>
  <c r="AR29" i="1"/>
  <c r="AO29" i="1"/>
  <c r="F33" i="25" l="1"/>
  <c r="AT26" i="1"/>
  <c r="AW26" i="1"/>
  <c r="AY24" i="1"/>
  <c r="BB24" i="1"/>
  <c r="AT19" i="1"/>
  <c r="AW19" i="1"/>
  <c r="AT22" i="1"/>
  <c r="AW22" i="1"/>
  <c r="BD20" i="1"/>
  <c r="H22" i="28" s="1"/>
  <c r="BG20" i="1"/>
  <c r="AY18" i="1"/>
  <c r="BB18" i="1"/>
  <c r="AT29" i="1"/>
  <c r="AW29" i="1"/>
  <c r="AT25" i="1"/>
  <c r="AW25" i="1"/>
  <c r="AT28" i="1"/>
  <c r="AW28" i="1"/>
  <c r="BB30" i="1"/>
  <c r="AY30" i="1"/>
  <c r="H32" i="27" s="1"/>
  <c r="AT27" i="1"/>
  <c r="AW27" i="1"/>
  <c r="AT23" i="1"/>
  <c r="H25" i="26" s="1"/>
  <c r="AW23" i="1"/>
  <c r="AT21" i="1"/>
  <c r="H23" i="26" s="1"/>
  <c r="AW21" i="1"/>
  <c r="AT17" i="1"/>
  <c r="AW17" i="1"/>
  <c r="BB16" i="1"/>
  <c r="AY16" i="1"/>
  <c r="AT15" i="1"/>
  <c r="AW15" i="1"/>
  <c r="AO31" i="1"/>
  <c r="F33" i="26" l="1"/>
  <c r="AY29" i="1"/>
  <c r="BB29" i="1"/>
  <c r="BI20" i="1"/>
  <c r="H22" i="29" s="1"/>
  <c r="BL20" i="1"/>
  <c r="AY19" i="1"/>
  <c r="BB19" i="1"/>
  <c r="AY26" i="1"/>
  <c r="BB26" i="1"/>
  <c r="BD24" i="1"/>
  <c r="BG24" i="1"/>
  <c r="BB28" i="1"/>
  <c r="AY28" i="1"/>
  <c r="AY25" i="1"/>
  <c r="BB25" i="1"/>
  <c r="BD18" i="1"/>
  <c r="BG18" i="1"/>
  <c r="BB22" i="1"/>
  <c r="AY22" i="1"/>
  <c r="BD30" i="1"/>
  <c r="H32" i="28" s="1"/>
  <c r="BG30" i="1"/>
  <c r="BB27" i="1"/>
  <c r="AY27" i="1"/>
  <c r="AY23" i="1"/>
  <c r="H25" i="27" s="1"/>
  <c r="BB23" i="1"/>
  <c r="AY21" i="1"/>
  <c r="H23" i="27" s="1"/>
  <c r="BB21" i="1"/>
  <c r="AY17" i="1"/>
  <c r="BB17" i="1"/>
  <c r="BD16" i="1"/>
  <c r="BG16" i="1"/>
  <c r="AT31" i="1"/>
  <c r="AY15" i="1"/>
  <c r="BB15" i="1"/>
  <c r="F33" i="27" l="1"/>
  <c r="BI18" i="1"/>
  <c r="BL18" i="1"/>
  <c r="BD26" i="1"/>
  <c r="BG26" i="1"/>
  <c r="BD28" i="1"/>
  <c r="BG28" i="1"/>
  <c r="BG25" i="1"/>
  <c r="BD25" i="1"/>
  <c r="BI24" i="1"/>
  <c r="BL24" i="1"/>
  <c r="BG19" i="1"/>
  <c r="BD19" i="1"/>
  <c r="BG29" i="1"/>
  <c r="BD29" i="1"/>
  <c r="BN20" i="1"/>
  <c r="H22" i="30" s="1"/>
  <c r="BQ20" i="1"/>
  <c r="BS20" i="1" s="1"/>
  <c r="H22" i="31" s="1"/>
  <c r="BD22" i="1"/>
  <c r="BG22" i="1"/>
  <c r="BL30" i="1"/>
  <c r="BI30" i="1"/>
  <c r="H32" i="29" s="1"/>
  <c r="BG27" i="1"/>
  <c r="BD27" i="1"/>
  <c r="BD23" i="1"/>
  <c r="H25" i="28" s="1"/>
  <c r="BG23" i="1"/>
  <c r="BG21" i="1"/>
  <c r="BD21" i="1"/>
  <c r="H23" i="28" s="1"/>
  <c r="BG17" i="1"/>
  <c r="BD17" i="1"/>
  <c r="BI16" i="1"/>
  <c r="BL16" i="1"/>
  <c r="BD15" i="1"/>
  <c r="BG15" i="1"/>
  <c r="AY31" i="1"/>
  <c r="F33" i="28" l="1"/>
  <c r="BL25" i="1"/>
  <c r="BI25" i="1"/>
  <c r="BI22" i="1"/>
  <c r="BL22" i="1"/>
  <c r="BN24" i="1"/>
  <c r="BQ24" i="1"/>
  <c r="BS24" i="1" s="1"/>
  <c r="BI28" i="1"/>
  <c r="BL28" i="1"/>
  <c r="BN18" i="1"/>
  <c r="BQ18" i="1"/>
  <c r="BS18" i="1" s="1"/>
  <c r="BI26" i="1"/>
  <c r="BL26" i="1"/>
  <c r="BL19" i="1"/>
  <c r="BI19" i="1"/>
  <c r="BL29" i="1"/>
  <c r="BI29" i="1"/>
  <c r="BN30" i="1"/>
  <c r="H32" i="30" s="1"/>
  <c r="BQ30" i="1"/>
  <c r="BS30" i="1" s="1"/>
  <c r="H32" i="31" s="1"/>
  <c r="BI27" i="1"/>
  <c r="BL27" i="1"/>
  <c r="BL23" i="1"/>
  <c r="BI23" i="1"/>
  <c r="H25" i="29" s="1"/>
  <c r="BI21" i="1"/>
  <c r="H23" i="29" s="1"/>
  <c r="BL21" i="1"/>
  <c r="BI17" i="1"/>
  <c r="BL17" i="1"/>
  <c r="BQ16" i="1"/>
  <c r="BS16" i="1" s="1"/>
  <c r="BN16" i="1"/>
  <c r="BD31" i="1"/>
  <c r="BL15" i="1"/>
  <c r="BI15" i="1"/>
  <c r="F33" i="29" l="1"/>
  <c r="BN28" i="1"/>
  <c r="BQ28" i="1"/>
  <c r="BS28" i="1" s="1"/>
  <c r="BN26" i="1"/>
  <c r="BQ26" i="1"/>
  <c r="BS26" i="1" s="1"/>
  <c r="BN22" i="1"/>
  <c r="BQ22" i="1"/>
  <c r="BS22" i="1" s="1"/>
  <c r="BQ29" i="1"/>
  <c r="BS29" i="1" s="1"/>
  <c r="BN29" i="1"/>
  <c r="BQ19" i="1"/>
  <c r="BS19" i="1" s="1"/>
  <c r="BN19" i="1"/>
  <c r="BQ25" i="1"/>
  <c r="BS25" i="1" s="1"/>
  <c r="BN25" i="1"/>
  <c r="BQ27" i="1"/>
  <c r="BS27" i="1" s="1"/>
  <c r="BN27" i="1"/>
  <c r="BN23" i="1"/>
  <c r="H25" i="30" s="1"/>
  <c r="BQ23" i="1"/>
  <c r="BS23" i="1" s="1"/>
  <c r="H25" i="31" s="1"/>
  <c r="BN21" i="1"/>
  <c r="H23" i="30" s="1"/>
  <c r="BQ21" i="1"/>
  <c r="BS21" i="1" s="1"/>
  <c r="H23" i="31" s="1"/>
  <c r="BQ17" i="1"/>
  <c r="BS17" i="1" s="1"/>
  <c r="BN17" i="1"/>
  <c r="BI31" i="1"/>
  <c r="BN15" i="1"/>
  <c r="BQ15" i="1"/>
  <c r="BS15" i="1" s="1"/>
  <c r="F33" i="30" l="1"/>
  <c r="F33" i="31"/>
  <c r="BS31" i="1"/>
  <c r="BN31" i="1"/>
</calcChain>
</file>

<file path=xl/comments1.xml><?xml version="1.0" encoding="utf-8"?>
<comments xmlns="http://schemas.openxmlformats.org/spreadsheetml/2006/main">
  <authors>
    <author>User</author>
  </authors>
  <commentList>
    <comment ref="I31" authorId="0" shapeId="0">
      <text>
        <r>
          <rPr>
            <b/>
            <sz val="9"/>
            <color indexed="81"/>
            <rFont val="Segoe UI"/>
            <family val="2"/>
          </rPr>
          <t>REFERENTE AOS ITENS: 
XI, XII E XVIII.
VALOR MÁXIMO 6,00</t>
        </r>
        <r>
          <rPr>
            <sz val="9"/>
            <color indexed="81"/>
            <rFont val="Segoe UI"/>
            <family val="2"/>
          </rPr>
          <t xml:space="preserve">
</t>
        </r>
      </text>
    </comment>
    <comment ref="N31" authorId="0" shapeId="0">
      <text>
        <r>
          <rPr>
            <b/>
            <sz val="9"/>
            <color indexed="81"/>
            <rFont val="Segoe UI"/>
            <family val="2"/>
          </rPr>
          <t>REFERENTE AOS ITENS: 
XI, XII E XVIII.
VALOR MÁXIMO 6,00</t>
        </r>
        <r>
          <rPr>
            <sz val="9"/>
            <color indexed="81"/>
            <rFont val="Segoe UI"/>
            <family val="2"/>
          </rPr>
          <t xml:space="preserve">
</t>
        </r>
      </text>
    </comment>
    <comment ref="S31" authorId="0" shapeId="0">
      <text>
        <r>
          <rPr>
            <b/>
            <sz val="9"/>
            <color indexed="81"/>
            <rFont val="Segoe UI"/>
            <family val="2"/>
          </rPr>
          <t>ITENS: 
XI, XII E XVIII.
VALOR MÁXIMO 6,00</t>
        </r>
      </text>
    </comment>
    <comment ref="X31" authorId="0" shapeId="0">
      <text>
        <r>
          <rPr>
            <sz val="9"/>
            <color indexed="81"/>
            <rFont val="Segoe UI"/>
            <family val="2"/>
          </rPr>
          <t xml:space="preserve">ITENS: 
XI, XII E XVIII.
VALOR MÁXIMO 6,00
</t>
        </r>
      </text>
    </comment>
    <comment ref="AC31" authorId="0" shapeId="0">
      <text>
        <r>
          <rPr>
            <b/>
            <sz val="9"/>
            <color indexed="81"/>
            <rFont val="Segoe UI"/>
            <family val="2"/>
          </rPr>
          <t>ITENS: 
XI, XII E XVIII.
VALOR MÁXIMO 6,00</t>
        </r>
      </text>
    </comment>
    <comment ref="AH31" authorId="0" shapeId="0">
      <text>
        <r>
          <rPr>
            <b/>
            <sz val="9"/>
            <color indexed="81"/>
            <rFont val="Segoe UI"/>
            <family val="2"/>
          </rPr>
          <t>ITENS: 
XI, XII E XVIII.
VALOR MÁXIMO 6,00</t>
        </r>
      </text>
    </comment>
    <comment ref="AM31" authorId="0" shapeId="0">
      <text>
        <r>
          <rPr>
            <b/>
            <sz val="9"/>
            <color indexed="81"/>
            <rFont val="Segoe UI"/>
            <family val="2"/>
          </rPr>
          <t>ITENS: 
XI, XII E XVIII.
VALOR MÁXIMO 6,00</t>
        </r>
      </text>
    </comment>
    <comment ref="AR31" authorId="0" shapeId="0">
      <text>
        <r>
          <rPr>
            <b/>
            <sz val="9"/>
            <color indexed="81"/>
            <rFont val="Segoe UI"/>
            <family val="2"/>
          </rPr>
          <t>ITENS: 
XI, XII E XVIII.
VALOR MÁXIMO 6,00</t>
        </r>
      </text>
    </comment>
    <comment ref="AW31" authorId="0" shapeId="0">
      <text>
        <r>
          <rPr>
            <b/>
            <sz val="9"/>
            <color indexed="81"/>
            <rFont val="Segoe UI"/>
            <family val="2"/>
          </rPr>
          <t>ITENS: 
XI, XII E XVIII.
VALOR MÁXIMO 6,00</t>
        </r>
      </text>
    </comment>
    <comment ref="BB31" authorId="0" shapeId="0">
      <text>
        <r>
          <rPr>
            <b/>
            <sz val="9"/>
            <color indexed="81"/>
            <rFont val="Segoe UI"/>
            <family val="2"/>
          </rPr>
          <t>ITENS: 
XI, XII E XVIII.
VALOR MÁXIMO 6,00</t>
        </r>
      </text>
    </comment>
    <comment ref="BG31" authorId="0" shapeId="0">
      <text>
        <r>
          <rPr>
            <b/>
            <sz val="9"/>
            <color indexed="81"/>
            <rFont val="Segoe UI"/>
            <family val="2"/>
          </rPr>
          <t>ITENS: 
XI, XII E XVIII.
VALOR MÁXIMO 6,00</t>
        </r>
      </text>
    </comment>
    <comment ref="BL31" authorId="0" shapeId="0">
      <text>
        <r>
          <rPr>
            <b/>
            <sz val="9"/>
            <color indexed="81"/>
            <rFont val="Segoe UI"/>
            <family val="2"/>
          </rPr>
          <t>ITENS: 
XI, XII E XVIII.
VALOR MÁXIMO 6,00</t>
        </r>
      </text>
    </comment>
    <comment ref="BQ31" authorId="0" shapeId="0">
      <text>
        <r>
          <rPr>
            <b/>
            <sz val="9"/>
            <color indexed="81"/>
            <rFont val="Segoe UI"/>
            <family val="2"/>
          </rPr>
          <t>ITENS: 
XI, XII E XVIII.
VALOR MÁXIMO 6,00</t>
        </r>
      </text>
    </comment>
    <comment ref="I32" authorId="0" shapeId="0">
      <text>
        <r>
          <rPr>
            <b/>
            <sz val="9"/>
            <color indexed="81"/>
            <rFont val="Segoe UI"/>
            <family val="2"/>
          </rPr>
          <t>REFERENTE AOS ITENS:
XIII, XIV, XV, XVI E XVII.
VALOR MÁXIMO 6,00</t>
        </r>
        <r>
          <rPr>
            <sz val="9"/>
            <color indexed="81"/>
            <rFont val="Segoe UI"/>
            <family val="2"/>
          </rPr>
          <t xml:space="preserve">
</t>
        </r>
      </text>
    </comment>
    <comment ref="N32" authorId="0" shapeId="0">
      <text>
        <r>
          <rPr>
            <b/>
            <sz val="9"/>
            <color indexed="81"/>
            <rFont val="Segoe UI"/>
            <family val="2"/>
          </rPr>
          <t>REFERENTE AOS ITENS:
XIII, XIV, XV, XVI E XVII.
VALOR MÁXIMO 6,00</t>
        </r>
        <r>
          <rPr>
            <sz val="9"/>
            <color indexed="81"/>
            <rFont val="Segoe UI"/>
            <family val="2"/>
          </rPr>
          <t xml:space="preserve">
</t>
        </r>
      </text>
    </comment>
    <comment ref="S32" authorId="0" shapeId="0">
      <text>
        <r>
          <rPr>
            <b/>
            <sz val="9"/>
            <color indexed="81"/>
            <rFont val="Segoe UI"/>
            <family val="2"/>
          </rPr>
          <t>REFERENTE AOS ITENS:
XIII, XIV, XV, XVI E XVII.
VALOR MÁXIMO 6,00</t>
        </r>
        <r>
          <rPr>
            <sz val="9"/>
            <color indexed="81"/>
            <rFont val="Segoe UI"/>
            <family val="2"/>
          </rPr>
          <t xml:space="preserve">
</t>
        </r>
      </text>
    </comment>
    <comment ref="X32" authorId="0" shapeId="0">
      <text>
        <r>
          <rPr>
            <b/>
            <sz val="9"/>
            <color indexed="81"/>
            <rFont val="Segoe UI"/>
            <family val="2"/>
          </rPr>
          <t>REFERENTE AOS ITENS:
XIII, XIV, XV, XVI E XVII.
VALOR MÁXIMO 6,00</t>
        </r>
        <r>
          <rPr>
            <sz val="9"/>
            <color indexed="81"/>
            <rFont val="Segoe UI"/>
            <family val="2"/>
          </rPr>
          <t xml:space="preserve">
</t>
        </r>
      </text>
    </comment>
    <comment ref="AC32" authorId="0" shapeId="0">
      <text>
        <r>
          <rPr>
            <b/>
            <sz val="9"/>
            <color indexed="81"/>
            <rFont val="Segoe UI"/>
            <family val="2"/>
          </rPr>
          <t>REFERENTE AOS ITENS:
XIII, XIV, XV, XVI E XVII.
VALOR MÁXIMO 6,00</t>
        </r>
        <r>
          <rPr>
            <sz val="9"/>
            <color indexed="81"/>
            <rFont val="Segoe UI"/>
            <family val="2"/>
          </rPr>
          <t xml:space="preserve">
</t>
        </r>
      </text>
    </comment>
    <comment ref="AH32" authorId="0" shapeId="0">
      <text>
        <r>
          <rPr>
            <b/>
            <sz val="9"/>
            <color indexed="81"/>
            <rFont val="Segoe UI"/>
            <family val="2"/>
          </rPr>
          <t>REFERENTE AOS ITENS:
XIII, XIV, XV, XVI E XVII.
VALOR MÁXIMO 6,00</t>
        </r>
        <r>
          <rPr>
            <sz val="9"/>
            <color indexed="81"/>
            <rFont val="Segoe UI"/>
            <family val="2"/>
          </rPr>
          <t xml:space="preserve">
</t>
        </r>
      </text>
    </comment>
    <comment ref="AM32" authorId="0" shapeId="0">
      <text>
        <r>
          <rPr>
            <b/>
            <sz val="9"/>
            <color indexed="81"/>
            <rFont val="Segoe UI"/>
            <family val="2"/>
          </rPr>
          <t>REFERENTE AOS ITENS:
XIII, XIV, XV, XVI E XVII.
VALOR MÁXIMO 6,00</t>
        </r>
        <r>
          <rPr>
            <sz val="9"/>
            <color indexed="81"/>
            <rFont val="Segoe UI"/>
            <family val="2"/>
          </rPr>
          <t xml:space="preserve">
</t>
        </r>
      </text>
    </comment>
    <comment ref="AR32" authorId="0" shapeId="0">
      <text>
        <r>
          <rPr>
            <b/>
            <sz val="9"/>
            <color indexed="81"/>
            <rFont val="Segoe UI"/>
            <family val="2"/>
          </rPr>
          <t>REFERENTE AOS ITENS:
XIII, XIV, XV, XVI E XVII.
VALOR MÁXIMO 6,00</t>
        </r>
        <r>
          <rPr>
            <sz val="9"/>
            <color indexed="81"/>
            <rFont val="Segoe UI"/>
            <family val="2"/>
          </rPr>
          <t xml:space="preserve">
</t>
        </r>
      </text>
    </comment>
    <comment ref="AW32" authorId="0" shapeId="0">
      <text>
        <r>
          <rPr>
            <b/>
            <sz val="9"/>
            <color indexed="81"/>
            <rFont val="Segoe UI"/>
            <family val="2"/>
          </rPr>
          <t>REFERENTE AOS ITENS:
XIII, XIV, XV, XVI E XVII.
VALOR MÁXIMO 6,00</t>
        </r>
        <r>
          <rPr>
            <sz val="9"/>
            <color indexed="81"/>
            <rFont val="Segoe UI"/>
            <family val="2"/>
          </rPr>
          <t xml:space="preserve">
</t>
        </r>
      </text>
    </comment>
    <comment ref="BB32" authorId="0" shapeId="0">
      <text>
        <r>
          <rPr>
            <b/>
            <sz val="9"/>
            <color indexed="81"/>
            <rFont val="Segoe UI"/>
            <family val="2"/>
          </rPr>
          <t>REFERENTE AOS ITENS:
XIII, XIV, XV, XVI E XVII.
VALOR MÁXIMO 6,00</t>
        </r>
        <r>
          <rPr>
            <sz val="9"/>
            <color indexed="81"/>
            <rFont val="Segoe UI"/>
            <family val="2"/>
          </rPr>
          <t xml:space="preserve">
</t>
        </r>
      </text>
    </comment>
    <comment ref="BG32" authorId="0" shapeId="0">
      <text>
        <r>
          <rPr>
            <b/>
            <sz val="9"/>
            <color indexed="81"/>
            <rFont val="Segoe UI"/>
            <family val="2"/>
          </rPr>
          <t>REFERENTE AOS ITENS:
XIII, XIV, XV, XVI E XVII.
VALOR MÁXIMO 6,00</t>
        </r>
        <r>
          <rPr>
            <sz val="9"/>
            <color indexed="81"/>
            <rFont val="Segoe UI"/>
            <family val="2"/>
          </rPr>
          <t xml:space="preserve">
</t>
        </r>
      </text>
    </comment>
    <comment ref="BL32" authorId="0" shapeId="0">
      <text>
        <r>
          <rPr>
            <b/>
            <sz val="9"/>
            <color indexed="81"/>
            <rFont val="Segoe UI"/>
            <family val="2"/>
          </rPr>
          <t>REFERENTE AOS ITENS:
XIII, XIV, XV, XVI E XVII.
VALOR MÁXIMO 6,00</t>
        </r>
        <r>
          <rPr>
            <sz val="9"/>
            <color indexed="81"/>
            <rFont val="Segoe UI"/>
            <family val="2"/>
          </rPr>
          <t xml:space="preserve">
</t>
        </r>
      </text>
    </comment>
    <comment ref="BQ32" authorId="0" shapeId="0">
      <text>
        <r>
          <rPr>
            <b/>
            <sz val="9"/>
            <color indexed="81"/>
            <rFont val="Segoe UI"/>
            <family val="2"/>
          </rPr>
          <t>REFERENTE AOS ITENS:
XIII, XIV, XV, XVI E XVII.
VALOR MÁXIMO 6,00</t>
        </r>
        <r>
          <rPr>
            <sz val="9"/>
            <color indexed="81"/>
            <rFont val="Segoe UI"/>
            <family val="2"/>
          </rPr>
          <t xml:space="preserve">
</t>
        </r>
      </text>
    </comment>
  </commentList>
</comments>
</file>

<file path=xl/sharedStrings.xml><?xml version="1.0" encoding="utf-8"?>
<sst xmlns="http://schemas.openxmlformats.org/spreadsheetml/2006/main" count="1403" uniqueCount="78">
  <si>
    <t>SECRETARIA MUNICIPAL DE EDUCAÇÃO</t>
  </si>
  <si>
    <t>Contagem de Pontos e Títulos direcionada para Atribuição Interna e Concurso de Remoção Geral</t>
  </si>
  <si>
    <t>Cargo:</t>
  </si>
  <si>
    <t>Nº</t>
  </si>
  <si>
    <t>I</t>
  </si>
  <si>
    <t>II</t>
  </si>
  <si>
    <t>III</t>
  </si>
  <si>
    <t>IV</t>
  </si>
  <si>
    <t>V</t>
  </si>
  <si>
    <t>VI</t>
  </si>
  <si>
    <t>VII</t>
  </si>
  <si>
    <t>VIII</t>
  </si>
  <si>
    <t>IX</t>
  </si>
  <si>
    <t>X</t>
  </si>
  <si>
    <t>XI</t>
  </si>
  <si>
    <t>XII</t>
  </si>
  <si>
    <t>XIII</t>
  </si>
  <si>
    <t>XIV</t>
  </si>
  <si>
    <t>XV</t>
  </si>
  <si>
    <t>XVI</t>
  </si>
  <si>
    <t>XVII</t>
  </si>
  <si>
    <t>XVIII</t>
  </si>
  <si>
    <r>
      <t>Pós-graduação (</t>
    </r>
    <r>
      <rPr>
        <i/>
        <sz val="11"/>
        <color theme="1"/>
        <rFont val="Calibri"/>
        <family val="2"/>
        <scheme val="minor"/>
      </rPr>
      <t>lato-senso</t>
    </r>
    <r>
      <rPr>
        <sz val="11"/>
        <color theme="1"/>
        <rFont val="Calibri"/>
        <family val="2"/>
        <scheme val="minor"/>
      </rPr>
      <t xml:space="preserve"> a partir de 360h) na área da Educação ou da área do conhecimento.</t>
    </r>
  </si>
  <si>
    <t>Licenciatura Plena requisito para o cargo.</t>
  </si>
  <si>
    <t>A partir da segunda licenciatura ou pós-graduação (4 pontos cada)</t>
  </si>
  <si>
    <t>Especialização na área de Educação, com duração de 150 a 359 horas (0,02 pontos multiplicados pelo número de horas).</t>
  </si>
  <si>
    <t>Curso de Educação Especial com duração de 150 a 180 horas (0,02 pontos multiplicados pelo número de horas).</t>
  </si>
  <si>
    <t>Publicação de livro ligado à área de Educação, com registro ISBN ou ISSN, com no mínimo 80 laudas (0,1 ponto multiplicado pelo número de laudas).</t>
  </si>
  <si>
    <t>Publicação de artigos em livros ligados à área de Educação, com registro ISBN ou ISSN, com no mínimo 20 laudas (0,1 ponto multiplicado pelo número de laudas).</t>
  </si>
  <si>
    <t>Publicação de artigos em revistas, anais e outros que estejam indexados em base de dados internacionais ou nacionais. como ISI. Qualis entre outros, ou com registro ISBN ou ISSN, ligados à área de Educação (0,5 pontos multiplicados pelo número de laudas).</t>
  </si>
  <si>
    <t>Estágio ou Treinamento além dos estabelecidos para graduação em qualquer área da Educação (0,03 pontos multiplicados pelo número de horas).</t>
  </si>
  <si>
    <t>Palestras e cursos ministrados com temas relacionados à área de Educação, vinculados a instituições de ensino reconhecidos pelo MEC (0,03 pontos multiplicados pelo número de horas).</t>
  </si>
  <si>
    <t>Curso de Atualização (treinamento, extensão, congressos, simpósios, encontros na área de Educação), liberados antecipadamente pela secretaria de Educação ou realizados em instituições credenciadas pelo MEC (0,01 ponto multiplicados pelo número de horas).</t>
  </si>
  <si>
    <t>Descrição da Titulação</t>
  </si>
  <si>
    <t>Quant. Pontos</t>
  </si>
  <si>
    <t>Total Pontos</t>
  </si>
  <si>
    <t>Nome:</t>
  </si>
  <si>
    <t xml:space="preserve"> </t>
  </si>
  <si>
    <t>CONTAGEM</t>
  </si>
  <si>
    <t>TOTAL</t>
  </si>
  <si>
    <t>Dia</t>
  </si>
  <si>
    <t>Unid.</t>
  </si>
  <si>
    <t>Horas</t>
  </si>
  <si>
    <t>Laudas</t>
  </si>
  <si>
    <t>Responsável</t>
  </si>
  <si>
    <t>_______________________</t>
  </si>
  <si>
    <t>Candidato</t>
  </si>
  <si>
    <r>
      <t>Pós-graduação (</t>
    </r>
    <r>
      <rPr>
        <i/>
        <sz val="14"/>
        <color theme="1"/>
        <rFont val="Calibri"/>
        <family val="2"/>
        <scheme val="minor"/>
      </rPr>
      <t>lato-senso</t>
    </r>
    <r>
      <rPr>
        <sz val="14"/>
        <color theme="1"/>
        <rFont val="Calibri"/>
        <family val="2"/>
        <scheme val="minor"/>
      </rPr>
      <t xml:space="preserve"> a partir de 360h) na área da Educação ou da área do conhecimento.</t>
    </r>
  </si>
  <si>
    <t>CONTAGEM ANO ANTERIOR</t>
  </si>
  <si>
    <t>CONTAGEM ANO ATUAL</t>
  </si>
  <si>
    <t>DIGITAR SOMENTE NAS CÉLULAS AMARELAS</t>
  </si>
  <si>
    <t>Tempo de exercício, como efetivo, no cargo a que se refere a classificação.</t>
  </si>
  <si>
    <t>Tempo de exercício em substituição de cargos superiores dentro do quadro do magistério, em caso de professores que exercem funções de suporte pedagógico a partir da data da publicação desta lei, sendo esse ítem contado somente para a classificação na lista para substituição do grupo de suporte pedagógico.</t>
  </si>
  <si>
    <t>Tempo de exercício como professor temporário, NO CARGO A QUE SE REFERE A CONTAGEM.</t>
  </si>
  <si>
    <t>Data Nasc.</t>
  </si>
  <si>
    <t>Estado Civil</t>
  </si>
  <si>
    <t>Nº Matrícula</t>
  </si>
  <si>
    <t>Data Admissão</t>
  </si>
  <si>
    <t>CPF</t>
  </si>
  <si>
    <t>Nome da Escola</t>
  </si>
  <si>
    <t>Nome do Candidato</t>
  </si>
  <si>
    <t>Data de Nasc.</t>
  </si>
  <si>
    <t>Nº Filhos (-18)</t>
  </si>
  <si>
    <t>Telefone</t>
  </si>
  <si>
    <t>Nº Matrícula:</t>
  </si>
  <si>
    <t>Data de Admissão</t>
  </si>
  <si>
    <t>Escola</t>
  </si>
  <si>
    <t>*</t>
  </si>
  <si>
    <t>Tempo de exercício de substituição de cargos superiores, que exerceram funções de confiança (0,01 pontos por dia) anterior a publicação desta lei.</t>
  </si>
  <si>
    <t>Pós-Doutorado / Livre Docência na área de Educação ou da área do conhecimento.</t>
  </si>
  <si>
    <t>Doutorado na área da Educação ou de área do conhecimento.</t>
  </si>
  <si>
    <t>Mestrado na área da Educação ou da área do conhecimento.</t>
  </si>
  <si>
    <t>***********</t>
  </si>
  <si>
    <t>**********</t>
  </si>
  <si>
    <t>*************</t>
  </si>
  <si>
    <t>**************</t>
  </si>
  <si>
    <t>OBSERVAÇÃO: Para fins de contagem de pontos, o detentor de mais de um diploma e/ou certificado, referentes ao mesmo nível de um ensino, constantes nos itens V, VI e VII farão jus à contagem somente de 01 (um) diploma e/ou certificado de acordo com o anexo II da Lei Complementar nº 65, de 21 de agosto de 2015.</t>
  </si>
  <si>
    <t>EMEF "PROFª ADALGISA PERIM BALESTRO FRANZINI"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</si>
</sst>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theme="1"/>
      <name val="Calibri"/>
      <family val="2"/>
      <scheme val="minor"/>
    </font>
    <font>
      <i/>
      <sz val="11"/>
      <color theme="1"/>
      <name val="Calibri"/>
      <family val="2"/>
      <scheme val="minor"/>
    </font>
    <font>
      <b/>
      <sz val="10"/>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9"/>
      <color theme="1"/>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28"/>
      <color theme="1"/>
      <name val="Calibri"/>
      <family val="2"/>
      <scheme val="minor"/>
    </font>
    <font>
      <b/>
      <sz val="14"/>
      <color rgb="FF000000"/>
      <name val="Calibri"/>
      <family val="2"/>
      <scheme val="minor"/>
    </font>
    <font>
      <i/>
      <sz val="14"/>
      <color theme="1"/>
      <name val="Calibri"/>
      <family val="2"/>
      <scheme val="minor"/>
    </font>
    <font>
      <sz val="11"/>
      <color rgb="FFFF0000"/>
      <name val="Calibri"/>
      <family val="2"/>
      <scheme val="minor"/>
    </font>
    <font>
      <sz val="24"/>
      <color rgb="FFFF0000"/>
      <name val="Calibri"/>
      <family val="2"/>
      <scheme val="minor"/>
    </font>
    <font>
      <b/>
      <u/>
      <sz val="18"/>
      <color theme="0"/>
      <name val="Calibri"/>
      <family val="2"/>
      <scheme val="minor"/>
    </font>
    <font>
      <b/>
      <sz val="28"/>
      <color theme="1"/>
      <name val="Calibri"/>
      <family val="2"/>
      <scheme val="minor"/>
    </font>
    <font>
      <b/>
      <sz val="28"/>
      <color theme="0"/>
      <name val="Calibri"/>
      <family val="2"/>
      <scheme val="minor"/>
    </font>
    <font>
      <sz val="9"/>
      <color indexed="81"/>
      <name val="Segoe UI"/>
      <family val="2"/>
    </font>
    <font>
      <b/>
      <sz val="9"/>
      <color indexed="81"/>
      <name val="Segoe UI"/>
      <family val="2"/>
    </font>
    <font>
      <b/>
      <sz val="2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indexed="64"/>
      </patternFill>
    </fill>
    <fill>
      <patternFill patternType="solid">
        <fgColor theme="8"/>
        <bgColor indexed="64"/>
      </patternFill>
    </fill>
    <fill>
      <patternFill patternType="solid">
        <fgColor theme="0"/>
        <bgColor indexed="64"/>
      </patternFill>
    </fill>
    <fill>
      <patternFill patternType="solid">
        <fgColor theme="8" tint="-0.249977111117893"/>
        <bgColor indexed="64"/>
      </patternFill>
    </fill>
  </fills>
  <borders count="35">
    <border>
      <left/>
      <right/>
      <top/>
      <bottom/>
      <diagonal/>
    </border>
    <border>
      <left style="double">
        <color indexed="64"/>
      </left>
      <right style="double">
        <color indexed="64"/>
      </right>
      <top style="double">
        <color indexed="64"/>
      </top>
      <bottom style="double">
        <color indexed="64"/>
      </bottom>
      <diagonal/>
    </border>
    <border>
      <left/>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double">
        <color indexed="64"/>
      </right>
      <top style="medium">
        <color indexed="64"/>
      </top>
      <bottom style="double">
        <color indexed="64"/>
      </bottom>
      <diagonal/>
    </border>
    <border>
      <left style="double">
        <color indexed="64"/>
      </left>
      <right style="double">
        <color indexed="64"/>
      </right>
      <top style="medium">
        <color indexed="64"/>
      </top>
      <bottom style="double">
        <color indexed="64"/>
      </bottom>
      <diagonal/>
    </border>
    <border>
      <left style="medium">
        <color indexed="64"/>
      </left>
      <right style="double">
        <color indexed="64"/>
      </right>
      <top style="double">
        <color indexed="64"/>
      </top>
      <bottom style="double">
        <color indexed="64"/>
      </bottom>
      <diagonal/>
    </border>
    <border>
      <left style="double">
        <color indexed="64"/>
      </left>
      <right/>
      <top style="medium">
        <color indexed="64"/>
      </top>
      <bottom style="double">
        <color indexed="64"/>
      </bottom>
      <diagonal/>
    </border>
    <border>
      <left style="double">
        <color indexed="64"/>
      </left>
      <right/>
      <top style="double">
        <color indexed="64"/>
      </top>
      <bottom style="medium">
        <color indexed="64"/>
      </bottom>
      <diagonal/>
    </border>
    <border>
      <left style="double">
        <color indexed="64"/>
      </left>
      <right/>
      <top style="double">
        <color indexed="64"/>
      </top>
      <bottom/>
      <diagonal/>
    </border>
    <border>
      <left style="medium">
        <color indexed="64"/>
      </left>
      <right style="double">
        <color indexed="64"/>
      </right>
      <top style="double">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131">
    <xf numFmtId="0" fontId="0" fillId="0" borderId="0" xfId="0"/>
    <xf numFmtId="0" fontId="0" fillId="0" borderId="0" xfId="0" applyAlignment="1"/>
    <xf numFmtId="0" fontId="1" fillId="0" borderId="1" xfId="0" applyFont="1" applyBorder="1" applyAlignment="1">
      <alignment horizontal="center" vertical="center"/>
    </xf>
    <xf numFmtId="0" fontId="0" fillId="0" borderId="0" xfId="0" applyBorder="1"/>
    <xf numFmtId="0" fontId="1" fillId="0" borderId="1" xfId="0" applyFont="1" applyBorder="1" applyAlignment="1">
      <alignment horizontal="center" vertical="center" wrapText="1"/>
    </xf>
    <xf numFmtId="0" fontId="5" fillId="0" borderId="0" xfId="0" applyFont="1" applyBorder="1" applyAlignment="1"/>
    <xf numFmtId="0" fontId="8" fillId="2" borderId="1" xfId="0" applyFont="1" applyFill="1" applyBorder="1" applyAlignment="1" applyProtection="1">
      <alignment horizontal="center" vertical="center"/>
      <protection locked="0"/>
    </xf>
    <xf numFmtId="0" fontId="4" fillId="0" borderId="0" xfId="0" applyFont="1" applyAlignment="1"/>
    <xf numFmtId="14" fontId="0" fillId="0" borderId="0" xfId="0" applyNumberFormat="1"/>
    <xf numFmtId="0" fontId="8" fillId="2" borderId="1" xfId="0" applyFont="1" applyFill="1" applyBorder="1" applyAlignment="1" applyProtection="1">
      <alignment horizontal="center" vertical="center"/>
    </xf>
    <xf numFmtId="0" fontId="0" fillId="0" borderId="0" xfId="0" applyBorder="1" applyProtection="1"/>
    <xf numFmtId="0" fontId="0" fillId="0" borderId="0" xfId="0" applyProtection="1"/>
    <xf numFmtId="0" fontId="5" fillId="0" borderId="0" xfId="0" applyFont="1" applyBorder="1" applyAlignment="1" applyProtection="1"/>
    <xf numFmtId="0" fontId="1" fillId="0" borderId="1" xfId="0" applyFont="1" applyBorder="1" applyAlignment="1" applyProtection="1">
      <alignment horizontal="center" vertical="center"/>
    </xf>
    <xf numFmtId="0" fontId="6" fillId="0" borderId="6" xfId="0" applyFont="1" applyBorder="1" applyAlignment="1" applyProtection="1">
      <alignment horizontal="center" vertical="center"/>
    </xf>
    <xf numFmtId="0" fontId="1" fillId="0" borderId="15" xfId="0" applyFont="1" applyBorder="1" applyAlignment="1" applyProtection="1">
      <alignment horizontal="center" vertical="center" wrapText="1"/>
    </xf>
    <xf numFmtId="0" fontId="1" fillId="0" borderId="16" xfId="0" applyFont="1" applyBorder="1" applyAlignment="1" applyProtection="1">
      <alignment horizontal="center" vertical="center" wrapText="1"/>
    </xf>
    <xf numFmtId="0" fontId="1" fillId="2" borderId="16" xfId="0" applyFont="1" applyFill="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7" xfId="0" applyFont="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0" fontId="0" fillId="0" borderId="6" xfId="0" applyBorder="1" applyAlignment="1" applyProtection="1">
      <alignment vertical="center" wrapText="1"/>
    </xf>
    <xf numFmtId="0" fontId="4" fillId="0" borderId="17" xfId="0" applyFont="1" applyBorder="1" applyAlignment="1" applyProtection="1">
      <alignment horizontal="center" vertical="center"/>
    </xf>
    <xf numFmtId="0" fontId="8" fillId="0" borderId="6" xfId="0" applyFont="1" applyBorder="1" applyAlignment="1" applyProtection="1">
      <alignment horizontal="center" vertical="center"/>
    </xf>
    <xf numFmtId="0" fontId="4" fillId="0" borderId="1" xfId="0" applyFont="1" applyBorder="1" applyAlignment="1" applyProtection="1">
      <alignment horizontal="center" vertical="center"/>
    </xf>
    <xf numFmtId="0" fontId="1" fillId="0" borderId="7" xfId="0" applyFont="1" applyBorder="1" applyAlignment="1" applyProtection="1">
      <alignment horizontal="center" vertical="center"/>
    </xf>
    <xf numFmtId="0" fontId="8" fillId="0" borderId="1" xfId="0" applyFont="1" applyBorder="1" applyAlignment="1" applyProtection="1">
      <alignment horizontal="center" vertical="center"/>
    </xf>
    <xf numFmtId="0" fontId="8" fillId="15" borderId="1" xfId="0" applyFont="1" applyFill="1" applyBorder="1" applyAlignment="1" applyProtection="1">
      <alignment horizontal="center" vertical="center"/>
    </xf>
    <xf numFmtId="0" fontId="1" fillId="0" borderId="3" xfId="0" applyFont="1" applyBorder="1" applyAlignment="1" applyProtection="1">
      <alignment horizontal="center" vertical="center"/>
    </xf>
    <xf numFmtId="0" fontId="0" fillId="0" borderId="20" xfId="0" applyBorder="1" applyAlignment="1" applyProtection="1">
      <alignment vertical="center" wrapText="1"/>
    </xf>
    <xf numFmtId="0" fontId="4" fillId="0" borderId="21" xfId="0" applyFont="1" applyBorder="1" applyAlignment="1" applyProtection="1">
      <alignment horizontal="center" vertical="center"/>
    </xf>
    <xf numFmtId="0" fontId="8" fillId="2" borderId="3" xfId="0" applyFont="1" applyFill="1" applyBorder="1" applyAlignment="1" applyProtection="1">
      <alignment horizontal="center" vertical="center"/>
    </xf>
    <xf numFmtId="0" fontId="8" fillId="0" borderId="19" xfId="0" applyFont="1" applyBorder="1" applyAlignment="1" applyProtection="1">
      <alignment horizontal="center" vertical="center"/>
    </xf>
    <xf numFmtId="2" fontId="11" fillId="3" borderId="4" xfId="0" applyNumberFormat="1" applyFont="1" applyFill="1" applyBorder="1" applyAlignment="1" applyProtection="1">
      <alignment horizontal="center" vertical="center"/>
    </xf>
    <xf numFmtId="0" fontId="7" fillId="0" borderId="0" xfId="0" applyFont="1" applyFill="1" applyBorder="1" applyAlignment="1" applyProtection="1">
      <alignment horizontal="center" vertical="center" wrapText="1"/>
      <protection locked="0"/>
    </xf>
    <xf numFmtId="4" fontId="0" fillId="0" borderId="0" xfId="0" applyNumberFormat="1"/>
    <xf numFmtId="4" fontId="0" fillId="0" borderId="0" xfId="0" applyNumberFormat="1" applyBorder="1"/>
    <xf numFmtId="4" fontId="1" fillId="0" borderId="1" xfId="0" applyNumberFormat="1" applyFont="1" applyBorder="1" applyAlignment="1">
      <alignment horizontal="center" vertical="center" wrapText="1"/>
    </xf>
    <xf numFmtId="0" fontId="8" fillId="2" borderId="3" xfId="0" applyFont="1" applyFill="1" applyBorder="1" applyAlignment="1" applyProtection="1">
      <alignment horizontal="center" vertical="center"/>
      <protection locked="0"/>
    </xf>
    <xf numFmtId="2" fontId="17" fillId="13" borderId="23" xfId="0" applyNumberFormat="1" applyFont="1" applyFill="1" applyBorder="1" applyAlignment="1" applyProtection="1">
      <alignment horizontal="center"/>
    </xf>
    <xf numFmtId="0" fontId="16" fillId="15" borderId="0" xfId="0" applyFont="1" applyFill="1" applyAlignment="1" applyProtection="1">
      <alignment vertical="center" wrapText="1"/>
    </xf>
    <xf numFmtId="2" fontId="17" fillId="13" borderId="23" xfId="0" applyNumberFormat="1" applyFont="1" applyFill="1" applyBorder="1" applyAlignment="1" applyProtection="1">
      <alignment horizontal="center" shrinkToFit="1"/>
    </xf>
    <xf numFmtId="2" fontId="18" fillId="16" borderId="23" xfId="0" applyNumberFormat="1" applyFont="1" applyFill="1" applyBorder="1" applyAlignment="1" applyProtection="1">
      <alignment horizontal="center" vertical="center" shrinkToFit="1"/>
    </xf>
    <xf numFmtId="0" fontId="8" fillId="15" borderId="3" xfId="0" applyFont="1" applyFill="1" applyBorder="1" applyAlignment="1" applyProtection="1">
      <alignment horizontal="center" vertical="center"/>
    </xf>
    <xf numFmtId="0" fontId="16" fillId="15" borderId="0" xfId="0" applyFont="1" applyFill="1" applyBorder="1" applyAlignment="1" applyProtection="1">
      <alignment vertical="center" wrapText="1"/>
    </xf>
    <xf numFmtId="0" fontId="0" fillId="15" borderId="0" xfId="0" applyFill="1" applyBorder="1" applyProtection="1"/>
    <xf numFmtId="0" fontId="8" fillId="0" borderId="3" xfId="0" applyFont="1" applyBorder="1" applyAlignment="1" applyProtection="1">
      <alignment horizontal="center" vertical="center"/>
    </xf>
    <xf numFmtId="2" fontId="11" fillId="3" borderId="23" xfId="0" applyNumberFormat="1" applyFont="1" applyFill="1" applyBorder="1" applyAlignment="1" applyProtection="1">
      <alignment horizontal="center" vertical="center"/>
    </xf>
    <xf numFmtId="0" fontId="5" fillId="2" borderId="24" xfId="0" applyFont="1" applyFill="1" applyBorder="1" applyAlignment="1" applyProtection="1">
      <alignment horizontal="left"/>
      <protection locked="0"/>
    </xf>
    <xf numFmtId="0" fontId="1" fillId="2" borderId="24" xfId="0" applyFont="1" applyFill="1" applyBorder="1" applyAlignment="1" applyProtection="1">
      <protection locked="0"/>
    </xf>
    <xf numFmtId="0" fontId="4" fillId="0" borderId="24" xfId="0" applyFont="1" applyBorder="1" applyAlignment="1" applyProtection="1"/>
    <xf numFmtId="14" fontId="3" fillId="0" borderId="0" xfId="0" applyNumberFormat="1" applyFont="1" applyFill="1" applyBorder="1" applyAlignment="1" applyProtection="1">
      <alignment horizontal="center" vertical="center" wrapText="1"/>
      <protection locked="0"/>
    </xf>
    <xf numFmtId="14" fontId="10" fillId="0" borderId="0" xfId="0" applyNumberFormat="1" applyFont="1" applyAlignment="1">
      <alignment vertical="center"/>
    </xf>
    <xf numFmtId="14" fontId="6" fillId="0" borderId="0" xfId="0" applyNumberFormat="1" applyFont="1" applyAlignment="1">
      <alignment horizontal="center" vertical="center"/>
    </xf>
    <xf numFmtId="0" fontId="0" fillId="0" borderId="0" xfId="0" applyAlignment="1">
      <alignment vertical="center"/>
    </xf>
    <xf numFmtId="0" fontId="1" fillId="0" borderId="0" xfId="0" applyFont="1" applyBorder="1" applyAlignment="1">
      <alignment vertical="center"/>
    </xf>
    <xf numFmtId="4" fontId="0" fillId="0" borderId="0" xfId="0" applyNumberFormat="1" applyBorder="1" applyAlignment="1">
      <alignment vertical="center"/>
    </xf>
    <xf numFmtId="0" fontId="5" fillId="0" borderId="0" xfId="0" applyFont="1" applyBorder="1" applyAlignment="1">
      <alignment vertical="center"/>
    </xf>
    <xf numFmtId="0" fontId="5" fillId="0" borderId="24" xfId="0" applyFont="1" applyBorder="1" applyAlignment="1">
      <alignment horizontal="center" vertical="center"/>
    </xf>
    <xf numFmtId="0" fontId="4" fillId="0" borderId="24" xfId="0" applyFont="1" applyBorder="1" applyProtection="1"/>
    <xf numFmtId="3" fontId="5" fillId="2" borderId="24" xfId="0" applyNumberFormat="1" applyFont="1" applyFill="1" applyBorder="1" applyAlignment="1" applyProtection="1">
      <alignment horizontal="left"/>
      <protection locked="0"/>
    </xf>
    <xf numFmtId="14" fontId="5" fillId="2" borderId="24" xfId="0" applyNumberFormat="1" applyFont="1" applyFill="1" applyBorder="1" applyAlignment="1" applyProtection="1">
      <alignment horizontal="left"/>
      <protection locked="0"/>
    </xf>
    <xf numFmtId="3" fontId="6" fillId="0" borderId="27" xfId="0" applyNumberFormat="1" applyFont="1" applyBorder="1" applyAlignment="1">
      <alignment horizontal="center" vertical="center" shrinkToFit="1"/>
    </xf>
    <xf numFmtId="14" fontId="6" fillId="0" borderId="29" xfId="0" applyNumberFormat="1" applyFont="1" applyBorder="1" applyAlignment="1">
      <alignment horizontal="center" vertical="center" shrinkToFit="1"/>
    </xf>
    <xf numFmtId="4" fontId="8"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0" borderId="7" xfId="0" applyFont="1" applyBorder="1" applyAlignment="1" applyProtection="1">
      <alignment horizontal="center" vertical="center"/>
    </xf>
    <xf numFmtId="0" fontId="9" fillId="0" borderId="0" xfId="0" applyFont="1" applyFill="1" applyBorder="1" applyAlignment="1">
      <alignment horizontal="center" vertical="center" wrapText="1"/>
    </xf>
    <xf numFmtId="0" fontId="8" fillId="2" borderId="6" xfId="0" applyFont="1" applyFill="1" applyBorder="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0" fillId="4" borderId="5" xfId="0" applyFill="1" applyBorder="1" applyAlignment="1" applyProtection="1">
      <alignment horizontal="center"/>
    </xf>
    <xf numFmtId="0" fontId="0" fillId="12" borderId="5" xfId="0" applyFill="1" applyBorder="1" applyAlignment="1" applyProtection="1">
      <alignment horizontal="center"/>
    </xf>
    <xf numFmtId="0" fontId="0" fillId="11" borderId="5" xfId="0" applyFill="1" applyBorder="1" applyAlignment="1" applyProtection="1">
      <alignment horizontal="center"/>
    </xf>
    <xf numFmtId="0" fontId="0" fillId="9" borderId="5" xfId="0" applyFill="1" applyBorder="1" applyAlignment="1" applyProtection="1">
      <alignment horizontal="center"/>
    </xf>
    <xf numFmtId="0" fontId="0" fillId="6" borderId="5" xfId="0" applyFill="1" applyBorder="1" applyAlignment="1" applyProtection="1">
      <alignment horizontal="center"/>
    </xf>
    <xf numFmtId="0" fontId="1" fillId="0" borderId="0" xfId="0" applyFont="1" applyAlignment="1" applyProtection="1">
      <alignment horizontal="center"/>
    </xf>
    <xf numFmtId="0" fontId="1" fillId="0" borderId="0" xfId="0" applyFont="1" applyBorder="1" applyAlignment="1" applyProtection="1">
      <alignment horizontal="center" shrinkToFit="1"/>
    </xf>
    <xf numFmtId="0" fontId="5" fillId="2" borderId="24" xfId="0" applyFont="1" applyFill="1" applyBorder="1" applyAlignment="1" applyProtection="1">
      <alignment horizontal="left"/>
      <protection locked="0"/>
    </xf>
    <xf numFmtId="0" fontId="9" fillId="0" borderId="1" xfId="0" applyFont="1" applyBorder="1" applyAlignment="1" applyProtection="1">
      <alignment horizontal="center"/>
    </xf>
    <xf numFmtId="0" fontId="0" fillId="3" borderId="0" xfId="0" applyFill="1" applyBorder="1" applyAlignment="1" applyProtection="1">
      <alignment horizontal="center"/>
    </xf>
    <xf numFmtId="0" fontId="0" fillId="4" borderId="0" xfId="0" applyFill="1" applyBorder="1" applyAlignment="1" applyProtection="1">
      <alignment horizontal="center"/>
    </xf>
    <xf numFmtId="0" fontId="0" fillId="14" borderId="5" xfId="0" applyFill="1" applyBorder="1" applyAlignment="1" applyProtection="1">
      <alignment horizontal="center"/>
    </xf>
    <xf numFmtId="0" fontId="0" fillId="10" borderId="5" xfId="0" applyFill="1" applyBorder="1" applyAlignment="1" applyProtection="1">
      <alignment horizontal="center"/>
    </xf>
    <xf numFmtId="0" fontId="15" fillId="2" borderId="8" xfId="0" applyFont="1" applyFill="1" applyBorder="1" applyAlignment="1" applyProtection="1">
      <alignment horizontal="center" vertical="center" wrapText="1"/>
    </xf>
    <xf numFmtId="0" fontId="14"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14" fillId="2" borderId="11" xfId="0" applyFont="1" applyFill="1" applyBorder="1" applyAlignment="1" applyProtection="1">
      <alignment horizontal="center" vertical="center" wrapText="1"/>
    </xf>
    <xf numFmtId="0" fontId="14" fillId="2" borderId="0" xfId="0" applyFont="1" applyFill="1" applyBorder="1" applyAlignment="1" applyProtection="1">
      <alignment horizontal="center" vertical="center" wrapText="1"/>
    </xf>
    <xf numFmtId="0" fontId="14" fillId="2" borderId="22" xfId="0" applyFont="1" applyFill="1" applyBorder="1" applyAlignment="1" applyProtection="1">
      <alignment horizontal="center" vertical="center" wrapText="1"/>
    </xf>
    <xf numFmtId="0" fontId="14" fillId="2" borderId="12" xfId="0" applyFont="1" applyFill="1" applyBorder="1" applyAlignment="1" applyProtection="1">
      <alignment horizontal="center" vertical="center" wrapText="1"/>
    </xf>
    <xf numFmtId="0" fontId="14" fillId="2" borderId="13" xfId="0" applyFont="1" applyFill="1" applyBorder="1" applyAlignment="1" applyProtection="1">
      <alignment horizontal="center" vertical="center" wrapText="1"/>
    </xf>
    <xf numFmtId="0" fontId="14" fillId="2" borderId="14" xfId="0" applyFont="1" applyFill="1" applyBorder="1" applyAlignment="1" applyProtection="1">
      <alignment horizontal="center" vertical="center" wrapText="1"/>
    </xf>
    <xf numFmtId="0" fontId="0" fillId="8" borderId="5" xfId="0" applyFill="1" applyBorder="1" applyAlignment="1" applyProtection="1">
      <alignment horizontal="center"/>
    </xf>
    <xf numFmtId="0" fontId="0" fillId="7" borderId="5" xfId="0" applyFill="1" applyBorder="1" applyAlignment="1" applyProtection="1">
      <alignment horizontal="center"/>
    </xf>
    <xf numFmtId="0" fontId="0" fillId="13" borderId="5" xfId="0" applyFill="1" applyBorder="1" applyAlignment="1" applyProtection="1">
      <alignment horizontal="center"/>
    </xf>
    <xf numFmtId="0" fontId="0" fillId="5" borderId="5" xfId="0" applyFill="1" applyBorder="1" applyAlignment="1" applyProtection="1">
      <alignment horizontal="center"/>
    </xf>
    <xf numFmtId="0" fontId="8" fillId="0" borderId="0" xfId="0" applyFont="1" applyAlignment="1">
      <alignment horizontal="center"/>
    </xf>
    <xf numFmtId="0" fontId="0" fillId="0" borderId="0" xfId="0" applyAlignment="1">
      <alignment horizont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3" fillId="0" borderId="0" xfId="0" applyFont="1" applyFill="1" applyBorder="1" applyAlignment="1" applyProtection="1">
      <alignment horizontal="center" vertical="center" wrapText="1"/>
    </xf>
    <xf numFmtId="0" fontId="12" fillId="0" borderId="0" xfId="0" applyFont="1" applyBorder="1" applyAlignment="1" applyProtection="1">
      <alignment horizontal="center" vertical="center"/>
    </xf>
    <xf numFmtId="0" fontId="10" fillId="0" borderId="6" xfId="0" applyFont="1" applyBorder="1" applyAlignment="1" applyProtection="1">
      <alignment horizontal="left" vertical="center" wrapText="1"/>
    </xf>
    <xf numFmtId="0" fontId="10" fillId="0" borderId="2" xfId="0" applyFont="1" applyBorder="1" applyAlignment="1" applyProtection="1">
      <alignment horizontal="left" vertical="center" wrapText="1"/>
    </xf>
    <xf numFmtId="0" fontId="10" fillId="0" borderId="7" xfId="0" applyFont="1" applyBorder="1" applyAlignment="1" applyProtection="1">
      <alignment horizontal="left" vertical="center" wrapText="1"/>
    </xf>
    <xf numFmtId="2" fontId="21" fillId="0" borderId="1" xfId="0" applyNumberFormat="1" applyFont="1" applyBorder="1" applyAlignment="1">
      <alignment horizontal="center" vertical="center"/>
    </xf>
    <xf numFmtId="14" fontId="10" fillId="0" borderId="0" xfId="0" applyNumberFormat="1" applyFont="1" applyAlignment="1">
      <alignment horizontal="right" vertical="center"/>
    </xf>
    <xf numFmtId="0" fontId="4" fillId="0" borderId="0" xfId="0" applyFont="1" applyBorder="1" applyAlignment="1">
      <alignment horizontal="center"/>
    </xf>
    <xf numFmtId="0" fontId="5" fillId="0" borderId="0" xfId="0" applyFont="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6" fillId="0" borderId="31" xfId="0" applyFont="1" applyBorder="1" applyAlignment="1" applyProtection="1">
      <alignment horizontal="left" vertical="center"/>
      <protection locked="0"/>
    </xf>
    <xf numFmtId="0" fontId="6" fillId="0" borderId="24" xfId="0" applyFont="1" applyBorder="1" applyAlignment="1" applyProtection="1">
      <alignment horizontal="left" vertical="center"/>
      <protection locked="0"/>
    </xf>
    <xf numFmtId="14" fontId="6" fillId="0" borderId="26" xfId="0" applyNumberFormat="1" applyFont="1" applyBorder="1" applyAlignment="1">
      <alignment horizontal="left" vertical="center"/>
    </xf>
    <xf numFmtId="0" fontId="6" fillId="0" borderId="26" xfId="0" applyFont="1" applyBorder="1" applyAlignment="1">
      <alignment horizontal="left" vertical="center"/>
    </xf>
    <xf numFmtId="0" fontId="6" fillId="0" borderId="0" xfId="0" applyFont="1" applyBorder="1" applyAlignment="1">
      <alignment horizontal="left" vertical="center"/>
    </xf>
    <xf numFmtId="0" fontId="1" fillId="0" borderId="30" xfId="0" applyFont="1" applyBorder="1" applyAlignment="1">
      <alignment horizontal="left" vertical="center"/>
    </xf>
    <xf numFmtId="0" fontId="1" fillId="0" borderId="31" xfId="0" applyFont="1" applyBorder="1" applyAlignment="1">
      <alignment horizontal="left" vertical="center"/>
    </xf>
    <xf numFmtId="0" fontId="1" fillId="0" borderId="28" xfId="0" applyFont="1" applyBorder="1" applyAlignment="1">
      <alignment horizontal="left" vertical="center"/>
    </xf>
    <xf numFmtId="0" fontId="1" fillId="0" borderId="24" xfId="0" applyFont="1" applyBorder="1" applyAlignment="1">
      <alignment horizontal="left" vertical="center"/>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1" fillId="0" borderId="26" xfId="0" applyFont="1" applyBorder="1" applyAlignment="1">
      <alignment horizontal="center" vertical="center"/>
    </xf>
    <xf numFmtId="0" fontId="1" fillId="0" borderId="24" xfId="0" applyFont="1" applyBorder="1" applyAlignment="1">
      <alignment horizontal="center" vertical="center"/>
    </xf>
    <xf numFmtId="0" fontId="6" fillId="0" borderId="24" xfId="0" applyFont="1" applyBorder="1" applyAlignment="1">
      <alignment horizontal="left" vertical="center" shrinkToFit="1"/>
    </xf>
    <xf numFmtId="0" fontId="6" fillId="0" borderId="29" xfId="0" applyFont="1" applyBorder="1" applyAlignment="1">
      <alignment horizontal="left" vertical="center" shrinkToFi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4" xfId="0" applyFont="1" applyBorder="1" applyAlignment="1">
      <alignment horizontal="center" vertical="center"/>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5"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41234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276225</xdr:colOff>
      <xdr:row>0</xdr:row>
      <xdr:rowOff>66676</xdr:rowOff>
    </xdr:from>
    <xdr:to>
      <xdr:col>1</xdr:col>
      <xdr:colOff>419101</xdr:colOff>
      <xdr:row>4</xdr:row>
      <xdr:rowOff>123826</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76225" y="66676"/>
          <a:ext cx="790576" cy="876300"/>
        </a:xfrm>
        <a:prstGeom prst="rect">
          <a:avLst/>
        </a:prstGeom>
        <a:blipFill>
          <a:blip xmlns:r="http://schemas.openxmlformats.org/officeDocument/2006/relationships" r:embed="rId1"/>
          <a:stretch>
            <a:fillRect/>
          </a:stretch>
        </a:blipFill>
        <a:ln w="9360">
          <a:noFill/>
        </a:ln>
      </xdr:spPr>
      <xdr:style>
        <a:lnRef idx="0">
          <a:scrgbClr r="0" g="0" b="0"/>
        </a:lnRef>
        <a:fillRef idx="0">
          <a:scrgbClr r="0" g="0" b="0"/>
        </a:fillRef>
        <a:effectRef idx="0">
          <a:scrgbClr r="0" g="0" b="0"/>
        </a:effectRef>
        <a:fontRef idx="minor"/>
      </xdr:style>
      <xdr:txBody>
        <a:bodyPr wrap="square" lIns="90000" tIns="45000" rIns="90000" bIns="45000" anchorCtr="1"/>
        <a:lstStyle/>
        <a:p>
          <a:endParaRPr lang="pt-BR"/>
        </a:p>
      </xdr:txBody>
    </xdr:sp>
    <xdr:clientData/>
  </xdr:twoCellAnchor>
  <xdr:oneCellAnchor>
    <xdr:from>
      <xdr:col>4</xdr:col>
      <xdr:colOff>948740</xdr:colOff>
      <xdr:row>35</xdr:row>
      <xdr:rowOff>112210</xdr:rowOff>
    </xdr:from>
    <xdr:ext cx="921920" cy="405432"/>
    <xdr:sp macro="" textlink="">
      <xdr:nvSpPr>
        <xdr:cNvPr id="3" name="Retângulo 2"/>
        <xdr:cNvSpPr/>
      </xdr:nvSpPr>
      <xdr:spPr>
        <a:xfrm>
          <a:off x="3606215" y="13932985"/>
          <a:ext cx="921920" cy="405432"/>
        </a:xfrm>
        <a:prstGeom prst="rect">
          <a:avLst/>
        </a:prstGeom>
        <a:noFill/>
      </xdr:spPr>
      <xdr:txBody>
        <a:bodyPr wrap="none" lIns="91440" tIns="45720" rIns="91440" bIns="45720">
          <a:spAutoFit/>
        </a:bodyPr>
        <a:lstStyle/>
        <a:p>
          <a:pPr algn="ctr"/>
          <a:r>
            <a:rPr lang="pt-BR" sz="2000" b="0" cap="none" spc="0">
              <a:ln w="0"/>
              <a:solidFill>
                <a:schemeClr val="tx1"/>
              </a:solidFill>
              <a:effectLst>
                <a:outerShdw blurRad="38100" dist="19050" dir="2700000" algn="tl" rotWithShape="0">
                  <a:schemeClr val="dk1">
                    <a:alpha val="40000"/>
                  </a:schemeClr>
                </a:outerShdw>
              </a:effectLst>
            </a:rPr>
            <a:t>Araras,</a:t>
          </a:r>
        </a:p>
      </xdr:txBody>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A1:CG41"/>
  <sheetViews>
    <sheetView tabSelected="1" zoomScale="85" zoomScaleNormal="85" workbookViewId="0">
      <pane xSplit="6" topLeftCell="L1" activePane="topRight" state="frozen"/>
      <selection pane="topRight" activeCell="B4" sqref="B4"/>
    </sheetView>
  </sheetViews>
  <sheetFormatPr defaultRowHeight="15" x14ac:dyDescent="0.25"/>
  <cols>
    <col min="1" max="1" width="18.140625" style="11" bestFit="1" customWidth="1"/>
    <col min="2" max="2" width="76.5703125" style="11" customWidth="1"/>
    <col min="3" max="3" width="0.42578125" style="11" hidden="1" customWidth="1"/>
    <col min="4" max="4" width="7" style="11" hidden="1" customWidth="1"/>
    <col min="5" max="5" width="11.85546875" style="11" hidden="1" customWidth="1"/>
    <col min="6" max="6" width="12" style="11" hidden="1" customWidth="1"/>
    <col min="7" max="7" width="7.140625" style="11" bestFit="1" customWidth="1"/>
    <col min="8" max="8" width="7" style="11" bestFit="1" customWidth="1"/>
    <col min="9" max="10" width="13.5703125" style="11" customWidth="1"/>
    <col min="11" max="11" width="16.85546875" style="11" bestFit="1" customWidth="1"/>
    <col min="12" max="13" width="9.140625" style="11"/>
    <col min="14" max="14" width="14.28515625" style="11" bestFit="1" customWidth="1"/>
    <col min="15" max="15" width="13.5703125" style="11" customWidth="1"/>
    <col min="16" max="16" width="16.85546875" style="11" bestFit="1" customWidth="1"/>
    <col min="17" max="18" width="9.140625" style="11"/>
    <col min="19" max="19" width="14.28515625" style="11" bestFit="1" customWidth="1"/>
    <col min="20" max="20" width="13.5703125" style="11" customWidth="1"/>
    <col min="21" max="21" width="16.85546875" style="11" bestFit="1" customWidth="1"/>
    <col min="22" max="23" width="9.140625" style="11"/>
    <col min="24" max="24" width="14.28515625" style="11" bestFit="1" customWidth="1"/>
    <col min="25" max="25" width="13.5703125" style="11" customWidth="1"/>
    <col min="26" max="26" width="16.85546875" style="11" bestFit="1" customWidth="1"/>
    <col min="27" max="28" width="9.140625" style="11"/>
    <col min="29" max="29" width="14.28515625" style="11" bestFit="1" customWidth="1"/>
    <col min="30" max="30" width="13.5703125" style="11" customWidth="1"/>
    <col min="31" max="31" width="16.85546875" style="11" bestFit="1" customWidth="1"/>
    <col min="32" max="33" width="9.140625" style="11"/>
    <col min="34" max="34" width="14.28515625" style="11" bestFit="1" customWidth="1"/>
    <col min="35" max="35" width="13.5703125" style="11" customWidth="1"/>
    <col min="36" max="36" width="16.85546875" style="11" bestFit="1" customWidth="1"/>
    <col min="37" max="38" width="9.140625" style="11"/>
    <col min="39" max="39" width="14.28515625" style="11" bestFit="1" customWidth="1"/>
    <col min="40" max="40" width="13.5703125" style="11" customWidth="1"/>
    <col min="41" max="41" width="16.85546875" style="11" bestFit="1" customWidth="1"/>
    <col min="42" max="43" width="9.140625" style="11"/>
    <col min="44" max="44" width="14.28515625" style="11" bestFit="1" customWidth="1"/>
    <col min="45" max="45" width="13.5703125" style="11" customWidth="1"/>
    <col min="46" max="46" width="16.85546875" style="11" bestFit="1" customWidth="1"/>
    <col min="47" max="48" width="9.140625" style="11"/>
    <col min="49" max="49" width="14.28515625" style="11" bestFit="1" customWidth="1"/>
    <col min="50" max="50" width="13.5703125" style="11" customWidth="1"/>
    <col min="51" max="51" width="16.85546875" style="11" bestFit="1" customWidth="1"/>
    <col min="52" max="53" width="9.140625" style="11"/>
    <col min="54" max="54" width="14.28515625" style="11" bestFit="1" customWidth="1"/>
    <col min="55" max="55" width="13.5703125" style="11" customWidth="1"/>
    <col min="56" max="56" width="16.85546875" style="11" bestFit="1" customWidth="1"/>
    <col min="57" max="58" width="9.140625" style="11"/>
    <col min="59" max="59" width="14.28515625" style="11" bestFit="1" customWidth="1"/>
    <col min="60" max="60" width="13.5703125" style="11" customWidth="1"/>
    <col min="61" max="61" width="16.85546875" style="11" bestFit="1" customWidth="1"/>
    <col min="62" max="63" width="9.140625" style="11"/>
    <col min="64" max="64" width="14.28515625" style="11" bestFit="1" customWidth="1"/>
    <col min="65" max="65" width="13.5703125" style="11" customWidth="1"/>
    <col min="66" max="66" width="16.85546875" style="11" bestFit="1" customWidth="1"/>
    <col min="67" max="68" width="9.140625" style="11"/>
    <col min="69" max="69" width="14.28515625" style="11" bestFit="1" customWidth="1"/>
    <col min="70" max="70" width="13.5703125" style="11" customWidth="1"/>
    <col min="71" max="71" width="16.85546875" style="11" bestFit="1" customWidth="1"/>
    <col min="72" max="16384" width="9.140625" style="11"/>
  </cols>
  <sheetData>
    <row r="1" spans="1:71" x14ac:dyDescent="0.25">
      <c r="A1" s="76" t="s">
        <v>0</v>
      </c>
      <c r="B1" s="76"/>
      <c r="C1" s="76"/>
      <c r="D1" s="76"/>
      <c r="E1" s="76"/>
      <c r="F1" s="76"/>
      <c r="G1" s="10"/>
      <c r="H1" s="84" t="s">
        <v>50</v>
      </c>
      <c r="I1" s="85"/>
      <c r="J1" s="85"/>
      <c r="K1" s="86"/>
    </row>
    <row r="2" spans="1:71" x14ac:dyDescent="0.25">
      <c r="A2" s="77" t="s">
        <v>1</v>
      </c>
      <c r="B2" s="77"/>
      <c r="C2" s="77"/>
      <c r="D2" s="77"/>
      <c r="E2" s="77"/>
      <c r="F2" s="77"/>
      <c r="G2" s="10"/>
      <c r="H2" s="87"/>
      <c r="I2" s="88"/>
      <c r="J2" s="88"/>
      <c r="K2" s="89"/>
    </row>
    <row r="3" spans="1:71" x14ac:dyDescent="0.25">
      <c r="A3" s="10"/>
      <c r="B3" s="10"/>
      <c r="C3" s="10"/>
      <c r="D3" s="10"/>
      <c r="E3" s="10"/>
      <c r="F3" s="10"/>
      <c r="G3" s="10"/>
      <c r="H3" s="87"/>
      <c r="I3" s="88"/>
      <c r="J3" s="88"/>
      <c r="K3" s="89"/>
    </row>
    <row r="4" spans="1:71" ht="15.75" x14ac:dyDescent="0.25">
      <c r="A4" s="60" t="s">
        <v>66</v>
      </c>
      <c r="B4" s="50" t="s">
        <v>77</v>
      </c>
      <c r="C4" s="50"/>
      <c r="D4" s="50"/>
      <c r="E4" s="50"/>
      <c r="F4" s="50"/>
      <c r="G4" s="10"/>
      <c r="H4" s="87"/>
      <c r="I4" s="88"/>
      <c r="J4" s="88"/>
      <c r="K4" s="89"/>
    </row>
    <row r="5" spans="1:71" ht="19.5" thickBot="1" x14ac:dyDescent="0.35">
      <c r="A5" s="51" t="s">
        <v>36</v>
      </c>
      <c r="B5" s="78" t="s">
        <v>72</v>
      </c>
      <c r="C5" s="78"/>
      <c r="D5" s="78"/>
      <c r="E5" s="78"/>
      <c r="F5" s="78"/>
      <c r="G5" s="12"/>
      <c r="H5" s="90"/>
      <c r="I5" s="91"/>
      <c r="J5" s="91"/>
      <c r="K5" s="92"/>
    </row>
    <row r="6" spans="1:71" ht="18.75" x14ac:dyDescent="0.3">
      <c r="A6" s="51" t="s">
        <v>2</v>
      </c>
      <c r="B6" s="78" t="s">
        <v>73</v>
      </c>
      <c r="C6" s="78"/>
      <c r="D6" s="78"/>
      <c r="E6" s="78"/>
      <c r="F6" s="78"/>
      <c r="G6" s="12"/>
      <c r="H6" s="12"/>
      <c r="I6" s="12"/>
      <c r="J6" s="12"/>
      <c r="K6" s="10"/>
    </row>
    <row r="7" spans="1:71" ht="18.75" x14ac:dyDescent="0.3">
      <c r="A7" s="51" t="s">
        <v>56</v>
      </c>
      <c r="B7" s="61" t="s">
        <v>74</v>
      </c>
      <c r="C7" s="49"/>
      <c r="D7" s="49"/>
      <c r="E7" s="49"/>
      <c r="F7" s="49"/>
      <c r="G7" s="12"/>
      <c r="H7" s="12"/>
      <c r="I7" s="12"/>
      <c r="J7" s="12"/>
      <c r="K7" s="10"/>
    </row>
    <row r="8" spans="1:71" ht="18.75" x14ac:dyDescent="0.3">
      <c r="A8" s="51" t="s">
        <v>58</v>
      </c>
      <c r="B8" s="49" t="s">
        <v>74</v>
      </c>
      <c r="C8" s="49"/>
      <c r="D8" s="49"/>
      <c r="E8" s="49"/>
      <c r="F8" s="49"/>
      <c r="G8" s="12"/>
      <c r="H8" s="12"/>
      <c r="I8" s="12"/>
      <c r="J8" s="12"/>
      <c r="K8" s="10"/>
    </row>
    <row r="9" spans="1:71" ht="18.75" x14ac:dyDescent="0.3">
      <c r="A9" s="51" t="s">
        <v>57</v>
      </c>
      <c r="B9" s="62" t="s">
        <v>75</v>
      </c>
      <c r="C9" s="49"/>
      <c r="D9" s="49"/>
      <c r="E9" s="49"/>
      <c r="F9" s="49"/>
      <c r="G9" s="12"/>
      <c r="H9" s="12"/>
      <c r="I9" s="12"/>
      <c r="J9" s="12"/>
      <c r="K9" s="10"/>
    </row>
    <row r="10" spans="1:71" ht="18.75" x14ac:dyDescent="0.3">
      <c r="A10" s="51" t="s">
        <v>54</v>
      </c>
      <c r="B10" s="62" t="s">
        <v>75</v>
      </c>
      <c r="C10" s="49"/>
      <c r="D10" s="49"/>
      <c r="E10" s="49"/>
      <c r="F10" s="49"/>
      <c r="G10" s="12"/>
      <c r="H10" s="12"/>
      <c r="I10" s="12"/>
      <c r="J10" s="12"/>
      <c r="K10" s="10"/>
    </row>
    <row r="11" spans="1:71" ht="15.75" thickBot="1" x14ac:dyDescent="0.3">
      <c r="A11" s="10"/>
      <c r="B11" s="10"/>
      <c r="C11" s="80">
        <v>2017</v>
      </c>
      <c r="D11" s="80"/>
      <c r="E11" s="80"/>
      <c r="F11" s="80"/>
      <c r="G11" s="81">
        <v>2018</v>
      </c>
      <c r="H11" s="71"/>
      <c r="I11" s="71"/>
      <c r="J11" s="71"/>
      <c r="K11" s="71"/>
      <c r="L11" s="82">
        <v>2019</v>
      </c>
      <c r="M11" s="82"/>
      <c r="N11" s="82"/>
      <c r="O11" s="82"/>
      <c r="P11" s="82"/>
      <c r="Q11" s="83">
        <v>2020</v>
      </c>
      <c r="R11" s="83"/>
      <c r="S11" s="83"/>
      <c r="T11" s="83"/>
      <c r="U11" s="83"/>
      <c r="V11" s="96">
        <v>2021</v>
      </c>
      <c r="W11" s="96"/>
      <c r="X11" s="96"/>
      <c r="Y11" s="96"/>
      <c r="Z11" s="96"/>
      <c r="AA11" s="95">
        <v>2022</v>
      </c>
      <c r="AB11" s="95"/>
      <c r="AC11" s="95"/>
      <c r="AD11" s="95"/>
      <c r="AE11" s="95"/>
      <c r="AF11" s="71">
        <v>2023</v>
      </c>
      <c r="AG11" s="71"/>
      <c r="AH11" s="71"/>
      <c r="AI11" s="71"/>
      <c r="AJ11" s="71"/>
      <c r="AK11" s="72">
        <v>2024</v>
      </c>
      <c r="AL11" s="72"/>
      <c r="AM11" s="72"/>
      <c r="AN11" s="72"/>
      <c r="AO11" s="72"/>
      <c r="AP11" s="73">
        <v>2025</v>
      </c>
      <c r="AQ11" s="73"/>
      <c r="AR11" s="73"/>
      <c r="AS11" s="73"/>
      <c r="AT11" s="73"/>
      <c r="AU11" s="74">
        <v>2026</v>
      </c>
      <c r="AV11" s="74"/>
      <c r="AW11" s="74"/>
      <c r="AX11" s="74"/>
      <c r="AY11" s="74"/>
      <c r="AZ11" s="75">
        <v>2027</v>
      </c>
      <c r="BA11" s="75"/>
      <c r="BB11" s="75"/>
      <c r="BC11" s="75"/>
      <c r="BD11" s="75"/>
      <c r="BE11" s="93">
        <v>2028</v>
      </c>
      <c r="BF11" s="93"/>
      <c r="BG11" s="93"/>
      <c r="BH11" s="93"/>
      <c r="BI11" s="93"/>
      <c r="BJ11" s="94">
        <v>2029</v>
      </c>
      <c r="BK11" s="94"/>
      <c r="BL11" s="94"/>
      <c r="BM11" s="94"/>
      <c r="BN11" s="94"/>
      <c r="BO11" s="71">
        <v>2030</v>
      </c>
      <c r="BP11" s="71"/>
      <c r="BQ11" s="71"/>
      <c r="BR11" s="71"/>
      <c r="BS11" s="71"/>
    </row>
    <row r="12" spans="1:71" ht="181.5" thickTop="1" thickBot="1" x14ac:dyDescent="0.3">
      <c r="A12" s="13" t="s">
        <v>3</v>
      </c>
      <c r="B12" s="14" t="s">
        <v>33</v>
      </c>
      <c r="C12" s="15" t="s">
        <v>34</v>
      </c>
      <c r="D12" s="16"/>
      <c r="E12" s="17" t="s">
        <v>38</v>
      </c>
      <c r="F12" s="18" t="s">
        <v>35</v>
      </c>
      <c r="G12" s="19" t="s">
        <v>34</v>
      </c>
      <c r="H12" s="20"/>
      <c r="I12" s="21" t="s">
        <v>48</v>
      </c>
      <c r="J12" s="21" t="s">
        <v>49</v>
      </c>
      <c r="K12" s="19" t="s">
        <v>35</v>
      </c>
      <c r="L12" s="20" t="s">
        <v>34</v>
      </c>
      <c r="M12" s="19"/>
      <c r="N12" s="21" t="s">
        <v>48</v>
      </c>
      <c r="O12" s="21" t="s">
        <v>49</v>
      </c>
      <c r="P12" s="19" t="s">
        <v>35</v>
      </c>
      <c r="Q12" s="20" t="s">
        <v>34</v>
      </c>
      <c r="R12" s="19"/>
      <c r="S12" s="21" t="s">
        <v>48</v>
      </c>
      <c r="T12" s="21" t="s">
        <v>49</v>
      </c>
      <c r="U12" s="19" t="s">
        <v>35</v>
      </c>
      <c r="V12" s="20" t="s">
        <v>34</v>
      </c>
      <c r="W12" s="19"/>
      <c r="X12" s="21" t="s">
        <v>48</v>
      </c>
      <c r="Y12" s="21" t="s">
        <v>49</v>
      </c>
      <c r="Z12" s="19" t="s">
        <v>35</v>
      </c>
      <c r="AA12" s="20" t="s">
        <v>34</v>
      </c>
      <c r="AB12" s="19"/>
      <c r="AC12" s="21" t="s">
        <v>48</v>
      </c>
      <c r="AD12" s="21" t="s">
        <v>49</v>
      </c>
      <c r="AE12" s="19" t="s">
        <v>35</v>
      </c>
      <c r="AF12" s="20" t="s">
        <v>34</v>
      </c>
      <c r="AG12" s="19"/>
      <c r="AH12" s="21" t="s">
        <v>48</v>
      </c>
      <c r="AI12" s="21" t="s">
        <v>49</v>
      </c>
      <c r="AJ12" s="19" t="s">
        <v>35</v>
      </c>
      <c r="AK12" s="20" t="s">
        <v>34</v>
      </c>
      <c r="AL12" s="19"/>
      <c r="AM12" s="21" t="s">
        <v>48</v>
      </c>
      <c r="AN12" s="21" t="s">
        <v>49</v>
      </c>
      <c r="AO12" s="19" t="s">
        <v>35</v>
      </c>
      <c r="AP12" s="20" t="s">
        <v>34</v>
      </c>
      <c r="AQ12" s="19"/>
      <c r="AR12" s="21" t="s">
        <v>48</v>
      </c>
      <c r="AS12" s="21" t="s">
        <v>49</v>
      </c>
      <c r="AT12" s="19" t="s">
        <v>35</v>
      </c>
      <c r="AU12" s="20" t="s">
        <v>34</v>
      </c>
      <c r="AV12" s="19"/>
      <c r="AW12" s="21" t="s">
        <v>48</v>
      </c>
      <c r="AX12" s="21" t="s">
        <v>49</v>
      </c>
      <c r="AY12" s="19" t="s">
        <v>35</v>
      </c>
      <c r="AZ12" s="20" t="s">
        <v>34</v>
      </c>
      <c r="BA12" s="19"/>
      <c r="BB12" s="21" t="s">
        <v>48</v>
      </c>
      <c r="BC12" s="21" t="s">
        <v>49</v>
      </c>
      <c r="BD12" s="19" t="s">
        <v>35</v>
      </c>
      <c r="BE12" s="20" t="s">
        <v>34</v>
      </c>
      <c r="BF12" s="19"/>
      <c r="BG12" s="21" t="s">
        <v>48</v>
      </c>
      <c r="BH12" s="21" t="s">
        <v>49</v>
      </c>
      <c r="BI12" s="19" t="s">
        <v>35</v>
      </c>
      <c r="BJ12" s="20" t="s">
        <v>34</v>
      </c>
      <c r="BK12" s="19"/>
      <c r="BL12" s="21" t="s">
        <v>48</v>
      </c>
      <c r="BM12" s="21" t="s">
        <v>49</v>
      </c>
      <c r="BN12" s="19" t="s">
        <v>35</v>
      </c>
      <c r="BO12" s="20" t="s">
        <v>34</v>
      </c>
      <c r="BP12" s="19"/>
      <c r="BQ12" s="21" t="s">
        <v>48</v>
      </c>
      <c r="BR12" s="21" t="s">
        <v>49</v>
      </c>
      <c r="BS12" s="19" t="s">
        <v>35</v>
      </c>
    </row>
    <row r="13" spans="1:71" ht="24.75" thickTop="1" thickBot="1" x14ac:dyDescent="0.3">
      <c r="A13" s="13" t="s">
        <v>4</v>
      </c>
      <c r="B13" s="22" t="s">
        <v>51</v>
      </c>
      <c r="C13" s="23">
        <v>0.03</v>
      </c>
      <c r="D13" s="13" t="s">
        <v>40</v>
      </c>
      <c r="E13" s="9"/>
      <c r="F13" s="24">
        <f>C13*E13</f>
        <v>0</v>
      </c>
      <c r="G13" s="25">
        <v>0.03</v>
      </c>
      <c r="H13" s="26" t="s">
        <v>40</v>
      </c>
      <c r="I13" s="69"/>
      <c r="J13" s="70"/>
      <c r="K13" s="27">
        <f>G13*I13</f>
        <v>0</v>
      </c>
      <c r="L13" s="25">
        <v>0.03</v>
      </c>
      <c r="M13" s="13" t="s">
        <v>40</v>
      </c>
      <c r="N13" s="69"/>
      <c r="O13" s="70"/>
      <c r="P13" s="27">
        <f>L13*N13</f>
        <v>0</v>
      </c>
      <c r="Q13" s="25">
        <v>0.03</v>
      </c>
      <c r="R13" s="13" t="s">
        <v>40</v>
      </c>
      <c r="S13" s="69"/>
      <c r="T13" s="70"/>
      <c r="U13" s="27">
        <f>Q13*S13</f>
        <v>0</v>
      </c>
      <c r="V13" s="25">
        <v>0.03</v>
      </c>
      <c r="W13" s="13" t="s">
        <v>40</v>
      </c>
      <c r="X13" s="69"/>
      <c r="Y13" s="70"/>
      <c r="Z13" s="27">
        <f>V13*X13</f>
        <v>0</v>
      </c>
      <c r="AA13" s="25">
        <v>0.03</v>
      </c>
      <c r="AB13" s="13" t="s">
        <v>40</v>
      </c>
      <c r="AC13" s="69"/>
      <c r="AD13" s="70"/>
      <c r="AE13" s="27">
        <f>AA13*AC13</f>
        <v>0</v>
      </c>
      <c r="AF13" s="25">
        <v>0.03</v>
      </c>
      <c r="AG13" s="13" t="s">
        <v>40</v>
      </c>
      <c r="AH13" s="69"/>
      <c r="AI13" s="70"/>
      <c r="AJ13" s="27">
        <f>AF13*AH13</f>
        <v>0</v>
      </c>
      <c r="AK13" s="25">
        <v>0.03</v>
      </c>
      <c r="AL13" s="13" t="s">
        <v>40</v>
      </c>
      <c r="AM13" s="69"/>
      <c r="AN13" s="70"/>
      <c r="AO13" s="27">
        <f>AK13*AM13</f>
        <v>0</v>
      </c>
      <c r="AP13" s="25">
        <v>0.03</v>
      </c>
      <c r="AQ13" s="13" t="s">
        <v>40</v>
      </c>
      <c r="AR13" s="69"/>
      <c r="AS13" s="70"/>
      <c r="AT13" s="27">
        <f>AP13*AR13</f>
        <v>0</v>
      </c>
      <c r="AU13" s="25">
        <v>0.03</v>
      </c>
      <c r="AV13" s="13" t="s">
        <v>40</v>
      </c>
      <c r="AW13" s="69"/>
      <c r="AX13" s="70"/>
      <c r="AY13" s="27">
        <f>AU13*AW13</f>
        <v>0</v>
      </c>
      <c r="AZ13" s="25">
        <v>0.03</v>
      </c>
      <c r="BA13" s="13" t="s">
        <v>40</v>
      </c>
      <c r="BB13" s="69"/>
      <c r="BC13" s="70"/>
      <c r="BD13" s="27">
        <f>AZ13*BB13</f>
        <v>0</v>
      </c>
      <c r="BE13" s="25">
        <v>0.03</v>
      </c>
      <c r="BF13" s="13" t="s">
        <v>40</v>
      </c>
      <c r="BG13" s="69"/>
      <c r="BH13" s="70"/>
      <c r="BI13" s="27">
        <f>BE13*BG13</f>
        <v>0</v>
      </c>
      <c r="BJ13" s="25">
        <v>0.03</v>
      </c>
      <c r="BK13" s="13" t="s">
        <v>40</v>
      </c>
      <c r="BL13" s="69"/>
      <c r="BM13" s="70"/>
      <c r="BN13" s="27">
        <f>BJ13*BL13</f>
        <v>0</v>
      </c>
      <c r="BO13" s="25">
        <v>0.03</v>
      </c>
      <c r="BP13" s="13" t="s">
        <v>40</v>
      </c>
      <c r="BQ13" s="69"/>
      <c r="BR13" s="70"/>
      <c r="BS13" s="27">
        <f>BO13*BQ13</f>
        <v>0</v>
      </c>
    </row>
    <row r="14" spans="1:71" ht="79.5" customHeight="1" thickTop="1" thickBot="1" x14ac:dyDescent="0.3">
      <c r="A14" s="13" t="s">
        <v>5</v>
      </c>
      <c r="B14" s="22" t="s">
        <v>52</v>
      </c>
      <c r="C14" s="23">
        <v>0.01</v>
      </c>
      <c r="D14" s="13" t="s">
        <v>40</v>
      </c>
      <c r="E14" s="9"/>
      <c r="F14" s="24">
        <f t="shared" ref="F14:F30" si="0">C14*E14</f>
        <v>0</v>
      </c>
      <c r="G14" s="25">
        <v>0.01</v>
      </c>
      <c r="H14" s="26" t="s">
        <v>40</v>
      </c>
      <c r="I14" s="6"/>
      <c r="J14" s="28"/>
      <c r="K14" s="27">
        <f>G14*I14</f>
        <v>0</v>
      </c>
      <c r="L14" s="25">
        <v>0.01</v>
      </c>
      <c r="M14" s="13" t="s">
        <v>40</v>
      </c>
      <c r="N14" s="6"/>
      <c r="O14" s="28"/>
      <c r="P14" s="27">
        <f t="shared" ref="P14" si="1">L14*N14</f>
        <v>0</v>
      </c>
      <c r="Q14" s="25">
        <v>0.01</v>
      </c>
      <c r="R14" s="13" t="s">
        <v>40</v>
      </c>
      <c r="S14" s="6"/>
      <c r="T14" s="28"/>
      <c r="U14" s="27">
        <f t="shared" ref="U14" si="2">Q14*S14</f>
        <v>0</v>
      </c>
      <c r="V14" s="25">
        <v>0.01</v>
      </c>
      <c r="W14" s="13" t="s">
        <v>40</v>
      </c>
      <c r="X14" s="6"/>
      <c r="Y14" s="28"/>
      <c r="Z14" s="27">
        <f t="shared" ref="Z14" si="3">V14*X14</f>
        <v>0</v>
      </c>
      <c r="AA14" s="25">
        <v>0.01</v>
      </c>
      <c r="AB14" s="13" t="s">
        <v>40</v>
      </c>
      <c r="AC14" s="6"/>
      <c r="AD14" s="28"/>
      <c r="AE14" s="27">
        <f t="shared" ref="AE14" si="4">AA14*AC14</f>
        <v>0</v>
      </c>
      <c r="AF14" s="25">
        <v>0.01</v>
      </c>
      <c r="AG14" s="13" t="s">
        <v>40</v>
      </c>
      <c r="AH14" s="6"/>
      <c r="AI14" s="28"/>
      <c r="AJ14" s="27">
        <f t="shared" ref="AJ14" si="5">AF14*AH14</f>
        <v>0</v>
      </c>
      <c r="AK14" s="25">
        <v>0.01</v>
      </c>
      <c r="AL14" s="13" t="s">
        <v>40</v>
      </c>
      <c r="AM14" s="6"/>
      <c r="AN14" s="28"/>
      <c r="AO14" s="27">
        <f t="shared" ref="AO14" si="6">AK14*AM14</f>
        <v>0</v>
      </c>
      <c r="AP14" s="25">
        <v>0.01</v>
      </c>
      <c r="AQ14" s="13" t="s">
        <v>40</v>
      </c>
      <c r="AR14" s="6"/>
      <c r="AS14" s="28"/>
      <c r="AT14" s="27">
        <f t="shared" ref="AT14" si="7">AP14*AR14</f>
        <v>0</v>
      </c>
      <c r="AU14" s="25">
        <v>0.01</v>
      </c>
      <c r="AV14" s="13" t="s">
        <v>40</v>
      </c>
      <c r="AW14" s="6"/>
      <c r="AX14" s="28"/>
      <c r="AY14" s="27">
        <f t="shared" ref="AY14" si="8">AU14*AW14</f>
        <v>0</v>
      </c>
      <c r="AZ14" s="25">
        <v>0.01</v>
      </c>
      <c r="BA14" s="13" t="s">
        <v>40</v>
      </c>
      <c r="BB14" s="6"/>
      <c r="BC14" s="28"/>
      <c r="BD14" s="27">
        <f t="shared" ref="BD14" si="9">AZ14*BB14</f>
        <v>0</v>
      </c>
      <c r="BE14" s="25">
        <v>0.01</v>
      </c>
      <c r="BF14" s="13" t="s">
        <v>40</v>
      </c>
      <c r="BG14" s="6"/>
      <c r="BH14" s="28"/>
      <c r="BI14" s="27">
        <f t="shared" ref="BI14" si="10">BE14*BG14</f>
        <v>0</v>
      </c>
      <c r="BJ14" s="25">
        <v>0.01</v>
      </c>
      <c r="BK14" s="13" t="s">
        <v>40</v>
      </c>
      <c r="BL14" s="6"/>
      <c r="BM14" s="28"/>
      <c r="BN14" s="27">
        <f t="shared" ref="BN14" si="11">BJ14*BL14</f>
        <v>0</v>
      </c>
      <c r="BO14" s="25">
        <v>0.01</v>
      </c>
      <c r="BP14" s="13" t="s">
        <v>40</v>
      </c>
      <c r="BQ14" s="6"/>
      <c r="BR14" s="28"/>
      <c r="BS14" s="27">
        <f t="shared" ref="BS14" si="12">BO14*BQ14</f>
        <v>0</v>
      </c>
    </row>
    <row r="15" spans="1:71" ht="42" customHeight="1" thickTop="1" thickBot="1" x14ac:dyDescent="0.3">
      <c r="A15" s="13" t="s">
        <v>6</v>
      </c>
      <c r="B15" s="22" t="s">
        <v>68</v>
      </c>
      <c r="C15" s="23">
        <v>0.01</v>
      </c>
      <c r="D15" s="13" t="s">
        <v>40</v>
      </c>
      <c r="E15" s="9"/>
      <c r="F15" s="24">
        <f t="shared" si="0"/>
        <v>0</v>
      </c>
      <c r="G15" s="25">
        <v>0.01</v>
      </c>
      <c r="H15" s="26" t="s">
        <v>40</v>
      </c>
      <c r="I15" s="6"/>
      <c r="J15" s="28"/>
      <c r="K15" s="27">
        <f t="shared" ref="K15:K30" si="13">(G15*I15)+(J15*G15)</f>
        <v>0</v>
      </c>
      <c r="L15" s="25">
        <v>0.01</v>
      </c>
      <c r="M15" s="13" t="s">
        <v>40</v>
      </c>
      <c r="N15" s="28">
        <f>I15+J15</f>
        <v>0</v>
      </c>
      <c r="O15" s="6"/>
      <c r="P15" s="27">
        <f t="shared" ref="P15:P22" si="14">(L15*N15)+(O15*L15)</f>
        <v>0</v>
      </c>
      <c r="Q15" s="25">
        <v>0.01</v>
      </c>
      <c r="R15" s="13" t="s">
        <v>40</v>
      </c>
      <c r="S15" s="28">
        <f>N15+O15</f>
        <v>0</v>
      </c>
      <c r="T15" s="6"/>
      <c r="U15" s="27">
        <f t="shared" ref="U15:U22" si="15">(Q15*S15)+(T15*Q15)</f>
        <v>0</v>
      </c>
      <c r="V15" s="25">
        <v>0.01</v>
      </c>
      <c r="W15" s="13" t="s">
        <v>40</v>
      </c>
      <c r="X15" s="28">
        <f>S15+T15</f>
        <v>0</v>
      </c>
      <c r="Y15" s="6"/>
      <c r="Z15" s="27">
        <f t="shared" ref="Z15:Z22" si="16">(V15*X15)+(Y15*V15)</f>
        <v>0</v>
      </c>
      <c r="AA15" s="25">
        <v>0.01</v>
      </c>
      <c r="AB15" s="13" t="s">
        <v>40</v>
      </c>
      <c r="AC15" s="28">
        <f>X15+Y15</f>
        <v>0</v>
      </c>
      <c r="AD15" s="6"/>
      <c r="AE15" s="27">
        <f t="shared" ref="AE15:AE22" si="17">(AA15*AC15)+(AD15*AA15)</f>
        <v>0</v>
      </c>
      <c r="AF15" s="25">
        <v>0.01</v>
      </c>
      <c r="AG15" s="13" t="s">
        <v>40</v>
      </c>
      <c r="AH15" s="28">
        <f>AC15+AD15</f>
        <v>0</v>
      </c>
      <c r="AI15" s="6"/>
      <c r="AJ15" s="27">
        <f t="shared" ref="AJ15:AJ22" si="18">(AF15*AH15)+(AI15*AF15)</f>
        <v>0</v>
      </c>
      <c r="AK15" s="25">
        <v>0.01</v>
      </c>
      <c r="AL15" s="13" t="s">
        <v>40</v>
      </c>
      <c r="AM15" s="28">
        <f>AH15+AI15</f>
        <v>0</v>
      </c>
      <c r="AN15" s="6"/>
      <c r="AO15" s="27">
        <f t="shared" ref="AO15:AO22" si="19">(AK15*AM15)+(AN15*AK15)</f>
        <v>0</v>
      </c>
      <c r="AP15" s="25">
        <v>0.01</v>
      </c>
      <c r="AQ15" s="13" t="s">
        <v>40</v>
      </c>
      <c r="AR15" s="28">
        <f>AM15+AN15</f>
        <v>0</v>
      </c>
      <c r="AS15" s="6"/>
      <c r="AT15" s="27">
        <f t="shared" ref="AT15:AT22" si="20">(AP15*AR15)+(AS15*AP15)</f>
        <v>0</v>
      </c>
      <c r="AU15" s="25">
        <v>0.01</v>
      </c>
      <c r="AV15" s="13" t="s">
        <v>40</v>
      </c>
      <c r="AW15" s="28">
        <f>AR15+AS15</f>
        <v>0</v>
      </c>
      <c r="AX15" s="6"/>
      <c r="AY15" s="27">
        <f t="shared" ref="AY15:AY22" si="21">(AU15*AW15)+(AX15*AU15)</f>
        <v>0</v>
      </c>
      <c r="AZ15" s="25">
        <v>0.01</v>
      </c>
      <c r="BA15" s="13" t="s">
        <v>40</v>
      </c>
      <c r="BB15" s="28">
        <f>AW15+AX15</f>
        <v>0</v>
      </c>
      <c r="BC15" s="6"/>
      <c r="BD15" s="27">
        <f t="shared" ref="BD15:BD22" si="22">(AZ15*BB15)+(BC15*AZ15)</f>
        <v>0</v>
      </c>
      <c r="BE15" s="25">
        <v>0.01</v>
      </c>
      <c r="BF15" s="13" t="s">
        <v>40</v>
      </c>
      <c r="BG15" s="28">
        <f>BB15+BC15</f>
        <v>0</v>
      </c>
      <c r="BH15" s="6"/>
      <c r="BI15" s="27">
        <f t="shared" ref="BI15:BI22" si="23">(BE15*BG15)+(BH15*BE15)</f>
        <v>0</v>
      </c>
      <c r="BJ15" s="25">
        <v>0.01</v>
      </c>
      <c r="BK15" s="13" t="s">
        <v>40</v>
      </c>
      <c r="BL15" s="28">
        <f>BG15+BH15</f>
        <v>0</v>
      </c>
      <c r="BM15" s="6"/>
      <c r="BN15" s="27">
        <f t="shared" ref="BN15:BN22" si="24">(BJ15*BL15)+(BM15*BJ15)</f>
        <v>0</v>
      </c>
      <c r="BO15" s="25">
        <v>0.01</v>
      </c>
      <c r="BP15" s="13" t="s">
        <v>40</v>
      </c>
      <c r="BQ15" s="28">
        <f>BL15+BM15</f>
        <v>0</v>
      </c>
      <c r="BR15" s="6"/>
      <c r="BS15" s="27">
        <f t="shared" ref="BS15:BS22" si="25">(BO15*BQ15)+(BR15*BO15)</f>
        <v>0</v>
      </c>
    </row>
    <row r="16" spans="1:71" ht="30" customHeight="1" thickTop="1" thickBot="1" x14ac:dyDescent="0.3">
      <c r="A16" s="13" t="s">
        <v>7</v>
      </c>
      <c r="B16" s="22" t="s">
        <v>53</v>
      </c>
      <c r="C16" s="23">
        <v>0.01</v>
      </c>
      <c r="D16" s="13" t="s">
        <v>40</v>
      </c>
      <c r="E16" s="9"/>
      <c r="F16" s="24">
        <f t="shared" si="0"/>
        <v>0</v>
      </c>
      <c r="G16" s="25">
        <v>0.01</v>
      </c>
      <c r="H16" s="26" t="s">
        <v>40</v>
      </c>
      <c r="I16" s="6"/>
      <c r="J16" s="28"/>
      <c r="K16" s="27">
        <f t="shared" si="13"/>
        <v>0</v>
      </c>
      <c r="L16" s="25">
        <v>0.01</v>
      </c>
      <c r="M16" s="13" t="s">
        <v>40</v>
      </c>
      <c r="N16" s="28">
        <f t="shared" ref="N16:N29" si="26">I16+J16</f>
        <v>0</v>
      </c>
      <c r="O16" s="6"/>
      <c r="P16" s="27">
        <f t="shared" si="14"/>
        <v>0</v>
      </c>
      <c r="Q16" s="25">
        <v>0.01</v>
      </c>
      <c r="R16" s="13" t="s">
        <v>40</v>
      </c>
      <c r="S16" s="28">
        <f t="shared" ref="S16:S30" si="27">N16+O16</f>
        <v>0</v>
      </c>
      <c r="T16" s="6"/>
      <c r="U16" s="27">
        <f t="shared" si="15"/>
        <v>0</v>
      </c>
      <c r="V16" s="25">
        <v>0.01</v>
      </c>
      <c r="W16" s="13" t="s">
        <v>40</v>
      </c>
      <c r="X16" s="28">
        <f t="shared" ref="X16:X30" si="28">S16+T16</f>
        <v>0</v>
      </c>
      <c r="Y16" s="6"/>
      <c r="Z16" s="27">
        <f t="shared" si="16"/>
        <v>0</v>
      </c>
      <c r="AA16" s="25">
        <v>0.01</v>
      </c>
      <c r="AB16" s="13" t="s">
        <v>40</v>
      </c>
      <c r="AC16" s="28">
        <f t="shared" ref="AC16:AC30" si="29">X16+Y16</f>
        <v>0</v>
      </c>
      <c r="AD16" s="6"/>
      <c r="AE16" s="27">
        <f t="shared" si="17"/>
        <v>0</v>
      </c>
      <c r="AF16" s="25">
        <v>0.01</v>
      </c>
      <c r="AG16" s="13" t="s">
        <v>40</v>
      </c>
      <c r="AH16" s="28">
        <f t="shared" ref="AH16:AH30" si="30">AC16+AD16</f>
        <v>0</v>
      </c>
      <c r="AI16" s="6"/>
      <c r="AJ16" s="27">
        <f t="shared" si="18"/>
        <v>0</v>
      </c>
      <c r="AK16" s="25">
        <v>0.01</v>
      </c>
      <c r="AL16" s="13" t="s">
        <v>40</v>
      </c>
      <c r="AM16" s="28">
        <f t="shared" ref="AM16:AM30" si="31">AH16+AI16</f>
        <v>0</v>
      </c>
      <c r="AN16" s="6"/>
      <c r="AO16" s="27">
        <f t="shared" si="19"/>
        <v>0</v>
      </c>
      <c r="AP16" s="25">
        <v>0.01</v>
      </c>
      <c r="AQ16" s="13" t="s">
        <v>40</v>
      </c>
      <c r="AR16" s="28">
        <f t="shared" ref="AR16:AR30" si="32">AM16+AN16</f>
        <v>0</v>
      </c>
      <c r="AS16" s="6"/>
      <c r="AT16" s="27">
        <f t="shared" si="20"/>
        <v>0</v>
      </c>
      <c r="AU16" s="25">
        <v>0.01</v>
      </c>
      <c r="AV16" s="13" t="s">
        <v>40</v>
      </c>
      <c r="AW16" s="28">
        <f t="shared" ref="AW16:AW30" si="33">AR16+AS16</f>
        <v>0</v>
      </c>
      <c r="AX16" s="6"/>
      <c r="AY16" s="27">
        <f t="shared" si="21"/>
        <v>0</v>
      </c>
      <c r="AZ16" s="25">
        <v>0.01</v>
      </c>
      <c r="BA16" s="13" t="s">
        <v>40</v>
      </c>
      <c r="BB16" s="28">
        <f t="shared" ref="BB16:BB30" si="34">AW16+AX16</f>
        <v>0</v>
      </c>
      <c r="BC16" s="6"/>
      <c r="BD16" s="27">
        <f t="shared" si="22"/>
        <v>0</v>
      </c>
      <c r="BE16" s="25">
        <v>0.01</v>
      </c>
      <c r="BF16" s="13" t="s">
        <v>40</v>
      </c>
      <c r="BG16" s="28">
        <f t="shared" ref="BG16:BG30" si="35">BB16+BC16</f>
        <v>0</v>
      </c>
      <c r="BH16" s="6"/>
      <c r="BI16" s="27">
        <f t="shared" si="23"/>
        <v>0</v>
      </c>
      <c r="BJ16" s="25">
        <v>0.01</v>
      </c>
      <c r="BK16" s="13" t="s">
        <v>40</v>
      </c>
      <c r="BL16" s="28">
        <f t="shared" ref="BL16:BL30" si="36">BG16+BH16</f>
        <v>0</v>
      </c>
      <c r="BM16" s="6"/>
      <c r="BN16" s="27">
        <f t="shared" si="24"/>
        <v>0</v>
      </c>
      <c r="BO16" s="25">
        <v>0.01</v>
      </c>
      <c r="BP16" s="13" t="s">
        <v>40</v>
      </c>
      <c r="BQ16" s="28">
        <f t="shared" ref="BQ16:BQ30" si="37">BL16+BM16</f>
        <v>0</v>
      </c>
      <c r="BR16" s="6"/>
      <c r="BS16" s="27">
        <f t="shared" si="25"/>
        <v>0</v>
      </c>
    </row>
    <row r="17" spans="1:85" ht="24.75" thickTop="1" thickBot="1" x14ac:dyDescent="0.3">
      <c r="A17" s="13" t="s">
        <v>8</v>
      </c>
      <c r="B17" s="22" t="s">
        <v>69</v>
      </c>
      <c r="C17" s="23">
        <v>30</v>
      </c>
      <c r="D17" s="13" t="s">
        <v>41</v>
      </c>
      <c r="E17" s="9"/>
      <c r="F17" s="24">
        <f t="shared" si="0"/>
        <v>0</v>
      </c>
      <c r="G17" s="25">
        <v>30</v>
      </c>
      <c r="H17" s="26" t="s">
        <v>41</v>
      </c>
      <c r="I17" s="6"/>
      <c r="J17" s="28"/>
      <c r="K17" s="27">
        <f t="shared" si="13"/>
        <v>0</v>
      </c>
      <c r="L17" s="25">
        <v>30</v>
      </c>
      <c r="M17" s="13" t="s">
        <v>41</v>
      </c>
      <c r="N17" s="28">
        <f t="shared" si="26"/>
        <v>0</v>
      </c>
      <c r="O17" s="6"/>
      <c r="P17" s="27">
        <f t="shared" si="14"/>
        <v>0</v>
      </c>
      <c r="Q17" s="25">
        <v>30</v>
      </c>
      <c r="R17" s="13" t="s">
        <v>41</v>
      </c>
      <c r="S17" s="28">
        <f t="shared" si="27"/>
        <v>0</v>
      </c>
      <c r="T17" s="6"/>
      <c r="U17" s="27">
        <f t="shared" si="15"/>
        <v>0</v>
      </c>
      <c r="V17" s="25">
        <v>30</v>
      </c>
      <c r="W17" s="13" t="s">
        <v>41</v>
      </c>
      <c r="X17" s="28">
        <f t="shared" si="28"/>
        <v>0</v>
      </c>
      <c r="Y17" s="6"/>
      <c r="Z17" s="27">
        <f t="shared" si="16"/>
        <v>0</v>
      </c>
      <c r="AA17" s="25">
        <v>30</v>
      </c>
      <c r="AB17" s="13" t="s">
        <v>41</v>
      </c>
      <c r="AC17" s="28">
        <f t="shared" si="29"/>
        <v>0</v>
      </c>
      <c r="AD17" s="6"/>
      <c r="AE17" s="27">
        <f t="shared" si="17"/>
        <v>0</v>
      </c>
      <c r="AF17" s="25">
        <v>30</v>
      </c>
      <c r="AG17" s="13" t="s">
        <v>41</v>
      </c>
      <c r="AH17" s="28">
        <f t="shared" si="30"/>
        <v>0</v>
      </c>
      <c r="AI17" s="6"/>
      <c r="AJ17" s="27">
        <f t="shared" si="18"/>
        <v>0</v>
      </c>
      <c r="AK17" s="25">
        <v>30</v>
      </c>
      <c r="AL17" s="13" t="s">
        <v>41</v>
      </c>
      <c r="AM17" s="28">
        <f t="shared" si="31"/>
        <v>0</v>
      </c>
      <c r="AN17" s="6"/>
      <c r="AO17" s="27">
        <f t="shared" si="19"/>
        <v>0</v>
      </c>
      <c r="AP17" s="25">
        <v>30</v>
      </c>
      <c r="AQ17" s="13" t="s">
        <v>41</v>
      </c>
      <c r="AR17" s="28">
        <f t="shared" si="32"/>
        <v>0</v>
      </c>
      <c r="AS17" s="6"/>
      <c r="AT17" s="27">
        <f t="shared" si="20"/>
        <v>0</v>
      </c>
      <c r="AU17" s="25">
        <v>30</v>
      </c>
      <c r="AV17" s="13" t="s">
        <v>41</v>
      </c>
      <c r="AW17" s="28">
        <f t="shared" si="33"/>
        <v>0</v>
      </c>
      <c r="AX17" s="6"/>
      <c r="AY17" s="27">
        <f t="shared" si="21"/>
        <v>0</v>
      </c>
      <c r="AZ17" s="25">
        <v>30</v>
      </c>
      <c r="BA17" s="13" t="s">
        <v>41</v>
      </c>
      <c r="BB17" s="28">
        <f t="shared" si="34"/>
        <v>0</v>
      </c>
      <c r="BC17" s="6"/>
      <c r="BD17" s="27">
        <f t="shared" si="22"/>
        <v>0</v>
      </c>
      <c r="BE17" s="25">
        <v>30</v>
      </c>
      <c r="BF17" s="13" t="s">
        <v>41</v>
      </c>
      <c r="BG17" s="28">
        <f t="shared" si="35"/>
        <v>0</v>
      </c>
      <c r="BH17" s="6"/>
      <c r="BI17" s="27">
        <f t="shared" si="23"/>
        <v>0</v>
      </c>
      <c r="BJ17" s="25">
        <v>30</v>
      </c>
      <c r="BK17" s="13" t="s">
        <v>41</v>
      </c>
      <c r="BL17" s="28">
        <f t="shared" si="36"/>
        <v>0</v>
      </c>
      <c r="BM17" s="6"/>
      <c r="BN17" s="27">
        <f t="shared" si="24"/>
        <v>0</v>
      </c>
      <c r="BO17" s="25">
        <v>30</v>
      </c>
      <c r="BP17" s="13" t="s">
        <v>41</v>
      </c>
      <c r="BQ17" s="28">
        <f t="shared" si="37"/>
        <v>0</v>
      </c>
      <c r="BR17" s="6"/>
      <c r="BS17" s="27">
        <f t="shared" si="25"/>
        <v>0</v>
      </c>
    </row>
    <row r="18" spans="1:85" ht="24.75" thickTop="1" thickBot="1" x14ac:dyDescent="0.3">
      <c r="A18" s="13" t="s">
        <v>9</v>
      </c>
      <c r="B18" s="22" t="s">
        <v>70</v>
      </c>
      <c r="C18" s="23">
        <v>25</v>
      </c>
      <c r="D18" s="13" t="s">
        <v>41</v>
      </c>
      <c r="E18" s="9"/>
      <c r="F18" s="24">
        <f t="shared" si="0"/>
        <v>0</v>
      </c>
      <c r="G18" s="25">
        <v>25</v>
      </c>
      <c r="H18" s="26" t="s">
        <v>41</v>
      </c>
      <c r="I18" s="6"/>
      <c r="J18" s="28"/>
      <c r="K18" s="27">
        <f t="shared" si="13"/>
        <v>0</v>
      </c>
      <c r="L18" s="25">
        <v>25</v>
      </c>
      <c r="M18" s="13" t="s">
        <v>41</v>
      </c>
      <c r="N18" s="28">
        <f t="shared" si="26"/>
        <v>0</v>
      </c>
      <c r="O18" s="6"/>
      <c r="P18" s="27">
        <f t="shared" si="14"/>
        <v>0</v>
      </c>
      <c r="Q18" s="25">
        <v>25</v>
      </c>
      <c r="R18" s="13" t="s">
        <v>41</v>
      </c>
      <c r="S18" s="28">
        <f t="shared" si="27"/>
        <v>0</v>
      </c>
      <c r="T18" s="6"/>
      <c r="U18" s="27">
        <f t="shared" si="15"/>
        <v>0</v>
      </c>
      <c r="V18" s="25">
        <v>25</v>
      </c>
      <c r="W18" s="13" t="s">
        <v>41</v>
      </c>
      <c r="X18" s="28">
        <f t="shared" si="28"/>
        <v>0</v>
      </c>
      <c r="Y18" s="6"/>
      <c r="Z18" s="27">
        <f t="shared" si="16"/>
        <v>0</v>
      </c>
      <c r="AA18" s="25">
        <v>25</v>
      </c>
      <c r="AB18" s="13" t="s">
        <v>41</v>
      </c>
      <c r="AC18" s="28">
        <f t="shared" si="29"/>
        <v>0</v>
      </c>
      <c r="AD18" s="6"/>
      <c r="AE18" s="27">
        <f t="shared" si="17"/>
        <v>0</v>
      </c>
      <c r="AF18" s="25">
        <v>25</v>
      </c>
      <c r="AG18" s="13" t="s">
        <v>41</v>
      </c>
      <c r="AH18" s="28">
        <f t="shared" si="30"/>
        <v>0</v>
      </c>
      <c r="AI18" s="6"/>
      <c r="AJ18" s="27">
        <f t="shared" si="18"/>
        <v>0</v>
      </c>
      <c r="AK18" s="25">
        <v>25</v>
      </c>
      <c r="AL18" s="13" t="s">
        <v>41</v>
      </c>
      <c r="AM18" s="28">
        <f t="shared" si="31"/>
        <v>0</v>
      </c>
      <c r="AN18" s="6"/>
      <c r="AO18" s="27">
        <f t="shared" si="19"/>
        <v>0</v>
      </c>
      <c r="AP18" s="25">
        <v>25</v>
      </c>
      <c r="AQ18" s="13" t="s">
        <v>41</v>
      </c>
      <c r="AR18" s="28">
        <f t="shared" si="32"/>
        <v>0</v>
      </c>
      <c r="AS18" s="6"/>
      <c r="AT18" s="27">
        <f t="shared" si="20"/>
        <v>0</v>
      </c>
      <c r="AU18" s="25">
        <v>25</v>
      </c>
      <c r="AV18" s="13" t="s">
        <v>41</v>
      </c>
      <c r="AW18" s="28">
        <f t="shared" si="33"/>
        <v>0</v>
      </c>
      <c r="AX18" s="6"/>
      <c r="AY18" s="27">
        <f t="shared" si="21"/>
        <v>0</v>
      </c>
      <c r="AZ18" s="25">
        <v>25</v>
      </c>
      <c r="BA18" s="13" t="s">
        <v>41</v>
      </c>
      <c r="BB18" s="28">
        <f t="shared" si="34"/>
        <v>0</v>
      </c>
      <c r="BC18" s="6"/>
      <c r="BD18" s="27">
        <f t="shared" si="22"/>
        <v>0</v>
      </c>
      <c r="BE18" s="25">
        <v>25</v>
      </c>
      <c r="BF18" s="13" t="s">
        <v>41</v>
      </c>
      <c r="BG18" s="28">
        <f t="shared" si="35"/>
        <v>0</v>
      </c>
      <c r="BH18" s="6"/>
      <c r="BI18" s="27">
        <f t="shared" si="23"/>
        <v>0</v>
      </c>
      <c r="BJ18" s="25">
        <v>25</v>
      </c>
      <c r="BK18" s="13" t="s">
        <v>41</v>
      </c>
      <c r="BL18" s="28">
        <f t="shared" si="36"/>
        <v>0</v>
      </c>
      <c r="BM18" s="6"/>
      <c r="BN18" s="27">
        <f t="shared" si="24"/>
        <v>0</v>
      </c>
      <c r="BO18" s="25">
        <v>25</v>
      </c>
      <c r="BP18" s="13" t="s">
        <v>41</v>
      </c>
      <c r="BQ18" s="28">
        <f t="shared" si="37"/>
        <v>0</v>
      </c>
      <c r="BR18" s="6"/>
      <c r="BS18" s="27">
        <f t="shared" si="25"/>
        <v>0</v>
      </c>
    </row>
    <row r="19" spans="1:85" ht="24.75" thickTop="1" thickBot="1" x14ac:dyDescent="0.3">
      <c r="A19" s="13" t="s">
        <v>10</v>
      </c>
      <c r="B19" s="22" t="s">
        <v>71</v>
      </c>
      <c r="C19" s="23">
        <v>20</v>
      </c>
      <c r="D19" s="13" t="s">
        <v>41</v>
      </c>
      <c r="E19" s="9"/>
      <c r="F19" s="24">
        <f t="shared" si="0"/>
        <v>0</v>
      </c>
      <c r="G19" s="25">
        <v>20</v>
      </c>
      <c r="H19" s="26" t="s">
        <v>41</v>
      </c>
      <c r="I19" s="6"/>
      <c r="J19" s="28"/>
      <c r="K19" s="27">
        <f t="shared" si="13"/>
        <v>0</v>
      </c>
      <c r="L19" s="25">
        <v>20</v>
      </c>
      <c r="M19" s="13" t="s">
        <v>41</v>
      </c>
      <c r="N19" s="28">
        <f t="shared" si="26"/>
        <v>0</v>
      </c>
      <c r="O19" s="6"/>
      <c r="P19" s="27">
        <f t="shared" si="14"/>
        <v>0</v>
      </c>
      <c r="Q19" s="25">
        <v>20</v>
      </c>
      <c r="R19" s="13" t="s">
        <v>41</v>
      </c>
      <c r="S19" s="28">
        <f t="shared" si="27"/>
        <v>0</v>
      </c>
      <c r="T19" s="6"/>
      <c r="U19" s="27">
        <f t="shared" si="15"/>
        <v>0</v>
      </c>
      <c r="V19" s="25">
        <v>20</v>
      </c>
      <c r="W19" s="13" t="s">
        <v>41</v>
      </c>
      <c r="X19" s="28">
        <f t="shared" si="28"/>
        <v>0</v>
      </c>
      <c r="Y19" s="6"/>
      <c r="Z19" s="27">
        <f t="shared" si="16"/>
        <v>0</v>
      </c>
      <c r="AA19" s="25">
        <v>20</v>
      </c>
      <c r="AB19" s="13" t="s">
        <v>41</v>
      </c>
      <c r="AC19" s="28">
        <f t="shared" si="29"/>
        <v>0</v>
      </c>
      <c r="AD19" s="6"/>
      <c r="AE19" s="27">
        <f t="shared" si="17"/>
        <v>0</v>
      </c>
      <c r="AF19" s="25">
        <v>20</v>
      </c>
      <c r="AG19" s="13" t="s">
        <v>41</v>
      </c>
      <c r="AH19" s="28">
        <f t="shared" si="30"/>
        <v>0</v>
      </c>
      <c r="AI19" s="6"/>
      <c r="AJ19" s="27">
        <f t="shared" si="18"/>
        <v>0</v>
      </c>
      <c r="AK19" s="25">
        <v>20</v>
      </c>
      <c r="AL19" s="13" t="s">
        <v>41</v>
      </c>
      <c r="AM19" s="28">
        <f t="shared" si="31"/>
        <v>0</v>
      </c>
      <c r="AN19" s="6"/>
      <c r="AO19" s="27">
        <f t="shared" si="19"/>
        <v>0</v>
      </c>
      <c r="AP19" s="25">
        <v>20</v>
      </c>
      <c r="AQ19" s="13" t="s">
        <v>41</v>
      </c>
      <c r="AR19" s="28">
        <f t="shared" si="32"/>
        <v>0</v>
      </c>
      <c r="AS19" s="6"/>
      <c r="AT19" s="27">
        <f t="shared" si="20"/>
        <v>0</v>
      </c>
      <c r="AU19" s="25">
        <v>20</v>
      </c>
      <c r="AV19" s="13" t="s">
        <v>41</v>
      </c>
      <c r="AW19" s="28">
        <f t="shared" si="33"/>
        <v>0</v>
      </c>
      <c r="AX19" s="6"/>
      <c r="AY19" s="27">
        <f t="shared" si="21"/>
        <v>0</v>
      </c>
      <c r="AZ19" s="25">
        <v>20</v>
      </c>
      <c r="BA19" s="13" t="s">
        <v>41</v>
      </c>
      <c r="BB19" s="28">
        <f t="shared" si="34"/>
        <v>0</v>
      </c>
      <c r="BC19" s="6"/>
      <c r="BD19" s="27">
        <f t="shared" si="22"/>
        <v>0</v>
      </c>
      <c r="BE19" s="25">
        <v>20</v>
      </c>
      <c r="BF19" s="13" t="s">
        <v>41</v>
      </c>
      <c r="BG19" s="28">
        <f t="shared" si="35"/>
        <v>0</v>
      </c>
      <c r="BH19" s="6"/>
      <c r="BI19" s="27">
        <f t="shared" si="23"/>
        <v>0</v>
      </c>
      <c r="BJ19" s="25">
        <v>20</v>
      </c>
      <c r="BK19" s="13" t="s">
        <v>41</v>
      </c>
      <c r="BL19" s="28">
        <f t="shared" si="36"/>
        <v>0</v>
      </c>
      <c r="BM19" s="6"/>
      <c r="BN19" s="27">
        <f t="shared" si="24"/>
        <v>0</v>
      </c>
      <c r="BO19" s="25">
        <v>20</v>
      </c>
      <c r="BP19" s="13" t="s">
        <v>41</v>
      </c>
      <c r="BQ19" s="28">
        <f t="shared" si="37"/>
        <v>0</v>
      </c>
      <c r="BR19" s="6"/>
      <c r="BS19" s="27">
        <f t="shared" si="25"/>
        <v>0</v>
      </c>
    </row>
    <row r="20" spans="1:85" ht="35.25" customHeight="1" thickTop="1" thickBot="1" x14ac:dyDescent="0.3">
      <c r="A20" s="13" t="s">
        <v>11</v>
      </c>
      <c r="B20" s="22" t="s">
        <v>22</v>
      </c>
      <c r="C20" s="23">
        <v>15</v>
      </c>
      <c r="D20" s="13" t="s">
        <v>41</v>
      </c>
      <c r="E20" s="9"/>
      <c r="F20" s="24">
        <f t="shared" si="0"/>
        <v>0</v>
      </c>
      <c r="G20" s="25">
        <v>15</v>
      </c>
      <c r="H20" s="26" t="s">
        <v>41</v>
      </c>
      <c r="I20" s="6"/>
      <c r="J20" s="28"/>
      <c r="K20" s="27">
        <f t="shared" si="13"/>
        <v>0</v>
      </c>
      <c r="L20" s="25">
        <v>15</v>
      </c>
      <c r="M20" s="13" t="s">
        <v>41</v>
      </c>
      <c r="N20" s="28">
        <f t="shared" si="26"/>
        <v>0</v>
      </c>
      <c r="O20" s="6"/>
      <c r="P20" s="27">
        <f t="shared" si="14"/>
        <v>0</v>
      </c>
      <c r="Q20" s="25">
        <v>15</v>
      </c>
      <c r="R20" s="13" t="s">
        <v>41</v>
      </c>
      <c r="S20" s="28">
        <f t="shared" si="27"/>
        <v>0</v>
      </c>
      <c r="T20" s="6"/>
      <c r="U20" s="27">
        <f t="shared" si="15"/>
        <v>0</v>
      </c>
      <c r="V20" s="25">
        <v>15</v>
      </c>
      <c r="W20" s="13" t="s">
        <v>41</v>
      </c>
      <c r="X20" s="28">
        <f t="shared" si="28"/>
        <v>0</v>
      </c>
      <c r="Y20" s="6"/>
      <c r="Z20" s="27">
        <f t="shared" si="16"/>
        <v>0</v>
      </c>
      <c r="AA20" s="25">
        <v>15</v>
      </c>
      <c r="AB20" s="13" t="s">
        <v>41</v>
      </c>
      <c r="AC20" s="28">
        <f t="shared" si="29"/>
        <v>0</v>
      </c>
      <c r="AD20" s="6"/>
      <c r="AE20" s="27">
        <f>(AA20*AC20)+(AD20*AA20)</f>
        <v>0</v>
      </c>
      <c r="AF20" s="25">
        <v>15</v>
      </c>
      <c r="AG20" s="13" t="s">
        <v>41</v>
      </c>
      <c r="AH20" s="28">
        <f t="shared" si="30"/>
        <v>0</v>
      </c>
      <c r="AI20" s="6"/>
      <c r="AJ20" s="27">
        <f t="shared" si="18"/>
        <v>0</v>
      </c>
      <c r="AK20" s="25">
        <v>15</v>
      </c>
      <c r="AL20" s="13" t="s">
        <v>41</v>
      </c>
      <c r="AM20" s="28">
        <f t="shared" si="31"/>
        <v>0</v>
      </c>
      <c r="AN20" s="6"/>
      <c r="AO20" s="27">
        <f t="shared" si="19"/>
        <v>0</v>
      </c>
      <c r="AP20" s="25">
        <v>15</v>
      </c>
      <c r="AQ20" s="13" t="s">
        <v>41</v>
      </c>
      <c r="AR20" s="28">
        <f t="shared" si="32"/>
        <v>0</v>
      </c>
      <c r="AS20" s="6"/>
      <c r="AT20" s="27">
        <f t="shared" si="20"/>
        <v>0</v>
      </c>
      <c r="AU20" s="25">
        <v>15</v>
      </c>
      <c r="AV20" s="13" t="s">
        <v>41</v>
      </c>
      <c r="AW20" s="28">
        <f t="shared" si="33"/>
        <v>0</v>
      </c>
      <c r="AX20" s="6"/>
      <c r="AY20" s="27">
        <f t="shared" si="21"/>
        <v>0</v>
      </c>
      <c r="AZ20" s="25">
        <v>15</v>
      </c>
      <c r="BA20" s="13" t="s">
        <v>41</v>
      </c>
      <c r="BB20" s="28">
        <f t="shared" si="34"/>
        <v>0</v>
      </c>
      <c r="BC20" s="6"/>
      <c r="BD20" s="27">
        <f t="shared" si="22"/>
        <v>0</v>
      </c>
      <c r="BE20" s="25">
        <v>15</v>
      </c>
      <c r="BF20" s="13" t="s">
        <v>41</v>
      </c>
      <c r="BG20" s="28">
        <f t="shared" si="35"/>
        <v>0</v>
      </c>
      <c r="BH20" s="6"/>
      <c r="BI20" s="27">
        <f t="shared" si="23"/>
        <v>0</v>
      </c>
      <c r="BJ20" s="25">
        <v>15</v>
      </c>
      <c r="BK20" s="13" t="s">
        <v>41</v>
      </c>
      <c r="BL20" s="28">
        <f t="shared" si="36"/>
        <v>0</v>
      </c>
      <c r="BM20" s="6"/>
      <c r="BN20" s="27">
        <f t="shared" si="24"/>
        <v>0</v>
      </c>
      <c r="BO20" s="25">
        <v>15</v>
      </c>
      <c r="BP20" s="13" t="s">
        <v>41</v>
      </c>
      <c r="BQ20" s="28">
        <f t="shared" si="37"/>
        <v>0</v>
      </c>
      <c r="BR20" s="6"/>
      <c r="BS20" s="27">
        <f t="shared" si="25"/>
        <v>0</v>
      </c>
    </row>
    <row r="21" spans="1:85" ht="24.75" thickTop="1" thickBot="1" x14ac:dyDescent="0.3">
      <c r="A21" s="13" t="s">
        <v>12</v>
      </c>
      <c r="B21" s="22" t="s">
        <v>23</v>
      </c>
      <c r="C21" s="23">
        <v>7</v>
      </c>
      <c r="D21" s="13" t="s">
        <v>41</v>
      </c>
      <c r="E21" s="9"/>
      <c r="F21" s="24">
        <f t="shared" si="0"/>
        <v>0</v>
      </c>
      <c r="G21" s="25">
        <v>7</v>
      </c>
      <c r="H21" s="26" t="s">
        <v>41</v>
      </c>
      <c r="I21" s="6"/>
      <c r="J21" s="28"/>
      <c r="K21" s="27">
        <f t="shared" si="13"/>
        <v>0</v>
      </c>
      <c r="L21" s="25">
        <v>7</v>
      </c>
      <c r="M21" s="13" t="s">
        <v>41</v>
      </c>
      <c r="N21" s="28">
        <f t="shared" si="26"/>
        <v>0</v>
      </c>
      <c r="O21" s="6"/>
      <c r="P21" s="27">
        <f t="shared" si="14"/>
        <v>0</v>
      </c>
      <c r="Q21" s="25">
        <v>7</v>
      </c>
      <c r="R21" s="13" t="s">
        <v>41</v>
      </c>
      <c r="S21" s="28">
        <f t="shared" si="27"/>
        <v>0</v>
      </c>
      <c r="T21" s="6"/>
      <c r="U21" s="27">
        <f t="shared" si="15"/>
        <v>0</v>
      </c>
      <c r="V21" s="25">
        <v>7</v>
      </c>
      <c r="W21" s="13" t="s">
        <v>41</v>
      </c>
      <c r="X21" s="28">
        <f t="shared" si="28"/>
        <v>0</v>
      </c>
      <c r="Y21" s="6"/>
      <c r="Z21" s="27">
        <f t="shared" si="16"/>
        <v>0</v>
      </c>
      <c r="AA21" s="25">
        <v>7</v>
      </c>
      <c r="AB21" s="13" t="s">
        <v>41</v>
      </c>
      <c r="AC21" s="28">
        <f t="shared" si="29"/>
        <v>0</v>
      </c>
      <c r="AD21" s="6"/>
      <c r="AE21" s="27">
        <f t="shared" si="17"/>
        <v>0</v>
      </c>
      <c r="AF21" s="25">
        <v>7</v>
      </c>
      <c r="AG21" s="13" t="s">
        <v>41</v>
      </c>
      <c r="AH21" s="28">
        <f t="shared" si="30"/>
        <v>0</v>
      </c>
      <c r="AI21" s="6"/>
      <c r="AJ21" s="27">
        <f t="shared" si="18"/>
        <v>0</v>
      </c>
      <c r="AK21" s="25">
        <v>7</v>
      </c>
      <c r="AL21" s="13" t="s">
        <v>41</v>
      </c>
      <c r="AM21" s="28">
        <f t="shared" si="31"/>
        <v>0</v>
      </c>
      <c r="AN21" s="6"/>
      <c r="AO21" s="27">
        <f t="shared" si="19"/>
        <v>0</v>
      </c>
      <c r="AP21" s="25">
        <v>7</v>
      </c>
      <c r="AQ21" s="13" t="s">
        <v>41</v>
      </c>
      <c r="AR21" s="28">
        <f t="shared" si="32"/>
        <v>0</v>
      </c>
      <c r="AS21" s="6"/>
      <c r="AT21" s="27">
        <f t="shared" si="20"/>
        <v>0</v>
      </c>
      <c r="AU21" s="25">
        <v>7</v>
      </c>
      <c r="AV21" s="13" t="s">
        <v>41</v>
      </c>
      <c r="AW21" s="28">
        <f t="shared" si="33"/>
        <v>0</v>
      </c>
      <c r="AX21" s="6"/>
      <c r="AY21" s="27">
        <f t="shared" si="21"/>
        <v>0</v>
      </c>
      <c r="AZ21" s="25">
        <v>7</v>
      </c>
      <c r="BA21" s="13" t="s">
        <v>41</v>
      </c>
      <c r="BB21" s="28">
        <f t="shared" si="34"/>
        <v>0</v>
      </c>
      <c r="BC21" s="6"/>
      <c r="BD21" s="27">
        <f t="shared" si="22"/>
        <v>0</v>
      </c>
      <c r="BE21" s="25">
        <v>7</v>
      </c>
      <c r="BF21" s="13" t="s">
        <v>41</v>
      </c>
      <c r="BG21" s="28">
        <f t="shared" si="35"/>
        <v>0</v>
      </c>
      <c r="BH21" s="6"/>
      <c r="BI21" s="27">
        <f t="shared" si="23"/>
        <v>0</v>
      </c>
      <c r="BJ21" s="25">
        <v>7</v>
      </c>
      <c r="BK21" s="13" t="s">
        <v>41</v>
      </c>
      <c r="BL21" s="28">
        <f t="shared" si="36"/>
        <v>0</v>
      </c>
      <c r="BM21" s="6"/>
      <c r="BN21" s="27">
        <f t="shared" si="24"/>
        <v>0</v>
      </c>
      <c r="BO21" s="25">
        <v>7</v>
      </c>
      <c r="BP21" s="13" t="s">
        <v>41</v>
      </c>
      <c r="BQ21" s="28">
        <f t="shared" si="37"/>
        <v>0</v>
      </c>
      <c r="BR21" s="6"/>
      <c r="BS21" s="27">
        <f t="shared" si="25"/>
        <v>0</v>
      </c>
    </row>
    <row r="22" spans="1:85" ht="24.75" thickTop="1" thickBot="1" x14ac:dyDescent="0.3">
      <c r="A22" s="13" t="s">
        <v>13</v>
      </c>
      <c r="B22" s="22" t="s">
        <v>24</v>
      </c>
      <c r="C22" s="23">
        <v>4</v>
      </c>
      <c r="D22" s="13" t="s">
        <v>41</v>
      </c>
      <c r="E22" s="9"/>
      <c r="F22" s="24">
        <f t="shared" si="0"/>
        <v>0</v>
      </c>
      <c r="G22" s="25">
        <v>4</v>
      </c>
      <c r="H22" s="26" t="s">
        <v>41</v>
      </c>
      <c r="I22" s="6"/>
      <c r="J22" s="28"/>
      <c r="K22" s="27">
        <f t="shared" si="13"/>
        <v>0</v>
      </c>
      <c r="L22" s="25">
        <v>4</v>
      </c>
      <c r="M22" s="13" t="s">
        <v>41</v>
      </c>
      <c r="N22" s="28">
        <f t="shared" si="26"/>
        <v>0</v>
      </c>
      <c r="O22" s="6"/>
      <c r="P22" s="27">
        <f t="shared" si="14"/>
        <v>0</v>
      </c>
      <c r="Q22" s="25">
        <v>4</v>
      </c>
      <c r="R22" s="13" t="s">
        <v>41</v>
      </c>
      <c r="S22" s="28">
        <f t="shared" si="27"/>
        <v>0</v>
      </c>
      <c r="T22" s="6"/>
      <c r="U22" s="27">
        <f t="shared" si="15"/>
        <v>0</v>
      </c>
      <c r="V22" s="25">
        <v>4</v>
      </c>
      <c r="W22" s="13" t="s">
        <v>41</v>
      </c>
      <c r="X22" s="28">
        <f t="shared" si="28"/>
        <v>0</v>
      </c>
      <c r="Y22" s="6"/>
      <c r="Z22" s="27">
        <f t="shared" si="16"/>
        <v>0</v>
      </c>
      <c r="AA22" s="25">
        <v>4</v>
      </c>
      <c r="AB22" s="13" t="s">
        <v>41</v>
      </c>
      <c r="AC22" s="28">
        <f t="shared" si="29"/>
        <v>0</v>
      </c>
      <c r="AD22" s="6"/>
      <c r="AE22" s="27">
        <f t="shared" si="17"/>
        <v>0</v>
      </c>
      <c r="AF22" s="25">
        <v>4</v>
      </c>
      <c r="AG22" s="13" t="s">
        <v>41</v>
      </c>
      <c r="AH22" s="28">
        <f t="shared" si="30"/>
        <v>0</v>
      </c>
      <c r="AI22" s="6"/>
      <c r="AJ22" s="27">
        <f t="shared" si="18"/>
        <v>0</v>
      </c>
      <c r="AK22" s="25">
        <v>4</v>
      </c>
      <c r="AL22" s="13" t="s">
        <v>41</v>
      </c>
      <c r="AM22" s="28">
        <f t="shared" si="31"/>
        <v>0</v>
      </c>
      <c r="AN22" s="6"/>
      <c r="AO22" s="27">
        <f t="shared" si="19"/>
        <v>0</v>
      </c>
      <c r="AP22" s="25">
        <v>4</v>
      </c>
      <c r="AQ22" s="13" t="s">
        <v>41</v>
      </c>
      <c r="AR22" s="28">
        <f t="shared" si="32"/>
        <v>0</v>
      </c>
      <c r="AS22" s="6"/>
      <c r="AT22" s="27">
        <f t="shared" si="20"/>
        <v>0</v>
      </c>
      <c r="AU22" s="25">
        <v>4</v>
      </c>
      <c r="AV22" s="13" t="s">
        <v>41</v>
      </c>
      <c r="AW22" s="28">
        <f t="shared" si="33"/>
        <v>0</v>
      </c>
      <c r="AX22" s="6"/>
      <c r="AY22" s="27">
        <f t="shared" si="21"/>
        <v>0</v>
      </c>
      <c r="AZ22" s="25">
        <v>4</v>
      </c>
      <c r="BA22" s="13" t="s">
        <v>41</v>
      </c>
      <c r="BB22" s="28">
        <f t="shared" si="34"/>
        <v>0</v>
      </c>
      <c r="BC22" s="6"/>
      <c r="BD22" s="27">
        <f t="shared" si="22"/>
        <v>0</v>
      </c>
      <c r="BE22" s="25">
        <v>4</v>
      </c>
      <c r="BF22" s="13" t="s">
        <v>41</v>
      </c>
      <c r="BG22" s="28">
        <f t="shared" si="35"/>
        <v>0</v>
      </c>
      <c r="BH22" s="6"/>
      <c r="BI22" s="27">
        <f t="shared" si="23"/>
        <v>0</v>
      </c>
      <c r="BJ22" s="25">
        <v>4</v>
      </c>
      <c r="BK22" s="13" t="s">
        <v>41</v>
      </c>
      <c r="BL22" s="28">
        <f t="shared" si="36"/>
        <v>0</v>
      </c>
      <c r="BM22" s="6"/>
      <c r="BN22" s="27">
        <f t="shared" si="24"/>
        <v>0</v>
      </c>
      <c r="BO22" s="25">
        <v>4</v>
      </c>
      <c r="BP22" s="13" t="s">
        <v>41</v>
      </c>
      <c r="BQ22" s="28">
        <f t="shared" si="37"/>
        <v>0</v>
      </c>
      <c r="BR22" s="6"/>
      <c r="BS22" s="27">
        <f t="shared" si="25"/>
        <v>0</v>
      </c>
    </row>
    <row r="23" spans="1:85" ht="38.25" customHeight="1" thickTop="1" thickBot="1" x14ac:dyDescent="0.3">
      <c r="A23" s="13" t="s">
        <v>14</v>
      </c>
      <c r="B23" s="22" t="s">
        <v>25</v>
      </c>
      <c r="C23" s="23">
        <v>0.02</v>
      </c>
      <c r="D23" s="13" t="s">
        <v>42</v>
      </c>
      <c r="E23" s="9"/>
      <c r="F23" s="24">
        <f t="shared" si="0"/>
        <v>0</v>
      </c>
      <c r="G23" s="25">
        <v>0.02</v>
      </c>
      <c r="H23" s="26" t="s">
        <v>42</v>
      </c>
      <c r="I23" s="6"/>
      <c r="J23" s="28"/>
      <c r="K23" s="27">
        <f t="shared" si="13"/>
        <v>0</v>
      </c>
      <c r="L23" s="25">
        <v>0.02</v>
      </c>
      <c r="M23" s="13" t="s">
        <v>42</v>
      </c>
      <c r="N23" s="28">
        <f t="shared" si="26"/>
        <v>0</v>
      </c>
      <c r="O23" s="6"/>
      <c r="P23" s="27">
        <f>(L23*N23)+(O23*L23)</f>
        <v>0</v>
      </c>
      <c r="Q23" s="25">
        <v>0.02</v>
      </c>
      <c r="R23" s="13" t="s">
        <v>42</v>
      </c>
      <c r="S23" s="28">
        <f t="shared" si="27"/>
        <v>0</v>
      </c>
      <c r="T23" s="6"/>
      <c r="U23" s="27">
        <f>(Q23*S23)+(T23*Q23)</f>
        <v>0</v>
      </c>
      <c r="V23" s="25">
        <v>0.02</v>
      </c>
      <c r="W23" s="13" t="s">
        <v>42</v>
      </c>
      <c r="X23" s="28">
        <f t="shared" si="28"/>
        <v>0</v>
      </c>
      <c r="Y23" s="6"/>
      <c r="Z23" s="27">
        <f>(V23*X23)+(Y23*V23)</f>
        <v>0</v>
      </c>
      <c r="AA23" s="25">
        <v>0.02</v>
      </c>
      <c r="AB23" s="13" t="s">
        <v>42</v>
      </c>
      <c r="AC23" s="28">
        <f t="shared" si="29"/>
        <v>0</v>
      </c>
      <c r="AD23" s="6"/>
      <c r="AE23" s="27">
        <f>(AA23*AC23)+(AD23*AA23)</f>
        <v>0</v>
      </c>
      <c r="AF23" s="25">
        <v>0.02</v>
      </c>
      <c r="AG23" s="13" t="s">
        <v>42</v>
      </c>
      <c r="AH23" s="28">
        <f t="shared" si="30"/>
        <v>0</v>
      </c>
      <c r="AI23" s="6"/>
      <c r="AJ23" s="27">
        <f>(AF23*AH23)+(AI23*AF23)</f>
        <v>0</v>
      </c>
      <c r="AK23" s="25">
        <v>0.02</v>
      </c>
      <c r="AL23" s="13" t="s">
        <v>42</v>
      </c>
      <c r="AM23" s="28">
        <f t="shared" si="31"/>
        <v>0</v>
      </c>
      <c r="AN23" s="6"/>
      <c r="AO23" s="27">
        <f>(AK23*AM23)+(AN23*AK23)</f>
        <v>0</v>
      </c>
      <c r="AP23" s="25">
        <v>0.02</v>
      </c>
      <c r="AQ23" s="13" t="s">
        <v>42</v>
      </c>
      <c r="AR23" s="28">
        <f t="shared" si="32"/>
        <v>0</v>
      </c>
      <c r="AS23" s="6"/>
      <c r="AT23" s="27">
        <f>(AP23*AR23)+(AS23*AP23)</f>
        <v>0</v>
      </c>
      <c r="AU23" s="25">
        <v>0.02</v>
      </c>
      <c r="AV23" s="13" t="s">
        <v>42</v>
      </c>
      <c r="AW23" s="28">
        <f t="shared" si="33"/>
        <v>0</v>
      </c>
      <c r="AX23" s="6"/>
      <c r="AY23" s="27">
        <f>(AU23*AW23)+(AX23*AU23)</f>
        <v>0</v>
      </c>
      <c r="AZ23" s="25">
        <v>0.02</v>
      </c>
      <c r="BA23" s="13" t="s">
        <v>42</v>
      </c>
      <c r="BB23" s="28">
        <f t="shared" si="34"/>
        <v>0</v>
      </c>
      <c r="BC23" s="6"/>
      <c r="BD23" s="27">
        <f>(AZ23*BB23)+(BC23*AZ23)</f>
        <v>0</v>
      </c>
      <c r="BE23" s="25">
        <v>0.02</v>
      </c>
      <c r="BF23" s="13" t="s">
        <v>42</v>
      </c>
      <c r="BG23" s="28">
        <f t="shared" si="35"/>
        <v>0</v>
      </c>
      <c r="BH23" s="6"/>
      <c r="BI23" s="27">
        <f>(BE23*BG23)+(BH23*BE23)</f>
        <v>0</v>
      </c>
      <c r="BJ23" s="25">
        <v>0.02</v>
      </c>
      <c r="BK23" s="13" t="s">
        <v>42</v>
      </c>
      <c r="BL23" s="28">
        <f t="shared" si="36"/>
        <v>0</v>
      </c>
      <c r="BM23" s="6"/>
      <c r="BN23" s="27">
        <f>(BJ23*BL23)+(BM23*BJ23)</f>
        <v>0</v>
      </c>
      <c r="BO23" s="25">
        <v>0.02</v>
      </c>
      <c r="BP23" s="13" t="s">
        <v>42</v>
      </c>
      <c r="BQ23" s="28">
        <f t="shared" si="37"/>
        <v>0</v>
      </c>
      <c r="BR23" s="6"/>
      <c r="BS23" s="27">
        <f>(BO23*BQ23)+(BR23*BO23)</f>
        <v>0</v>
      </c>
    </row>
    <row r="24" spans="1:85" ht="39.75" customHeight="1" thickTop="1" thickBot="1" x14ac:dyDescent="0.3">
      <c r="A24" s="13" t="s">
        <v>15</v>
      </c>
      <c r="B24" s="22" t="s">
        <v>26</v>
      </c>
      <c r="C24" s="23">
        <v>0.02</v>
      </c>
      <c r="D24" s="13" t="s">
        <v>42</v>
      </c>
      <c r="E24" s="9"/>
      <c r="F24" s="24">
        <f t="shared" si="0"/>
        <v>0</v>
      </c>
      <c r="G24" s="25">
        <v>0.02</v>
      </c>
      <c r="H24" s="26" t="s">
        <v>42</v>
      </c>
      <c r="I24" s="6"/>
      <c r="J24" s="28"/>
      <c r="K24" s="27">
        <f t="shared" si="13"/>
        <v>0</v>
      </c>
      <c r="L24" s="25">
        <v>0.02</v>
      </c>
      <c r="M24" s="13" t="s">
        <v>42</v>
      </c>
      <c r="N24" s="28">
        <f t="shared" si="26"/>
        <v>0</v>
      </c>
      <c r="O24" s="6"/>
      <c r="P24" s="27">
        <f t="shared" ref="P24:P30" si="38">(L24*N24)+(O24*L24)</f>
        <v>0</v>
      </c>
      <c r="Q24" s="25">
        <v>0.02</v>
      </c>
      <c r="R24" s="13" t="s">
        <v>42</v>
      </c>
      <c r="S24" s="28">
        <f t="shared" si="27"/>
        <v>0</v>
      </c>
      <c r="T24" s="6"/>
      <c r="U24" s="27">
        <f t="shared" ref="U24:U29" si="39">(Q24*S24)+(T24*Q24)</f>
        <v>0</v>
      </c>
      <c r="V24" s="25">
        <v>0.02</v>
      </c>
      <c r="W24" s="13" t="s">
        <v>42</v>
      </c>
      <c r="X24" s="28">
        <f t="shared" si="28"/>
        <v>0</v>
      </c>
      <c r="Y24" s="6"/>
      <c r="Z24" s="27">
        <f t="shared" ref="Z24:Z30" si="40">(V24*X24)+(Y24*V24)</f>
        <v>0</v>
      </c>
      <c r="AA24" s="25">
        <v>0.02</v>
      </c>
      <c r="AB24" s="13" t="s">
        <v>42</v>
      </c>
      <c r="AC24" s="28">
        <f t="shared" si="29"/>
        <v>0</v>
      </c>
      <c r="AD24" s="6"/>
      <c r="AE24" s="27">
        <f t="shared" ref="AE24:AE30" si="41">(AA24*AC24)+(AD24*AA24)</f>
        <v>0</v>
      </c>
      <c r="AF24" s="25">
        <v>0.02</v>
      </c>
      <c r="AG24" s="13" t="s">
        <v>42</v>
      </c>
      <c r="AH24" s="28">
        <f t="shared" si="30"/>
        <v>0</v>
      </c>
      <c r="AI24" s="6"/>
      <c r="AJ24" s="27">
        <f t="shared" ref="AJ24:AJ30" si="42">(AF24*AH24)+(AI24*AF24)</f>
        <v>0</v>
      </c>
      <c r="AK24" s="25">
        <v>0.02</v>
      </c>
      <c r="AL24" s="13" t="s">
        <v>42</v>
      </c>
      <c r="AM24" s="28">
        <f t="shared" si="31"/>
        <v>0</v>
      </c>
      <c r="AN24" s="6"/>
      <c r="AO24" s="27">
        <f t="shared" ref="AO24:AO30" si="43">(AK24*AM24)+(AN24*AK24)</f>
        <v>0</v>
      </c>
      <c r="AP24" s="25">
        <v>0.02</v>
      </c>
      <c r="AQ24" s="13" t="s">
        <v>42</v>
      </c>
      <c r="AR24" s="28">
        <f t="shared" si="32"/>
        <v>0</v>
      </c>
      <c r="AS24" s="6"/>
      <c r="AT24" s="27">
        <f t="shared" ref="AT24:AT30" si="44">(AP24*AR24)+(AS24*AP24)</f>
        <v>0</v>
      </c>
      <c r="AU24" s="25">
        <v>0.02</v>
      </c>
      <c r="AV24" s="13" t="s">
        <v>42</v>
      </c>
      <c r="AW24" s="28">
        <f t="shared" si="33"/>
        <v>0</v>
      </c>
      <c r="AX24" s="6"/>
      <c r="AY24" s="27">
        <f t="shared" ref="AY24:AY30" si="45">(AU24*AW24)+(AX24*AU24)</f>
        <v>0</v>
      </c>
      <c r="AZ24" s="25">
        <v>0.02</v>
      </c>
      <c r="BA24" s="13" t="s">
        <v>42</v>
      </c>
      <c r="BB24" s="28">
        <f t="shared" si="34"/>
        <v>0</v>
      </c>
      <c r="BC24" s="6"/>
      <c r="BD24" s="27">
        <f t="shared" ref="BD24:BD30" si="46">(AZ24*BB24)+(BC24*AZ24)</f>
        <v>0</v>
      </c>
      <c r="BE24" s="25">
        <v>0.02</v>
      </c>
      <c r="BF24" s="13" t="s">
        <v>42</v>
      </c>
      <c r="BG24" s="28">
        <f t="shared" si="35"/>
        <v>0</v>
      </c>
      <c r="BH24" s="6"/>
      <c r="BI24" s="27">
        <f t="shared" ref="BI24:BI30" si="47">(BE24*BG24)+(BH24*BE24)</f>
        <v>0</v>
      </c>
      <c r="BJ24" s="25">
        <v>0.02</v>
      </c>
      <c r="BK24" s="13" t="s">
        <v>42</v>
      </c>
      <c r="BL24" s="28">
        <f t="shared" si="36"/>
        <v>0</v>
      </c>
      <c r="BM24" s="6"/>
      <c r="BN24" s="27">
        <f t="shared" ref="BN24:BN30" si="48">(BJ24*BL24)+(BM24*BJ24)</f>
        <v>0</v>
      </c>
      <c r="BO24" s="25">
        <v>0.02</v>
      </c>
      <c r="BP24" s="13" t="s">
        <v>42</v>
      </c>
      <c r="BQ24" s="28">
        <f t="shared" si="37"/>
        <v>0</v>
      </c>
      <c r="BR24" s="6"/>
      <c r="BS24" s="27">
        <f t="shared" ref="BS24:BS30" si="49">(BO24*BQ24)+(BR24*BO24)</f>
        <v>0</v>
      </c>
    </row>
    <row r="25" spans="1:85" ht="41.25" customHeight="1" thickTop="1" thickBot="1" x14ac:dyDescent="0.3">
      <c r="A25" s="13" t="s">
        <v>16</v>
      </c>
      <c r="B25" s="22" t="s">
        <v>27</v>
      </c>
      <c r="C25" s="23">
        <v>0.1</v>
      </c>
      <c r="D25" s="13" t="s">
        <v>43</v>
      </c>
      <c r="E25" s="9"/>
      <c r="F25" s="24">
        <f t="shared" si="0"/>
        <v>0</v>
      </c>
      <c r="G25" s="25">
        <v>0.1</v>
      </c>
      <c r="H25" s="26" t="s">
        <v>43</v>
      </c>
      <c r="I25" s="6"/>
      <c r="J25" s="28"/>
      <c r="K25" s="27">
        <f t="shared" si="13"/>
        <v>0</v>
      </c>
      <c r="L25" s="25">
        <v>0.1</v>
      </c>
      <c r="M25" s="13" t="s">
        <v>43</v>
      </c>
      <c r="N25" s="28">
        <f t="shared" si="26"/>
        <v>0</v>
      </c>
      <c r="O25" s="6"/>
      <c r="P25" s="27">
        <f t="shared" si="38"/>
        <v>0</v>
      </c>
      <c r="Q25" s="25">
        <v>0.1</v>
      </c>
      <c r="R25" s="13" t="s">
        <v>43</v>
      </c>
      <c r="S25" s="28">
        <f t="shared" si="27"/>
        <v>0</v>
      </c>
      <c r="T25" s="6"/>
      <c r="U25" s="27">
        <f t="shared" si="39"/>
        <v>0</v>
      </c>
      <c r="V25" s="25">
        <v>0.1</v>
      </c>
      <c r="W25" s="13" t="s">
        <v>43</v>
      </c>
      <c r="X25" s="28">
        <f t="shared" si="28"/>
        <v>0</v>
      </c>
      <c r="Y25" s="6"/>
      <c r="Z25" s="27">
        <f t="shared" si="40"/>
        <v>0</v>
      </c>
      <c r="AA25" s="25">
        <v>0.1</v>
      </c>
      <c r="AB25" s="13" t="s">
        <v>43</v>
      </c>
      <c r="AC25" s="28">
        <f t="shared" si="29"/>
        <v>0</v>
      </c>
      <c r="AD25" s="6"/>
      <c r="AE25" s="27">
        <f t="shared" si="41"/>
        <v>0</v>
      </c>
      <c r="AF25" s="25">
        <v>0.1</v>
      </c>
      <c r="AG25" s="13" t="s">
        <v>43</v>
      </c>
      <c r="AH25" s="28">
        <f t="shared" si="30"/>
        <v>0</v>
      </c>
      <c r="AI25" s="6"/>
      <c r="AJ25" s="27">
        <f t="shared" si="42"/>
        <v>0</v>
      </c>
      <c r="AK25" s="25">
        <v>0.1</v>
      </c>
      <c r="AL25" s="13" t="s">
        <v>43</v>
      </c>
      <c r="AM25" s="28">
        <f t="shared" si="31"/>
        <v>0</v>
      </c>
      <c r="AN25" s="6"/>
      <c r="AO25" s="27">
        <f t="shared" si="43"/>
        <v>0</v>
      </c>
      <c r="AP25" s="25">
        <v>0.1</v>
      </c>
      <c r="AQ25" s="13" t="s">
        <v>43</v>
      </c>
      <c r="AR25" s="28">
        <f t="shared" si="32"/>
        <v>0</v>
      </c>
      <c r="AS25" s="6"/>
      <c r="AT25" s="27">
        <f t="shared" si="44"/>
        <v>0</v>
      </c>
      <c r="AU25" s="25">
        <v>0.1</v>
      </c>
      <c r="AV25" s="13" t="s">
        <v>43</v>
      </c>
      <c r="AW25" s="28">
        <f t="shared" si="33"/>
        <v>0</v>
      </c>
      <c r="AX25" s="6"/>
      <c r="AY25" s="27">
        <f t="shared" si="45"/>
        <v>0</v>
      </c>
      <c r="AZ25" s="25">
        <v>0.1</v>
      </c>
      <c r="BA25" s="13" t="s">
        <v>43</v>
      </c>
      <c r="BB25" s="28">
        <f t="shared" si="34"/>
        <v>0</v>
      </c>
      <c r="BC25" s="6"/>
      <c r="BD25" s="27">
        <f t="shared" si="46"/>
        <v>0</v>
      </c>
      <c r="BE25" s="25">
        <v>0.1</v>
      </c>
      <c r="BF25" s="13" t="s">
        <v>43</v>
      </c>
      <c r="BG25" s="28">
        <f t="shared" si="35"/>
        <v>0</v>
      </c>
      <c r="BH25" s="6"/>
      <c r="BI25" s="27">
        <f t="shared" si="47"/>
        <v>0</v>
      </c>
      <c r="BJ25" s="25">
        <v>0.1</v>
      </c>
      <c r="BK25" s="13" t="s">
        <v>43</v>
      </c>
      <c r="BL25" s="28">
        <f t="shared" si="36"/>
        <v>0</v>
      </c>
      <c r="BM25" s="6"/>
      <c r="BN25" s="27">
        <f t="shared" si="48"/>
        <v>0</v>
      </c>
      <c r="BO25" s="25">
        <v>0.1</v>
      </c>
      <c r="BP25" s="13" t="s">
        <v>43</v>
      </c>
      <c r="BQ25" s="28">
        <f t="shared" si="37"/>
        <v>0</v>
      </c>
      <c r="BR25" s="6"/>
      <c r="BS25" s="27">
        <f t="shared" si="49"/>
        <v>0</v>
      </c>
    </row>
    <row r="26" spans="1:85" ht="31.5" thickTop="1" thickBot="1" x14ac:dyDescent="0.3">
      <c r="A26" s="13" t="s">
        <v>17</v>
      </c>
      <c r="B26" s="22" t="s">
        <v>28</v>
      </c>
      <c r="C26" s="23">
        <v>0.1</v>
      </c>
      <c r="D26" s="13" t="s">
        <v>43</v>
      </c>
      <c r="E26" s="9"/>
      <c r="F26" s="24">
        <f t="shared" si="0"/>
        <v>0</v>
      </c>
      <c r="G26" s="25">
        <v>0.1</v>
      </c>
      <c r="H26" s="26" t="s">
        <v>43</v>
      </c>
      <c r="I26" s="6"/>
      <c r="J26" s="28"/>
      <c r="K26" s="27">
        <f t="shared" si="13"/>
        <v>0</v>
      </c>
      <c r="L26" s="25">
        <v>0.1</v>
      </c>
      <c r="M26" s="13" t="s">
        <v>43</v>
      </c>
      <c r="N26" s="28">
        <f t="shared" si="26"/>
        <v>0</v>
      </c>
      <c r="O26" s="6"/>
      <c r="P26" s="27">
        <f t="shared" si="38"/>
        <v>0</v>
      </c>
      <c r="Q26" s="25">
        <v>0.1</v>
      </c>
      <c r="R26" s="13" t="s">
        <v>43</v>
      </c>
      <c r="S26" s="28">
        <f t="shared" si="27"/>
        <v>0</v>
      </c>
      <c r="T26" s="6"/>
      <c r="U26" s="27">
        <f t="shared" si="39"/>
        <v>0</v>
      </c>
      <c r="V26" s="25">
        <v>0.1</v>
      </c>
      <c r="W26" s="13" t="s">
        <v>43</v>
      </c>
      <c r="X26" s="28">
        <f t="shared" si="28"/>
        <v>0</v>
      </c>
      <c r="Y26" s="6"/>
      <c r="Z26" s="27">
        <f t="shared" si="40"/>
        <v>0</v>
      </c>
      <c r="AA26" s="25">
        <v>0.1</v>
      </c>
      <c r="AB26" s="13" t="s">
        <v>43</v>
      </c>
      <c r="AC26" s="28">
        <f t="shared" si="29"/>
        <v>0</v>
      </c>
      <c r="AD26" s="6"/>
      <c r="AE26" s="27">
        <f t="shared" si="41"/>
        <v>0</v>
      </c>
      <c r="AF26" s="25">
        <v>0.1</v>
      </c>
      <c r="AG26" s="13" t="s">
        <v>43</v>
      </c>
      <c r="AH26" s="28">
        <f t="shared" si="30"/>
        <v>0</v>
      </c>
      <c r="AI26" s="6"/>
      <c r="AJ26" s="27">
        <f t="shared" si="42"/>
        <v>0</v>
      </c>
      <c r="AK26" s="25">
        <v>0.1</v>
      </c>
      <c r="AL26" s="13" t="s">
        <v>43</v>
      </c>
      <c r="AM26" s="28">
        <f t="shared" si="31"/>
        <v>0</v>
      </c>
      <c r="AN26" s="6"/>
      <c r="AO26" s="27">
        <f t="shared" si="43"/>
        <v>0</v>
      </c>
      <c r="AP26" s="25">
        <v>0.1</v>
      </c>
      <c r="AQ26" s="13" t="s">
        <v>43</v>
      </c>
      <c r="AR26" s="28">
        <f t="shared" si="32"/>
        <v>0</v>
      </c>
      <c r="AS26" s="6"/>
      <c r="AT26" s="27">
        <f t="shared" si="44"/>
        <v>0</v>
      </c>
      <c r="AU26" s="25">
        <v>0.1</v>
      </c>
      <c r="AV26" s="13" t="s">
        <v>43</v>
      </c>
      <c r="AW26" s="28">
        <f t="shared" si="33"/>
        <v>0</v>
      </c>
      <c r="AX26" s="6"/>
      <c r="AY26" s="27">
        <f t="shared" si="45"/>
        <v>0</v>
      </c>
      <c r="AZ26" s="25">
        <v>0.1</v>
      </c>
      <c r="BA26" s="13" t="s">
        <v>43</v>
      </c>
      <c r="BB26" s="28">
        <f t="shared" si="34"/>
        <v>0</v>
      </c>
      <c r="BC26" s="6"/>
      <c r="BD26" s="27">
        <f t="shared" si="46"/>
        <v>0</v>
      </c>
      <c r="BE26" s="25">
        <v>0.1</v>
      </c>
      <c r="BF26" s="13" t="s">
        <v>43</v>
      </c>
      <c r="BG26" s="28">
        <f t="shared" si="35"/>
        <v>0</v>
      </c>
      <c r="BH26" s="6"/>
      <c r="BI26" s="27">
        <f t="shared" si="47"/>
        <v>0</v>
      </c>
      <c r="BJ26" s="25">
        <v>0.1</v>
      </c>
      <c r="BK26" s="13" t="s">
        <v>43</v>
      </c>
      <c r="BL26" s="28">
        <f t="shared" si="36"/>
        <v>0</v>
      </c>
      <c r="BM26" s="6"/>
      <c r="BN26" s="27">
        <f t="shared" si="48"/>
        <v>0</v>
      </c>
      <c r="BO26" s="25">
        <v>0.1</v>
      </c>
      <c r="BP26" s="13" t="s">
        <v>43</v>
      </c>
      <c r="BQ26" s="28">
        <f t="shared" si="37"/>
        <v>0</v>
      </c>
      <c r="BR26" s="6"/>
      <c r="BS26" s="27">
        <f t="shared" si="49"/>
        <v>0</v>
      </c>
    </row>
    <row r="27" spans="1:85" ht="65.25" customHeight="1" thickTop="1" thickBot="1" x14ac:dyDescent="0.3">
      <c r="A27" s="13" t="s">
        <v>18</v>
      </c>
      <c r="B27" s="22" t="s">
        <v>29</v>
      </c>
      <c r="C27" s="23">
        <v>0.5</v>
      </c>
      <c r="D27" s="13" t="s">
        <v>43</v>
      </c>
      <c r="E27" s="9"/>
      <c r="F27" s="24">
        <f t="shared" si="0"/>
        <v>0</v>
      </c>
      <c r="G27" s="25">
        <v>0.5</v>
      </c>
      <c r="H27" s="26" t="s">
        <v>43</v>
      </c>
      <c r="I27" s="6"/>
      <c r="J27" s="28"/>
      <c r="K27" s="27">
        <f t="shared" si="13"/>
        <v>0</v>
      </c>
      <c r="L27" s="25">
        <v>0.5</v>
      </c>
      <c r="M27" s="13" t="s">
        <v>43</v>
      </c>
      <c r="N27" s="28">
        <f t="shared" si="26"/>
        <v>0</v>
      </c>
      <c r="O27" s="6"/>
      <c r="P27" s="27">
        <f t="shared" si="38"/>
        <v>0</v>
      </c>
      <c r="Q27" s="25">
        <v>0.5</v>
      </c>
      <c r="R27" s="13" t="s">
        <v>43</v>
      </c>
      <c r="S27" s="28">
        <f t="shared" si="27"/>
        <v>0</v>
      </c>
      <c r="T27" s="6"/>
      <c r="U27" s="27">
        <f t="shared" si="39"/>
        <v>0</v>
      </c>
      <c r="V27" s="25">
        <v>0.5</v>
      </c>
      <c r="W27" s="13" t="s">
        <v>43</v>
      </c>
      <c r="X27" s="28">
        <f t="shared" si="28"/>
        <v>0</v>
      </c>
      <c r="Y27" s="6"/>
      <c r="Z27" s="27">
        <f t="shared" si="40"/>
        <v>0</v>
      </c>
      <c r="AA27" s="25">
        <v>0.5</v>
      </c>
      <c r="AB27" s="13" t="s">
        <v>43</v>
      </c>
      <c r="AC27" s="28">
        <f t="shared" si="29"/>
        <v>0</v>
      </c>
      <c r="AD27" s="6"/>
      <c r="AE27" s="27">
        <f t="shared" si="41"/>
        <v>0</v>
      </c>
      <c r="AF27" s="25">
        <v>0.5</v>
      </c>
      <c r="AG27" s="13" t="s">
        <v>43</v>
      </c>
      <c r="AH27" s="28">
        <f t="shared" si="30"/>
        <v>0</v>
      </c>
      <c r="AI27" s="6"/>
      <c r="AJ27" s="27">
        <f t="shared" si="42"/>
        <v>0</v>
      </c>
      <c r="AK27" s="25">
        <v>0.5</v>
      </c>
      <c r="AL27" s="13" t="s">
        <v>43</v>
      </c>
      <c r="AM27" s="28">
        <f t="shared" si="31"/>
        <v>0</v>
      </c>
      <c r="AN27" s="6"/>
      <c r="AO27" s="27">
        <f t="shared" si="43"/>
        <v>0</v>
      </c>
      <c r="AP27" s="25">
        <v>0.5</v>
      </c>
      <c r="AQ27" s="13" t="s">
        <v>43</v>
      </c>
      <c r="AR27" s="28">
        <f t="shared" si="32"/>
        <v>0</v>
      </c>
      <c r="AS27" s="6"/>
      <c r="AT27" s="27">
        <f t="shared" si="44"/>
        <v>0</v>
      </c>
      <c r="AU27" s="25">
        <v>0.5</v>
      </c>
      <c r="AV27" s="13" t="s">
        <v>43</v>
      </c>
      <c r="AW27" s="28">
        <f t="shared" si="33"/>
        <v>0</v>
      </c>
      <c r="AX27" s="6"/>
      <c r="AY27" s="27">
        <f t="shared" si="45"/>
        <v>0</v>
      </c>
      <c r="AZ27" s="25">
        <v>0.5</v>
      </c>
      <c r="BA27" s="13" t="s">
        <v>43</v>
      </c>
      <c r="BB27" s="28">
        <f t="shared" si="34"/>
        <v>0</v>
      </c>
      <c r="BC27" s="6"/>
      <c r="BD27" s="27">
        <f t="shared" si="46"/>
        <v>0</v>
      </c>
      <c r="BE27" s="25">
        <v>0.5</v>
      </c>
      <c r="BF27" s="13" t="s">
        <v>43</v>
      </c>
      <c r="BG27" s="28">
        <f t="shared" si="35"/>
        <v>0</v>
      </c>
      <c r="BH27" s="6"/>
      <c r="BI27" s="27">
        <f t="shared" si="47"/>
        <v>0</v>
      </c>
      <c r="BJ27" s="25">
        <v>0.5</v>
      </c>
      <c r="BK27" s="13" t="s">
        <v>43</v>
      </c>
      <c r="BL27" s="28">
        <f t="shared" si="36"/>
        <v>0</v>
      </c>
      <c r="BM27" s="6"/>
      <c r="BN27" s="27">
        <f t="shared" si="48"/>
        <v>0</v>
      </c>
      <c r="BO27" s="25">
        <v>0.5</v>
      </c>
      <c r="BP27" s="13" t="s">
        <v>43</v>
      </c>
      <c r="BQ27" s="28">
        <f t="shared" si="37"/>
        <v>0</v>
      </c>
      <c r="BR27" s="6"/>
      <c r="BS27" s="27">
        <f t="shared" si="49"/>
        <v>0</v>
      </c>
    </row>
    <row r="28" spans="1:85" ht="41.25" customHeight="1" thickTop="1" thickBot="1" x14ac:dyDescent="0.3">
      <c r="A28" s="13" t="s">
        <v>19</v>
      </c>
      <c r="B28" s="22" t="s">
        <v>30</v>
      </c>
      <c r="C28" s="23">
        <v>0.3</v>
      </c>
      <c r="D28" s="13" t="s">
        <v>42</v>
      </c>
      <c r="E28" s="9"/>
      <c r="F28" s="24">
        <f t="shared" si="0"/>
        <v>0</v>
      </c>
      <c r="G28" s="25">
        <v>0.03</v>
      </c>
      <c r="H28" s="26" t="s">
        <v>42</v>
      </c>
      <c r="I28" s="6"/>
      <c r="J28" s="28"/>
      <c r="K28" s="27">
        <f t="shared" si="13"/>
        <v>0</v>
      </c>
      <c r="L28" s="25">
        <v>0.03</v>
      </c>
      <c r="M28" s="13" t="s">
        <v>42</v>
      </c>
      <c r="N28" s="28">
        <f t="shared" si="26"/>
        <v>0</v>
      </c>
      <c r="O28" s="6"/>
      <c r="P28" s="27">
        <f t="shared" si="38"/>
        <v>0</v>
      </c>
      <c r="Q28" s="25">
        <v>0.03</v>
      </c>
      <c r="R28" s="13" t="s">
        <v>42</v>
      </c>
      <c r="S28" s="28">
        <f t="shared" si="27"/>
        <v>0</v>
      </c>
      <c r="T28" s="6"/>
      <c r="U28" s="27">
        <f t="shared" si="39"/>
        <v>0</v>
      </c>
      <c r="V28" s="25">
        <v>0.03</v>
      </c>
      <c r="W28" s="13" t="s">
        <v>42</v>
      </c>
      <c r="X28" s="28">
        <f t="shared" si="28"/>
        <v>0</v>
      </c>
      <c r="Y28" s="6"/>
      <c r="Z28" s="27">
        <f t="shared" si="40"/>
        <v>0</v>
      </c>
      <c r="AA28" s="25">
        <v>0.03</v>
      </c>
      <c r="AB28" s="13" t="s">
        <v>42</v>
      </c>
      <c r="AC28" s="28">
        <f t="shared" si="29"/>
        <v>0</v>
      </c>
      <c r="AD28" s="6"/>
      <c r="AE28" s="27">
        <f t="shared" si="41"/>
        <v>0</v>
      </c>
      <c r="AF28" s="25">
        <v>0.03</v>
      </c>
      <c r="AG28" s="13" t="s">
        <v>42</v>
      </c>
      <c r="AH28" s="28">
        <f t="shared" si="30"/>
        <v>0</v>
      </c>
      <c r="AI28" s="6"/>
      <c r="AJ28" s="27">
        <f t="shared" si="42"/>
        <v>0</v>
      </c>
      <c r="AK28" s="25">
        <v>0.03</v>
      </c>
      <c r="AL28" s="13" t="s">
        <v>42</v>
      </c>
      <c r="AM28" s="28">
        <f t="shared" si="31"/>
        <v>0</v>
      </c>
      <c r="AN28" s="6"/>
      <c r="AO28" s="27">
        <f t="shared" si="43"/>
        <v>0</v>
      </c>
      <c r="AP28" s="25">
        <v>0.03</v>
      </c>
      <c r="AQ28" s="13" t="s">
        <v>42</v>
      </c>
      <c r="AR28" s="28">
        <f t="shared" si="32"/>
        <v>0</v>
      </c>
      <c r="AS28" s="6"/>
      <c r="AT28" s="27">
        <f t="shared" si="44"/>
        <v>0</v>
      </c>
      <c r="AU28" s="25">
        <v>0.03</v>
      </c>
      <c r="AV28" s="13" t="s">
        <v>42</v>
      </c>
      <c r="AW28" s="28">
        <f t="shared" si="33"/>
        <v>0</v>
      </c>
      <c r="AX28" s="6"/>
      <c r="AY28" s="27">
        <f t="shared" si="45"/>
        <v>0</v>
      </c>
      <c r="AZ28" s="25">
        <v>0.03</v>
      </c>
      <c r="BA28" s="13" t="s">
        <v>42</v>
      </c>
      <c r="BB28" s="28">
        <f t="shared" si="34"/>
        <v>0</v>
      </c>
      <c r="BC28" s="6"/>
      <c r="BD28" s="27">
        <f t="shared" si="46"/>
        <v>0</v>
      </c>
      <c r="BE28" s="25">
        <v>0.03</v>
      </c>
      <c r="BF28" s="13" t="s">
        <v>42</v>
      </c>
      <c r="BG28" s="28">
        <f t="shared" si="35"/>
        <v>0</v>
      </c>
      <c r="BH28" s="6"/>
      <c r="BI28" s="27">
        <f t="shared" si="47"/>
        <v>0</v>
      </c>
      <c r="BJ28" s="25">
        <v>0.03</v>
      </c>
      <c r="BK28" s="13" t="s">
        <v>42</v>
      </c>
      <c r="BL28" s="28">
        <f t="shared" si="36"/>
        <v>0</v>
      </c>
      <c r="BM28" s="6"/>
      <c r="BN28" s="27">
        <f t="shared" si="48"/>
        <v>0</v>
      </c>
      <c r="BO28" s="25">
        <v>0.03</v>
      </c>
      <c r="BP28" s="13" t="s">
        <v>42</v>
      </c>
      <c r="BQ28" s="28">
        <f t="shared" si="37"/>
        <v>0</v>
      </c>
      <c r="BR28" s="6"/>
      <c r="BS28" s="27">
        <f t="shared" si="49"/>
        <v>0</v>
      </c>
    </row>
    <row r="29" spans="1:85" ht="57" customHeight="1" thickTop="1" thickBot="1" x14ac:dyDescent="0.3">
      <c r="A29" s="13" t="s">
        <v>20</v>
      </c>
      <c r="B29" s="22" t="s">
        <v>31</v>
      </c>
      <c r="C29" s="23">
        <v>0.3</v>
      </c>
      <c r="D29" s="13" t="s">
        <v>42</v>
      </c>
      <c r="E29" s="9"/>
      <c r="F29" s="24">
        <f t="shared" si="0"/>
        <v>0</v>
      </c>
      <c r="G29" s="25">
        <v>0.03</v>
      </c>
      <c r="H29" s="26" t="s">
        <v>42</v>
      </c>
      <c r="I29" s="6"/>
      <c r="J29" s="28"/>
      <c r="K29" s="27">
        <f t="shared" si="13"/>
        <v>0</v>
      </c>
      <c r="L29" s="25">
        <v>0.03</v>
      </c>
      <c r="M29" s="13" t="s">
        <v>42</v>
      </c>
      <c r="N29" s="28">
        <f t="shared" si="26"/>
        <v>0</v>
      </c>
      <c r="O29" s="6"/>
      <c r="P29" s="27">
        <f t="shared" si="38"/>
        <v>0</v>
      </c>
      <c r="Q29" s="25">
        <v>0.03</v>
      </c>
      <c r="R29" s="13" t="s">
        <v>42</v>
      </c>
      <c r="S29" s="28">
        <f t="shared" si="27"/>
        <v>0</v>
      </c>
      <c r="T29" s="6"/>
      <c r="U29" s="27">
        <f t="shared" si="39"/>
        <v>0</v>
      </c>
      <c r="V29" s="25">
        <v>0.03</v>
      </c>
      <c r="W29" s="13" t="s">
        <v>42</v>
      </c>
      <c r="X29" s="28">
        <f t="shared" si="28"/>
        <v>0</v>
      </c>
      <c r="Y29" s="6"/>
      <c r="Z29" s="27">
        <f t="shared" si="40"/>
        <v>0</v>
      </c>
      <c r="AA29" s="25">
        <v>0.03</v>
      </c>
      <c r="AB29" s="13" t="s">
        <v>42</v>
      </c>
      <c r="AC29" s="28">
        <f t="shared" si="29"/>
        <v>0</v>
      </c>
      <c r="AD29" s="6"/>
      <c r="AE29" s="27">
        <f t="shared" si="41"/>
        <v>0</v>
      </c>
      <c r="AF29" s="25">
        <v>0.03</v>
      </c>
      <c r="AG29" s="13" t="s">
        <v>42</v>
      </c>
      <c r="AH29" s="28">
        <f t="shared" si="30"/>
        <v>0</v>
      </c>
      <c r="AI29" s="6"/>
      <c r="AJ29" s="27">
        <f t="shared" si="42"/>
        <v>0</v>
      </c>
      <c r="AK29" s="25">
        <v>0.03</v>
      </c>
      <c r="AL29" s="13" t="s">
        <v>42</v>
      </c>
      <c r="AM29" s="28">
        <f t="shared" si="31"/>
        <v>0</v>
      </c>
      <c r="AN29" s="6"/>
      <c r="AO29" s="27">
        <f t="shared" si="43"/>
        <v>0</v>
      </c>
      <c r="AP29" s="25">
        <v>0.03</v>
      </c>
      <c r="AQ29" s="13" t="s">
        <v>42</v>
      </c>
      <c r="AR29" s="28">
        <f t="shared" si="32"/>
        <v>0</v>
      </c>
      <c r="AS29" s="6"/>
      <c r="AT29" s="27">
        <f t="shared" si="44"/>
        <v>0</v>
      </c>
      <c r="AU29" s="25">
        <v>0.03</v>
      </c>
      <c r="AV29" s="13" t="s">
        <v>42</v>
      </c>
      <c r="AW29" s="28">
        <f t="shared" si="33"/>
        <v>0</v>
      </c>
      <c r="AX29" s="6"/>
      <c r="AY29" s="27">
        <f t="shared" si="45"/>
        <v>0</v>
      </c>
      <c r="AZ29" s="25">
        <v>0.03</v>
      </c>
      <c r="BA29" s="13" t="s">
        <v>42</v>
      </c>
      <c r="BB29" s="28">
        <f t="shared" si="34"/>
        <v>0</v>
      </c>
      <c r="BC29" s="6"/>
      <c r="BD29" s="27">
        <f t="shared" si="46"/>
        <v>0</v>
      </c>
      <c r="BE29" s="25">
        <v>0.03</v>
      </c>
      <c r="BF29" s="13" t="s">
        <v>42</v>
      </c>
      <c r="BG29" s="28">
        <f t="shared" si="35"/>
        <v>0</v>
      </c>
      <c r="BH29" s="6"/>
      <c r="BI29" s="27">
        <f t="shared" si="47"/>
        <v>0</v>
      </c>
      <c r="BJ29" s="25">
        <v>0.03</v>
      </c>
      <c r="BK29" s="13" t="s">
        <v>42</v>
      </c>
      <c r="BL29" s="28">
        <f t="shared" si="36"/>
        <v>0</v>
      </c>
      <c r="BM29" s="6"/>
      <c r="BN29" s="27">
        <f t="shared" si="48"/>
        <v>0</v>
      </c>
      <c r="BO29" s="25">
        <v>0.03</v>
      </c>
      <c r="BP29" s="13" t="s">
        <v>42</v>
      </c>
      <c r="BQ29" s="28">
        <f t="shared" si="37"/>
        <v>0</v>
      </c>
      <c r="BR29" s="6"/>
      <c r="BS29" s="27">
        <f t="shared" si="49"/>
        <v>0</v>
      </c>
    </row>
    <row r="30" spans="1:85" ht="69" customHeight="1" thickTop="1" thickBot="1" x14ac:dyDescent="0.3">
      <c r="A30" s="29" t="s">
        <v>21</v>
      </c>
      <c r="B30" s="30" t="s">
        <v>32</v>
      </c>
      <c r="C30" s="31">
        <v>0.01</v>
      </c>
      <c r="D30" s="29" t="s">
        <v>42</v>
      </c>
      <c r="E30" s="32"/>
      <c r="F30" s="33">
        <f t="shared" si="0"/>
        <v>0</v>
      </c>
      <c r="G30" s="25">
        <v>0.01</v>
      </c>
      <c r="H30" s="26" t="s">
        <v>42</v>
      </c>
      <c r="I30" s="39"/>
      <c r="J30" s="28"/>
      <c r="K30" s="47">
        <f t="shared" si="13"/>
        <v>0</v>
      </c>
      <c r="L30" s="25">
        <v>0.01</v>
      </c>
      <c r="M30" s="13" t="s">
        <v>42</v>
      </c>
      <c r="N30" s="28">
        <f>I30+J30</f>
        <v>0</v>
      </c>
      <c r="O30" s="6"/>
      <c r="P30" s="47">
        <f t="shared" si="38"/>
        <v>0</v>
      </c>
      <c r="Q30" s="25">
        <v>0.01</v>
      </c>
      <c r="R30" s="13" t="s">
        <v>42</v>
      </c>
      <c r="S30" s="44">
        <f t="shared" si="27"/>
        <v>0</v>
      </c>
      <c r="T30" s="6"/>
      <c r="U30" s="47">
        <f>(Q30*S30)+(T30*Q30)</f>
        <v>0</v>
      </c>
      <c r="V30" s="25">
        <v>0.01</v>
      </c>
      <c r="W30" s="13" t="s">
        <v>42</v>
      </c>
      <c r="X30" s="44">
        <f t="shared" si="28"/>
        <v>0</v>
      </c>
      <c r="Y30" s="6"/>
      <c r="Z30" s="47">
        <f t="shared" si="40"/>
        <v>0</v>
      </c>
      <c r="AA30" s="25">
        <v>0.01</v>
      </c>
      <c r="AB30" s="13" t="s">
        <v>42</v>
      </c>
      <c r="AC30" s="44">
        <f t="shared" si="29"/>
        <v>0</v>
      </c>
      <c r="AD30" s="6"/>
      <c r="AE30" s="47">
        <f t="shared" si="41"/>
        <v>0</v>
      </c>
      <c r="AF30" s="25">
        <v>0.01</v>
      </c>
      <c r="AG30" s="13" t="s">
        <v>42</v>
      </c>
      <c r="AH30" s="44">
        <f t="shared" si="30"/>
        <v>0</v>
      </c>
      <c r="AI30" s="6"/>
      <c r="AJ30" s="47">
        <f t="shared" si="42"/>
        <v>0</v>
      </c>
      <c r="AK30" s="25">
        <v>0.01</v>
      </c>
      <c r="AL30" s="13" t="s">
        <v>42</v>
      </c>
      <c r="AM30" s="44">
        <f t="shared" si="31"/>
        <v>0</v>
      </c>
      <c r="AN30" s="6"/>
      <c r="AO30" s="47">
        <f t="shared" si="43"/>
        <v>0</v>
      </c>
      <c r="AP30" s="25">
        <v>0.01</v>
      </c>
      <c r="AQ30" s="13" t="s">
        <v>42</v>
      </c>
      <c r="AR30" s="44">
        <f t="shared" si="32"/>
        <v>0</v>
      </c>
      <c r="AS30" s="6"/>
      <c r="AT30" s="47">
        <f t="shared" si="44"/>
        <v>0</v>
      </c>
      <c r="AU30" s="25">
        <v>0.01</v>
      </c>
      <c r="AV30" s="13" t="s">
        <v>42</v>
      </c>
      <c r="AW30" s="44">
        <f t="shared" si="33"/>
        <v>0</v>
      </c>
      <c r="AX30" s="6"/>
      <c r="AY30" s="47">
        <f t="shared" si="45"/>
        <v>0</v>
      </c>
      <c r="AZ30" s="25">
        <v>0.01</v>
      </c>
      <c r="BA30" s="13" t="s">
        <v>42</v>
      </c>
      <c r="BB30" s="44">
        <f t="shared" si="34"/>
        <v>0</v>
      </c>
      <c r="BC30" s="6"/>
      <c r="BD30" s="47">
        <f t="shared" si="46"/>
        <v>0</v>
      </c>
      <c r="BE30" s="25">
        <v>0.01</v>
      </c>
      <c r="BF30" s="13" t="s">
        <v>42</v>
      </c>
      <c r="BG30" s="44">
        <f t="shared" si="35"/>
        <v>0</v>
      </c>
      <c r="BH30" s="6"/>
      <c r="BI30" s="47">
        <f t="shared" si="47"/>
        <v>0</v>
      </c>
      <c r="BJ30" s="25">
        <v>0.01</v>
      </c>
      <c r="BK30" s="13" t="s">
        <v>42</v>
      </c>
      <c r="BL30" s="44">
        <f t="shared" si="36"/>
        <v>0</v>
      </c>
      <c r="BM30" s="6"/>
      <c r="BN30" s="47">
        <f t="shared" si="48"/>
        <v>0</v>
      </c>
      <c r="BO30" s="25">
        <v>0.01</v>
      </c>
      <c r="BP30" s="13" t="s">
        <v>42</v>
      </c>
      <c r="BQ30" s="44">
        <f t="shared" si="37"/>
        <v>0</v>
      </c>
      <c r="BR30" s="6"/>
      <c r="BS30" s="47">
        <f t="shared" si="49"/>
        <v>0</v>
      </c>
    </row>
    <row r="31" spans="1:85" ht="37.5" thickTop="1" thickBot="1" x14ac:dyDescent="0.6">
      <c r="A31" s="79" t="s">
        <v>39</v>
      </c>
      <c r="B31" s="79"/>
      <c r="C31" s="79"/>
      <c r="D31" s="79"/>
      <c r="E31" s="79"/>
      <c r="F31" s="34">
        <f>SUM(F15:F30)+F13</f>
        <v>0</v>
      </c>
      <c r="I31" s="42">
        <f>(I23*G23)+(I24*G24)+I30*G30</f>
        <v>0</v>
      </c>
      <c r="K31" s="48">
        <f>SUM(K15:K30)+K13</f>
        <v>0</v>
      </c>
      <c r="N31" s="42">
        <f>(O23*L23)+(O24*L24)+O30*L30</f>
        <v>0</v>
      </c>
      <c r="P31" s="48">
        <f>SUM(P15:P30)+P13</f>
        <v>0</v>
      </c>
      <c r="S31" s="40">
        <f>(T23*Q23)+(T24*Q24)+T30*Q30</f>
        <v>0</v>
      </c>
      <c r="U31" s="48">
        <f>SUM(U15:U30)+U13</f>
        <v>0</v>
      </c>
      <c r="X31" s="40">
        <f>(Y23*V23)+(Y24*V24)+Y30*V30</f>
        <v>0</v>
      </c>
      <c r="Z31" s="48">
        <f>SUM(Z15:Z30)+Z13</f>
        <v>0</v>
      </c>
      <c r="AC31" s="40">
        <f>(AD23*AA23)+(AD24*AA24)+AD30*AA30</f>
        <v>0</v>
      </c>
      <c r="AE31" s="48">
        <f>SUM(AE15:AE30)+AE13</f>
        <v>0</v>
      </c>
      <c r="AH31" s="40">
        <f>(AI23*AF23)+(AI24*AF24)+AI30*AF30</f>
        <v>0</v>
      </c>
      <c r="AJ31" s="48">
        <f>SUM(AJ15:AJ30)+AJ13</f>
        <v>0</v>
      </c>
      <c r="AM31" s="40">
        <f>(AN23*AK23)+(AN24*AK24)+AN30*AK30</f>
        <v>0</v>
      </c>
      <c r="AO31" s="48">
        <f>SUM(AO15:AO30)+AO13</f>
        <v>0</v>
      </c>
      <c r="AR31" s="40">
        <f>(AS23*AP23)+(AS24*AP24)+AS30*AP30</f>
        <v>0</v>
      </c>
      <c r="AT31" s="48">
        <f>SUM(AT15:AT30)+AT13</f>
        <v>0</v>
      </c>
      <c r="AW31" s="40">
        <f>(AX23*AU23)+(AX24*AU24)+AX30*AU30</f>
        <v>0</v>
      </c>
      <c r="AY31" s="48">
        <f>SUM(AY15:AY30)+AY13</f>
        <v>0</v>
      </c>
      <c r="BB31" s="40">
        <f>(BC23*AZ23)+(BC24*AZ24)+BC30*AZ30</f>
        <v>0</v>
      </c>
      <c r="BD31" s="48">
        <f>SUM(BD15:BD30)+BD13</f>
        <v>0</v>
      </c>
      <c r="BG31" s="40">
        <f>(BH23*BE23)+(BH24*BE24)+BH30*BE30</f>
        <v>0</v>
      </c>
      <c r="BI31" s="48">
        <f>SUM(BI15:BI30)+BI13</f>
        <v>0</v>
      </c>
      <c r="BL31" s="40">
        <f>(BM23*BJ23)+(BM24*BJ24)+BM30*BJ30</f>
        <v>0</v>
      </c>
      <c r="BN31" s="48">
        <f>SUM(BN15:BN30)+BN13</f>
        <v>0</v>
      </c>
      <c r="BQ31" s="40">
        <f>(BR23*BO23)+(BR24*BO24)+BR30*BO30</f>
        <v>0</v>
      </c>
      <c r="BS31" s="48">
        <f>SUM(BS15:BS30)+BS13</f>
        <v>0</v>
      </c>
    </row>
    <row r="32" spans="1:85" ht="37.5" customHeight="1" thickTop="1" thickBot="1" x14ac:dyDescent="0.3">
      <c r="I32" s="43">
        <f>(I25*G25)+(I26*G26)+(I27*G27)+(I28*G28)+I29*G29</f>
        <v>0</v>
      </c>
      <c r="N32" s="43">
        <f>(O25*L25)+(O26*L26)+(O27*L27)+(O28*L28)+O29*L29</f>
        <v>0</v>
      </c>
      <c r="S32" s="43">
        <f>(T25*Q25)+(T26*Q26)+(T27*Q27)+(T28*Q28)+T29*Q29</f>
        <v>0</v>
      </c>
      <c r="T32" s="46"/>
      <c r="U32" s="46"/>
      <c r="V32" s="46"/>
      <c r="W32" s="46"/>
      <c r="X32" s="43">
        <f>(Y25*V25)+(Y26*V26)+(Y27*V27)+(Y28*V28)+Y29*V29</f>
        <v>0</v>
      </c>
      <c r="Y32" s="46"/>
      <c r="Z32" s="46"/>
      <c r="AA32" s="46"/>
      <c r="AB32" s="46"/>
      <c r="AC32" s="43">
        <f>(AD25*AA25)+(AD26*AA26)+(AD27*AA27)+(AD28*AA28)+AD29*AA29</f>
        <v>0</v>
      </c>
      <c r="AD32" s="46"/>
      <c r="AE32" s="46"/>
      <c r="AF32" s="46"/>
      <c r="AG32" s="46"/>
      <c r="AH32" s="43">
        <f>(AI25*AF25)+(AI26*AF26)+(AI27*AF27)+(AI28*AF28)+AI29*AF29</f>
        <v>0</v>
      </c>
      <c r="AI32" s="46"/>
      <c r="AJ32" s="46"/>
      <c r="AK32" s="46"/>
      <c r="AL32" s="46"/>
      <c r="AM32" s="43">
        <f>(AN25*AK25)+(AN26*AK26)+(AN27*AK27)+(AN28*AK28)+AN29*AK29</f>
        <v>0</v>
      </c>
      <c r="AN32" s="46"/>
      <c r="AO32" s="46"/>
      <c r="AP32" s="46"/>
      <c r="AQ32" s="46"/>
      <c r="AR32" s="43">
        <f>(AS25*AP25)+(AS26*AP26)+(AS27*AP27)+(AS28*AP28)+AS29*AP29</f>
        <v>0</v>
      </c>
      <c r="AS32" s="46"/>
      <c r="AT32" s="46"/>
      <c r="AU32" s="46"/>
      <c r="AV32" s="46"/>
      <c r="AW32" s="43">
        <f>(AX25*AU25)+(AX26*AU26)+(AX27*AU27)+(AX28*AU28)+AX29*AU29</f>
        <v>0</v>
      </c>
      <c r="AX32" s="46"/>
      <c r="AY32" s="46"/>
      <c r="AZ32" s="46"/>
      <c r="BA32" s="46"/>
      <c r="BB32" s="43">
        <f>(BC25*AZ25)+(BC26*AZ26)+(BC27*AZ27)+(BC28*AZ28)+BC29*AZ29</f>
        <v>0</v>
      </c>
      <c r="BC32" s="46"/>
      <c r="BD32" s="46"/>
      <c r="BE32" s="46"/>
      <c r="BF32" s="46"/>
      <c r="BG32" s="43">
        <f>(BH25*BE25)+(BH26*BE26)+(BH27*BE27)+(BH28*BE28)+BH29*BE29</f>
        <v>0</v>
      </c>
      <c r="BH32" s="46"/>
      <c r="BI32" s="46"/>
      <c r="BJ32" s="46"/>
      <c r="BK32" s="46"/>
      <c r="BL32" s="43">
        <f>(BM25*BJ25)+(BM26*BJ26)+(BM27*BJ27)+(BM28*BJ28)+BM29*BJ29</f>
        <v>0</v>
      </c>
      <c r="BM32" s="46"/>
      <c r="BN32" s="46"/>
      <c r="BO32" s="46"/>
      <c r="BP32" s="46"/>
      <c r="BQ32" s="43">
        <f>(BR25*BO25)+(BR26*BO26)+(BR27*BO27)+(BR28*BO28)+BR29*BO29</f>
        <v>0</v>
      </c>
      <c r="BR32" s="46"/>
      <c r="BS32" s="46"/>
      <c r="BT32" s="46"/>
      <c r="BU32" s="46"/>
      <c r="BV32" s="46"/>
      <c r="BW32" s="46"/>
      <c r="BX32" s="46"/>
      <c r="BY32" s="46"/>
      <c r="BZ32" s="46"/>
      <c r="CA32" s="46"/>
      <c r="CB32" s="46"/>
      <c r="CC32" s="46"/>
      <c r="CD32" s="46"/>
      <c r="CE32" s="46"/>
      <c r="CF32" s="46"/>
      <c r="CG32" s="46"/>
    </row>
    <row r="33" spans="9:85" ht="15" customHeight="1" x14ac:dyDescent="0.25">
      <c r="I33" s="41"/>
      <c r="N33" s="41"/>
      <c r="S33" s="45"/>
      <c r="T33" s="46"/>
      <c r="U33" s="46"/>
      <c r="V33" s="46"/>
      <c r="W33" s="46"/>
      <c r="X33" s="45"/>
      <c r="Y33" s="46"/>
      <c r="Z33" s="46"/>
      <c r="AA33" s="46"/>
      <c r="AB33" s="46"/>
      <c r="AC33" s="45"/>
      <c r="AD33" s="46"/>
      <c r="AE33" s="46"/>
      <c r="AF33" s="46"/>
      <c r="AG33" s="46"/>
      <c r="AH33" s="45"/>
      <c r="AI33" s="46"/>
      <c r="AJ33" s="46"/>
      <c r="AK33" s="46"/>
      <c r="AL33" s="46"/>
      <c r="AM33" s="45"/>
      <c r="AN33" s="46"/>
      <c r="AO33" s="46"/>
      <c r="AP33" s="46"/>
      <c r="AQ33" s="46"/>
      <c r="AR33" s="45"/>
      <c r="AS33" s="46"/>
      <c r="AT33" s="46"/>
      <c r="AU33" s="46"/>
      <c r="AV33" s="46"/>
      <c r="AW33" s="45"/>
      <c r="AX33" s="46"/>
      <c r="AY33" s="46"/>
      <c r="AZ33" s="46"/>
      <c r="BA33" s="46"/>
      <c r="BB33" s="45"/>
      <c r="BC33" s="46"/>
      <c r="BD33" s="46"/>
      <c r="BE33" s="46"/>
      <c r="BF33" s="46"/>
      <c r="BG33" s="45"/>
      <c r="BH33" s="46"/>
      <c r="BI33" s="46"/>
      <c r="BJ33" s="46"/>
      <c r="BK33" s="46"/>
      <c r="BL33" s="45"/>
      <c r="BM33" s="46"/>
      <c r="BN33" s="46"/>
      <c r="BO33" s="46"/>
      <c r="BP33" s="46"/>
      <c r="BQ33" s="45"/>
      <c r="BR33" s="46"/>
      <c r="BS33" s="46"/>
      <c r="BT33" s="46"/>
      <c r="BU33" s="46"/>
      <c r="BV33" s="46"/>
      <c r="BW33" s="46"/>
      <c r="BX33" s="46"/>
      <c r="BY33" s="46"/>
      <c r="BZ33" s="46"/>
      <c r="CA33" s="46"/>
      <c r="CB33" s="46"/>
      <c r="CC33" s="46"/>
      <c r="CD33" s="46"/>
      <c r="CE33" s="46"/>
      <c r="CF33" s="46"/>
      <c r="CG33" s="46"/>
    </row>
    <row r="34" spans="9:85" ht="15" customHeight="1" x14ac:dyDescent="0.25">
      <c r="N34" s="41"/>
      <c r="S34" s="45"/>
      <c r="T34" s="46"/>
      <c r="U34" s="46"/>
      <c r="V34" s="46"/>
      <c r="W34" s="46"/>
      <c r="X34" s="45"/>
      <c r="Y34" s="46"/>
      <c r="Z34" s="46"/>
      <c r="AA34" s="46"/>
      <c r="AB34" s="46"/>
      <c r="AC34" s="45"/>
      <c r="AD34" s="46"/>
      <c r="AE34" s="46"/>
      <c r="AF34" s="46"/>
      <c r="AG34" s="46"/>
      <c r="AH34" s="45"/>
      <c r="AI34" s="46"/>
      <c r="AJ34" s="46"/>
      <c r="AK34" s="46"/>
      <c r="AL34" s="46"/>
      <c r="AM34" s="45"/>
      <c r="AN34" s="46"/>
      <c r="AO34" s="46"/>
      <c r="AP34" s="46"/>
      <c r="AQ34" s="46"/>
      <c r="AR34" s="45"/>
      <c r="AS34" s="46"/>
      <c r="AT34" s="46"/>
      <c r="AU34" s="46"/>
      <c r="AV34" s="46"/>
      <c r="AW34" s="45"/>
      <c r="AX34" s="46"/>
      <c r="AY34" s="46"/>
      <c r="AZ34" s="46"/>
      <c r="BA34" s="46"/>
      <c r="BB34" s="45"/>
      <c r="BC34" s="46"/>
      <c r="BD34" s="46"/>
      <c r="BE34" s="46"/>
      <c r="BF34" s="46"/>
      <c r="BG34" s="45"/>
      <c r="BH34" s="46"/>
      <c r="BI34" s="46"/>
      <c r="BJ34" s="46"/>
      <c r="BK34" s="46"/>
      <c r="BL34" s="45"/>
      <c r="BM34" s="46"/>
      <c r="BN34" s="46"/>
      <c r="BO34" s="46"/>
      <c r="BP34" s="46"/>
      <c r="BQ34" s="45"/>
      <c r="BR34" s="46"/>
      <c r="BS34" s="46"/>
      <c r="BT34" s="46"/>
      <c r="BU34" s="46"/>
      <c r="BV34" s="46"/>
      <c r="BW34" s="46"/>
      <c r="BX34" s="46"/>
      <c r="BY34" s="46"/>
      <c r="BZ34" s="46"/>
      <c r="CA34" s="46"/>
      <c r="CB34" s="46"/>
      <c r="CC34" s="46"/>
      <c r="CD34" s="46"/>
      <c r="CE34" s="46"/>
      <c r="CF34" s="46"/>
      <c r="CG34" s="46"/>
    </row>
    <row r="35" spans="9:85" ht="15" customHeight="1" x14ac:dyDescent="0.25">
      <c r="N35" s="41"/>
      <c r="S35" s="45"/>
      <c r="T35" s="46"/>
      <c r="U35" s="46"/>
      <c r="V35" s="46"/>
      <c r="W35" s="46"/>
      <c r="X35" s="45"/>
      <c r="Y35" s="46"/>
      <c r="Z35" s="46"/>
      <c r="AA35" s="46"/>
      <c r="AB35" s="46"/>
      <c r="AC35" s="45"/>
      <c r="AD35" s="46"/>
      <c r="AE35" s="46"/>
      <c r="AF35" s="46"/>
      <c r="AG35" s="46"/>
      <c r="AH35" s="45"/>
      <c r="AI35" s="46"/>
      <c r="AJ35" s="46"/>
      <c r="AK35" s="46"/>
      <c r="AL35" s="46"/>
      <c r="AM35" s="45"/>
      <c r="AN35" s="46"/>
      <c r="AO35" s="46"/>
      <c r="AP35" s="46"/>
      <c r="AQ35" s="46"/>
      <c r="AR35" s="45"/>
      <c r="AS35" s="46"/>
      <c r="AT35" s="46"/>
      <c r="AU35" s="46"/>
      <c r="AV35" s="46"/>
      <c r="AW35" s="45"/>
      <c r="AX35" s="46"/>
      <c r="AY35" s="46"/>
      <c r="AZ35" s="46"/>
      <c r="BA35" s="46"/>
      <c r="BB35" s="45"/>
      <c r="BC35" s="46"/>
      <c r="BD35" s="46"/>
      <c r="BE35" s="46"/>
      <c r="BF35" s="46"/>
      <c r="BG35" s="45"/>
      <c r="BH35" s="46"/>
      <c r="BI35" s="46"/>
      <c r="BJ35" s="46"/>
      <c r="BK35" s="46"/>
      <c r="BL35" s="45"/>
      <c r="BM35" s="46"/>
      <c r="BN35" s="46"/>
      <c r="BO35" s="46"/>
      <c r="BP35" s="46"/>
      <c r="BQ35" s="45"/>
      <c r="BR35" s="46"/>
      <c r="BS35" s="46"/>
      <c r="BT35" s="46"/>
      <c r="BU35" s="46"/>
      <c r="BV35" s="46"/>
      <c r="BW35" s="46"/>
      <c r="BX35" s="46"/>
      <c r="BY35" s="46"/>
      <c r="BZ35" s="46"/>
      <c r="CA35" s="46"/>
      <c r="CB35" s="46"/>
      <c r="CC35" s="46"/>
      <c r="CD35" s="46"/>
      <c r="CE35" s="46"/>
      <c r="CF35" s="46"/>
      <c r="CG35" s="46"/>
    </row>
    <row r="36" spans="9:85" ht="15" customHeight="1" x14ac:dyDescent="0.25">
      <c r="N36" s="41"/>
      <c r="S36" s="45"/>
      <c r="T36" s="46"/>
      <c r="U36" s="46"/>
      <c r="V36" s="46"/>
      <c r="W36" s="46"/>
      <c r="X36" s="45"/>
      <c r="Y36" s="46"/>
      <c r="Z36" s="46"/>
      <c r="AA36" s="46"/>
      <c r="AB36" s="46"/>
      <c r="AC36" s="45"/>
      <c r="AD36" s="46"/>
      <c r="AE36" s="46"/>
      <c r="AF36" s="46"/>
      <c r="AG36" s="46"/>
      <c r="AH36" s="45"/>
      <c r="AI36" s="46"/>
      <c r="AJ36" s="46"/>
      <c r="AK36" s="46"/>
      <c r="AL36" s="46"/>
      <c r="AM36" s="45"/>
      <c r="AN36" s="46"/>
      <c r="AO36" s="46"/>
      <c r="AP36" s="46"/>
      <c r="AQ36" s="46"/>
      <c r="AR36" s="45"/>
      <c r="AS36" s="46"/>
      <c r="AT36" s="46"/>
      <c r="AU36" s="46"/>
      <c r="AV36" s="46"/>
      <c r="AW36" s="45"/>
      <c r="AX36" s="46"/>
      <c r="AY36" s="46"/>
      <c r="AZ36" s="46"/>
      <c r="BA36" s="46"/>
      <c r="BB36" s="45"/>
      <c r="BC36" s="46"/>
      <c r="BD36" s="46"/>
      <c r="BE36" s="46"/>
      <c r="BF36" s="46"/>
      <c r="BG36" s="45"/>
      <c r="BH36" s="46"/>
      <c r="BI36" s="46"/>
      <c r="BJ36" s="46"/>
      <c r="BK36" s="46"/>
      <c r="BL36" s="45"/>
      <c r="BM36" s="46"/>
      <c r="BN36" s="46"/>
      <c r="BO36" s="46"/>
      <c r="BP36" s="46"/>
      <c r="BQ36" s="45"/>
      <c r="BR36" s="46"/>
      <c r="BS36" s="46"/>
      <c r="BT36" s="46"/>
      <c r="BU36" s="46"/>
      <c r="BV36" s="46"/>
      <c r="BW36" s="46"/>
      <c r="BX36" s="46"/>
      <c r="BY36" s="46"/>
      <c r="BZ36" s="46"/>
      <c r="CA36" s="46"/>
      <c r="CB36" s="46"/>
      <c r="CC36" s="46"/>
      <c r="CD36" s="46"/>
      <c r="CE36" s="46"/>
      <c r="CF36" s="46"/>
      <c r="CG36" s="46"/>
    </row>
    <row r="37" spans="9:85" ht="15" customHeight="1" x14ac:dyDescent="0.25">
      <c r="N37" s="41"/>
      <c r="S37" s="45"/>
      <c r="T37" s="46"/>
      <c r="U37" s="46"/>
      <c r="V37" s="46"/>
      <c r="W37" s="46"/>
      <c r="X37" s="45"/>
      <c r="Y37" s="46"/>
      <c r="Z37" s="46"/>
      <c r="AA37" s="46"/>
      <c r="AB37" s="46"/>
      <c r="AC37" s="45"/>
      <c r="AD37" s="46"/>
      <c r="AE37" s="46"/>
      <c r="AF37" s="46"/>
      <c r="AG37" s="46"/>
      <c r="AH37" s="45"/>
      <c r="AI37" s="46"/>
      <c r="AJ37" s="46"/>
      <c r="AK37" s="46"/>
      <c r="AL37" s="46"/>
      <c r="AM37" s="45"/>
      <c r="AN37" s="46"/>
      <c r="AO37" s="46"/>
      <c r="AP37" s="46"/>
      <c r="AQ37" s="46"/>
      <c r="AR37" s="45"/>
      <c r="AS37" s="46"/>
      <c r="AT37" s="46"/>
      <c r="AU37" s="46"/>
      <c r="AV37" s="46"/>
      <c r="AW37" s="45"/>
      <c r="AX37" s="46"/>
      <c r="AY37" s="46"/>
      <c r="AZ37" s="46"/>
      <c r="BA37" s="46"/>
      <c r="BB37" s="45"/>
      <c r="BC37" s="46"/>
      <c r="BD37" s="46"/>
      <c r="BE37" s="46"/>
      <c r="BF37" s="46"/>
      <c r="BG37" s="45"/>
      <c r="BH37" s="46"/>
      <c r="BI37" s="46"/>
      <c r="BJ37" s="46"/>
      <c r="BK37" s="46"/>
      <c r="BL37" s="45"/>
      <c r="BM37" s="46"/>
      <c r="BN37" s="46"/>
      <c r="BO37" s="46"/>
      <c r="BP37" s="46"/>
      <c r="BQ37" s="45"/>
      <c r="BR37" s="46"/>
      <c r="BS37" s="46"/>
      <c r="BT37" s="46"/>
      <c r="BU37" s="46"/>
      <c r="BV37" s="46"/>
      <c r="BW37" s="46"/>
      <c r="BX37" s="46"/>
      <c r="BY37" s="46"/>
      <c r="BZ37" s="46"/>
      <c r="CA37" s="46"/>
      <c r="CB37" s="46"/>
      <c r="CC37" s="46"/>
      <c r="CD37" s="46"/>
      <c r="CE37" s="46"/>
      <c r="CF37" s="46"/>
      <c r="CG37" s="46"/>
    </row>
    <row r="38" spans="9:85" ht="15" customHeight="1" x14ac:dyDescent="0.25">
      <c r="N38" s="41"/>
      <c r="S38" s="45"/>
      <c r="T38" s="46"/>
      <c r="U38" s="46"/>
      <c r="V38" s="46"/>
      <c r="W38" s="46"/>
      <c r="X38" s="45"/>
      <c r="Y38" s="46"/>
      <c r="Z38" s="46"/>
      <c r="AA38" s="46"/>
      <c r="AB38" s="46"/>
      <c r="AC38" s="45"/>
      <c r="AD38" s="46"/>
      <c r="AE38" s="46"/>
      <c r="AF38" s="46"/>
      <c r="AG38" s="46"/>
      <c r="AH38" s="45"/>
      <c r="AI38" s="46"/>
      <c r="AJ38" s="46"/>
      <c r="AK38" s="46"/>
      <c r="AL38" s="46"/>
      <c r="AM38" s="45"/>
      <c r="AN38" s="46"/>
      <c r="AO38" s="46"/>
      <c r="AP38" s="46"/>
      <c r="AQ38" s="46"/>
      <c r="AR38" s="45"/>
      <c r="AS38" s="46"/>
      <c r="AT38" s="46"/>
      <c r="AU38" s="46"/>
      <c r="AV38" s="46"/>
      <c r="AW38" s="45"/>
      <c r="AX38" s="46"/>
      <c r="AY38" s="46"/>
      <c r="AZ38" s="46"/>
      <c r="BA38" s="46"/>
      <c r="BB38" s="45"/>
      <c r="BC38" s="46"/>
      <c r="BD38" s="46"/>
      <c r="BE38" s="46"/>
      <c r="BF38" s="46"/>
      <c r="BG38" s="45"/>
      <c r="BH38" s="46"/>
      <c r="BI38" s="46"/>
      <c r="BJ38" s="46"/>
      <c r="BK38" s="46"/>
      <c r="BL38" s="45"/>
      <c r="BM38" s="46"/>
      <c r="BN38" s="46"/>
      <c r="BO38" s="46"/>
      <c r="BP38" s="46"/>
      <c r="BQ38" s="45"/>
      <c r="BR38" s="46"/>
      <c r="BS38" s="46"/>
      <c r="BT38" s="46"/>
      <c r="BU38" s="46"/>
      <c r="BV38" s="46"/>
      <c r="BW38" s="46"/>
      <c r="BX38" s="46"/>
      <c r="BY38" s="46"/>
      <c r="BZ38" s="46"/>
      <c r="CA38" s="46"/>
      <c r="CB38" s="46"/>
      <c r="CC38" s="46"/>
      <c r="CD38" s="46"/>
      <c r="CE38" s="46"/>
      <c r="CF38" s="46"/>
      <c r="CG38" s="46"/>
    </row>
    <row r="39" spans="9:85" ht="15" customHeight="1" x14ac:dyDescent="0.25">
      <c r="N39" s="41"/>
      <c r="S39" s="45"/>
      <c r="T39" s="46"/>
      <c r="U39" s="46"/>
      <c r="V39" s="46"/>
      <c r="W39" s="46"/>
      <c r="X39" s="45"/>
      <c r="Y39" s="46"/>
      <c r="Z39" s="46"/>
      <c r="AA39" s="46"/>
      <c r="AB39" s="46"/>
      <c r="AC39" s="45"/>
      <c r="AD39" s="46"/>
      <c r="AE39" s="46"/>
      <c r="AF39" s="46"/>
      <c r="AG39" s="46"/>
      <c r="AH39" s="45"/>
      <c r="AI39" s="46"/>
      <c r="AJ39" s="46"/>
      <c r="AK39" s="46"/>
      <c r="AL39" s="46"/>
      <c r="AM39" s="45"/>
      <c r="AN39" s="46"/>
      <c r="AO39" s="46"/>
      <c r="AP39" s="46"/>
      <c r="AQ39" s="46"/>
      <c r="AR39" s="45"/>
      <c r="AS39" s="46"/>
      <c r="AT39" s="46"/>
      <c r="AU39" s="46"/>
      <c r="AV39" s="46"/>
      <c r="AW39" s="45"/>
      <c r="AX39" s="46"/>
      <c r="AY39" s="46"/>
      <c r="AZ39" s="46"/>
      <c r="BA39" s="46"/>
      <c r="BB39" s="45"/>
      <c r="BC39" s="46"/>
      <c r="BD39" s="46"/>
      <c r="BE39" s="46"/>
      <c r="BF39" s="46"/>
      <c r="BG39" s="45"/>
      <c r="BH39" s="46"/>
      <c r="BI39" s="46"/>
      <c r="BJ39" s="46"/>
      <c r="BK39" s="46"/>
      <c r="BL39" s="45"/>
      <c r="BM39" s="46"/>
      <c r="BN39" s="46"/>
      <c r="BO39" s="46"/>
      <c r="BP39" s="46"/>
      <c r="BQ39" s="45"/>
      <c r="BR39" s="46"/>
      <c r="BS39" s="46"/>
      <c r="BT39" s="46"/>
      <c r="BU39" s="46"/>
      <c r="BV39" s="46"/>
      <c r="BW39" s="46"/>
      <c r="BX39" s="46"/>
      <c r="BY39" s="46"/>
      <c r="BZ39" s="46"/>
      <c r="CA39" s="46"/>
      <c r="CB39" s="46"/>
      <c r="CC39" s="46"/>
      <c r="CD39" s="46"/>
      <c r="CE39" s="46"/>
      <c r="CF39" s="46"/>
      <c r="CG39" s="46"/>
    </row>
    <row r="40" spans="9:85" ht="15" customHeight="1" x14ac:dyDescent="0.25">
      <c r="N40" s="41"/>
      <c r="S40" s="45"/>
      <c r="T40" s="46"/>
      <c r="U40" s="46"/>
      <c r="V40" s="46"/>
      <c r="W40" s="46"/>
      <c r="X40" s="45"/>
      <c r="Y40" s="46"/>
      <c r="Z40" s="46"/>
      <c r="AA40" s="46"/>
      <c r="AB40" s="46"/>
      <c r="AC40" s="45"/>
      <c r="AD40" s="46"/>
      <c r="AE40" s="46"/>
      <c r="AF40" s="46"/>
      <c r="AG40" s="46"/>
      <c r="AH40" s="45"/>
      <c r="AI40" s="46"/>
      <c r="AJ40" s="46"/>
      <c r="AK40" s="46"/>
      <c r="AL40" s="46"/>
      <c r="AM40" s="45"/>
      <c r="AN40" s="46"/>
      <c r="AO40" s="46"/>
      <c r="AP40" s="46"/>
      <c r="AQ40" s="46"/>
      <c r="AR40" s="45"/>
      <c r="AS40" s="46"/>
      <c r="AT40" s="46"/>
      <c r="AU40" s="46"/>
      <c r="AV40" s="46"/>
      <c r="AW40" s="45"/>
      <c r="AX40" s="46"/>
      <c r="AY40" s="46"/>
      <c r="AZ40" s="46"/>
      <c r="BA40" s="46"/>
      <c r="BB40" s="45"/>
      <c r="BC40" s="46"/>
      <c r="BD40" s="46"/>
      <c r="BE40" s="46"/>
      <c r="BF40" s="46"/>
      <c r="BG40" s="45"/>
      <c r="BH40" s="46"/>
      <c r="BI40" s="46"/>
      <c r="BJ40" s="46"/>
      <c r="BK40" s="46"/>
      <c r="BL40" s="45"/>
      <c r="BM40" s="46"/>
      <c r="BN40" s="46"/>
      <c r="BO40" s="46"/>
      <c r="BP40" s="46"/>
      <c r="BQ40" s="45"/>
      <c r="BR40" s="46"/>
      <c r="BS40" s="46"/>
      <c r="BT40" s="46"/>
      <c r="BU40" s="46"/>
      <c r="BV40" s="46"/>
      <c r="BW40" s="46"/>
      <c r="BX40" s="46"/>
      <c r="BY40" s="46"/>
      <c r="BZ40" s="46"/>
      <c r="CA40" s="46"/>
      <c r="CB40" s="46"/>
      <c r="CC40" s="46"/>
      <c r="CD40" s="46"/>
      <c r="CE40" s="46"/>
      <c r="CF40" s="46"/>
      <c r="CG40" s="46"/>
    </row>
    <row r="41" spans="9:85" ht="15" customHeight="1" x14ac:dyDescent="0.25">
      <c r="N41" s="41"/>
      <c r="S41" s="45"/>
      <c r="T41" s="46"/>
      <c r="U41" s="46"/>
      <c r="V41" s="46"/>
      <c r="W41" s="46"/>
      <c r="X41" s="45"/>
      <c r="Y41" s="46"/>
      <c r="Z41" s="46"/>
      <c r="AA41" s="46"/>
      <c r="AB41" s="46"/>
      <c r="AC41" s="45"/>
      <c r="AD41" s="46"/>
      <c r="AE41" s="46"/>
      <c r="AF41" s="46"/>
      <c r="AG41" s="46"/>
      <c r="AH41" s="45"/>
      <c r="AI41" s="46"/>
      <c r="AJ41" s="46"/>
      <c r="AK41" s="46"/>
      <c r="AL41" s="46"/>
      <c r="AM41" s="45"/>
      <c r="AN41" s="46"/>
      <c r="AO41" s="46"/>
      <c r="AP41" s="46"/>
      <c r="AQ41" s="46"/>
      <c r="AR41" s="45"/>
      <c r="AS41" s="46"/>
      <c r="AT41" s="46"/>
      <c r="AU41" s="46"/>
      <c r="AV41" s="46"/>
      <c r="AW41" s="45"/>
      <c r="AX41" s="46"/>
      <c r="AY41" s="46"/>
      <c r="AZ41" s="46"/>
      <c r="BA41" s="46"/>
      <c r="BB41" s="45"/>
      <c r="BC41" s="46"/>
      <c r="BD41" s="46"/>
      <c r="BE41" s="46"/>
      <c r="BF41" s="46"/>
      <c r="BG41" s="45"/>
      <c r="BH41" s="46"/>
      <c r="BI41" s="46"/>
      <c r="BJ41" s="46"/>
      <c r="BK41" s="46"/>
      <c r="BL41" s="45"/>
      <c r="BM41" s="46"/>
      <c r="BN41" s="46"/>
      <c r="BO41" s="46"/>
      <c r="BP41" s="46"/>
      <c r="BQ41" s="45"/>
      <c r="BR41" s="46"/>
      <c r="BS41" s="46"/>
      <c r="BT41" s="46"/>
      <c r="BU41" s="46"/>
      <c r="BV41" s="46"/>
      <c r="BW41" s="46"/>
      <c r="BX41" s="46"/>
      <c r="BY41" s="46"/>
      <c r="BZ41" s="46"/>
      <c r="CA41" s="46"/>
      <c r="CB41" s="46"/>
      <c r="CC41" s="46"/>
      <c r="CD41" s="46"/>
      <c r="CE41" s="46"/>
      <c r="CF41" s="46"/>
      <c r="CG41" s="46"/>
    </row>
  </sheetData>
  <sheetProtection password="DA55" sheet="1" selectLockedCells="1"/>
  <protectedRanges>
    <protectedRange password="8157" sqref="G13:G30 L13:L30 Q13:Q30 V13:V30 AA13:AA30 AF13:AF30 AK13:AK30 AP13:AP30 AU13:AU30 AZ13:AZ30 BE13:BE30 BJ13:BJ30 BO13:BO30" name="Intervalo2"/>
    <protectedRange password="8157" sqref="K13:K31" name="tot pont"/>
  </protectedRanges>
  <mergeCells count="33">
    <mergeCell ref="BG13:BH13"/>
    <mergeCell ref="BL13:BM13"/>
    <mergeCell ref="H1:K5"/>
    <mergeCell ref="BQ13:BR13"/>
    <mergeCell ref="BE11:BI11"/>
    <mergeCell ref="BJ11:BN11"/>
    <mergeCell ref="BO11:BS11"/>
    <mergeCell ref="I13:J13"/>
    <mergeCell ref="N13:O13"/>
    <mergeCell ref="S13:T13"/>
    <mergeCell ref="X13:Y13"/>
    <mergeCell ref="AC13:AD13"/>
    <mergeCell ref="AH13:AI13"/>
    <mergeCell ref="AM13:AN13"/>
    <mergeCell ref="AA11:AE11"/>
    <mergeCell ref="V11:Z11"/>
    <mergeCell ref="A31:E31"/>
    <mergeCell ref="C11:F11"/>
    <mergeCell ref="G11:K11"/>
    <mergeCell ref="L11:P11"/>
    <mergeCell ref="Q11:U11"/>
    <mergeCell ref="A1:F1"/>
    <mergeCell ref="A2:F2"/>
    <mergeCell ref="B6:F6"/>
    <mergeCell ref="B5:F5"/>
    <mergeCell ref="AR13:AS13"/>
    <mergeCell ref="AW13:AX13"/>
    <mergeCell ref="BB13:BC13"/>
    <mergeCell ref="AF11:AJ11"/>
    <mergeCell ref="AK11:AO11"/>
    <mergeCell ref="AP11:AT11"/>
    <mergeCell ref="AU11:AY11"/>
    <mergeCell ref="AZ11:BD11"/>
  </mergeCells>
  <conditionalFormatting sqref="I31">
    <cfRule type="cellIs" dxfId="25" priority="39" operator="greaterThan">
      <formula>6</formula>
    </cfRule>
  </conditionalFormatting>
  <conditionalFormatting sqref="S31">
    <cfRule type="cellIs" dxfId="24" priority="25" operator="greaterThan">
      <formula>6</formula>
    </cfRule>
  </conditionalFormatting>
  <conditionalFormatting sqref="X31">
    <cfRule type="cellIs" dxfId="23" priority="24" operator="greaterThan">
      <formula>6</formula>
    </cfRule>
  </conditionalFormatting>
  <conditionalFormatting sqref="AC31">
    <cfRule type="cellIs" dxfId="22" priority="23" operator="greaterThan">
      <formula>6</formula>
    </cfRule>
  </conditionalFormatting>
  <conditionalFormatting sqref="AH31">
    <cfRule type="cellIs" dxfId="21" priority="22" operator="greaterThan">
      <formula>6</formula>
    </cfRule>
  </conditionalFormatting>
  <conditionalFormatting sqref="AM31">
    <cfRule type="cellIs" dxfId="20" priority="21" operator="greaterThan">
      <formula>6</formula>
    </cfRule>
  </conditionalFormatting>
  <conditionalFormatting sqref="AR31">
    <cfRule type="cellIs" dxfId="19" priority="20" operator="greaterThan">
      <formula>6</formula>
    </cfRule>
  </conditionalFormatting>
  <conditionalFormatting sqref="AW31">
    <cfRule type="cellIs" dxfId="18" priority="19" operator="greaterThan">
      <formula>6</formula>
    </cfRule>
  </conditionalFormatting>
  <conditionalFormatting sqref="BB31">
    <cfRule type="cellIs" dxfId="17" priority="18" operator="greaterThan">
      <formula>6</formula>
    </cfRule>
  </conditionalFormatting>
  <conditionalFormatting sqref="BG31">
    <cfRule type="cellIs" dxfId="16" priority="17" operator="greaterThan">
      <formula>6</formula>
    </cfRule>
  </conditionalFormatting>
  <conditionalFormatting sqref="BL31">
    <cfRule type="cellIs" dxfId="15" priority="16" operator="greaterThan">
      <formula>6</formula>
    </cfRule>
  </conditionalFormatting>
  <conditionalFormatting sqref="BQ31">
    <cfRule type="cellIs" dxfId="14" priority="15" operator="greaterThan">
      <formula>6</formula>
    </cfRule>
  </conditionalFormatting>
  <conditionalFormatting sqref="I32">
    <cfRule type="cellIs" dxfId="13" priority="14" operator="greaterThan">
      <formula>6</formula>
    </cfRule>
  </conditionalFormatting>
  <conditionalFormatting sqref="N31">
    <cfRule type="cellIs" dxfId="12" priority="13" operator="greaterThan">
      <formula>6</formula>
    </cfRule>
  </conditionalFormatting>
  <conditionalFormatting sqref="N32">
    <cfRule type="cellIs" dxfId="11" priority="12" operator="greaterThan">
      <formula>6</formula>
    </cfRule>
  </conditionalFormatting>
  <conditionalFormatting sqref="S32">
    <cfRule type="cellIs" dxfId="10" priority="11" operator="greaterThan">
      <formula>6</formula>
    </cfRule>
  </conditionalFormatting>
  <conditionalFormatting sqref="X32">
    <cfRule type="cellIs" dxfId="9" priority="10" operator="greaterThan">
      <formula>6</formula>
    </cfRule>
  </conditionalFormatting>
  <conditionalFormatting sqref="AC32">
    <cfRule type="cellIs" dxfId="8" priority="9" operator="greaterThan">
      <formula>6</formula>
    </cfRule>
  </conditionalFormatting>
  <conditionalFormatting sqref="AH32">
    <cfRule type="cellIs" dxfId="7" priority="8" operator="greaterThan">
      <formula>6</formula>
    </cfRule>
  </conditionalFormatting>
  <conditionalFormatting sqref="AM32">
    <cfRule type="cellIs" dxfId="6" priority="7" operator="greaterThan">
      <formula>6</formula>
    </cfRule>
  </conditionalFormatting>
  <conditionalFormatting sqref="AR32">
    <cfRule type="cellIs" dxfId="5" priority="6" operator="greaterThan">
      <formula>6</formula>
    </cfRule>
  </conditionalFormatting>
  <conditionalFormatting sqref="AW32">
    <cfRule type="cellIs" dxfId="4" priority="5" operator="greaterThan">
      <formula>6</formula>
    </cfRule>
  </conditionalFormatting>
  <conditionalFormatting sqref="BB32">
    <cfRule type="cellIs" dxfId="3" priority="4" operator="greaterThan">
      <formula>6</formula>
    </cfRule>
  </conditionalFormatting>
  <conditionalFormatting sqref="BG32">
    <cfRule type="cellIs" dxfId="2" priority="3" operator="greaterThan">
      <formula>6</formula>
    </cfRule>
  </conditionalFormatting>
  <conditionalFormatting sqref="BL32">
    <cfRule type="cellIs" dxfId="1" priority="2" operator="greaterThan">
      <formula>6</formula>
    </cfRule>
  </conditionalFormatting>
  <conditionalFormatting sqref="BQ32">
    <cfRule type="cellIs" dxfId="0" priority="1" operator="greaterThan">
      <formula>6</formula>
    </cfRule>
  </conditionalFormatting>
  <dataValidations disablePrompts="1" count="1">
    <dataValidation type="whole" showInputMessage="1" showErrorMessage="1" errorTitle="erro" sqref="J38">
      <formula1>0</formula1>
      <formula2>6</formula2>
    </dataValidation>
  </dataValidations>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CÁLCULOS!AY13</f>
        <v>0</v>
      </c>
    </row>
    <row r="16" spans="1:12" ht="74.25" customHeight="1" thickTop="1" thickBot="1" x14ac:dyDescent="0.3">
      <c r="A16" s="13" t="s">
        <v>5</v>
      </c>
      <c r="B16" s="104" t="s">
        <v>52</v>
      </c>
      <c r="C16" s="105"/>
      <c r="D16" s="105"/>
      <c r="E16" s="106"/>
      <c r="F16" s="66">
        <v>0.01</v>
      </c>
      <c r="G16" s="67" t="s">
        <v>40</v>
      </c>
      <c r="H16" s="65">
        <f>CÁLCULOS!AY14</f>
        <v>0</v>
      </c>
    </row>
    <row r="17" spans="1:10" ht="41.25" customHeight="1" thickTop="1" thickBot="1" x14ac:dyDescent="0.3">
      <c r="A17" s="13" t="s">
        <v>6</v>
      </c>
      <c r="B17" s="104" t="s">
        <v>68</v>
      </c>
      <c r="C17" s="105"/>
      <c r="D17" s="105"/>
      <c r="E17" s="106"/>
      <c r="F17" s="66">
        <v>0.01</v>
      </c>
      <c r="G17" s="67" t="s">
        <v>40</v>
      </c>
      <c r="H17" s="65">
        <f>CÁLCULOS!AY15</f>
        <v>0</v>
      </c>
    </row>
    <row r="18" spans="1:10" ht="38.25" customHeight="1" thickTop="1" thickBot="1" x14ac:dyDescent="0.3">
      <c r="A18" s="13" t="s">
        <v>7</v>
      </c>
      <c r="B18" s="104" t="s">
        <v>53</v>
      </c>
      <c r="C18" s="105"/>
      <c r="D18" s="105"/>
      <c r="E18" s="106"/>
      <c r="F18" s="66">
        <v>0.01</v>
      </c>
      <c r="G18" s="67" t="s">
        <v>40</v>
      </c>
      <c r="H18" s="65">
        <f>CÁLCULOS!AY16</f>
        <v>0</v>
      </c>
      <c r="J18" t="s">
        <v>37</v>
      </c>
    </row>
    <row r="19" spans="1:10" ht="24.95" customHeight="1" thickTop="1" thickBot="1" x14ac:dyDescent="0.3">
      <c r="A19" s="13" t="s">
        <v>8</v>
      </c>
      <c r="B19" s="104" t="s">
        <v>69</v>
      </c>
      <c r="C19" s="105"/>
      <c r="D19" s="105"/>
      <c r="E19" s="106"/>
      <c r="F19" s="66">
        <v>30</v>
      </c>
      <c r="G19" s="67" t="s">
        <v>41</v>
      </c>
      <c r="H19" s="65">
        <f>CÁLCULOS!AY17</f>
        <v>0</v>
      </c>
    </row>
    <row r="20" spans="1:10" ht="24.95" customHeight="1" thickTop="1" thickBot="1" x14ac:dyDescent="0.3">
      <c r="A20" s="13" t="s">
        <v>9</v>
      </c>
      <c r="B20" s="104" t="s">
        <v>70</v>
      </c>
      <c r="C20" s="105"/>
      <c r="D20" s="105"/>
      <c r="E20" s="106"/>
      <c r="F20" s="66">
        <v>25</v>
      </c>
      <c r="G20" s="67" t="s">
        <v>41</v>
      </c>
      <c r="H20" s="65">
        <f>CÁLCULOS!AY18</f>
        <v>0</v>
      </c>
    </row>
    <row r="21" spans="1:10" ht="24.95" customHeight="1" thickTop="1" thickBot="1" x14ac:dyDescent="0.3">
      <c r="A21" s="13" t="s">
        <v>10</v>
      </c>
      <c r="B21" s="104" t="s">
        <v>71</v>
      </c>
      <c r="C21" s="105"/>
      <c r="D21" s="105"/>
      <c r="E21" s="106"/>
      <c r="F21" s="66">
        <v>20</v>
      </c>
      <c r="G21" s="67" t="s">
        <v>41</v>
      </c>
      <c r="H21" s="65">
        <f>CÁLCULOS!AY19</f>
        <v>0</v>
      </c>
    </row>
    <row r="22" spans="1:10" ht="37.5" customHeight="1" thickTop="1" thickBot="1" x14ac:dyDescent="0.3">
      <c r="A22" s="13" t="s">
        <v>11</v>
      </c>
      <c r="B22" s="104" t="s">
        <v>47</v>
      </c>
      <c r="C22" s="105"/>
      <c r="D22" s="105"/>
      <c r="E22" s="106"/>
      <c r="F22" s="66">
        <v>15</v>
      </c>
      <c r="G22" s="67" t="s">
        <v>41</v>
      </c>
      <c r="H22" s="65">
        <f>CÁLCULOS!AY20</f>
        <v>0</v>
      </c>
    </row>
    <row r="23" spans="1:10" ht="22.5" customHeight="1" thickTop="1" thickBot="1" x14ac:dyDescent="0.3">
      <c r="A23" s="13" t="s">
        <v>12</v>
      </c>
      <c r="B23" s="104" t="s">
        <v>23</v>
      </c>
      <c r="C23" s="105"/>
      <c r="D23" s="105"/>
      <c r="E23" s="106"/>
      <c r="F23" s="66">
        <v>7</v>
      </c>
      <c r="G23" s="67" t="s">
        <v>41</v>
      </c>
      <c r="H23" s="65">
        <f>CÁLCULOS!AY21</f>
        <v>0</v>
      </c>
    </row>
    <row r="24" spans="1:10" ht="25.5" customHeight="1" thickTop="1" thickBot="1" x14ac:dyDescent="0.3">
      <c r="A24" s="13" t="s">
        <v>13</v>
      </c>
      <c r="B24" s="104" t="s">
        <v>24</v>
      </c>
      <c r="C24" s="105"/>
      <c r="D24" s="105"/>
      <c r="E24" s="106"/>
      <c r="F24" s="66">
        <v>4</v>
      </c>
      <c r="G24" s="67" t="s">
        <v>41</v>
      </c>
      <c r="H24" s="65">
        <f>CÁLCULOS!AY22</f>
        <v>0</v>
      </c>
    </row>
    <row r="25" spans="1:10" ht="40.5" customHeight="1" thickTop="1" thickBot="1" x14ac:dyDescent="0.3">
      <c r="A25" s="13" t="s">
        <v>14</v>
      </c>
      <c r="B25" s="104" t="s">
        <v>25</v>
      </c>
      <c r="C25" s="105"/>
      <c r="D25" s="105"/>
      <c r="E25" s="106"/>
      <c r="F25" s="66">
        <v>0.02</v>
      </c>
      <c r="G25" s="67" t="s">
        <v>42</v>
      </c>
      <c r="H25" s="65">
        <f>CÁLCULOS!AY23</f>
        <v>0</v>
      </c>
    </row>
    <row r="26" spans="1:10" ht="40.5" customHeight="1" thickTop="1" thickBot="1" x14ac:dyDescent="0.3">
      <c r="A26" s="13" t="s">
        <v>15</v>
      </c>
      <c r="B26" s="104" t="s">
        <v>26</v>
      </c>
      <c r="C26" s="105"/>
      <c r="D26" s="105"/>
      <c r="E26" s="106"/>
      <c r="F26" s="66">
        <v>0.02</v>
      </c>
      <c r="G26" s="67" t="s">
        <v>42</v>
      </c>
      <c r="H26" s="65">
        <f>CÁLCULOS!AY24</f>
        <v>0</v>
      </c>
    </row>
    <row r="27" spans="1:10" ht="42.75" customHeight="1" thickTop="1" thickBot="1" x14ac:dyDescent="0.3">
      <c r="A27" s="13" t="s">
        <v>16</v>
      </c>
      <c r="B27" s="104" t="s">
        <v>27</v>
      </c>
      <c r="C27" s="105"/>
      <c r="D27" s="105"/>
      <c r="E27" s="106"/>
      <c r="F27" s="66">
        <v>0.1</v>
      </c>
      <c r="G27" s="67" t="s">
        <v>43</v>
      </c>
      <c r="H27" s="65">
        <f>CÁLCULOS!AY25</f>
        <v>0</v>
      </c>
    </row>
    <row r="28" spans="1:10" ht="40.5" customHeight="1" thickTop="1" thickBot="1" x14ac:dyDescent="0.3">
      <c r="A28" s="13" t="s">
        <v>17</v>
      </c>
      <c r="B28" s="104" t="s">
        <v>28</v>
      </c>
      <c r="C28" s="105"/>
      <c r="D28" s="105"/>
      <c r="E28" s="106"/>
      <c r="F28" s="66">
        <v>0.1</v>
      </c>
      <c r="G28" s="67" t="s">
        <v>43</v>
      </c>
      <c r="H28" s="65">
        <f>CÁLCULOS!AY26</f>
        <v>0</v>
      </c>
    </row>
    <row r="29" spans="1:10" ht="55.5" customHeight="1" thickTop="1" thickBot="1" x14ac:dyDescent="0.3">
      <c r="A29" s="13" t="s">
        <v>18</v>
      </c>
      <c r="B29" s="104" t="s">
        <v>29</v>
      </c>
      <c r="C29" s="105"/>
      <c r="D29" s="105"/>
      <c r="E29" s="106"/>
      <c r="F29" s="66">
        <v>0.5</v>
      </c>
      <c r="G29" s="67" t="s">
        <v>43</v>
      </c>
      <c r="H29" s="65">
        <f>CÁLCULOS!AY27</f>
        <v>0</v>
      </c>
    </row>
    <row r="30" spans="1:10" ht="39" customHeight="1" thickTop="1" thickBot="1" x14ac:dyDescent="0.3">
      <c r="A30" s="13" t="s">
        <v>19</v>
      </c>
      <c r="B30" s="104" t="s">
        <v>30</v>
      </c>
      <c r="C30" s="105"/>
      <c r="D30" s="105"/>
      <c r="E30" s="106"/>
      <c r="F30" s="66">
        <v>0.03</v>
      </c>
      <c r="G30" s="67" t="s">
        <v>42</v>
      </c>
      <c r="H30" s="65">
        <f>CÁLCULOS!AY28</f>
        <v>0</v>
      </c>
    </row>
    <row r="31" spans="1:10" ht="60" customHeight="1" thickTop="1" thickBot="1" x14ac:dyDescent="0.3">
      <c r="A31" s="13" t="s">
        <v>20</v>
      </c>
      <c r="B31" s="104" t="s">
        <v>31</v>
      </c>
      <c r="C31" s="105"/>
      <c r="D31" s="105"/>
      <c r="E31" s="106"/>
      <c r="F31" s="66">
        <v>0.03</v>
      </c>
      <c r="G31" s="67" t="s">
        <v>42</v>
      </c>
      <c r="H31" s="65">
        <f>CÁLCULOS!AY29</f>
        <v>0</v>
      </c>
    </row>
    <row r="32" spans="1:10" ht="63" customHeight="1" thickTop="1" thickBot="1" x14ac:dyDescent="0.3">
      <c r="A32" s="13" t="s">
        <v>21</v>
      </c>
      <c r="B32" s="104" t="s">
        <v>32</v>
      </c>
      <c r="C32" s="105"/>
      <c r="D32" s="105"/>
      <c r="E32" s="106"/>
      <c r="F32" s="66">
        <v>0.01</v>
      </c>
      <c r="G32" s="67" t="s">
        <v>42</v>
      </c>
      <c r="H32" s="65">
        <f>CÁLCULOS!AY30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CÁLCULOS!BD13</f>
        <v>0</v>
      </c>
    </row>
    <row r="16" spans="1:12" ht="74.25" customHeight="1" thickTop="1" thickBot="1" x14ac:dyDescent="0.3">
      <c r="A16" s="13" t="s">
        <v>5</v>
      </c>
      <c r="B16" s="104" t="s">
        <v>52</v>
      </c>
      <c r="C16" s="105"/>
      <c r="D16" s="105"/>
      <c r="E16" s="106"/>
      <c r="F16" s="66">
        <v>0.01</v>
      </c>
      <c r="G16" s="67" t="s">
        <v>40</v>
      </c>
      <c r="H16" s="65">
        <f>CÁLCULOS!BD14</f>
        <v>0</v>
      </c>
    </row>
    <row r="17" spans="1:10" ht="41.25" customHeight="1" thickTop="1" thickBot="1" x14ac:dyDescent="0.3">
      <c r="A17" s="13" t="s">
        <v>6</v>
      </c>
      <c r="B17" s="104" t="s">
        <v>68</v>
      </c>
      <c r="C17" s="105"/>
      <c r="D17" s="105"/>
      <c r="E17" s="106"/>
      <c r="F17" s="66">
        <v>0.01</v>
      </c>
      <c r="G17" s="67" t="s">
        <v>40</v>
      </c>
      <c r="H17" s="65">
        <f>CÁLCULOS!BD15</f>
        <v>0</v>
      </c>
    </row>
    <row r="18" spans="1:10" ht="38.25" customHeight="1" thickTop="1" thickBot="1" x14ac:dyDescent="0.3">
      <c r="A18" s="13" t="s">
        <v>7</v>
      </c>
      <c r="B18" s="104" t="s">
        <v>53</v>
      </c>
      <c r="C18" s="105"/>
      <c r="D18" s="105"/>
      <c r="E18" s="106"/>
      <c r="F18" s="66">
        <v>0.01</v>
      </c>
      <c r="G18" s="67" t="s">
        <v>40</v>
      </c>
      <c r="H18" s="65">
        <f>CÁLCULOS!BD16</f>
        <v>0</v>
      </c>
      <c r="J18" t="s">
        <v>37</v>
      </c>
    </row>
    <row r="19" spans="1:10" ht="24.95" customHeight="1" thickTop="1" thickBot="1" x14ac:dyDescent="0.3">
      <c r="A19" s="13" t="s">
        <v>8</v>
      </c>
      <c r="B19" s="104" t="s">
        <v>69</v>
      </c>
      <c r="C19" s="105"/>
      <c r="D19" s="105"/>
      <c r="E19" s="106"/>
      <c r="F19" s="66">
        <v>30</v>
      </c>
      <c r="G19" s="67" t="s">
        <v>41</v>
      </c>
      <c r="H19" s="65">
        <f>CÁLCULOS!BD17</f>
        <v>0</v>
      </c>
    </row>
    <row r="20" spans="1:10" ht="24.95" customHeight="1" thickTop="1" thickBot="1" x14ac:dyDescent="0.3">
      <c r="A20" s="13" t="s">
        <v>9</v>
      </c>
      <c r="B20" s="104" t="s">
        <v>70</v>
      </c>
      <c r="C20" s="105"/>
      <c r="D20" s="105"/>
      <c r="E20" s="106"/>
      <c r="F20" s="66">
        <v>25</v>
      </c>
      <c r="G20" s="67" t="s">
        <v>41</v>
      </c>
      <c r="H20" s="65">
        <f>CÁLCULOS!BD18</f>
        <v>0</v>
      </c>
    </row>
    <row r="21" spans="1:10" ht="24.95" customHeight="1" thickTop="1" thickBot="1" x14ac:dyDescent="0.3">
      <c r="A21" s="13" t="s">
        <v>10</v>
      </c>
      <c r="B21" s="104" t="s">
        <v>71</v>
      </c>
      <c r="C21" s="105"/>
      <c r="D21" s="105"/>
      <c r="E21" s="106"/>
      <c r="F21" s="66">
        <v>20</v>
      </c>
      <c r="G21" s="67" t="s">
        <v>41</v>
      </c>
      <c r="H21" s="65">
        <f>CÁLCULOS!BD19</f>
        <v>0</v>
      </c>
    </row>
    <row r="22" spans="1:10" ht="37.5" customHeight="1" thickTop="1" thickBot="1" x14ac:dyDescent="0.3">
      <c r="A22" s="13" t="s">
        <v>11</v>
      </c>
      <c r="B22" s="104" t="s">
        <v>47</v>
      </c>
      <c r="C22" s="105"/>
      <c r="D22" s="105"/>
      <c r="E22" s="106"/>
      <c r="F22" s="66">
        <v>15</v>
      </c>
      <c r="G22" s="67" t="s">
        <v>41</v>
      </c>
      <c r="H22" s="65">
        <f>CÁLCULOS!BD20</f>
        <v>0</v>
      </c>
    </row>
    <row r="23" spans="1:10" ht="22.5" customHeight="1" thickTop="1" thickBot="1" x14ac:dyDescent="0.3">
      <c r="A23" s="13" t="s">
        <v>12</v>
      </c>
      <c r="B23" s="104" t="s">
        <v>23</v>
      </c>
      <c r="C23" s="105"/>
      <c r="D23" s="105"/>
      <c r="E23" s="106"/>
      <c r="F23" s="66">
        <v>7</v>
      </c>
      <c r="G23" s="67" t="s">
        <v>41</v>
      </c>
      <c r="H23" s="65">
        <f>CÁLCULOS!BD21</f>
        <v>0</v>
      </c>
    </row>
    <row r="24" spans="1:10" ht="25.5" customHeight="1" thickTop="1" thickBot="1" x14ac:dyDescent="0.3">
      <c r="A24" s="13" t="s">
        <v>13</v>
      </c>
      <c r="B24" s="104" t="s">
        <v>24</v>
      </c>
      <c r="C24" s="105"/>
      <c r="D24" s="105"/>
      <c r="E24" s="106"/>
      <c r="F24" s="66">
        <v>4</v>
      </c>
      <c r="G24" s="67" t="s">
        <v>41</v>
      </c>
      <c r="H24" s="65">
        <f>CÁLCULOS!BD22</f>
        <v>0</v>
      </c>
    </row>
    <row r="25" spans="1:10" ht="40.5" customHeight="1" thickTop="1" thickBot="1" x14ac:dyDescent="0.3">
      <c r="A25" s="13" t="s">
        <v>14</v>
      </c>
      <c r="B25" s="104" t="s">
        <v>25</v>
      </c>
      <c r="C25" s="105"/>
      <c r="D25" s="105"/>
      <c r="E25" s="106"/>
      <c r="F25" s="66">
        <v>0.02</v>
      </c>
      <c r="G25" s="67" t="s">
        <v>42</v>
      </c>
      <c r="H25" s="65">
        <f>CÁLCULOS!BD23</f>
        <v>0</v>
      </c>
    </row>
    <row r="26" spans="1:10" ht="40.5" customHeight="1" thickTop="1" thickBot="1" x14ac:dyDescent="0.3">
      <c r="A26" s="13" t="s">
        <v>15</v>
      </c>
      <c r="B26" s="104" t="s">
        <v>26</v>
      </c>
      <c r="C26" s="105"/>
      <c r="D26" s="105"/>
      <c r="E26" s="106"/>
      <c r="F26" s="66">
        <v>0.02</v>
      </c>
      <c r="G26" s="67" t="s">
        <v>42</v>
      </c>
      <c r="H26" s="65">
        <f>CÁLCULOS!BD24</f>
        <v>0</v>
      </c>
    </row>
    <row r="27" spans="1:10" ht="42.75" customHeight="1" thickTop="1" thickBot="1" x14ac:dyDescent="0.3">
      <c r="A27" s="13" t="s">
        <v>16</v>
      </c>
      <c r="B27" s="104" t="s">
        <v>27</v>
      </c>
      <c r="C27" s="105"/>
      <c r="D27" s="105"/>
      <c r="E27" s="106"/>
      <c r="F27" s="66">
        <v>0.1</v>
      </c>
      <c r="G27" s="67" t="s">
        <v>43</v>
      </c>
      <c r="H27" s="65">
        <f>CÁLCULOS!BD25</f>
        <v>0</v>
      </c>
    </row>
    <row r="28" spans="1:10" ht="40.5" customHeight="1" thickTop="1" thickBot="1" x14ac:dyDescent="0.3">
      <c r="A28" s="13" t="s">
        <v>17</v>
      </c>
      <c r="B28" s="104" t="s">
        <v>28</v>
      </c>
      <c r="C28" s="105"/>
      <c r="D28" s="105"/>
      <c r="E28" s="106"/>
      <c r="F28" s="66">
        <v>0.1</v>
      </c>
      <c r="G28" s="67" t="s">
        <v>43</v>
      </c>
      <c r="H28" s="65">
        <f>CÁLCULOS!BD26</f>
        <v>0</v>
      </c>
    </row>
    <row r="29" spans="1:10" ht="55.5" customHeight="1" thickTop="1" thickBot="1" x14ac:dyDescent="0.3">
      <c r="A29" s="13" t="s">
        <v>18</v>
      </c>
      <c r="B29" s="104" t="s">
        <v>29</v>
      </c>
      <c r="C29" s="105"/>
      <c r="D29" s="105"/>
      <c r="E29" s="106"/>
      <c r="F29" s="66">
        <v>0.5</v>
      </c>
      <c r="G29" s="67" t="s">
        <v>43</v>
      </c>
      <c r="H29" s="65">
        <f>CÁLCULOS!BD27</f>
        <v>0</v>
      </c>
    </row>
    <row r="30" spans="1:10" ht="39" customHeight="1" thickTop="1" thickBot="1" x14ac:dyDescent="0.3">
      <c r="A30" s="13" t="s">
        <v>19</v>
      </c>
      <c r="B30" s="104" t="s">
        <v>30</v>
      </c>
      <c r="C30" s="105"/>
      <c r="D30" s="105"/>
      <c r="E30" s="106"/>
      <c r="F30" s="66">
        <v>0.03</v>
      </c>
      <c r="G30" s="67" t="s">
        <v>42</v>
      </c>
      <c r="H30" s="65">
        <f>CÁLCULOS!BD28</f>
        <v>0</v>
      </c>
    </row>
    <row r="31" spans="1:10" ht="60" customHeight="1" thickTop="1" thickBot="1" x14ac:dyDescent="0.3">
      <c r="A31" s="13" t="s">
        <v>20</v>
      </c>
      <c r="B31" s="104" t="s">
        <v>31</v>
      </c>
      <c r="C31" s="105"/>
      <c r="D31" s="105"/>
      <c r="E31" s="106"/>
      <c r="F31" s="66">
        <v>0.03</v>
      </c>
      <c r="G31" s="67" t="s">
        <v>42</v>
      </c>
      <c r="H31" s="65">
        <f>CÁLCULOS!BD29</f>
        <v>0</v>
      </c>
    </row>
    <row r="32" spans="1:10" ht="63" customHeight="1" thickTop="1" thickBot="1" x14ac:dyDescent="0.3">
      <c r="A32" s="13" t="s">
        <v>21</v>
      </c>
      <c r="B32" s="104" t="s">
        <v>32</v>
      </c>
      <c r="C32" s="105"/>
      <c r="D32" s="105"/>
      <c r="E32" s="106"/>
      <c r="F32" s="66">
        <v>0.01</v>
      </c>
      <c r="G32" s="67" t="s">
        <v>42</v>
      </c>
      <c r="H32" s="65">
        <f>CÁLCULOS!BD30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CÁLCULOS!BI13</f>
        <v>0</v>
      </c>
    </row>
    <row r="16" spans="1:12" ht="74.25" customHeight="1" thickTop="1" thickBot="1" x14ac:dyDescent="0.3">
      <c r="A16" s="13" t="s">
        <v>5</v>
      </c>
      <c r="B16" s="104" t="s">
        <v>52</v>
      </c>
      <c r="C16" s="105"/>
      <c r="D16" s="105"/>
      <c r="E16" s="106"/>
      <c r="F16" s="66">
        <v>0.01</v>
      </c>
      <c r="G16" s="67" t="s">
        <v>40</v>
      </c>
      <c r="H16" s="65">
        <f>CÁLCULOS!BI14</f>
        <v>0</v>
      </c>
    </row>
    <row r="17" spans="1:10" ht="41.25" customHeight="1" thickTop="1" thickBot="1" x14ac:dyDescent="0.3">
      <c r="A17" s="13" t="s">
        <v>6</v>
      </c>
      <c r="B17" s="104" t="s">
        <v>68</v>
      </c>
      <c r="C17" s="105"/>
      <c r="D17" s="105"/>
      <c r="E17" s="106"/>
      <c r="F17" s="66">
        <v>0.01</v>
      </c>
      <c r="G17" s="67" t="s">
        <v>40</v>
      </c>
      <c r="H17" s="65">
        <f>CÁLCULOS!BI15</f>
        <v>0</v>
      </c>
    </row>
    <row r="18" spans="1:10" ht="38.25" customHeight="1" thickTop="1" thickBot="1" x14ac:dyDescent="0.3">
      <c r="A18" s="13" t="s">
        <v>7</v>
      </c>
      <c r="B18" s="104" t="s">
        <v>53</v>
      </c>
      <c r="C18" s="105"/>
      <c r="D18" s="105"/>
      <c r="E18" s="106"/>
      <c r="F18" s="66">
        <v>0.01</v>
      </c>
      <c r="G18" s="67" t="s">
        <v>40</v>
      </c>
      <c r="H18" s="65">
        <f>CÁLCULOS!BI16</f>
        <v>0</v>
      </c>
      <c r="J18" t="s">
        <v>37</v>
      </c>
    </row>
    <row r="19" spans="1:10" ht="24.95" customHeight="1" thickTop="1" thickBot="1" x14ac:dyDescent="0.3">
      <c r="A19" s="13" t="s">
        <v>8</v>
      </c>
      <c r="B19" s="104" t="s">
        <v>69</v>
      </c>
      <c r="C19" s="105"/>
      <c r="D19" s="105"/>
      <c r="E19" s="106"/>
      <c r="F19" s="66">
        <v>30</v>
      </c>
      <c r="G19" s="67" t="s">
        <v>41</v>
      </c>
      <c r="H19" s="65">
        <f>CÁLCULOS!BI17</f>
        <v>0</v>
      </c>
    </row>
    <row r="20" spans="1:10" ht="24.95" customHeight="1" thickTop="1" thickBot="1" x14ac:dyDescent="0.3">
      <c r="A20" s="13" t="s">
        <v>9</v>
      </c>
      <c r="B20" s="104" t="s">
        <v>70</v>
      </c>
      <c r="C20" s="105"/>
      <c r="D20" s="105"/>
      <c r="E20" s="106"/>
      <c r="F20" s="66">
        <v>25</v>
      </c>
      <c r="G20" s="67" t="s">
        <v>41</v>
      </c>
      <c r="H20" s="65">
        <f>CÁLCULOS!BI18</f>
        <v>0</v>
      </c>
    </row>
    <row r="21" spans="1:10" ht="24.95" customHeight="1" thickTop="1" thickBot="1" x14ac:dyDescent="0.3">
      <c r="A21" s="13" t="s">
        <v>10</v>
      </c>
      <c r="B21" s="104" t="s">
        <v>71</v>
      </c>
      <c r="C21" s="105"/>
      <c r="D21" s="105"/>
      <c r="E21" s="106"/>
      <c r="F21" s="66">
        <v>20</v>
      </c>
      <c r="G21" s="67" t="s">
        <v>41</v>
      </c>
      <c r="H21" s="65">
        <f>CÁLCULOS!BI19</f>
        <v>0</v>
      </c>
    </row>
    <row r="22" spans="1:10" ht="37.5" customHeight="1" thickTop="1" thickBot="1" x14ac:dyDescent="0.3">
      <c r="A22" s="13" t="s">
        <v>11</v>
      </c>
      <c r="B22" s="104" t="s">
        <v>47</v>
      </c>
      <c r="C22" s="105"/>
      <c r="D22" s="105"/>
      <c r="E22" s="106"/>
      <c r="F22" s="66">
        <v>15</v>
      </c>
      <c r="G22" s="67" t="s">
        <v>41</v>
      </c>
      <c r="H22" s="65">
        <f>CÁLCULOS!BI20</f>
        <v>0</v>
      </c>
    </row>
    <row r="23" spans="1:10" ht="22.5" customHeight="1" thickTop="1" thickBot="1" x14ac:dyDescent="0.3">
      <c r="A23" s="13" t="s">
        <v>12</v>
      </c>
      <c r="B23" s="104" t="s">
        <v>23</v>
      </c>
      <c r="C23" s="105"/>
      <c r="D23" s="105"/>
      <c r="E23" s="106"/>
      <c r="F23" s="66">
        <v>7</v>
      </c>
      <c r="G23" s="67" t="s">
        <v>41</v>
      </c>
      <c r="H23" s="65">
        <f>CÁLCULOS!BI21</f>
        <v>0</v>
      </c>
    </row>
    <row r="24" spans="1:10" ht="25.5" customHeight="1" thickTop="1" thickBot="1" x14ac:dyDescent="0.3">
      <c r="A24" s="13" t="s">
        <v>13</v>
      </c>
      <c r="B24" s="104" t="s">
        <v>24</v>
      </c>
      <c r="C24" s="105"/>
      <c r="D24" s="105"/>
      <c r="E24" s="106"/>
      <c r="F24" s="66">
        <v>4</v>
      </c>
      <c r="G24" s="67" t="s">
        <v>41</v>
      </c>
      <c r="H24" s="65">
        <f>CÁLCULOS!BI22</f>
        <v>0</v>
      </c>
    </row>
    <row r="25" spans="1:10" ht="40.5" customHeight="1" thickTop="1" thickBot="1" x14ac:dyDescent="0.3">
      <c r="A25" s="13" t="s">
        <v>14</v>
      </c>
      <c r="B25" s="104" t="s">
        <v>25</v>
      </c>
      <c r="C25" s="105"/>
      <c r="D25" s="105"/>
      <c r="E25" s="106"/>
      <c r="F25" s="66">
        <v>0.02</v>
      </c>
      <c r="G25" s="67" t="s">
        <v>42</v>
      </c>
      <c r="H25" s="65">
        <f>CÁLCULOS!BI23</f>
        <v>0</v>
      </c>
    </row>
    <row r="26" spans="1:10" ht="40.5" customHeight="1" thickTop="1" thickBot="1" x14ac:dyDescent="0.3">
      <c r="A26" s="13" t="s">
        <v>15</v>
      </c>
      <c r="B26" s="104" t="s">
        <v>26</v>
      </c>
      <c r="C26" s="105"/>
      <c r="D26" s="105"/>
      <c r="E26" s="106"/>
      <c r="F26" s="66">
        <v>0.02</v>
      </c>
      <c r="G26" s="67" t="s">
        <v>42</v>
      </c>
      <c r="H26" s="65">
        <f>CÁLCULOS!BI24</f>
        <v>0</v>
      </c>
    </row>
    <row r="27" spans="1:10" ht="42.75" customHeight="1" thickTop="1" thickBot="1" x14ac:dyDescent="0.3">
      <c r="A27" s="13" t="s">
        <v>16</v>
      </c>
      <c r="B27" s="104" t="s">
        <v>27</v>
      </c>
      <c r="C27" s="105"/>
      <c r="D27" s="105"/>
      <c r="E27" s="106"/>
      <c r="F27" s="66">
        <v>0.1</v>
      </c>
      <c r="G27" s="67" t="s">
        <v>43</v>
      </c>
      <c r="H27" s="65">
        <f>CÁLCULOS!BI25</f>
        <v>0</v>
      </c>
    </row>
    <row r="28" spans="1:10" ht="40.5" customHeight="1" thickTop="1" thickBot="1" x14ac:dyDescent="0.3">
      <c r="A28" s="13" t="s">
        <v>17</v>
      </c>
      <c r="B28" s="104" t="s">
        <v>28</v>
      </c>
      <c r="C28" s="105"/>
      <c r="D28" s="105"/>
      <c r="E28" s="106"/>
      <c r="F28" s="66">
        <v>0.1</v>
      </c>
      <c r="G28" s="67" t="s">
        <v>43</v>
      </c>
      <c r="H28" s="65">
        <f>CÁLCULOS!BI26</f>
        <v>0</v>
      </c>
    </row>
    <row r="29" spans="1:10" ht="55.5" customHeight="1" thickTop="1" thickBot="1" x14ac:dyDescent="0.3">
      <c r="A29" s="13" t="s">
        <v>18</v>
      </c>
      <c r="B29" s="104" t="s">
        <v>29</v>
      </c>
      <c r="C29" s="105"/>
      <c r="D29" s="105"/>
      <c r="E29" s="106"/>
      <c r="F29" s="66">
        <v>0.5</v>
      </c>
      <c r="G29" s="67" t="s">
        <v>43</v>
      </c>
      <c r="H29" s="65">
        <f>CÁLCULOS!BI27</f>
        <v>0</v>
      </c>
    </row>
    <row r="30" spans="1:10" ht="39" customHeight="1" thickTop="1" thickBot="1" x14ac:dyDescent="0.3">
      <c r="A30" s="13" t="s">
        <v>19</v>
      </c>
      <c r="B30" s="104" t="s">
        <v>30</v>
      </c>
      <c r="C30" s="105"/>
      <c r="D30" s="105"/>
      <c r="E30" s="106"/>
      <c r="F30" s="66">
        <v>0.03</v>
      </c>
      <c r="G30" s="67" t="s">
        <v>42</v>
      </c>
      <c r="H30" s="65">
        <f>CÁLCULOS!BI28</f>
        <v>0</v>
      </c>
    </row>
    <row r="31" spans="1:10" ht="60" customHeight="1" thickTop="1" thickBot="1" x14ac:dyDescent="0.3">
      <c r="A31" s="13" t="s">
        <v>20</v>
      </c>
      <c r="B31" s="104" t="s">
        <v>31</v>
      </c>
      <c r="C31" s="105"/>
      <c r="D31" s="105"/>
      <c r="E31" s="106"/>
      <c r="F31" s="66">
        <v>0.03</v>
      </c>
      <c r="G31" s="67" t="s">
        <v>42</v>
      </c>
      <c r="H31" s="65">
        <f>CÁLCULOS!BI29</f>
        <v>0</v>
      </c>
    </row>
    <row r="32" spans="1:10" ht="63" customHeight="1" thickTop="1" thickBot="1" x14ac:dyDescent="0.3">
      <c r="A32" s="13" t="s">
        <v>21</v>
      </c>
      <c r="B32" s="104" t="s">
        <v>32</v>
      </c>
      <c r="C32" s="105"/>
      <c r="D32" s="105"/>
      <c r="E32" s="106"/>
      <c r="F32" s="66">
        <v>0.01</v>
      </c>
      <c r="G32" s="67" t="s">
        <v>42</v>
      </c>
      <c r="H32" s="65">
        <f>CÁLCULOS!BI30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CÁLCULOS!BN13</f>
        <v>0</v>
      </c>
    </row>
    <row r="16" spans="1:12" ht="74.25" customHeight="1" thickTop="1" thickBot="1" x14ac:dyDescent="0.3">
      <c r="A16" s="13" t="s">
        <v>5</v>
      </c>
      <c r="B16" s="104" t="s">
        <v>52</v>
      </c>
      <c r="C16" s="105"/>
      <c r="D16" s="105"/>
      <c r="E16" s="106"/>
      <c r="F16" s="66">
        <v>0.01</v>
      </c>
      <c r="G16" s="67" t="s">
        <v>40</v>
      </c>
      <c r="H16" s="65">
        <f>CÁLCULOS!BN14</f>
        <v>0</v>
      </c>
    </row>
    <row r="17" spans="1:10" ht="41.25" customHeight="1" thickTop="1" thickBot="1" x14ac:dyDescent="0.3">
      <c r="A17" s="13" t="s">
        <v>6</v>
      </c>
      <c r="B17" s="104" t="s">
        <v>68</v>
      </c>
      <c r="C17" s="105"/>
      <c r="D17" s="105"/>
      <c r="E17" s="106"/>
      <c r="F17" s="66">
        <v>0.01</v>
      </c>
      <c r="G17" s="67" t="s">
        <v>40</v>
      </c>
      <c r="H17" s="65">
        <f>CÁLCULOS!BN15</f>
        <v>0</v>
      </c>
    </row>
    <row r="18" spans="1:10" ht="38.25" customHeight="1" thickTop="1" thickBot="1" x14ac:dyDescent="0.3">
      <c r="A18" s="13" t="s">
        <v>7</v>
      </c>
      <c r="B18" s="104" t="s">
        <v>53</v>
      </c>
      <c r="C18" s="105"/>
      <c r="D18" s="105"/>
      <c r="E18" s="106"/>
      <c r="F18" s="66">
        <v>0.01</v>
      </c>
      <c r="G18" s="67" t="s">
        <v>40</v>
      </c>
      <c r="H18" s="65">
        <f>CÁLCULOS!BN16</f>
        <v>0</v>
      </c>
      <c r="J18" t="s">
        <v>37</v>
      </c>
    </row>
    <row r="19" spans="1:10" ht="24.95" customHeight="1" thickTop="1" thickBot="1" x14ac:dyDescent="0.3">
      <c r="A19" s="13" t="s">
        <v>8</v>
      </c>
      <c r="B19" s="104" t="s">
        <v>69</v>
      </c>
      <c r="C19" s="105"/>
      <c r="D19" s="105"/>
      <c r="E19" s="106"/>
      <c r="F19" s="66">
        <v>30</v>
      </c>
      <c r="G19" s="67" t="s">
        <v>41</v>
      </c>
      <c r="H19" s="65">
        <f>CÁLCULOS!BN17</f>
        <v>0</v>
      </c>
    </row>
    <row r="20" spans="1:10" ht="24.95" customHeight="1" thickTop="1" thickBot="1" x14ac:dyDescent="0.3">
      <c r="A20" s="13" t="s">
        <v>9</v>
      </c>
      <c r="B20" s="104" t="s">
        <v>70</v>
      </c>
      <c r="C20" s="105"/>
      <c r="D20" s="105"/>
      <c r="E20" s="106"/>
      <c r="F20" s="66">
        <v>25</v>
      </c>
      <c r="G20" s="67" t="s">
        <v>41</v>
      </c>
      <c r="H20" s="65">
        <f>CÁLCULOS!BN18</f>
        <v>0</v>
      </c>
    </row>
    <row r="21" spans="1:10" ht="24.95" customHeight="1" thickTop="1" thickBot="1" x14ac:dyDescent="0.3">
      <c r="A21" s="13" t="s">
        <v>10</v>
      </c>
      <c r="B21" s="104" t="s">
        <v>71</v>
      </c>
      <c r="C21" s="105"/>
      <c r="D21" s="105"/>
      <c r="E21" s="106"/>
      <c r="F21" s="66">
        <v>20</v>
      </c>
      <c r="G21" s="67" t="s">
        <v>41</v>
      </c>
      <c r="H21" s="65">
        <f>CÁLCULOS!BN19</f>
        <v>0</v>
      </c>
    </row>
    <row r="22" spans="1:10" ht="37.5" customHeight="1" thickTop="1" thickBot="1" x14ac:dyDescent="0.3">
      <c r="A22" s="13" t="s">
        <v>11</v>
      </c>
      <c r="B22" s="104" t="s">
        <v>47</v>
      </c>
      <c r="C22" s="105"/>
      <c r="D22" s="105"/>
      <c r="E22" s="106"/>
      <c r="F22" s="66">
        <v>15</v>
      </c>
      <c r="G22" s="67" t="s">
        <v>41</v>
      </c>
      <c r="H22" s="65">
        <f>CÁLCULOS!BN20</f>
        <v>0</v>
      </c>
    </row>
    <row r="23" spans="1:10" ht="22.5" customHeight="1" thickTop="1" thickBot="1" x14ac:dyDescent="0.3">
      <c r="A23" s="13" t="s">
        <v>12</v>
      </c>
      <c r="B23" s="104" t="s">
        <v>23</v>
      </c>
      <c r="C23" s="105"/>
      <c r="D23" s="105"/>
      <c r="E23" s="106"/>
      <c r="F23" s="66">
        <v>7</v>
      </c>
      <c r="G23" s="67" t="s">
        <v>41</v>
      </c>
      <c r="H23" s="65">
        <f>CÁLCULOS!BN21</f>
        <v>0</v>
      </c>
    </row>
    <row r="24" spans="1:10" ht="25.5" customHeight="1" thickTop="1" thickBot="1" x14ac:dyDescent="0.3">
      <c r="A24" s="13" t="s">
        <v>13</v>
      </c>
      <c r="B24" s="104" t="s">
        <v>24</v>
      </c>
      <c r="C24" s="105"/>
      <c r="D24" s="105"/>
      <c r="E24" s="106"/>
      <c r="F24" s="66">
        <v>4</v>
      </c>
      <c r="G24" s="67" t="s">
        <v>41</v>
      </c>
      <c r="H24" s="65">
        <f>CÁLCULOS!BN22</f>
        <v>0</v>
      </c>
    </row>
    <row r="25" spans="1:10" ht="40.5" customHeight="1" thickTop="1" thickBot="1" x14ac:dyDescent="0.3">
      <c r="A25" s="13" t="s">
        <v>14</v>
      </c>
      <c r="B25" s="104" t="s">
        <v>25</v>
      </c>
      <c r="C25" s="105"/>
      <c r="D25" s="105"/>
      <c r="E25" s="106"/>
      <c r="F25" s="66">
        <v>0.02</v>
      </c>
      <c r="G25" s="67" t="s">
        <v>42</v>
      </c>
      <c r="H25" s="65">
        <f>CÁLCULOS!BN23</f>
        <v>0</v>
      </c>
    </row>
    <row r="26" spans="1:10" ht="40.5" customHeight="1" thickTop="1" thickBot="1" x14ac:dyDescent="0.3">
      <c r="A26" s="13" t="s">
        <v>15</v>
      </c>
      <c r="B26" s="104" t="s">
        <v>26</v>
      </c>
      <c r="C26" s="105"/>
      <c r="D26" s="105"/>
      <c r="E26" s="106"/>
      <c r="F26" s="66">
        <v>0.02</v>
      </c>
      <c r="G26" s="67" t="s">
        <v>42</v>
      </c>
      <c r="H26" s="65">
        <f>CÁLCULOS!BN24</f>
        <v>0</v>
      </c>
    </row>
    <row r="27" spans="1:10" ht="42.75" customHeight="1" thickTop="1" thickBot="1" x14ac:dyDescent="0.3">
      <c r="A27" s="13" t="s">
        <v>16</v>
      </c>
      <c r="B27" s="104" t="s">
        <v>27</v>
      </c>
      <c r="C27" s="105"/>
      <c r="D27" s="105"/>
      <c r="E27" s="106"/>
      <c r="F27" s="66">
        <v>0.1</v>
      </c>
      <c r="G27" s="67" t="s">
        <v>43</v>
      </c>
      <c r="H27" s="65">
        <f>CÁLCULOS!BN25</f>
        <v>0</v>
      </c>
    </row>
    <row r="28" spans="1:10" ht="40.5" customHeight="1" thickTop="1" thickBot="1" x14ac:dyDescent="0.3">
      <c r="A28" s="13" t="s">
        <v>17</v>
      </c>
      <c r="B28" s="104" t="s">
        <v>28</v>
      </c>
      <c r="C28" s="105"/>
      <c r="D28" s="105"/>
      <c r="E28" s="106"/>
      <c r="F28" s="66">
        <v>0.1</v>
      </c>
      <c r="G28" s="67" t="s">
        <v>43</v>
      </c>
      <c r="H28" s="65">
        <f>CÁLCULOS!BN26</f>
        <v>0</v>
      </c>
    </row>
    <row r="29" spans="1:10" ht="55.5" customHeight="1" thickTop="1" thickBot="1" x14ac:dyDescent="0.3">
      <c r="A29" s="13" t="s">
        <v>18</v>
      </c>
      <c r="B29" s="104" t="s">
        <v>29</v>
      </c>
      <c r="C29" s="105"/>
      <c r="D29" s="105"/>
      <c r="E29" s="106"/>
      <c r="F29" s="66">
        <v>0.5</v>
      </c>
      <c r="G29" s="67" t="s">
        <v>43</v>
      </c>
      <c r="H29" s="65">
        <f>CÁLCULOS!BN27</f>
        <v>0</v>
      </c>
    </row>
    <row r="30" spans="1:10" ht="39" customHeight="1" thickTop="1" thickBot="1" x14ac:dyDescent="0.3">
      <c r="A30" s="13" t="s">
        <v>19</v>
      </c>
      <c r="B30" s="104" t="s">
        <v>30</v>
      </c>
      <c r="C30" s="105"/>
      <c r="D30" s="105"/>
      <c r="E30" s="106"/>
      <c r="F30" s="66">
        <v>0.03</v>
      </c>
      <c r="G30" s="67" t="s">
        <v>42</v>
      </c>
      <c r="H30" s="65">
        <f>CÁLCULOS!BN28</f>
        <v>0</v>
      </c>
    </row>
    <row r="31" spans="1:10" ht="60" customHeight="1" thickTop="1" thickBot="1" x14ac:dyDescent="0.3">
      <c r="A31" s="13" t="s">
        <v>20</v>
      </c>
      <c r="B31" s="104" t="s">
        <v>31</v>
      </c>
      <c r="C31" s="105"/>
      <c r="D31" s="105"/>
      <c r="E31" s="106"/>
      <c r="F31" s="66">
        <v>0.03</v>
      </c>
      <c r="G31" s="67" t="s">
        <v>42</v>
      </c>
      <c r="H31" s="65">
        <f>CÁLCULOS!BN29</f>
        <v>0</v>
      </c>
    </row>
    <row r="32" spans="1:10" ht="63" customHeight="1" thickTop="1" thickBot="1" x14ac:dyDescent="0.3">
      <c r="A32" s="13" t="s">
        <v>21</v>
      </c>
      <c r="B32" s="104" t="s">
        <v>32</v>
      </c>
      <c r="C32" s="105"/>
      <c r="D32" s="105"/>
      <c r="E32" s="106"/>
      <c r="F32" s="66">
        <v>0.01</v>
      </c>
      <c r="G32" s="67" t="s">
        <v>42</v>
      </c>
      <c r="H32" s="65">
        <f>CÁLCULOS!BN30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CÁLCULOS!BS13</f>
        <v>0</v>
      </c>
    </row>
    <row r="16" spans="1:12" ht="74.25" customHeight="1" thickTop="1" thickBot="1" x14ac:dyDescent="0.3">
      <c r="A16" s="13" t="s">
        <v>5</v>
      </c>
      <c r="B16" s="104" t="s">
        <v>52</v>
      </c>
      <c r="C16" s="105"/>
      <c r="D16" s="105"/>
      <c r="E16" s="106"/>
      <c r="F16" s="66">
        <v>0.01</v>
      </c>
      <c r="G16" s="67" t="s">
        <v>40</v>
      </c>
      <c r="H16" s="65">
        <f>CÁLCULOS!BS14</f>
        <v>0</v>
      </c>
    </row>
    <row r="17" spans="1:10" ht="41.25" customHeight="1" thickTop="1" thickBot="1" x14ac:dyDescent="0.3">
      <c r="A17" s="13" t="s">
        <v>6</v>
      </c>
      <c r="B17" s="104" t="s">
        <v>68</v>
      </c>
      <c r="C17" s="105"/>
      <c r="D17" s="105"/>
      <c r="E17" s="106"/>
      <c r="F17" s="66">
        <v>0.01</v>
      </c>
      <c r="G17" s="67" t="s">
        <v>40</v>
      </c>
      <c r="H17" s="65">
        <f>CÁLCULOS!BS15</f>
        <v>0</v>
      </c>
    </row>
    <row r="18" spans="1:10" ht="38.25" customHeight="1" thickTop="1" thickBot="1" x14ac:dyDescent="0.3">
      <c r="A18" s="13" t="s">
        <v>7</v>
      </c>
      <c r="B18" s="104" t="s">
        <v>53</v>
      </c>
      <c r="C18" s="105"/>
      <c r="D18" s="105"/>
      <c r="E18" s="106"/>
      <c r="F18" s="66">
        <v>0.01</v>
      </c>
      <c r="G18" s="67" t="s">
        <v>40</v>
      </c>
      <c r="H18" s="65">
        <f>CÁLCULOS!BS16</f>
        <v>0</v>
      </c>
      <c r="J18" t="s">
        <v>37</v>
      </c>
    </row>
    <row r="19" spans="1:10" ht="24.95" customHeight="1" thickTop="1" thickBot="1" x14ac:dyDescent="0.3">
      <c r="A19" s="13" t="s">
        <v>8</v>
      </c>
      <c r="B19" s="104" t="s">
        <v>69</v>
      </c>
      <c r="C19" s="105"/>
      <c r="D19" s="105"/>
      <c r="E19" s="106"/>
      <c r="F19" s="66">
        <v>30</v>
      </c>
      <c r="G19" s="67" t="s">
        <v>41</v>
      </c>
      <c r="H19" s="65">
        <f>CÁLCULOS!BS17</f>
        <v>0</v>
      </c>
    </row>
    <row r="20" spans="1:10" ht="24.95" customHeight="1" thickTop="1" thickBot="1" x14ac:dyDescent="0.3">
      <c r="A20" s="13" t="s">
        <v>9</v>
      </c>
      <c r="B20" s="104" t="s">
        <v>70</v>
      </c>
      <c r="C20" s="105"/>
      <c r="D20" s="105"/>
      <c r="E20" s="106"/>
      <c r="F20" s="66">
        <v>25</v>
      </c>
      <c r="G20" s="67" t="s">
        <v>41</v>
      </c>
      <c r="H20" s="65">
        <f>CÁLCULOS!BS18</f>
        <v>0</v>
      </c>
    </row>
    <row r="21" spans="1:10" ht="24.95" customHeight="1" thickTop="1" thickBot="1" x14ac:dyDescent="0.3">
      <c r="A21" s="13" t="s">
        <v>10</v>
      </c>
      <c r="B21" s="104" t="s">
        <v>71</v>
      </c>
      <c r="C21" s="105"/>
      <c r="D21" s="105"/>
      <c r="E21" s="106"/>
      <c r="F21" s="66">
        <v>20</v>
      </c>
      <c r="G21" s="67" t="s">
        <v>41</v>
      </c>
      <c r="H21" s="65">
        <f>CÁLCULOS!BS19</f>
        <v>0</v>
      </c>
    </row>
    <row r="22" spans="1:10" ht="37.5" customHeight="1" thickTop="1" thickBot="1" x14ac:dyDescent="0.3">
      <c r="A22" s="13" t="s">
        <v>11</v>
      </c>
      <c r="B22" s="104" t="s">
        <v>47</v>
      </c>
      <c r="C22" s="105"/>
      <c r="D22" s="105"/>
      <c r="E22" s="106"/>
      <c r="F22" s="66">
        <v>15</v>
      </c>
      <c r="G22" s="67" t="s">
        <v>41</v>
      </c>
      <c r="H22" s="65">
        <f>CÁLCULOS!BS20</f>
        <v>0</v>
      </c>
    </row>
    <row r="23" spans="1:10" ht="22.5" customHeight="1" thickTop="1" thickBot="1" x14ac:dyDescent="0.3">
      <c r="A23" s="13" t="s">
        <v>12</v>
      </c>
      <c r="B23" s="104" t="s">
        <v>23</v>
      </c>
      <c r="C23" s="105"/>
      <c r="D23" s="105"/>
      <c r="E23" s="106"/>
      <c r="F23" s="66">
        <v>7</v>
      </c>
      <c r="G23" s="67" t="s">
        <v>41</v>
      </c>
      <c r="H23" s="65">
        <f>CÁLCULOS!BS21</f>
        <v>0</v>
      </c>
    </row>
    <row r="24" spans="1:10" ht="25.5" customHeight="1" thickTop="1" thickBot="1" x14ac:dyDescent="0.3">
      <c r="A24" s="13" t="s">
        <v>13</v>
      </c>
      <c r="B24" s="104" t="s">
        <v>24</v>
      </c>
      <c r="C24" s="105"/>
      <c r="D24" s="105"/>
      <c r="E24" s="106"/>
      <c r="F24" s="66">
        <v>4</v>
      </c>
      <c r="G24" s="67" t="s">
        <v>41</v>
      </c>
      <c r="H24" s="65">
        <f>CÁLCULOS!BS22</f>
        <v>0</v>
      </c>
    </row>
    <row r="25" spans="1:10" ht="40.5" customHeight="1" thickTop="1" thickBot="1" x14ac:dyDescent="0.3">
      <c r="A25" s="13" t="s">
        <v>14</v>
      </c>
      <c r="B25" s="104" t="s">
        <v>25</v>
      </c>
      <c r="C25" s="105"/>
      <c r="D25" s="105"/>
      <c r="E25" s="106"/>
      <c r="F25" s="66">
        <v>0.02</v>
      </c>
      <c r="G25" s="67" t="s">
        <v>42</v>
      </c>
      <c r="H25" s="65">
        <f>CÁLCULOS!BS23</f>
        <v>0</v>
      </c>
    </row>
    <row r="26" spans="1:10" ht="40.5" customHeight="1" thickTop="1" thickBot="1" x14ac:dyDescent="0.3">
      <c r="A26" s="13" t="s">
        <v>15</v>
      </c>
      <c r="B26" s="104" t="s">
        <v>26</v>
      </c>
      <c r="C26" s="105"/>
      <c r="D26" s="105"/>
      <c r="E26" s="106"/>
      <c r="F26" s="66">
        <v>0.02</v>
      </c>
      <c r="G26" s="67" t="s">
        <v>42</v>
      </c>
      <c r="H26" s="65">
        <f>CÁLCULOS!BS24</f>
        <v>0</v>
      </c>
    </row>
    <row r="27" spans="1:10" ht="42.75" customHeight="1" thickTop="1" thickBot="1" x14ac:dyDescent="0.3">
      <c r="A27" s="13" t="s">
        <v>16</v>
      </c>
      <c r="B27" s="104" t="s">
        <v>27</v>
      </c>
      <c r="C27" s="105"/>
      <c r="D27" s="105"/>
      <c r="E27" s="106"/>
      <c r="F27" s="66">
        <v>0.1</v>
      </c>
      <c r="G27" s="67" t="s">
        <v>43</v>
      </c>
      <c r="H27" s="65">
        <f>CÁLCULOS!BS25</f>
        <v>0</v>
      </c>
    </row>
    <row r="28" spans="1:10" ht="40.5" customHeight="1" thickTop="1" thickBot="1" x14ac:dyDescent="0.3">
      <c r="A28" s="13" t="s">
        <v>17</v>
      </c>
      <c r="B28" s="104" t="s">
        <v>28</v>
      </c>
      <c r="C28" s="105"/>
      <c r="D28" s="105"/>
      <c r="E28" s="106"/>
      <c r="F28" s="66">
        <v>0.1</v>
      </c>
      <c r="G28" s="67" t="s">
        <v>43</v>
      </c>
      <c r="H28" s="65">
        <f>CÁLCULOS!BS26</f>
        <v>0</v>
      </c>
    </row>
    <row r="29" spans="1:10" ht="55.5" customHeight="1" thickTop="1" thickBot="1" x14ac:dyDescent="0.3">
      <c r="A29" s="13" t="s">
        <v>18</v>
      </c>
      <c r="B29" s="104" t="s">
        <v>29</v>
      </c>
      <c r="C29" s="105"/>
      <c r="D29" s="105"/>
      <c r="E29" s="106"/>
      <c r="F29" s="66">
        <v>0.5</v>
      </c>
      <c r="G29" s="67" t="s">
        <v>43</v>
      </c>
      <c r="H29" s="65">
        <f>CÁLCULOS!BS27</f>
        <v>0</v>
      </c>
    </row>
    <row r="30" spans="1:10" ht="39" customHeight="1" thickTop="1" thickBot="1" x14ac:dyDescent="0.3">
      <c r="A30" s="13" t="s">
        <v>19</v>
      </c>
      <c r="B30" s="104" t="s">
        <v>30</v>
      </c>
      <c r="C30" s="105"/>
      <c r="D30" s="105"/>
      <c r="E30" s="106"/>
      <c r="F30" s="66">
        <v>0.03</v>
      </c>
      <c r="G30" s="67" t="s">
        <v>42</v>
      </c>
      <c r="H30" s="65">
        <f>CÁLCULOS!BS28</f>
        <v>0</v>
      </c>
    </row>
    <row r="31" spans="1:10" ht="60" customHeight="1" thickTop="1" thickBot="1" x14ac:dyDescent="0.3">
      <c r="A31" s="13" t="s">
        <v>20</v>
      </c>
      <c r="B31" s="104" t="s">
        <v>31</v>
      </c>
      <c r="C31" s="105"/>
      <c r="D31" s="105"/>
      <c r="E31" s="106"/>
      <c r="F31" s="66">
        <v>0.03</v>
      </c>
      <c r="G31" s="67" t="s">
        <v>42</v>
      </c>
      <c r="H31" s="65">
        <f>CÁLCULOS!BS29</f>
        <v>0</v>
      </c>
    </row>
    <row r="32" spans="1:10" ht="63" customHeight="1" thickTop="1" thickBot="1" x14ac:dyDescent="0.3">
      <c r="A32" s="13" t="s">
        <v>21</v>
      </c>
      <c r="B32" s="104" t="s">
        <v>32</v>
      </c>
      <c r="C32" s="105"/>
      <c r="D32" s="105"/>
      <c r="E32" s="106"/>
      <c r="F32" s="66">
        <v>0.01</v>
      </c>
      <c r="G32" s="67" t="s">
        <v>42</v>
      </c>
      <c r="H32" s="65">
        <f>CÁLCULOS!BS30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2:L45"/>
  <sheetViews>
    <sheetView zoomScale="85" zoomScaleNormal="85" workbookViewId="0">
      <selection activeCell="I11" sqref="I11"/>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CÁLCULOS!K13</f>
        <v>0</v>
      </c>
    </row>
    <row r="16" spans="1:12" ht="74.25" customHeight="1" thickTop="1" thickBot="1" x14ac:dyDescent="0.3">
      <c r="A16" s="13" t="s">
        <v>5</v>
      </c>
      <c r="B16" s="104" t="s">
        <v>52</v>
      </c>
      <c r="C16" s="105"/>
      <c r="D16" s="105"/>
      <c r="E16" s="106"/>
      <c r="F16" s="66">
        <v>0.01</v>
      </c>
      <c r="G16" s="67" t="s">
        <v>40</v>
      </c>
      <c r="H16" s="65">
        <f>CÁLCULOS!K14</f>
        <v>0</v>
      </c>
    </row>
    <row r="17" spans="1:10" ht="41.25" customHeight="1" thickTop="1" thickBot="1" x14ac:dyDescent="0.3">
      <c r="A17" s="13" t="s">
        <v>6</v>
      </c>
      <c r="B17" s="104" t="s">
        <v>68</v>
      </c>
      <c r="C17" s="105"/>
      <c r="D17" s="105"/>
      <c r="E17" s="106"/>
      <c r="F17" s="66">
        <v>0.01</v>
      </c>
      <c r="G17" s="67" t="s">
        <v>40</v>
      </c>
      <c r="H17" s="65">
        <f>CÁLCULOS!K15</f>
        <v>0</v>
      </c>
    </row>
    <row r="18" spans="1:10" ht="38.25" customHeight="1" thickTop="1" thickBot="1" x14ac:dyDescent="0.3">
      <c r="A18" s="13" t="s">
        <v>7</v>
      </c>
      <c r="B18" s="104" t="s">
        <v>53</v>
      </c>
      <c r="C18" s="105"/>
      <c r="D18" s="105"/>
      <c r="E18" s="106"/>
      <c r="F18" s="66">
        <v>0.01</v>
      </c>
      <c r="G18" s="67" t="s">
        <v>40</v>
      </c>
      <c r="H18" s="65">
        <f>CÁLCULOS!K16</f>
        <v>0</v>
      </c>
      <c r="J18" t="s">
        <v>37</v>
      </c>
    </row>
    <row r="19" spans="1:10" ht="24.95" customHeight="1" thickTop="1" thickBot="1" x14ac:dyDescent="0.3">
      <c r="A19" s="13" t="s">
        <v>8</v>
      </c>
      <c r="B19" s="104" t="s">
        <v>69</v>
      </c>
      <c r="C19" s="105"/>
      <c r="D19" s="105"/>
      <c r="E19" s="106"/>
      <c r="F19" s="66">
        <v>30</v>
      </c>
      <c r="G19" s="67" t="s">
        <v>41</v>
      </c>
      <c r="H19" s="65">
        <f>CÁLCULOS!K17</f>
        <v>0</v>
      </c>
    </row>
    <row r="20" spans="1:10" ht="24.95" customHeight="1" thickTop="1" thickBot="1" x14ac:dyDescent="0.3">
      <c r="A20" s="13" t="s">
        <v>9</v>
      </c>
      <c r="B20" s="104" t="s">
        <v>70</v>
      </c>
      <c r="C20" s="105"/>
      <c r="D20" s="105"/>
      <c r="E20" s="106"/>
      <c r="F20" s="66">
        <v>25</v>
      </c>
      <c r="G20" s="67" t="s">
        <v>41</v>
      </c>
      <c r="H20" s="65">
        <f>CÁLCULOS!K18</f>
        <v>0</v>
      </c>
    </row>
    <row r="21" spans="1:10" ht="24.95" customHeight="1" thickTop="1" thickBot="1" x14ac:dyDescent="0.3">
      <c r="A21" s="13" t="s">
        <v>10</v>
      </c>
      <c r="B21" s="104" t="s">
        <v>71</v>
      </c>
      <c r="C21" s="105"/>
      <c r="D21" s="105"/>
      <c r="E21" s="106"/>
      <c r="F21" s="66">
        <v>20</v>
      </c>
      <c r="G21" s="67" t="s">
        <v>41</v>
      </c>
      <c r="H21" s="65">
        <f>CÁLCULOS!K19</f>
        <v>0</v>
      </c>
    </row>
    <row r="22" spans="1:10" ht="37.5" customHeight="1" thickTop="1" thickBot="1" x14ac:dyDescent="0.3">
      <c r="A22" s="13" t="s">
        <v>11</v>
      </c>
      <c r="B22" s="104" t="s">
        <v>47</v>
      </c>
      <c r="C22" s="105"/>
      <c r="D22" s="105"/>
      <c r="E22" s="106"/>
      <c r="F22" s="66">
        <v>15</v>
      </c>
      <c r="G22" s="67" t="s">
        <v>41</v>
      </c>
      <c r="H22" s="65">
        <f>CÁLCULOS!K20</f>
        <v>0</v>
      </c>
    </row>
    <row r="23" spans="1:10" ht="22.5" customHeight="1" thickTop="1" thickBot="1" x14ac:dyDescent="0.3">
      <c r="A23" s="13" t="s">
        <v>12</v>
      </c>
      <c r="B23" s="104" t="s">
        <v>23</v>
      </c>
      <c r="C23" s="105"/>
      <c r="D23" s="105"/>
      <c r="E23" s="106"/>
      <c r="F23" s="66">
        <v>7</v>
      </c>
      <c r="G23" s="67" t="s">
        <v>41</v>
      </c>
      <c r="H23" s="65">
        <f>CÁLCULOS!K21</f>
        <v>0</v>
      </c>
    </row>
    <row r="24" spans="1:10" ht="25.5" customHeight="1" thickTop="1" thickBot="1" x14ac:dyDescent="0.3">
      <c r="A24" s="13" t="s">
        <v>13</v>
      </c>
      <c r="B24" s="104" t="s">
        <v>24</v>
      </c>
      <c r="C24" s="105"/>
      <c r="D24" s="105"/>
      <c r="E24" s="106"/>
      <c r="F24" s="66">
        <v>4</v>
      </c>
      <c r="G24" s="67" t="s">
        <v>41</v>
      </c>
      <c r="H24" s="65">
        <f>CÁLCULOS!K22</f>
        <v>0</v>
      </c>
    </row>
    <row r="25" spans="1:10" ht="40.5" customHeight="1" thickTop="1" thickBot="1" x14ac:dyDescent="0.3">
      <c r="A25" s="13" t="s">
        <v>14</v>
      </c>
      <c r="B25" s="104" t="s">
        <v>25</v>
      </c>
      <c r="C25" s="105"/>
      <c r="D25" s="105"/>
      <c r="E25" s="106"/>
      <c r="F25" s="66">
        <v>0.02</v>
      </c>
      <c r="G25" s="67" t="s">
        <v>42</v>
      </c>
      <c r="H25" s="65">
        <f>CÁLCULOS!K23</f>
        <v>0</v>
      </c>
    </row>
    <row r="26" spans="1:10" ht="40.5" customHeight="1" thickTop="1" thickBot="1" x14ac:dyDescent="0.3">
      <c r="A26" s="13" t="s">
        <v>15</v>
      </c>
      <c r="B26" s="104" t="s">
        <v>26</v>
      </c>
      <c r="C26" s="105"/>
      <c r="D26" s="105"/>
      <c r="E26" s="106"/>
      <c r="F26" s="66">
        <v>0.02</v>
      </c>
      <c r="G26" s="67" t="s">
        <v>42</v>
      </c>
      <c r="H26" s="65">
        <f>CÁLCULOS!K24</f>
        <v>0</v>
      </c>
    </row>
    <row r="27" spans="1:10" ht="42.75" customHeight="1" thickTop="1" thickBot="1" x14ac:dyDescent="0.3">
      <c r="A27" s="13" t="s">
        <v>16</v>
      </c>
      <c r="B27" s="104" t="s">
        <v>27</v>
      </c>
      <c r="C27" s="105"/>
      <c r="D27" s="105"/>
      <c r="E27" s="106"/>
      <c r="F27" s="66">
        <v>0.1</v>
      </c>
      <c r="G27" s="67" t="s">
        <v>43</v>
      </c>
      <c r="H27" s="65">
        <f>CÁLCULOS!K25</f>
        <v>0</v>
      </c>
    </row>
    <row r="28" spans="1:10" ht="40.5" customHeight="1" thickTop="1" thickBot="1" x14ac:dyDescent="0.3">
      <c r="A28" s="13" t="s">
        <v>17</v>
      </c>
      <c r="B28" s="104" t="s">
        <v>28</v>
      </c>
      <c r="C28" s="105"/>
      <c r="D28" s="105"/>
      <c r="E28" s="106"/>
      <c r="F28" s="66">
        <v>0.1</v>
      </c>
      <c r="G28" s="67" t="s">
        <v>43</v>
      </c>
      <c r="H28" s="65">
        <f>CÁLCULOS!K26</f>
        <v>0</v>
      </c>
    </row>
    <row r="29" spans="1:10" ht="55.5" customHeight="1" thickTop="1" thickBot="1" x14ac:dyDescent="0.3">
      <c r="A29" s="13" t="s">
        <v>18</v>
      </c>
      <c r="B29" s="104" t="s">
        <v>29</v>
      </c>
      <c r="C29" s="105"/>
      <c r="D29" s="105"/>
      <c r="E29" s="106"/>
      <c r="F29" s="66">
        <v>0.5</v>
      </c>
      <c r="G29" s="67" t="s">
        <v>43</v>
      </c>
      <c r="H29" s="65">
        <f>CÁLCULOS!K27</f>
        <v>0</v>
      </c>
    </row>
    <row r="30" spans="1:10" ht="39" customHeight="1" thickTop="1" thickBot="1" x14ac:dyDescent="0.3">
      <c r="A30" s="13" t="s">
        <v>19</v>
      </c>
      <c r="B30" s="104" t="s">
        <v>30</v>
      </c>
      <c r="C30" s="105"/>
      <c r="D30" s="105"/>
      <c r="E30" s="106"/>
      <c r="F30" s="66">
        <v>0.03</v>
      </c>
      <c r="G30" s="67" t="s">
        <v>42</v>
      </c>
      <c r="H30" s="65">
        <f>CÁLCULOS!K28</f>
        <v>0</v>
      </c>
    </row>
    <row r="31" spans="1:10" ht="60" customHeight="1" thickTop="1" thickBot="1" x14ac:dyDescent="0.3">
      <c r="A31" s="13" t="s">
        <v>20</v>
      </c>
      <c r="B31" s="104" t="s">
        <v>31</v>
      </c>
      <c r="C31" s="105"/>
      <c r="D31" s="105"/>
      <c r="E31" s="106"/>
      <c r="F31" s="66">
        <v>0.03</v>
      </c>
      <c r="G31" s="67" t="s">
        <v>42</v>
      </c>
      <c r="H31" s="65">
        <f>CÁLCULOS!K29</f>
        <v>0</v>
      </c>
    </row>
    <row r="32" spans="1:10" ht="63" customHeight="1" thickTop="1" thickBot="1" x14ac:dyDescent="0.3">
      <c r="A32" s="13" t="s">
        <v>21</v>
      </c>
      <c r="B32" s="104" t="s">
        <v>32</v>
      </c>
      <c r="C32" s="105"/>
      <c r="D32" s="105"/>
      <c r="E32" s="106"/>
      <c r="F32" s="66">
        <v>0.01</v>
      </c>
      <c r="G32" s="67" t="s">
        <v>42</v>
      </c>
      <c r="H32" s="65">
        <f>CÁLCULOS!K30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selectLockedCells="1"/>
  <mergeCells count="48">
    <mergeCell ref="F9:G9"/>
    <mergeCell ref="F10:G10"/>
    <mergeCell ref="G11:H11"/>
    <mergeCell ref="F12:H12"/>
    <mergeCell ref="C6:E6"/>
    <mergeCell ref="A12:B12"/>
    <mergeCell ref="A11:B11"/>
    <mergeCell ref="A9:B9"/>
    <mergeCell ref="A10:B10"/>
    <mergeCell ref="A8:B8"/>
    <mergeCell ref="A7:B7"/>
    <mergeCell ref="C11:E11"/>
    <mergeCell ref="C10:E10"/>
    <mergeCell ref="C9:E9"/>
    <mergeCell ref="C8:E8"/>
    <mergeCell ref="C7:E7"/>
    <mergeCell ref="A3:H3"/>
    <mergeCell ref="A2:H2"/>
    <mergeCell ref="A35:H35"/>
    <mergeCell ref="F40:H40"/>
    <mergeCell ref="B32:E32"/>
    <mergeCell ref="B27:E27"/>
    <mergeCell ref="B16:E16"/>
    <mergeCell ref="B26:E26"/>
    <mergeCell ref="B25:E25"/>
    <mergeCell ref="B24:E24"/>
    <mergeCell ref="B23:E23"/>
    <mergeCell ref="B22:E22"/>
    <mergeCell ref="B21:E21"/>
    <mergeCell ref="B20:E20"/>
    <mergeCell ref="A6:B6"/>
    <mergeCell ref="C12:E12"/>
    <mergeCell ref="F41:H41"/>
    <mergeCell ref="A40:C40"/>
    <mergeCell ref="A41:C41"/>
    <mergeCell ref="B14:E14"/>
    <mergeCell ref="A34:B34"/>
    <mergeCell ref="E34:H34"/>
    <mergeCell ref="B28:E28"/>
    <mergeCell ref="B29:E29"/>
    <mergeCell ref="B30:E30"/>
    <mergeCell ref="B31:E31"/>
    <mergeCell ref="F33:H33"/>
    <mergeCell ref="B15:E15"/>
    <mergeCell ref="B19:E19"/>
    <mergeCell ref="B18:E18"/>
    <mergeCell ref="B17:E17"/>
    <mergeCell ref="C37:D37"/>
  </mergeCells>
  <pageMargins left="0.511811024" right="0.511811024" top="0.78740157499999996" bottom="0.78740157499999996" header="0.31496062000000002" footer="0.31496062000000002"/>
  <pageSetup paperSize="9" scale="61" orientation="portrait" r:id="rId1"/>
  <colBreaks count="1" manualBreakCount="1">
    <brk id="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CÁLCULOS!P13</f>
        <v>0</v>
      </c>
    </row>
    <row r="16" spans="1:12" ht="74.25" customHeight="1" thickTop="1" thickBot="1" x14ac:dyDescent="0.3">
      <c r="A16" s="13" t="s">
        <v>5</v>
      </c>
      <c r="B16" s="104" t="s">
        <v>52</v>
      </c>
      <c r="C16" s="105"/>
      <c r="D16" s="105"/>
      <c r="E16" s="106"/>
      <c r="F16" s="66">
        <v>0.01</v>
      </c>
      <c r="G16" s="67" t="s">
        <v>40</v>
      </c>
      <c r="H16" s="65">
        <f>CÁLCULOS!P14</f>
        <v>0</v>
      </c>
    </row>
    <row r="17" spans="1:10" ht="41.25" customHeight="1" thickTop="1" thickBot="1" x14ac:dyDescent="0.3">
      <c r="A17" s="13" t="s">
        <v>6</v>
      </c>
      <c r="B17" s="104" t="s">
        <v>68</v>
      </c>
      <c r="C17" s="105"/>
      <c r="D17" s="105"/>
      <c r="E17" s="106"/>
      <c r="F17" s="66">
        <v>0.01</v>
      </c>
      <c r="G17" s="67" t="s">
        <v>40</v>
      </c>
      <c r="H17" s="65">
        <f>CÁLCULOS!P15</f>
        <v>0</v>
      </c>
    </row>
    <row r="18" spans="1:10" ht="38.25" customHeight="1" thickTop="1" thickBot="1" x14ac:dyDescent="0.3">
      <c r="A18" s="13" t="s">
        <v>7</v>
      </c>
      <c r="B18" s="104" t="s">
        <v>53</v>
      </c>
      <c r="C18" s="105"/>
      <c r="D18" s="105"/>
      <c r="E18" s="106"/>
      <c r="F18" s="66">
        <v>0.01</v>
      </c>
      <c r="G18" s="67" t="s">
        <v>40</v>
      </c>
      <c r="H18" s="65">
        <f>CÁLCULOS!P16</f>
        <v>0</v>
      </c>
      <c r="J18" t="s">
        <v>37</v>
      </c>
    </row>
    <row r="19" spans="1:10" ht="24.95" customHeight="1" thickTop="1" thickBot="1" x14ac:dyDescent="0.3">
      <c r="A19" s="13" t="s">
        <v>8</v>
      </c>
      <c r="B19" s="104" t="s">
        <v>69</v>
      </c>
      <c r="C19" s="105"/>
      <c r="D19" s="105"/>
      <c r="E19" s="106"/>
      <c r="F19" s="66">
        <v>30</v>
      </c>
      <c r="G19" s="67" t="s">
        <v>41</v>
      </c>
      <c r="H19" s="65">
        <f>CÁLCULOS!P17</f>
        <v>0</v>
      </c>
    </row>
    <row r="20" spans="1:10" ht="24.95" customHeight="1" thickTop="1" thickBot="1" x14ac:dyDescent="0.3">
      <c r="A20" s="13" t="s">
        <v>9</v>
      </c>
      <c r="B20" s="104" t="s">
        <v>70</v>
      </c>
      <c r="C20" s="105"/>
      <c r="D20" s="105"/>
      <c r="E20" s="106"/>
      <c r="F20" s="66">
        <v>25</v>
      </c>
      <c r="G20" s="67" t="s">
        <v>41</v>
      </c>
      <c r="H20" s="65">
        <f>CÁLCULOS!P18</f>
        <v>0</v>
      </c>
    </row>
    <row r="21" spans="1:10" ht="24.95" customHeight="1" thickTop="1" thickBot="1" x14ac:dyDescent="0.3">
      <c r="A21" s="13" t="s">
        <v>10</v>
      </c>
      <c r="B21" s="104" t="s">
        <v>71</v>
      </c>
      <c r="C21" s="105"/>
      <c r="D21" s="105"/>
      <c r="E21" s="106"/>
      <c r="F21" s="66">
        <v>20</v>
      </c>
      <c r="G21" s="67" t="s">
        <v>41</v>
      </c>
      <c r="H21" s="65">
        <f>CÁLCULOS!P19</f>
        <v>0</v>
      </c>
    </row>
    <row r="22" spans="1:10" ht="37.5" customHeight="1" thickTop="1" thickBot="1" x14ac:dyDescent="0.3">
      <c r="A22" s="13" t="s">
        <v>11</v>
      </c>
      <c r="B22" s="104" t="s">
        <v>47</v>
      </c>
      <c r="C22" s="105"/>
      <c r="D22" s="105"/>
      <c r="E22" s="106"/>
      <c r="F22" s="66">
        <v>15</v>
      </c>
      <c r="G22" s="67" t="s">
        <v>41</v>
      </c>
      <c r="H22" s="65">
        <f>CÁLCULOS!P20</f>
        <v>0</v>
      </c>
    </row>
    <row r="23" spans="1:10" ht="22.5" customHeight="1" thickTop="1" thickBot="1" x14ac:dyDescent="0.3">
      <c r="A23" s="13" t="s">
        <v>12</v>
      </c>
      <c r="B23" s="104" t="s">
        <v>23</v>
      </c>
      <c r="C23" s="105"/>
      <c r="D23" s="105"/>
      <c r="E23" s="106"/>
      <c r="F23" s="66">
        <v>7</v>
      </c>
      <c r="G23" s="67" t="s">
        <v>41</v>
      </c>
      <c r="H23" s="65">
        <f>CÁLCULOS!P21</f>
        <v>0</v>
      </c>
    </row>
    <row r="24" spans="1:10" ht="25.5" customHeight="1" thickTop="1" thickBot="1" x14ac:dyDescent="0.3">
      <c r="A24" s="13" t="s">
        <v>13</v>
      </c>
      <c r="B24" s="104" t="s">
        <v>24</v>
      </c>
      <c r="C24" s="105"/>
      <c r="D24" s="105"/>
      <c r="E24" s="106"/>
      <c r="F24" s="66">
        <v>4</v>
      </c>
      <c r="G24" s="67" t="s">
        <v>41</v>
      </c>
      <c r="H24" s="65">
        <f>CÁLCULOS!P22</f>
        <v>0</v>
      </c>
    </row>
    <row r="25" spans="1:10" ht="40.5" customHeight="1" thickTop="1" thickBot="1" x14ac:dyDescent="0.3">
      <c r="A25" s="13" t="s">
        <v>14</v>
      </c>
      <c r="B25" s="104" t="s">
        <v>25</v>
      </c>
      <c r="C25" s="105"/>
      <c r="D25" s="105"/>
      <c r="E25" s="106"/>
      <c r="F25" s="66">
        <v>0.02</v>
      </c>
      <c r="G25" s="67" t="s">
        <v>42</v>
      </c>
      <c r="H25" s="65">
        <f>CÁLCULOS!P23</f>
        <v>0</v>
      </c>
    </row>
    <row r="26" spans="1:10" ht="40.5" customHeight="1" thickTop="1" thickBot="1" x14ac:dyDescent="0.3">
      <c r="A26" s="13" t="s">
        <v>15</v>
      </c>
      <c r="B26" s="104" t="s">
        <v>26</v>
      </c>
      <c r="C26" s="105"/>
      <c r="D26" s="105"/>
      <c r="E26" s="106"/>
      <c r="F26" s="66">
        <v>0.02</v>
      </c>
      <c r="G26" s="67" t="s">
        <v>42</v>
      </c>
      <c r="H26" s="65">
        <f>CÁLCULOS!P24</f>
        <v>0</v>
      </c>
    </row>
    <row r="27" spans="1:10" ht="42.75" customHeight="1" thickTop="1" thickBot="1" x14ac:dyDescent="0.3">
      <c r="A27" s="13" t="s">
        <v>16</v>
      </c>
      <c r="B27" s="104" t="s">
        <v>27</v>
      </c>
      <c r="C27" s="105"/>
      <c r="D27" s="105"/>
      <c r="E27" s="106"/>
      <c r="F27" s="66">
        <v>0.1</v>
      </c>
      <c r="G27" s="67" t="s">
        <v>43</v>
      </c>
      <c r="H27" s="65">
        <f>CÁLCULOS!P25</f>
        <v>0</v>
      </c>
    </row>
    <row r="28" spans="1:10" ht="40.5" customHeight="1" thickTop="1" thickBot="1" x14ac:dyDescent="0.3">
      <c r="A28" s="13" t="s">
        <v>17</v>
      </c>
      <c r="B28" s="104" t="s">
        <v>28</v>
      </c>
      <c r="C28" s="105"/>
      <c r="D28" s="105"/>
      <c r="E28" s="106"/>
      <c r="F28" s="66">
        <v>0.1</v>
      </c>
      <c r="G28" s="67" t="s">
        <v>43</v>
      </c>
      <c r="H28" s="65">
        <f>CÁLCULOS!P26</f>
        <v>0</v>
      </c>
    </row>
    <row r="29" spans="1:10" ht="55.5" customHeight="1" thickTop="1" thickBot="1" x14ac:dyDescent="0.3">
      <c r="A29" s="13" t="s">
        <v>18</v>
      </c>
      <c r="B29" s="104" t="s">
        <v>29</v>
      </c>
      <c r="C29" s="105"/>
      <c r="D29" s="105"/>
      <c r="E29" s="106"/>
      <c r="F29" s="66">
        <v>0.5</v>
      </c>
      <c r="G29" s="67" t="s">
        <v>43</v>
      </c>
      <c r="H29" s="65">
        <f>CÁLCULOS!P27</f>
        <v>0</v>
      </c>
    </row>
    <row r="30" spans="1:10" ht="39" customHeight="1" thickTop="1" thickBot="1" x14ac:dyDescent="0.3">
      <c r="A30" s="13" t="s">
        <v>19</v>
      </c>
      <c r="B30" s="104" t="s">
        <v>30</v>
      </c>
      <c r="C30" s="105"/>
      <c r="D30" s="105"/>
      <c r="E30" s="106"/>
      <c r="F30" s="66">
        <v>0.03</v>
      </c>
      <c r="G30" s="67" t="s">
        <v>42</v>
      </c>
      <c r="H30" s="65">
        <f>CÁLCULOS!P28</f>
        <v>0</v>
      </c>
    </row>
    <row r="31" spans="1:10" ht="60" customHeight="1" thickTop="1" thickBot="1" x14ac:dyDescent="0.3">
      <c r="A31" s="13" t="s">
        <v>20</v>
      </c>
      <c r="B31" s="104" t="s">
        <v>31</v>
      </c>
      <c r="C31" s="105"/>
      <c r="D31" s="105"/>
      <c r="E31" s="106"/>
      <c r="F31" s="66">
        <v>0.03</v>
      </c>
      <c r="G31" s="67" t="s">
        <v>42</v>
      </c>
      <c r="H31" s="65">
        <f>CÁLCULOS!P29</f>
        <v>0</v>
      </c>
    </row>
    <row r="32" spans="1:10" ht="63" customHeight="1" thickTop="1" thickBot="1" x14ac:dyDescent="0.3">
      <c r="A32" s="13" t="s">
        <v>21</v>
      </c>
      <c r="B32" s="104" t="s">
        <v>32</v>
      </c>
      <c r="C32" s="105"/>
      <c r="D32" s="105"/>
      <c r="E32" s="106"/>
      <c r="F32" s="66">
        <v>0.01</v>
      </c>
      <c r="G32" s="67" t="s">
        <v>42</v>
      </c>
      <c r="H32" s="65">
        <f>CÁLCULOS!P30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CÁLCULOS!U13</f>
        <v>0</v>
      </c>
    </row>
    <row r="16" spans="1:12" ht="74.25" customHeight="1" thickTop="1" thickBot="1" x14ac:dyDescent="0.3">
      <c r="A16" s="13" t="s">
        <v>5</v>
      </c>
      <c r="B16" s="104" t="s">
        <v>52</v>
      </c>
      <c r="C16" s="105"/>
      <c r="D16" s="105"/>
      <c r="E16" s="106"/>
      <c r="F16" s="66">
        <v>0.01</v>
      </c>
      <c r="G16" s="67" t="s">
        <v>40</v>
      </c>
      <c r="H16" s="65">
        <f>CÁLCULOS!U14</f>
        <v>0</v>
      </c>
    </row>
    <row r="17" spans="1:10" ht="41.25" customHeight="1" thickTop="1" thickBot="1" x14ac:dyDescent="0.3">
      <c r="A17" s="13" t="s">
        <v>6</v>
      </c>
      <c r="B17" s="104" t="s">
        <v>68</v>
      </c>
      <c r="C17" s="105"/>
      <c r="D17" s="105"/>
      <c r="E17" s="106"/>
      <c r="F17" s="66">
        <v>0.01</v>
      </c>
      <c r="G17" s="67" t="s">
        <v>40</v>
      </c>
      <c r="H17" s="65">
        <f>CÁLCULOS!U15</f>
        <v>0</v>
      </c>
    </row>
    <row r="18" spans="1:10" ht="38.25" customHeight="1" thickTop="1" thickBot="1" x14ac:dyDescent="0.3">
      <c r="A18" s="13" t="s">
        <v>7</v>
      </c>
      <c r="B18" s="104" t="s">
        <v>53</v>
      </c>
      <c r="C18" s="105"/>
      <c r="D18" s="105"/>
      <c r="E18" s="106"/>
      <c r="F18" s="66">
        <v>0.01</v>
      </c>
      <c r="G18" s="67" t="s">
        <v>40</v>
      </c>
      <c r="H18" s="65">
        <f>CÁLCULOS!U16</f>
        <v>0</v>
      </c>
      <c r="J18" t="s">
        <v>37</v>
      </c>
    </row>
    <row r="19" spans="1:10" ht="24.95" customHeight="1" thickTop="1" thickBot="1" x14ac:dyDescent="0.3">
      <c r="A19" s="13" t="s">
        <v>8</v>
      </c>
      <c r="B19" s="104" t="s">
        <v>69</v>
      </c>
      <c r="C19" s="105"/>
      <c r="D19" s="105"/>
      <c r="E19" s="106"/>
      <c r="F19" s="66">
        <v>30</v>
      </c>
      <c r="G19" s="67" t="s">
        <v>41</v>
      </c>
      <c r="H19" s="65">
        <f>CÁLCULOS!U17</f>
        <v>0</v>
      </c>
    </row>
    <row r="20" spans="1:10" ht="24.95" customHeight="1" thickTop="1" thickBot="1" x14ac:dyDescent="0.3">
      <c r="A20" s="13" t="s">
        <v>9</v>
      </c>
      <c r="B20" s="104" t="s">
        <v>70</v>
      </c>
      <c r="C20" s="105"/>
      <c r="D20" s="105"/>
      <c r="E20" s="106"/>
      <c r="F20" s="66">
        <v>25</v>
      </c>
      <c r="G20" s="67" t="s">
        <v>41</v>
      </c>
      <c r="H20" s="65">
        <f>CÁLCULOS!U18</f>
        <v>0</v>
      </c>
    </row>
    <row r="21" spans="1:10" ht="24.95" customHeight="1" thickTop="1" thickBot="1" x14ac:dyDescent="0.3">
      <c r="A21" s="13" t="s">
        <v>10</v>
      </c>
      <c r="B21" s="104" t="s">
        <v>71</v>
      </c>
      <c r="C21" s="105"/>
      <c r="D21" s="105"/>
      <c r="E21" s="106"/>
      <c r="F21" s="66">
        <v>20</v>
      </c>
      <c r="G21" s="67" t="s">
        <v>41</v>
      </c>
      <c r="H21" s="65">
        <f>CÁLCULOS!U19</f>
        <v>0</v>
      </c>
    </row>
    <row r="22" spans="1:10" ht="37.5" customHeight="1" thickTop="1" thickBot="1" x14ac:dyDescent="0.3">
      <c r="A22" s="13" t="s">
        <v>11</v>
      </c>
      <c r="B22" s="104" t="s">
        <v>47</v>
      </c>
      <c r="C22" s="105"/>
      <c r="D22" s="105"/>
      <c r="E22" s="106"/>
      <c r="F22" s="66">
        <v>15</v>
      </c>
      <c r="G22" s="67" t="s">
        <v>41</v>
      </c>
      <c r="H22" s="65">
        <f>CÁLCULOS!U20</f>
        <v>0</v>
      </c>
    </row>
    <row r="23" spans="1:10" ht="22.5" customHeight="1" thickTop="1" thickBot="1" x14ac:dyDescent="0.3">
      <c r="A23" s="13" t="s">
        <v>12</v>
      </c>
      <c r="B23" s="104" t="s">
        <v>23</v>
      </c>
      <c r="C23" s="105"/>
      <c r="D23" s="105"/>
      <c r="E23" s="106"/>
      <c r="F23" s="66">
        <v>7</v>
      </c>
      <c r="G23" s="67" t="s">
        <v>41</v>
      </c>
      <c r="H23" s="65">
        <f>CÁLCULOS!U21</f>
        <v>0</v>
      </c>
    </row>
    <row r="24" spans="1:10" ht="25.5" customHeight="1" thickTop="1" thickBot="1" x14ac:dyDescent="0.3">
      <c r="A24" s="13" t="s">
        <v>13</v>
      </c>
      <c r="B24" s="104" t="s">
        <v>24</v>
      </c>
      <c r="C24" s="105"/>
      <c r="D24" s="105"/>
      <c r="E24" s="106"/>
      <c r="F24" s="66">
        <v>4</v>
      </c>
      <c r="G24" s="67" t="s">
        <v>41</v>
      </c>
      <c r="H24" s="65">
        <f>CÁLCULOS!U22</f>
        <v>0</v>
      </c>
    </row>
    <row r="25" spans="1:10" ht="40.5" customHeight="1" thickTop="1" thickBot="1" x14ac:dyDescent="0.3">
      <c r="A25" s="13" t="s">
        <v>14</v>
      </c>
      <c r="B25" s="104" t="s">
        <v>25</v>
      </c>
      <c r="C25" s="105"/>
      <c r="D25" s="105"/>
      <c r="E25" s="106"/>
      <c r="F25" s="66">
        <v>0.02</v>
      </c>
      <c r="G25" s="67" t="s">
        <v>42</v>
      </c>
      <c r="H25" s="65">
        <f>CÁLCULOS!U23</f>
        <v>0</v>
      </c>
    </row>
    <row r="26" spans="1:10" ht="40.5" customHeight="1" thickTop="1" thickBot="1" x14ac:dyDescent="0.3">
      <c r="A26" s="13" t="s">
        <v>15</v>
      </c>
      <c r="B26" s="104" t="s">
        <v>26</v>
      </c>
      <c r="C26" s="105"/>
      <c r="D26" s="105"/>
      <c r="E26" s="106"/>
      <c r="F26" s="66">
        <v>0.02</v>
      </c>
      <c r="G26" s="67" t="s">
        <v>42</v>
      </c>
      <c r="H26" s="65">
        <f>CÁLCULOS!U24</f>
        <v>0</v>
      </c>
    </row>
    <row r="27" spans="1:10" ht="42.75" customHeight="1" thickTop="1" thickBot="1" x14ac:dyDescent="0.3">
      <c r="A27" s="13" t="s">
        <v>16</v>
      </c>
      <c r="B27" s="104" t="s">
        <v>27</v>
      </c>
      <c r="C27" s="105"/>
      <c r="D27" s="105"/>
      <c r="E27" s="106"/>
      <c r="F27" s="66">
        <v>0.1</v>
      </c>
      <c r="G27" s="67" t="s">
        <v>43</v>
      </c>
      <c r="H27" s="65">
        <f>CÁLCULOS!U25</f>
        <v>0</v>
      </c>
    </row>
    <row r="28" spans="1:10" ht="40.5" customHeight="1" thickTop="1" thickBot="1" x14ac:dyDescent="0.3">
      <c r="A28" s="13" t="s">
        <v>17</v>
      </c>
      <c r="B28" s="104" t="s">
        <v>28</v>
      </c>
      <c r="C28" s="105"/>
      <c r="D28" s="105"/>
      <c r="E28" s="106"/>
      <c r="F28" s="66">
        <v>0.1</v>
      </c>
      <c r="G28" s="67" t="s">
        <v>43</v>
      </c>
      <c r="H28" s="65">
        <f>CÁLCULOS!U26</f>
        <v>0</v>
      </c>
    </row>
    <row r="29" spans="1:10" ht="55.5" customHeight="1" thickTop="1" thickBot="1" x14ac:dyDescent="0.3">
      <c r="A29" s="13" t="s">
        <v>18</v>
      </c>
      <c r="B29" s="104" t="s">
        <v>29</v>
      </c>
      <c r="C29" s="105"/>
      <c r="D29" s="105"/>
      <c r="E29" s="106"/>
      <c r="F29" s="66">
        <v>0.5</v>
      </c>
      <c r="G29" s="67" t="s">
        <v>43</v>
      </c>
      <c r="H29" s="65">
        <f>CÁLCULOS!U27</f>
        <v>0</v>
      </c>
    </row>
    <row r="30" spans="1:10" ht="39" customHeight="1" thickTop="1" thickBot="1" x14ac:dyDescent="0.3">
      <c r="A30" s="13" t="s">
        <v>19</v>
      </c>
      <c r="B30" s="104" t="s">
        <v>30</v>
      </c>
      <c r="C30" s="105"/>
      <c r="D30" s="105"/>
      <c r="E30" s="106"/>
      <c r="F30" s="66">
        <v>0.03</v>
      </c>
      <c r="G30" s="67" t="s">
        <v>42</v>
      </c>
      <c r="H30" s="65">
        <f>CÁLCULOS!U28</f>
        <v>0</v>
      </c>
    </row>
    <row r="31" spans="1:10" ht="60" customHeight="1" thickTop="1" thickBot="1" x14ac:dyDescent="0.3">
      <c r="A31" s="13" t="s">
        <v>20</v>
      </c>
      <c r="B31" s="104" t="s">
        <v>31</v>
      </c>
      <c r="C31" s="105"/>
      <c r="D31" s="105"/>
      <c r="E31" s="106"/>
      <c r="F31" s="66">
        <v>0.03</v>
      </c>
      <c r="G31" s="67" t="s">
        <v>42</v>
      </c>
      <c r="H31" s="65">
        <f>CÁLCULOS!U29</f>
        <v>0</v>
      </c>
    </row>
    <row r="32" spans="1:10" ht="63" customHeight="1" thickTop="1" thickBot="1" x14ac:dyDescent="0.3">
      <c r="A32" s="13" t="s">
        <v>21</v>
      </c>
      <c r="B32" s="104" t="s">
        <v>32</v>
      </c>
      <c r="C32" s="105"/>
      <c r="D32" s="105"/>
      <c r="E32" s="106"/>
      <c r="F32" s="66">
        <v>0.01</v>
      </c>
      <c r="G32" s="67" t="s">
        <v>42</v>
      </c>
      <c r="H32" s="65">
        <f>CÁLCULOS!U30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CÁLCULOS!Z13</f>
        <v>0</v>
      </c>
    </row>
    <row r="16" spans="1:12" ht="74.25" customHeight="1" thickTop="1" thickBot="1" x14ac:dyDescent="0.3">
      <c r="A16" s="13" t="s">
        <v>5</v>
      </c>
      <c r="B16" s="104" t="s">
        <v>52</v>
      </c>
      <c r="C16" s="105"/>
      <c r="D16" s="105"/>
      <c r="E16" s="106"/>
      <c r="F16" s="66">
        <v>0.01</v>
      </c>
      <c r="G16" s="67" t="s">
        <v>40</v>
      </c>
      <c r="H16" s="65">
        <f>CÁLCULOS!Z14</f>
        <v>0</v>
      </c>
    </row>
    <row r="17" spans="1:10" ht="41.25" customHeight="1" thickTop="1" thickBot="1" x14ac:dyDescent="0.3">
      <c r="A17" s="13" t="s">
        <v>6</v>
      </c>
      <c r="B17" s="104" t="s">
        <v>68</v>
      </c>
      <c r="C17" s="105"/>
      <c r="D17" s="105"/>
      <c r="E17" s="106"/>
      <c r="F17" s="66">
        <v>0.01</v>
      </c>
      <c r="G17" s="67" t="s">
        <v>40</v>
      </c>
      <c r="H17" s="65">
        <f>CÁLCULOS!Z15</f>
        <v>0</v>
      </c>
    </row>
    <row r="18" spans="1:10" ht="38.25" customHeight="1" thickTop="1" thickBot="1" x14ac:dyDescent="0.3">
      <c r="A18" s="13" t="s">
        <v>7</v>
      </c>
      <c r="B18" s="104" t="s">
        <v>53</v>
      </c>
      <c r="C18" s="105"/>
      <c r="D18" s="105"/>
      <c r="E18" s="106"/>
      <c r="F18" s="66">
        <v>0.01</v>
      </c>
      <c r="G18" s="67" t="s">
        <v>40</v>
      </c>
      <c r="H18" s="65">
        <f>CÁLCULOS!Z16</f>
        <v>0</v>
      </c>
      <c r="J18" t="s">
        <v>37</v>
      </c>
    </row>
    <row r="19" spans="1:10" ht="24.95" customHeight="1" thickTop="1" thickBot="1" x14ac:dyDescent="0.3">
      <c r="A19" s="13" t="s">
        <v>8</v>
      </c>
      <c r="B19" s="104" t="s">
        <v>69</v>
      </c>
      <c r="C19" s="105"/>
      <c r="D19" s="105"/>
      <c r="E19" s="106"/>
      <c r="F19" s="66">
        <v>30</v>
      </c>
      <c r="G19" s="67" t="s">
        <v>41</v>
      </c>
      <c r="H19" s="65">
        <f>CÁLCULOS!Z17</f>
        <v>0</v>
      </c>
    </row>
    <row r="20" spans="1:10" ht="24.95" customHeight="1" thickTop="1" thickBot="1" x14ac:dyDescent="0.3">
      <c r="A20" s="13" t="s">
        <v>9</v>
      </c>
      <c r="B20" s="104" t="s">
        <v>70</v>
      </c>
      <c r="C20" s="105"/>
      <c r="D20" s="105"/>
      <c r="E20" s="106"/>
      <c r="F20" s="66">
        <v>25</v>
      </c>
      <c r="G20" s="67" t="s">
        <v>41</v>
      </c>
      <c r="H20" s="65">
        <f>CÁLCULOS!Z18</f>
        <v>0</v>
      </c>
    </row>
    <row r="21" spans="1:10" ht="24.95" customHeight="1" thickTop="1" thickBot="1" x14ac:dyDescent="0.3">
      <c r="A21" s="13" t="s">
        <v>10</v>
      </c>
      <c r="B21" s="104" t="s">
        <v>71</v>
      </c>
      <c r="C21" s="105"/>
      <c r="D21" s="105"/>
      <c r="E21" s="106"/>
      <c r="F21" s="66">
        <v>20</v>
      </c>
      <c r="G21" s="67" t="s">
        <v>41</v>
      </c>
      <c r="H21" s="65">
        <f>CÁLCULOS!Z19</f>
        <v>0</v>
      </c>
    </row>
    <row r="22" spans="1:10" ht="37.5" customHeight="1" thickTop="1" thickBot="1" x14ac:dyDescent="0.3">
      <c r="A22" s="13" t="s">
        <v>11</v>
      </c>
      <c r="B22" s="104" t="s">
        <v>47</v>
      </c>
      <c r="C22" s="105"/>
      <c r="D22" s="105"/>
      <c r="E22" s="106"/>
      <c r="F22" s="66">
        <v>15</v>
      </c>
      <c r="G22" s="67" t="s">
        <v>41</v>
      </c>
      <c r="H22" s="65">
        <f>CÁLCULOS!Z20</f>
        <v>0</v>
      </c>
    </row>
    <row r="23" spans="1:10" ht="22.5" customHeight="1" thickTop="1" thickBot="1" x14ac:dyDescent="0.3">
      <c r="A23" s="13" t="s">
        <v>12</v>
      </c>
      <c r="B23" s="104" t="s">
        <v>23</v>
      </c>
      <c r="C23" s="105"/>
      <c r="D23" s="105"/>
      <c r="E23" s="106"/>
      <c r="F23" s="66">
        <v>7</v>
      </c>
      <c r="G23" s="67" t="s">
        <v>41</v>
      </c>
      <c r="H23" s="65">
        <f>CÁLCULOS!Z21</f>
        <v>0</v>
      </c>
    </row>
    <row r="24" spans="1:10" ht="25.5" customHeight="1" thickTop="1" thickBot="1" x14ac:dyDescent="0.3">
      <c r="A24" s="13" t="s">
        <v>13</v>
      </c>
      <c r="B24" s="104" t="s">
        <v>24</v>
      </c>
      <c r="C24" s="105"/>
      <c r="D24" s="105"/>
      <c r="E24" s="106"/>
      <c r="F24" s="66">
        <v>4</v>
      </c>
      <c r="G24" s="67" t="s">
        <v>41</v>
      </c>
      <c r="H24" s="65">
        <f>CÁLCULOS!Z22</f>
        <v>0</v>
      </c>
    </row>
    <row r="25" spans="1:10" ht="40.5" customHeight="1" thickTop="1" thickBot="1" x14ac:dyDescent="0.3">
      <c r="A25" s="13" t="s">
        <v>14</v>
      </c>
      <c r="B25" s="104" t="s">
        <v>25</v>
      </c>
      <c r="C25" s="105"/>
      <c r="D25" s="105"/>
      <c r="E25" s="106"/>
      <c r="F25" s="66">
        <v>0.02</v>
      </c>
      <c r="G25" s="67" t="s">
        <v>42</v>
      </c>
      <c r="H25" s="65">
        <f>CÁLCULOS!Z23</f>
        <v>0</v>
      </c>
    </row>
    <row r="26" spans="1:10" ht="40.5" customHeight="1" thickTop="1" thickBot="1" x14ac:dyDescent="0.3">
      <c r="A26" s="13" t="s">
        <v>15</v>
      </c>
      <c r="B26" s="104" t="s">
        <v>26</v>
      </c>
      <c r="C26" s="105"/>
      <c r="D26" s="105"/>
      <c r="E26" s="106"/>
      <c r="F26" s="66">
        <v>0.02</v>
      </c>
      <c r="G26" s="67" t="s">
        <v>42</v>
      </c>
      <c r="H26" s="65">
        <f>CÁLCULOS!Z24</f>
        <v>0</v>
      </c>
    </row>
    <row r="27" spans="1:10" ht="42.75" customHeight="1" thickTop="1" thickBot="1" x14ac:dyDescent="0.3">
      <c r="A27" s="13" t="s">
        <v>16</v>
      </c>
      <c r="B27" s="104" t="s">
        <v>27</v>
      </c>
      <c r="C27" s="105"/>
      <c r="D27" s="105"/>
      <c r="E27" s="106"/>
      <c r="F27" s="66">
        <v>0.1</v>
      </c>
      <c r="G27" s="67" t="s">
        <v>43</v>
      </c>
      <c r="H27" s="65">
        <f>CÁLCULOS!Z25</f>
        <v>0</v>
      </c>
    </row>
    <row r="28" spans="1:10" ht="40.5" customHeight="1" thickTop="1" thickBot="1" x14ac:dyDescent="0.3">
      <c r="A28" s="13" t="s">
        <v>17</v>
      </c>
      <c r="B28" s="104" t="s">
        <v>28</v>
      </c>
      <c r="C28" s="105"/>
      <c r="D28" s="105"/>
      <c r="E28" s="106"/>
      <c r="F28" s="66">
        <v>0.1</v>
      </c>
      <c r="G28" s="67" t="s">
        <v>43</v>
      </c>
      <c r="H28" s="65">
        <f>CÁLCULOS!Z26</f>
        <v>0</v>
      </c>
    </row>
    <row r="29" spans="1:10" ht="55.5" customHeight="1" thickTop="1" thickBot="1" x14ac:dyDescent="0.3">
      <c r="A29" s="13" t="s">
        <v>18</v>
      </c>
      <c r="B29" s="104" t="s">
        <v>29</v>
      </c>
      <c r="C29" s="105"/>
      <c r="D29" s="105"/>
      <c r="E29" s="106"/>
      <c r="F29" s="66">
        <v>0.5</v>
      </c>
      <c r="G29" s="67" t="s">
        <v>43</v>
      </c>
      <c r="H29" s="65">
        <f>CÁLCULOS!Z27</f>
        <v>0</v>
      </c>
    </row>
    <row r="30" spans="1:10" ht="39" customHeight="1" thickTop="1" thickBot="1" x14ac:dyDescent="0.3">
      <c r="A30" s="13" t="s">
        <v>19</v>
      </c>
      <c r="B30" s="104" t="s">
        <v>30</v>
      </c>
      <c r="C30" s="105"/>
      <c r="D30" s="105"/>
      <c r="E30" s="106"/>
      <c r="F30" s="66">
        <v>0.03</v>
      </c>
      <c r="G30" s="67" t="s">
        <v>42</v>
      </c>
      <c r="H30" s="65">
        <f>CÁLCULOS!Z28</f>
        <v>0</v>
      </c>
    </row>
    <row r="31" spans="1:10" ht="60" customHeight="1" thickTop="1" thickBot="1" x14ac:dyDescent="0.3">
      <c r="A31" s="13" t="s">
        <v>20</v>
      </c>
      <c r="B31" s="104" t="s">
        <v>31</v>
      </c>
      <c r="C31" s="105"/>
      <c r="D31" s="105"/>
      <c r="E31" s="106"/>
      <c r="F31" s="66">
        <v>0.03</v>
      </c>
      <c r="G31" s="67" t="s">
        <v>42</v>
      </c>
      <c r="H31" s="65">
        <f>CÁLCULOS!Z29</f>
        <v>0</v>
      </c>
    </row>
    <row r="32" spans="1:10" ht="63" customHeight="1" thickTop="1" thickBot="1" x14ac:dyDescent="0.3">
      <c r="A32" s="13" t="s">
        <v>21</v>
      </c>
      <c r="B32" s="104" t="s">
        <v>32</v>
      </c>
      <c r="C32" s="105"/>
      <c r="D32" s="105"/>
      <c r="E32" s="106"/>
      <c r="F32" s="66">
        <v>0.01</v>
      </c>
      <c r="G32" s="67" t="s">
        <v>42</v>
      </c>
      <c r="H32" s="65">
        <f>CÁLCULOS!Z30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1" sqref="C11:E11"/>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CÁLCULOS!AE13</f>
        <v>0</v>
      </c>
    </row>
    <row r="16" spans="1:12" ht="74.25" customHeight="1" thickTop="1" thickBot="1" x14ac:dyDescent="0.3">
      <c r="A16" s="13" t="s">
        <v>5</v>
      </c>
      <c r="B16" s="104" t="s">
        <v>52</v>
      </c>
      <c r="C16" s="105"/>
      <c r="D16" s="105"/>
      <c r="E16" s="106"/>
      <c r="F16" s="66">
        <v>0.01</v>
      </c>
      <c r="G16" s="67" t="s">
        <v>40</v>
      </c>
      <c r="H16" s="65">
        <f>CÁLCULOS!AE14</f>
        <v>0</v>
      </c>
    </row>
    <row r="17" spans="1:10" ht="41.25" customHeight="1" thickTop="1" thickBot="1" x14ac:dyDescent="0.3">
      <c r="A17" s="13" t="s">
        <v>6</v>
      </c>
      <c r="B17" s="104" t="s">
        <v>68</v>
      </c>
      <c r="C17" s="105"/>
      <c r="D17" s="105"/>
      <c r="E17" s="106"/>
      <c r="F17" s="66">
        <v>0.01</v>
      </c>
      <c r="G17" s="67" t="s">
        <v>40</v>
      </c>
      <c r="H17" s="65">
        <f>CÁLCULOS!AE15</f>
        <v>0</v>
      </c>
    </row>
    <row r="18" spans="1:10" ht="38.25" customHeight="1" thickTop="1" thickBot="1" x14ac:dyDescent="0.3">
      <c r="A18" s="13" t="s">
        <v>7</v>
      </c>
      <c r="B18" s="104" t="s">
        <v>53</v>
      </c>
      <c r="C18" s="105"/>
      <c r="D18" s="105"/>
      <c r="E18" s="106"/>
      <c r="F18" s="66">
        <v>0.01</v>
      </c>
      <c r="G18" s="67" t="s">
        <v>40</v>
      </c>
      <c r="H18" s="65">
        <f>CÁLCULOS!AE16</f>
        <v>0</v>
      </c>
      <c r="J18" t="s">
        <v>37</v>
      </c>
    </row>
    <row r="19" spans="1:10" ht="24.95" customHeight="1" thickTop="1" thickBot="1" x14ac:dyDescent="0.3">
      <c r="A19" s="13" t="s">
        <v>8</v>
      </c>
      <c r="B19" s="104" t="s">
        <v>69</v>
      </c>
      <c r="C19" s="105"/>
      <c r="D19" s="105"/>
      <c r="E19" s="106"/>
      <c r="F19" s="66">
        <v>30</v>
      </c>
      <c r="G19" s="67" t="s">
        <v>41</v>
      </c>
      <c r="H19" s="65">
        <f>CÁLCULOS!AE17</f>
        <v>0</v>
      </c>
    </row>
    <row r="20" spans="1:10" ht="24.95" customHeight="1" thickTop="1" thickBot="1" x14ac:dyDescent="0.3">
      <c r="A20" s="13" t="s">
        <v>9</v>
      </c>
      <c r="B20" s="104" t="s">
        <v>70</v>
      </c>
      <c r="C20" s="105"/>
      <c r="D20" s="105"/>
      <c r="E20" s="106"/>
      <c r="F20" s="66">
        <v>25</v>
      </c>
      <c r="G20" s="67" t="s">
        <v>41</v>
      </c>
      <c r="H20" s="65">
        <f>CÁLCULOS!AE18</f>
        <v>0</v>
      </c>
    </row>
    <row r="21" spans="1:10" ht="24.95" customHeight="1" thickTop="1" thickBot="1" x14ac:dyDescent="0.3">
      <c r="A21" s="13" t="s">
        <v>10</v>
      </c>
      <c r="B21" s="104" t="s">
        <v>71</v>
      </c>
      <c r="C21" s="105"/>
      <c r="D21" s="105"/>
      <c r="E21" s="106"/>
      <c r="F21" s="66">
        <v>20</v>
      </c>
      <c r="G21" s="67" t="s">
        <v>41</v>
      </c>
      <c r="H21" s="65">
        <f>CÁLCULOS!AE19</f>
        <v>0</v>
      </c>
    </row>
    <row r="22" spans="1:10" ht="37.5" customHeight="1" thickTop="1" thickBot="1" x14ac:dyDescent="0.3">
      <c r="A22" s="13" t="s">
        <v>11</v>
      </c>
      <c r="B22" s="104" t="s">
        <v>47</v>
      </c>
      <c r="C22" s="105"/>
      <c r="D22" s="105"/>
      <c r="E22" s="106"/>
      <c r="F22" s="66">
        <v>15</v>
      </c>
      <c r="G22" s="67" t="s">
        <v>41</v>
      </c>
      <c r="H22" s="65">
        <f>CÁLCULOS!AE20</f>
        <v>0</v>
      </c>
    </row>
    <row r="23" spans="1:10" ht="22.5" customHeight="1" thickTop="1" thickBot="1" x14ac:dyDescent="0.3">
      <c r="A23" s="13" t="s">
        <v>12</v>
      </c>
      <c r="B23" s="104" t="s">
        <v>23</v>
      </c>
      <c r="C23" s="105"/>
      <c r="D23" s="105"/>
      <c r="E23" s="106"/>
      <c r="F23" s="66">
        <v>7</v>
      </c>
      <c r="G23" s="67" t="s">
        <v>41</v>
      </c>
      <c r="H23" s="65">
        <f>CÁLCULOS!AE21</f>
        <v>0</v>
      </c>
    </row>
    <row r="24" spans="1:10" ht="25.5" customHeight="1" thickTop="1" thickBot="1" x14ac:dyDescent="0.3">
      <c r="A24" s="13" t="s">
        <v>13</v>
      </c>
      <c r="B24" s="104" t="s">
        <v>24</v>
      </c>
      <c r="C24" s="105"/>
      <c r="D24" s="105"/>
      <c r="E24" s="106"/>
      <c r="F24" s="66">
        <v>4</v>
      </c>
      <c r="G24" s="67" t="s">
        <v>41</v>
      </c>
      <c r="H24" s="65">
        <f>CÁLCULOS!AE22</f>
        <v>0</v>
      </c>
    </row>
    <row r="25" spans="1:10" ht="40.5" customHeight="1" thickTop="1" thickBot="1" x14ac:dyDescent="0.3">
      <c r="A25" s="13" t="s">
        <v>14</v>
      </c>
      <c r="B25" s="104" t="s">
        <v>25</v>
      </c>
      <c r="C25" s="105"/>
      <c r="D25" s="105"/>
      <c r="E25" s="106"/>
      <c r="F25" s="66">
        <v>0.02</v>
      </c>
      <c r="G25" s="67" t="s">
        <v>42</v>
      </c>
      <c r="H25" s="65">
        <f>CÁLCULOS!AE23</f>
        <v>0</v>
      </c>
    </row>
    <row r="26" spans="1:10" ht="40.5" customHeight="1" thickTop="1" thickBot="1" x14ac:dyDescent="0.3">
      <c r="A26" s="13" t="s">
        <v>15</v>
      </c>
      <c r="B26" s="104" t="s">
        <v>26</v>
      </c>
      <c r="C26" s="105"/>
      <c r="D26" s="105"/>
      <c r="E26" s="106"/>
      <c r="F26" s="66">
        <v>0.02</v>
      </c>
      <c r="G26" s="67" t="s">
        <v>42</v>
      </c>
      <c r="H26" s="65">
        <f>CÁLCULOS!AE24</f>
        <v>0</v>
      </c>
    </row>
    <row r="27" spans="1:10" ht="42.75" customHeight="1" thickTop="1" thickBot="1" x14ac:dyDescent="0.3">
      <c r="A27" s="13" t="s">
        <v>16</v>
      </c>
      <c r="B27" s="104" t="s">
        <v>27</v>
      </c>
      <c r="C27" s="105"/>
      <c r="D27" s="105"/>
      <c r="E27" s="106"/>
      <c r="F27" s="66">
        <v>0.1</v>
      </c>
      <c r="G27" s="67" t="s">
        <v>43</v>
      </c>
      <c r="H27" s="65">
        <f>CÁLCULOS!AE25</f>
        <v>0</v>
      </c>
    </row>
    <row r="28" spans="1:10" ht="40.5" customHeight="1" thickTop="1" thickBot="1" x14ac:dyDescent="0.3">
      <c r="A28" s="13" t="s">
        <v>17</v>
      </c>
      <c r="B28" s="104" t="s">
        <v>28</v>
      </c>
      <c r="C28" s="105"/>
      <c r="D28" s="105"/>
      <c r="E28" s="106"/>
      <c r="F28" s="66">
        <v>0.1</v>
      </c>
      <c r="G28" s="67" t="s">
        <v>43</v>
      </c>
      <c r="H28" s="65">
        <f>CÁLCULOS!AE26</f>
        <v>0</v>
      </c>
    </row>
    <row r="29" spans="1:10" ht="55.5" customHeight="1" thickTop="1" thickBot="1" x14ac:dyDescent="0.3">
      <c r="A29" s="13" t="s">
        <v>18</v>
      </c>
      <c r="B29" s="104" t="s">
        <v>29</v>
      </c>
      <c r="C29" s="105"/>
      <c r="D29" s="105"/>
      <c r="E29" s="106"/>
      <c r="F29" s="66">
        <v>0.5</v>
      </c>
      <c r="G29" s="67" t="s">
        <v>43</v>
      </c>
      <c r="H29" s="65">
        <f>CÁLCULOS!AE27</f>
        <v>0</v>
      </c>
    </row>
    <row r="30" spans="1:10" ht="39" customHeight="1" thickTop="1" thickBot="1" x14ac:dyDescent="0.3">
      <c r="A30" s="13" t="s">
        <v>19</v>
      </c>
      <c r="B30" s="104" t="s">
        <v>30</v>
      </c>
      <c r="C30" s="105"/>
      <c r="D30" s="105"/>
      <c r="E30" s="106"/>
      <c r="F30" s="66">
        <v>0.03</v>
      </c>
      <c r="G30" s="67" t="s">
        <v>42</v>
      </c>
      <c r="H30" s="65">
        <f>CÁLCULOS!AE28</f>
        <v>0</v>
      </c>
    </row>
    <row r="31" spans="1:10" ht="60" customHeight="1" thickTop="1" thickBot="1" x14ac:dyDescent="0.3">
      <c r="A31" s="13" t="s">
        <v>20</v>
      </c>
      <c r="B31" s="104" t="s">
        <v>31</v>
      </c>
      <c r="C31" s="105"/>
      <c r="D31" s="105"/>
      <c r="E31" s="106"/>
      <c r="F31" s="66">
        <v>0.03</v>
      </c>
      <c r="G31" s="67" t="s">
        <v>42</v>
      </c>
      <c r="H31" s="65">
        <f>CÁLCULOS!AE29</f>
        <v>0</v>
      </c>
    </row>
    <row r="32" spans="1:10" ht="63" customHeight="1" thickTop="1" thickBot="1" x14ac:dyDescent="0.3">
      <c r="A32" s="13" t="s">
        <v>21</v>
      </c>
      <c r="B32" s="104" t="s">
        <v>32</v>
      </c>
      <c r="C32" s="105"/>
      <c r="D32" s="105"/>
      <c r="E32" s="106"/>
      <c r="F32" s="66">
        <v>0.01</v>
      </c>
      <c r="G32" s="67" t="s">
        <v>42</v>
      </c>
      <c r="H32" s="65">
        <f>CÁLCULOS!AE30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0" sqref="C10:E10"/>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CÁLCULOS!AJ13</f>
        <v>0</v>
      </c>
    </row>
    <row r="16" spans="1:12" ht="74.25" customHeight="1" thickTop="1" thickBot="1" x14ac:dyDescent="0.3">
      <c r="A16" s="13" t="s">
        <v>5</v>
      </c>
      <c r="B16" s="104" t="s">
        <v>52</v>
      </c>
      <c r="C16" s="105"/>
      <c r="D16" s="105"/>
      <c r="E16" s="106"/>
      <c r="F16" s="66">
        <v>0.01</v>
      </c>
      <c r="G16" s="67" t="s">
        <v>40</v>
      </c>
      <c r="H16" s="65">
        <f>CÁLCULOS!AJ14</f>
        <v>0</v>
      </c>
    </row>
    <row r="17" spans="1:10" ht="41.25" customHeight="1" thickTop="1" thickBot="1" x14ac:dyDescent="0.3">
      <c r="A17" s="13" t="s">
        <v>6</v>
      </c>
      <c r="B17" s="104" t="s">
        <v>68</v>
      </c>
      <c r="C17" s="105"/>
      <c r="D17" s="105"/>
      <c r="E17" s="106"/>
      <c r="F17" s="66">
        <v>0.01</v>
      </c>
      <c r="G17" s="67" t="s">
        <v>40</v>
      </c>
      <c r="H17" s="65">
        <f>CÁLCULOS!AJ15</f>
        <v>0</v>
      </c>
    </row>
    <row r="18" spans="1:10" ht="38.25" customHeight="1" thickTop="1" thickBot="1" x14ac:dyDescent="0.3">
      <c r="A18" s="13" t="s">
        <v>7</v>
      </c>
      <c r="B18" s="104" t="s">
        <v>53</v>
      </c>
      <c r="C18" s="105"/>
      <c r="D18" s="105"/>
      <c r="E18" s="106"/>
      <c r="F18" s="66">
        <v>0.01</v>
      </c>
      <c r="G18" s="67" t="s">
        <v>40</v>
      </c>
      <c r="H18" s="65">
        <f>CÁLCULOS!AJ16</f>
        <v>0</v>
      </c>
      <c r="J18" t="s">
        <v>37</v>
      </c>
    </row>
    <row r="19" spans="1:10" ht="24.95" customHeight="1" thickTop="1" thickBot="1" x14ac:dyDescent="0.3">
      <c r="A19" s="13" t="s">
        <v>8</v>
      </c>
      <c r="B19" s="104" t="s">
        <v>69</v>
      </c>
      <c r="C19" s="105"/>
      <c r="D19" s="105"/>
      <c r="E19" s="106"/>
      <c r="F19" s="66">
        <v>30</v>
      </c>
      <c r="G19" s="67" t="s">
        <v>41</v>
      </c>
      <c r="H19" s="65">
        <f>CÁLCULOS!AJ17</f>
        <v>0</v>
      </c>
    </row>
    <row r="20" spans="1:10" ht="24.95" customHeight="1" thickTop="1" thickBot="1" x14ac:dyDescent="0.3">
      <c r="A20" s="13" t="s">
        <v>9</v>
      </c>
      <c r="B20" s="104" t="s">
        <v>70</v>
      </c>
      <c r="C20" s="105"/>
      <c r="D20" s="105"/>
      <c r="E20" s="106"/>
      <c r="F20" s="66">
        <v>25</v>
      </c>
      <c r="G20" s="67" t="s">
        <v>41</v>
      </c>
      <c r="H20" s="65">
        <f>CÁLCULOS!AJ18</f>
        <v>0</v>
      </c>
    </row>
    <row r="21" spans="1:10" ht="24.95" customHeight="1" thickTop="1" thickBot="1" x14ac:dyDescent="0.3">
      <c r="A21" s="13" t="s">
        <v>10</v>
      </c>
      <c r="B21" s="104" t="s">
        <v>71</v>
      </c>
      <c r="C21" s="105"/>
      <c r="D21" s="105"/>
      <c r="E21" s="106"/>
      <c r="F21" s="66">
        <v>20</v>
      </c>
      <c r="G21" s="67" t="s">
        <v>41</v>
      </c>
      <c r="H21" s="65">
        <f>CÁLCULOS!AJ19</f>
        <v>0</v>
      </c>
    </row>
    <row r="22" spans="1:10" ht="37.5" customHeight="1" thickTop="1" thickBot="1" x14ac:dyDescent="0.3">
      <c r="A22" s="13" t="s">
        <v>11</v>
      </c>
      <c r="B22" s="104" t="s">
        <v>47</v>
      </c>
      <c r="C22" s="105"/>
      <c r="D22" s="105"/>
      <c r="E22" s="106"/>
      <c r="F22" s="66">
        <v>15</v>
      </c>
      <c r="G22" s="67" t="s">
        <v>41</v>
      </c>
      <c r="H22" s="65">
        <f>CÁLCULOS!AJ20</f>
        <v>0</v>
      </c>
    </row>
    <row r="23" spans="1:10" ht="22.5" customHeight="1" thickTop="1" thickBot="1" x14ac:dyDescent="0.3">
      <c r="A23" s="13" t="s">
        <v>12</v>
      </c>
      <c r="B23" s="104" t="s">
        <v>23</v>
      </c>
      <c r="C23" s="105"/>
      <c r="D23" s="105"/>
      <c r="E23" s="106"/>
      <c r="F23" s="66">
        <v>7</v>
      </c>
      <c r="G23" s="67" t="s">
        <v>41</v>
      </c>
      <c r="H23" s="65">
        <f>CÁLCULOS!AJ21</f>
        <v>0</v>
      </c>
    </row>
    <row r="24" spans="1:10" ht="25.5" customHeight="1" thickTop="1" thickBot="1" x14ac:dyDescent="0.3">
      <c r="A24" s="13" t="s">
        <v>13</v>
      </c>
      <c r="B24" s="104" t="s">
        <v>24</v>
      </c>
      <c r="C24" s="105"/>
      <c r="D24" s="105"/>
      <c r="E24" s="106"/>
      <c r="F24" s="66">
        <v>4</v>
      </c>
      <c r="G24" s="67" t="s">
        <v>41</v>
      </c>
      <c r="H24" s="65">
        <f>CÁLCULOS!AJ22</f>
        <v>0</v>
      </c>
    </row>
    <row r="25" spans="1:10" ht="40.5" customHeight="1" thickTop="1" thickBot="1" x14ac:dyDescent="0.3">
      <c r="A25" s="13" t="s">
        <v>14</v>
      </c>
      <c r="B25" s="104" t="s">
        <v>25</v>
      </c>
      <c r="C25" s="105"/>
      <c r="D25" s="105"/>
      <c r="E25" s="106"/>
      <c r="F25" s="66">
        <v>0.02</v>
      </c>
      <c r="G25" s="67" t="s">
        <v>42</v>
      </c>
      <c r="H25" s="65">
        <f>CÁLCULOS!AJ23</f>
        <v>0</v>
      </c>
    </row>
    <row r="26" spans="1:10" ht="40.5" customHeight="1" thickTop="1" thickBot="1" x14ac:dyDescent="0.3">
      <c r="A26" s="13" t="s">
        <v>15</v>
      </c>
      <c r="B26" s="104" t="s">
        <v>26</v>
      </c>
      <c r="C26" s="105"/>
      <c r="D26" s="105"/>
      <c r="E26" s="106"/>
      <c r="F26" s="66">
        <v>0.02</v>
      </c>
      <c r="G26" s="67" t="s">
        <v>42</v>
      </c>
      <c r="H26" s="65">
        <f>CÁLCULOS!AJ24</f>
        <v>0</v>
      </c>
    </row>
    <row r="27" spans="1:10" ht="42.75" customHeight="1" thickTop="1" thickBot="1" x14ac:dyDescent="0.3">
      <c r="A27" s="13" t="s">
        <v>16</v>
      </c>
      <c r="B27" s="104" t="s">
        <v>27</v>
      </c>
      <c r="C27" s="105"/>
      <c r="D27" s="105"/>
      <c r="E27" s="106"/>
      <c r="F27" s="66">
        <v>0.1</v>
      </c>
      <c r="G27" s="67" t="s">
        <v>43</v>
      </c>
      <c r="H27" s="65">
        <f>CÁLCULOS!AJ25</f>
        <v>0</v>
      </c>
    </row>
    <row r="28" spans="1:10" ht="40.5" customHeight="1" thickTop="1" thickBot="1" x14ac:dyDescent="0.3">
      <c r="A28" s="13" t="s">
        <v>17</v>
      </c>
      <c r="B28" s="104" t="s">
        <v>28</v>
      </c>
      <c r="C28" s="105"/>
      <c r="D28" s="105"/>
      <c r="E28" s="106"/>
      <c r="F28" s="66">
        <v>0.1</v>
      </c>
      <c r="G28" s="67" t="s">
        <v>43</v>
      </c>
      <c r="H28" s="65">
        <f>CÁLCULOS!AJ26</f>
        <v>0</v>
      </c>
    </row>
    <row r="29" spans="1:10" ht="55.5" customHeight="1" thickTop="1" thickBot="1" x14ac:dyDescent="0.3">
      <c r="A29" s="13" t="s">
        <v>18</v>
      </c>
      <c r="B29" s="104" t="s">
        <v>29</v>
      </c>
      <c r="C29" s="105"/>
      <c r="D29" s="105"/>
      <c r="E29" s="106"/>
      <c r="F29" s="66">
        <v>0.5</v>
      </c>
      <c r="G29" s="67" t="s">
        <v>43</v>
      </c>
      <c r="H29" s="65">
        <f>CÁLCULOS!AJ27</f>
        <v>0</v>
      </c>
    </row>
    <row r="30" spans="1:10" ht="39" customHeight="1" thickTop="1" thickBot="1" x14ac:dyDescent="0.3">
      <c r="A30" s="13" t="s">
        <v>19</v>
      </c>
      <c r="B30" s="104" t="s">
        <v>30</v>
      </c>
      <c r="C30" s="105"/>
      <c r="D30" s="105"/>
      <c r="E30" s="106"/>
      <c r="F30" s="66">
        <v>0.03</v>
      </c>
      <c r="G30" s="67" t="s">
        <v>42</v>
      </c>
      <c r="H30" s="65">
        <f>CÁLCULOS!AJ28</f>
        <v>0</v>
      </c>
    </row>
    <row r="31" spans="1:10" ht="60" customHeight="1" thickTop="1" thickBot="1" x14ac:dyDescent="0.3">
      <c r="A31" s="13" t="s">
        <v>20</v>
      </c>
      <c r="B31" s="104" t="s">
        <v>31</v>
      </c>
      <c r="C31" s="105"/>
      <c r="D31" s="105"/>
      <c r="E31" s="106"/>
      <c r="F31" s="66">
        <v>0.03</v>
      </c>
      <c r="G31" s="67" t="s">
        <v>42</v>
      </c>
      <c r="H31" s="65">
        <f>CÁLCULOS!AJ29</f>
        <v>0</v>
      </c>
    </row>
    <row r="32" spans="1:10" ht="63" customHeight="1" thickTop="1" thickBot="1" x14ac:dyDescent="0.3">
      <c r="A32" s="13" t="s">
        <v>21</v>
      </c>
      <c r="B32" s="104" t="s">
        <v>32</v>
      </c>
      <c r="C32" s="105"/>
      <c r="D32" s="105"/>
      <c r="E32" s="106"/>
      <c r="F32" s="66">
        <v>0.01</v>
      </c>
      <c r="G32" s="67" t="s">
        <v>42</v>
      </c>
      <c r="H32" s="65">
        <f>CÁLCULOS!AJ30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2" sqref="C12:E12"/>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CÁLCULOS!AO13</f>
        <v>0</v>
      </c>
    </row>
    <row r="16" spans="1:12" ht="74.25" customHeight="1" thickTop="1" thickBot="1" x14ac:dyDescent="0.3">
      <c r="A16" s="13" t="s">
        <v>5</v>
      </c>
      <c r="B16" s="104" t="s">
        <v>52</v>
      </c>
      <c r="C16" s="105"/>
      <c r="D16" s="105"/>
      <c r="E16" s="106"/>
      <c r="F16" s="66">
        <v>0.01</v>
      </c>
      <c r="G16" s="67" t="s">
        <v>40</v>
      </c>
      <c r="H16" s="65">
        <f>CÁLCULOS!AO14</f>
        <v>0</v>
      </c>
    </row>
    <row r="17" spans="1:10" ht="41.25" customHeight="1" thickTop="1" thickBot="1" x14ac:dyDescent="0.3">
      <c r="A17" s="13" t="s">
        <v>6</v>
      </c>
      <c r="B17" s="104" t="s">
        <v>68</v>
      </c>
      <c r="C17" s="105"/>
      <c r="D17" s="105"/>
      <c r="E17" s="106"/>
      <c r="F17" s="66">
        <v>0.01</v>
      </c>
      <c r="G17" s="67" t="s">
        <v>40</v>
      </c>
      <c r="H17" s="65">
        <f>CÁLCULOS!AO15</f>
        <v>0</v>
      </c>
    </row>
    <row r="18" spans="1:10" ht="38.25" customHeight="1" thickTop="1" thickBot="1" x14ac:dyDescent="0.3">
      <c r="A18" s="13" t="s">
        <v>7</v>
      </c>
      <c r="B18" s="104" t="s">
        <v>53</v>
      </c>
      <c r="C18" s="105"/>
      <c r="D18" s="105"/>
      <c r="E18" s="106"/>
      <c r="F18" s="66">
        <v>0.01</v>
      </c>
      <c r="G18" s="67" t="s">
        <v>40</v>
      </c>
      <c r="H18" s="65">
        <f>CÁLCULOS!AO16</f>
        <v>0</v>
      </c>
      <c r="J18" t="s">
        <v>37</v>
      </c>
    </row>
    <row r="19" spans="1:10" ht="24.95" customHeight="1" thickTop="1" thickBot="1" x14ac:dyDescent="0.3">
      <c r="A19" s="13" t="s">
        <v>8</v>
      </c>
      <c r="B19" s="104" t="s">
        <v>69</v>
      </c>
      <c r="C19" s="105"/>
      <c r="D19" s="105"/>
      <c r="E19" s="106"/>
      <c r="F19" s="66">
        <v>30</v>
      </c>
      <c r="G19" s="67" t="s">
        <v>41</v>
      </c>
      <c r="H19" s="65">
        <f>CÁLCULOS!AO17</f>
        <v>0</v>
      </c>
    </row>
    <row r="20" spans="1:10" ht="24.95" customHeight="1" thickTop="1" thickBot="1" x14ac:dyDescent="0.3">
      <c r="A20" s="13" t="s">
        <v>9</v>
      </c>
      <c r="B20" s="104" t="s">
        <v>70</v>
      </c>
      <c r="C20" s="105"/>
      <c r="D20" s="105"/>
      <c r="E20" s="106"/>
      <c r="F20" s="66">
        <v>25</v>
      </c>
      <c r="G20" s="67" t="s">
        <v>41</v>
      </c>
      <c r="H20" s="65">
        <f>CÁLCULOS!AO18</f>
        <v>0</v>
      </c>
    </row>
    <row r="21" spans="1:10" ht="24.95" customHeight="1" thickTop="1" thickBot="1" x14ac:dyDescent="0.3">
      <c r="A21" s="13" t="s">
        <v>10</v>
      </c>
      <c r="B21" s="104" t="s">
        <v>71</v>
      </c>
      <c r="C21" s="105"/>
      <c r="D21" s="105"/>
      <c r="E21" s="106"/>
      <c r="F21" s="66">
        <v>20</v>
      </c>
      <c r="G21" s="67" t="s">
        <v>41</v>
      </c>
      <c r="H21" s="65">
        <f>CÁLCULOS!AO19</f>
        <v>0</v>
      </c>
    </row>
    <row r="22" spans="1:10" ht="37.5" customHeight="1" thickTop="1" thickBot="1" x14ac:dyDescent="0.3">
      <c r="A22" s="13" t="s">
        <v>11</v>
      </c>
      <c r="B22" s="104" t="s">
        <v>47</v>
      </c>
      <c r="C22" s="105"/>
      <c r="D22" s="105"/>
      <c r="E22" s="106"/>
      <c r="F22" s="66">
        <v>15</v>
      </c>
      <c r="G22" s="67" t="s">
        <v>41</v>
      </c>
      <c r="H22" s="65">
        <f>CÁLCULOS!AO20</f>
        <v>0</v>
      </c>
    </row>
    <row r="23" spans="1:10" ht="22.5" customHeight="1" thickTop="1" thickBot="1" x14ac:dyDescent="0.3">
      <c r="A23" s="13" t="s">
        <v>12</v>
      </c>
      <c r="B23" s="104" t="s">
        <v>23</v>
      </c>
      <c r="C23" s="105"/>
      <c r="D23" s="105"/>
      <c r="E23" s="106"/>
      <c r="F23" s="66">
        <v>7</v>
      </c>
      <c r="G23" s="67" t="s">
        <v>41</v>
      </c>
      <c r="H23" s="65">
        <f>CÁLCULOS!AO21</f>
        <v>0</v>
      </c>
    </row>
    <row r="24" spans="1:10" ht="25.5" customHeight="1" thickTop="1" thickBot="1" x14ac:dyDescent="0.3">
      <c r="A24" s="13" t="s">
        <v>13</v>
      </c>
      <c r="B24" s="104" t="s">
        <v>24</v>
      </c>
      <c r="C24" s="105"/>
      <c r="D24" s="105"/>
      <c r="E24" s="106"/>
      <c r="F24" s="66">
        <v>4</v>
      </c>
      <c r="G24" s="67" t="s">
        <v>41</v>
      </c>
      <c r="H24" s="65">
        <f>CÁLCULOS!AO22</f>
        <v>0</v>
      </c>
    </row>
    <row r="25" spans="1:10" ht="40.5" customHeight="1" thickTop="1" thickBot="1" x14ac:dyDescent="0.3">
      <c r="A25" s="13" t="s">
        <v>14</v>
      </c>
      <c r="B25" s="104" t="s">
        <v>25</v>
      </c>
      <c r="C25" s="105"/>
      <c r="D25" s="105"/>
      <c r="E25" s="106"/>
      <c r="F25" s="66">
        <v>0.02</v>
      </c>
      <c r="G25" s="67" t="s">
        <v>42</v>
      </c>
      <c r="H25" s="65">
        <f>CÁLCULOS!AO23</f>
        <v>0</v>
      </c>
    </row>
    <row r="26" spans="1:10" ht="40.5" customHeight="1" thickTop="1" thickBot="1" x14ac:dyDescent="0.3">
      <c r="A26" s="13" t="s">
        <v>15</v>
      </c>
      <c r="B26" s="104" t="s">
        <v>26</v>
      </c>
      <c r="C26" s="105"/>
      <c r="D26" s="105"/>
      <c r="E26" s="106"/>
      <c r="F26" s="66">
        <v>0.02</v>
      </c>
      <c r="G26" s="67" t="s">
        <v>42</v>
      </c>
      <c r="H26" s="65">
        <f>CÁLCULOS!AO24</f>
        <v>0</v>
      </c>
    </row>
    <row r="27" spans="1:10" ht="42.75" customHeight="1" thickTop="1" thickBot="1" x14ac:dyDescent="0.3">
      <c r="A27" s="13" t="s">
        <v>16</v>
      </c>
      <c r="B27" s="104" t="s">
        <v>27</v>
      </c>
      <c r="C27" s="105"/>
      <c r="D27" s="105"/>
      <c r="E27" s="106"/>
      <c r="F27" s="66">
        <v>0.1</v>
      </c>
      <c r="G27" s="67" t="s">
        <v>43</v>
      </c>
      <c r="H27" s="65">
        <f>CÁLCULOS!AO25</f>
        <v>0</v>
      </c>
    </row>
    <row r="28" spans="1:10" ht="40.5" customHeight="1" thickTop="1" thickBot="1" x14ac:dyDescent="0.3">
      <c r="A28" s="13" t="s">
        <v>17</v>
      </c>
      <c r="B28" s="104" t="s">
        <v>28</v>
      </c>
      <c r="C28" s="105"/>
      <c r="D28" s="105"/>
      <c r="E28" s="106"/>
      <c r="F28" s="66">
        <v>0.1</v>
      </c>
      <c r="G28" s="67" t="s">
        <v>43</v>
      </c>
      <c r="H28" s="65">
        <f>CÁLCULOS!AO26</f>
        <v>0</v>
      </c>
    </row>
    <row r="29" spans="1:10" ht="55.5" customHeight="1" thickTop="1" thickBot="1" x14ac:dyDescent="0.3">
      <c r="A29" s="13" t="s">
        <v>18</v>
      </c>
      <c r="B29" s="104" t="s">
        <v>29</v>
      </c>
      <c r="C29" s="105"/>
      <c r="D29" s="105"/>
      <c r="E29" s="106"/>
      <c r="F29" s="66">
        <v>0.5</v>
      </c>
      <c r="G29" s="67" t="s">
        <v>43</v>
      </c>
      <c r="H29" s="65">
        <f>CÁLCULOS!AO27</f>
        <v>0</v>
      </c>
    </row>
    <row r="30" spans="1:10" ht="39" customHeight="1" thickTop="1" thickBot="1" x14ac:dyDescent="0.3">
      <c r="A30" s="13" t="s">
        <v>19</v>
      </c>
      <c r="B30" s="104" t="s">
        <v>30</v>
      </c>
      <c r="C30" s="105"/>
      <c r="D30" s="105"/>
      <c r="E30" s="106"/>
      <c r="F30" s="66">
        <v>0.03</v>
      </c>
      <c r="G30" s="67" t="s">
        <v>42</v>
      </c>
      <c r="H30" s="65">
        <f>CÁLCULOS!AO28</f>
        <v>0</v>
      </c>
    </row>
    <row r="31" spans="1:10" ht="60" customHeight="1" thickTop="1" thickBot="1" x14ac:dyDescent="0.3">
      <c r="A31" s="13" t="s">
        <v>20</v>
      </c>
      <c r="B31" s="104" t="s">
        <v>31</v>
      </c>
      <c r="C31" s="105"/>
      <c r="D31" s="105"/>
      <c r="E31" s="106"/>
      <c r="F31" s="66">
        <v>0.03</v>
      </c>
      <c r="G31" s="67" t="s">
        <v>42</v>
      </c>
      <c r="H31" s="65">
        <f>CÁLCULOS!AO29</f>
        <v>0</v>
      </c>
    </row>
    <row r="32" spans="1:10" ht="63" customHeight="1" thickTop="1" thickBot="1" x14ac:dyDescent="0.3">
      <c r="A32" s="13" t="s">
        <v>21</v>
      </c>
      <c r="B32" s="104" t="s">
        <v>32</v>
      </c>
      <c r="C32" s="105"/>
      <c r="D32" s="105"/>
      <c r="E32" s="106"/>
      <c r="F32" s="66">
        <v>0.01</v>
      </c>
      <c r="G32" s="67" t="s">
        <v>42</v>
      </c>
      <c r="H32" s="65">
        <f>CÁLCULOS!AO30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5"/>
  <sheetViews>
    <sheetView zoomScale="85" zoomScaleNormal="85" workbookViewId="0">
      <selection activeCell="C11" sqref="C11:E11"/>
    </sheetView>
  </sheetViews>
  <sheetFormatPr defaultRowHeight="15" x14ac:dyDescent="0.25"/>
  <cols>
    <col min="1" max="2" width="9.7109375" customWidth="1"/>
    <col min="3" max="3" width="10.7109375" customWidth="1"/>
    <col min="4" max="4" width="9.7109375" customWidth="1"/>
    <col min="5" max="5" width="70.7109375" customWidth="1"/>
    <col min="7" max="7" width="9" bestFit="1" customWidth="1"/>
    <col min="8" max="8" width="16.5703125" style="36" bestFit="1" customWidth="1"/>
  </cols>
  <sheetData>
    <row r="2" spans="1:12" ht="18.75" x14ac:dyDescent="0.3">
      <c r="A2" s="110" t="s">
        <v>0</v>
      </c>
      <c r="B2" s="110"/>
      <c r="C2" s="110"/>
      <c r="D2" s="110"/>
      <c r="E2" s="110"/>
      <c r="F2" s="110"/>
      <c r="G2" s="110"/>
      <c r="H2" s="110"/>
    </row>
    <row r="3" spans="1:12" ht="15.75" x14ac:dyDescent="0.25">
      <c r="A3" s="109" t="s">
        <v>1</v>
      </c>
      <c r="B3" s="109"/>
      <c r="C3" s="109"/>
      <c r="D3" s="109"/>
      <c r="E3" s="109"/>
      <c r="F3" s="109"/>
      <c r="G3" s="109"/>
      <c r="H3" s="109"/>
    </row>
    <row r="4" spans="1:12" x14ac:dyDescent="0.25">
      <c r="I4" s="3"/>
      <c r="J4" s="3"/>
      <c r="K4" s="3"/>
      <c r="L4" s="3"/>
    </row>
    <row r="5" spans="1:12" x14ac:dyDescent="0.25">
      <c r="I5" s="3"/>
      <c r="J5" s="3"/>
      <c r="K5" s="3"/>
      <c r="L5" s="3"/>
    </row>
    <row r="6" spans="1:12" ht="20.100000000000001" customHeight="1" x14ac:dyDescent="0.25">
      <c r="A6" s="112" t="s">
        <v>59</v>
      </c>
      <c r="B6" s="112"/>
      <c r="C6" s="117" t="str">
        <f>CÁLCULOS!B4</f>
        <v>EMEF "PROFª ADALGISA PERIM BALESTRO FRANZINI"</v>
      </c>
      <c r="D6" s="117"/>
      <c r="E6" s="117"/>
      <c r="F6" s="55"/>
      <c r="G6" s="56"/>
      <c r="H6" s="57"/>
      <c r="I6" s="3"/>
      <c r="J6" s="3"/>
      <c r="K6" s="3"/>
      <c r="L6" s="3"/>
    </row>
    <row r="7" spans="1:12" ht="20.100000000000001" customHeight="1" x14ac:dyDescent="0.25">
      <c r="A7" s="112" t="s">
        <v>60</v>
      </c>
      <c r="B7" s="112"/>
      <c r="C7" s="117" t="str">
        <f>CÁLCULOS!B5</f>
        <v>***********</v>
      </c>
      <c r="D7" s="117"/>
      <c r="E7" s="117"/>
      <c r="F7" s="55"/>
      <c r="G7" s="56"/>
      <c r="H7" s="56"/>
      <c r="I7" s="3"/>
      <c r="J7" s="3"/>
      <c r="K7" s="3"/>
      <c r="L7" s="3"/>
    </row>
    <row r="8" spans="1:12" ht="20.100000000000001" customHeight="1" thickBot="1" x14ac:dyDescent="0.35">
      <c r="A8" s="112" t="s">
        <v>2</v>
      </c>
      <c r="B8" s="112"/>
      <c r="C8" s="117" t="str">
        <f>CÁLCULOS!B6</f>
        <v>**********</v>
      </c>
      <c r="D8" s="117"/>
      <c r="E8" s="117"/>
      <c r="F8" s="55"/>
      <c r="G8" s="58"/>
      <c r="H8" s="58"/>
      <c r="I8" s="5"/>
      <c r="J8" s="5"/>
      <c r="K8" s="5"/>
      <c r="L8" s="3"/>
    </row>
    <row r="9" spans="1:12" ht="20.100000000000001" customHeight="1" thickTop="1" x14ac:dyDescent="0.3">
      <c r="A9" s="122" t="s">
        <v>61</v>
      </c>
      <c r="B9" s="123"/>
      <c r="C9" s="115" t="str">
        <f>CÁLCULOS!B10</f>
        <v>**************</v>
      </c>
      <c r="D9" s="116"/>
      <c r="E9" s="116"/>
      <c r="F9" s="124" t="s">
        <v>64</v>
      </c>
      <c r="G9" s="124"/>
      <c r="H9" s="63" t="str">
        <f>CÁLCULOS!B7</f>
        <v>*************</v>
      </c>
      <c r="I9" s="5"/>
      <c r="J9" s="5"/>
      <c r="K9" s="5"/>
      <c r="L9" s="3"/>
    </row>
    <row r="10" spans="1:12" ht="20.100000000000001" customHeight="1" x14ac:dyDescent="0.3">
      <c r="A10" s="120" t="s">
        <v>55</v>
      </c>
      <c r="B10" s="121"/>
      <c r="C10" s="114" t="s">
        <v>67</v>
      </c>
      <c r="D10" s="114"/>
      <c r="E10" s="114"/>
      <c r="F10" s="125" t="s">
        <v>65</v>
      </c>
      <c r="G10" s="125"/>
      <c r="H10" s="64" t="str">
        <f>CÁLCULOS!B9</f>
        <v>**************</v>
      </c>
      <c r="I10" s="5"/>
      <c r="J10" s="5"/>
      <c r="K10" s="5"/>
      <c r="L10" s="3"/>
    </row>
    <row r="11" spans="1:12" ht="20.100000000000001" customHeight="1" x14ac:dyDescent="0.3">
      <c r="A11" s="120" t="s">
        <v>62</v>
      </c>
      <c r="B11" s="121"/>
      <c r="C11" s="114" t="s">
        <v>67</v>
      </c>
      <c r="D11" s="114"/>
      <c r="E11" s="114"/>
      <c r="F11" s="59" t="s">
        <v>58</v>
      </c>
      <c r="G11" s="126" t="str">
        <f>CÁLCULOS!B8</f>
        <v>*************</v>
      </c>
      <c r="H11" s="127"/>
      <c r="I11" s="5"/>
      <c r="J11" s="5"/>
      <c r="K11" s="5"/>
      <c r="L11" s="3"/>
    </row>
    <row r="12" spans="1:12" ht="20.100000000000001" customHeight="1" thickBot="1" x14ac:dyDescent="0.35">
      <c r="A12" s="118" t="s">
        <v>63</v>
      </c>
      <c r="B12" s="119"/>
      <c r="C12" s="113" t="s">
        <v>67</v>
      </c>
      <c r="D12" s="113"/>
      <c r="E12" s="113"/>
      <c r="F12" s="128"/>
      <c r="G12" s="129"/>
      <c r="H12" s="130"/>
      <c r="I12" s="5"/>
      <c r="J12" s="5"/>
      <c r="K12" s="5"/>
      <c r="L12" s="3"/>
    </row>
    <row r="13" spans="1:12" ht="16.5" thickTop="1" thickBot="1" x14ac:dyDescent="0.3">
      <c r="A13" s="3"/>
      <c r="B13" s="3"/>
      <c r="C13" s="3"/>
      <c r="D13" s="3"/>
      <c r="E13" s="3"/>
      <c r="F13" s="3"/>
      <c r="G13" s="3"/>
      <c r="H13" s="37"/>
      <c r="I13" s="3"/>
      <c r="J13" s="3"/>
      <c r="K13" s="3"/>
      <c r="L13" s="3"/>
    </row>
    <row r="14" spans="1:12" ht="31.5" thickTop="1" thickBot="1" x14ac:dyDescent="0.3">
      <c r="A14" s="2" t="s">
        <v>3</v>
      </c>
      <c r="B14" s="99" t="s">
        <v>33</v>
      </c>
      <c r="C14" s="100"/>
      <c r="D14" s="100"/>
      <c r="E14" s="101"/>
      <c r="F14" s="4" t="s">
        <v>34</v>
      </c>
      <c r="G14" s="4"/>
      <c r="H14" s="38" t="s">
        <v>35</v>
      </c>
      <c r="I14" s="3"/>
      <c r="J14" s="3"/>
      <c r="K14" s="3"/>
      <c r="L14" s="3"/>
    </row>
    <row r="15" spans="1:12" ht="28.5" customHeight="1" thickTop="1" thickBot="1" x14ac:dyDescent="0.3">
      <c r="A15" s="13" t="s">
        <v>4</v>
      </c>
      <c r="B15" s="104" t="s">
        <v>51</v>
      </c>
      <c r="C15" s="105"/>
      <c r="D15" s="105"/>
      <c r="E15" s="106"/>
      <c r="F15" s="66">
        <v>0.03</v>
      </c>
      <c r="G15" s="67" t="s">
        <v>40</v>
      </c>
      <c r="H15" s="65">
        <f>CÁLCULOS!AT13</f>
        <v>0</v>
      </c>
    </row>
    <row r="16" spans="1:12" ht="74.25" customHeight="1" thickTop="1" thickBot="1" x14ac:dyDescent="0.3">
      <c r="A16" s="13" t="s">
        <v>5</v>
      </c>
      <c r="B16" s="104" t="s">
        <v>52</v>
      </c>
      <c r="C16" s="105"/>
      <c r="D16" s="105"/>
      <c r="E16" s="106"/>
      <c r="F16" s="66">
        <v>0.01</v>
      </c>
      <c r="G16" s="67" t="s">
        <v>40</v>
      </c>
      <c r="H16" s="65">
        <f>CÁLCULOS!AT14</f>
        <v>0</v>
      </c>
    </row>
    <row r="17" spans="1:10" ht="41.25" customHeight="1" thickTop="1" thickBot="1" x14ac:dyDescent="0.3">
      <c r="A17" s="13" t="s">
        <v>6</v>
      </c>
      <c r="B17" s="104" t="s">
        <v>68</v>
      </c>
      <c r="C17" s="105"/>
      <c r="D17" s="105"/>
      <c r="E17" s="106"/>
      <c r="F17" s="66">
        <v>0.01</v>
      </c>
      <c r="G17" s="67" t="s">
        <v>40</v>
      </c>
      <c r="H17" s="65">
        <f>CÁLCULOS!AT15</f>
        <v>0</v>
      </c>
    </row>
    <row r="18" spans="1:10" ht="38.25" customHeight="1" thickTop="1" thickBot="1" x14ac:dyDescent="0.3">
      <c r="A18" s="13" t="s">
        <v>7</v>
      </c>
      <c r="B18" s="104" t="s">
        <v>53</v>
      </c>
      <c r="C18" s="105"/>
      <c r="D18" s="105"/>
      <c r="E18" s="106"/>
      <c r="F18" s="66">
        <v>0.01</v>
      </c>
      <c r="G18" s="67" t="s">
        <v>40</v>
      </c>
      <c r="H18" s="65">
        <f>CÁLCULOS!AT16</f>
        <v>0</v>
      </c>
      <c r="J18" t="s">
        <v>37</v>
      </c>
    </row>
    <row r="19" spans="1:10" ht="24.95" customHeight="1" thickTop="1" thickBot="1" x14ac:dyDescent="0.3">
      <c r="A19" s="13" t="s">
        <v>8</v>
      </c>
      <c r="B19" s="104" t="s">
        <v>69</v>
      </c>
      <c r="C19" s="105"/>
      <c r="D19" s="105"/>
      <c r="E19" s="106"/>
      <c r="F19" s="66">
        <v>30</v>
      </c>
      <c r="G19" s="67" t="s">
        <v>41</v>
      </c>
      <c r="H19" s="65">
        <f>CÁLCULOS!AT17</f>
        <v>0</v>
      </c>
    </row>
    <row r="20" spans="1:10" ht="24.95" customHeight="1" thickTop="1" thickBot="1" x14ac:dyDescent="0.3">
      <c r="A20" s="13" t="s">
        <v>9</v>
      </c>
      <c r="B20" s="104" t="s">
        <v>70</v>
      </c>
      <c r="C20" s="105"/>
      <c r="D20" s="105"/>
      <c r="E20" s="106"/>
      <c r="F20" s="66">
        <v>25</v>
      </c>
      <c r="G20" s="67" t="s">
        <v>41</v>
      </c>
      <c r="H20" s="65">
        <f>CÁLCULOS!AT18</f>
        <v>0</v>
      </c>
    </row>
    <row r="21" spans="1:10" ht="24.95" customHeight="1" thickTop="1" thickBot="1" x14ac:dyDescent="0.3">
      <c r="A21" s="13" t="s">
        <v>10</v>
      </c>
      <c r="B21" s="104" t="s">
        <v>71</v>
      </c>
      <c r="C21" s="105"/>
      <c r="D21" s="105"/>
      <c r="E21" s="106"/>
      <c r="F21" s="66">
        <v>20</v>
      </c>
      <c r="G21" s="67" t="s">
        <v>41</v>
      </c>
      <c r="H21" s="65">
        <f>CÁLCULOS!AT19</f>
        <v>0</v>
      </c>
    </row>
    <row r="22" spans="1:10" ht="37.5" customHeight="1" thickTop="1" thickBot="1" x14ac:dyDescent="0.3">
      <c r="A22" s="13" t="s">
        <v>11</v>
      </c>
      <c r="B22" s="104" t="s">
        <v>47</v>
      </c>
      <c r="C22" s="105"/>
      <c r="D22" s="105"/>
      <c r="E22" s="106"/>
      <c r="F22" s="66">
        <v>15</v>
      </c>
      <c r="G22" s="67" t="s">
        <v>41</v>
      </c>
      <c r="H22" s="65">
        <f>CÁLCULOS!AT20</f>
        <v>0</v>
      </c>
    </row>
    <row r="23" spans="1:10" ht="22.5" customHeight="1" thickTop="1" thickBot="1" x14ac:dyDescent="0.3">
      <c r="A23" s="13" t="s">
        <v>12</v>
      </c>
      <c r="B23" s="104" t="s">
        <v>23</v>
      </c>
      <c r="C23" s="105"/>
      <c r="D23" s="105"/>
      <c r="E23" s="106"/>
      <c r="F23" s="66">
        <v>7</v>
      </c>
      <c r="G23" s="67" t="s">
        <v>41</v>
      </c>
      <c r="H23" s="65">
        <f>CÁLCULOS!AT21</f>
        <v>0</v>
      </c>
    </row>
    <row r="24" spans="1:10" ht="25.5" customHeight="1" thickTop="1" thickBot="1" x14ac:dyDescent="0.3">
      <c r="A24" s="13" t="s">
        <v>13</v>
      </c>
      <c r="B24" s="104" t="s">
        <v>24</v>
      </c>
      <c r="C24" s="105"/>
      <c r="D24" s="105"/>
      <c r="E24" s="106"/>
      <c r="F24" s="66">
        <v>4</v>
      </c>
      <c r="G24" s="67" t="s">
        <v>41</v>
      </c>
      <c r="H24" s="65">
        <f>CÁLCULOS!AT22</f>
        <v>0</v>
      </c>
    </row>
    <row r="25" spans="1:10" ht="40.5" customHeight="1" thickTop="1" thickBot="1" x14ac:dyDescent="0.3">
      <c r="A25" s="13" t="s">
        <v>14</v>
      </c>
      <c r="B25" s="104" t="s">
        <v>25</v>
      </c>
      <c r="C25" s="105"/>
      <c r="D25" s="105"/>
      <c r="E25" s="106"/>
      <c r="F25" s="66">
        <v>0.02</v>
      </c>
      <c r="G25" s="67" t="s">
        <v>42</v>
      </c>
      <c r="H25" s="65">
        <f>CÁLCULOS!AT23</f>
        <v>0</v>
      </c>
    </row>
    <row r="26" spans="1:10" ht="40.5" customHeight="1" thickTop="1" thickBot="1" x14ac:dyDescent="0.3">
      <c r="A26" s="13" t="s">
        <v>15</v>
      </c>
      <c r="B26" s="104" t="s">
        <v>26</v>
      </c>
      <c r="C26" s="105"/>
      <c r="D26" s="105"/>
      <c r="E26" s="106"/>
      <c r="F26" s="66">
        <v>0.02</v>
      </c>
      <c r="G26" s="67" t="s">
        <v>42</v>
      </c>
      <c r="H26" s="65">
        <f>CÁLCULOS!AT24</f>
        <v>0</v>
      </c>
    </row>
    <row r="27" spans="1:10" ht="42.75" customHeight="1" thickTop="1" thickBot="1" x14ac:dyDescent="0.3">
      <c r="A27" s="13" t="s">
        <v>16</v>
      </c>
      <c r="B27" s="104" t="s">
        <v>27</v>
      </c>
      <c r="C27" s="105"/>
      <c r="D27" s="105"/>
      <c r="E27" s="106"/>
      <c r="F27" s="66">
        <v>0.1</v>
      </c>
      <c r="G27" s="67" t="s">
        <v>43</v>
      </c>
      <c r="H27" s="65">
        <f>CÁLCULOS!AT25</f>
        <v>0</v>
      </c>
    </row>
    <row r="28" spans="1:10" ht="40.5" customHeight="1" thickTop="1" thickBot="1" x14ac:dyDescent="0.3">
      <c r="A28" s="13" t="s">
        <v>17</v>
      </c>
      <c r="B28" s="104" t="s">
        <v>28</v>
      </c>
      <c r="C28" s="105"/>
      <c r="D28" s="105"/>
      <c r="E28" s="106"/>
      <c r="F28" s="66">
        <v>0.1</v>
      </c>
      <c r="G28" s="67" t="s">
        <v>43</v>
      </c>
      <c r="H28" s="65">
        <f>CÁLCULOS!AT26</f>
        <v>0</v>
      </c>
    </row>
    <row r="29" spans="1:10" ht="55.5" customHeight="1" thickTop="1" thickBot="1" x14ac:dyDescent="0.3">
      <c r="A29" s="13" t="s">
        <v>18</v>
      </c>
      <c r="B29" s="104" t="s">
        <v>29</v>
      </c>
      <c r="C29" s="105"/>
      <c r="D29" s="105"/>
      <c r="E29" s="106"/>
      <c r="F29" s="66">
        <v>0.5</v>
      </c>
      <c r="G29" s="67" t="s">
        <v>43</v>
      </c>
      <c r="H29" s="65">
        <f>CÁLCULOS!AT27</f>
        <v>0</v>
      </c>
    </row>
    <row r="30" spans="1:10" ht="39" customHeight="1" thickTop="1" thickBot="1" x14ac:dyDescent="0.3">
      <c r="A30" s="13" t="s">
        <v>19</v>
      </c>
      <c r="B30" s="104" t="s">
        <v>30</v>
      </c>
      <c r="C30" s="105"/>
      <c r="D30" s="105"/>
      <c r="E30" s="106"/>
      <c r="F30" s="66">
        <v>0.03</v>
      </c>
      <c r="G30" s="67" t="s">
        <v>42</v>
      </c>
      <c r="H30" s="65">
        <f>CÁLCULOS!AT28</f>
        <v>0</v>
      </c>
    </row>
    <row r="31" spans="1:10" ht="60" customHeight="1" thickTop="1" thickBot="1" x14ac:dyDescent="0.3">
      <c r="A31" s="13" t="s">
        <v>20</v>
      </c>
      <c r="B31" s="104" t="s">
        <v>31</v>
      </c>
      <c r="C31" s="105"/>
      <c r="D31" s="105"/>
      <c r="E31" s="106"/>
      <c r="F31" s="66">
        <v>0.03</v>
      </c>
      <c r="G31" s="67" t="s">
        <v>42</v>
      </c>
      <c r="H31" s="65">
        <f>CÁLCULOS!AT29</f>
        <v>0</v>
      </c>
    </row>
    <row r="32" spans="1:10" ht="63" customHeight="1" thickTop="1" thickBot="1" x14ac:dyDescent="0.3">
      <c r="A32" s="13" t="s">
        <v>21</v>
      </c>
      <c r="B32" s="104" t="s">
        <v>32</v>
      </c>
      <c r="C32" s="105"/>
      <c r="D32" s="105"/>
      <c r="E32" s="106"/>
      <c r="F32" s="66">
        <v>0.01</v>
      </c>
      <c r="G32" s="67" t="s">
        <v>42</v>
      </c>
      <c r="H32" s="65">
        <f>CÁLCULOS!AT30</f>
        <v>0</v>
      </c>
    </row>
    <row r="33" spans="1:8" ht="27" customHeight="1" thickTop="1" thickBot="1" x14ac:dyDescent="0.3">
      <c r="E33" s="68" t="s">
        <v>39</v>
      </c>
      <c r="F33" s="107">
        <f>SUM(H15:H32)-H16</f>
        <v>0</v>
      </c>
      <c r="G33" s="107"/>
      <c r="H33" s="107"/>
    </row>
    <row r="34" spans="1:8" ht="27.75" customHeight="1" thickTop="1" x14ac:dyDescent="0.25">
      <c r="A34" s="102"/>
      <c r="B34" s="102"/>
      <c r="C34" s="52"/>
      <c r="D34" s="35"/>
      <c r="E34" s="103"/>
      <c r="F34" s="103"/>
      <c r="G34" s="103"/>
      <c r="H34" s="103"/>
    </row>
    <row r="35" spans="1:8" ht="45.75" customHeight="1" x14ac:dyDescent="0.25">
      <c r="A35" s="111" t="s">
        <v>76</v>
      </c>
      <c r="B35" s="111"/>
      <c r="C35" s="111"/>
      <c r="D35" s="111"/>
      <c r="E35" s="111"/>
      <c r="F35" s="111"/>
      <c r="G35" s="111"/>
      <c r="H35" s="111"/>
    </row>
    <row r="37" spans="1:8" ht="21" x14ac:dyDescent="0.25">
      <c r="A37" s="53"/>
      <c r="B37" s="53"/>
      <c r="C37" s="108"/>
      <c r="D37" s="108"/>
      <c r="E37" s="54">
        <f ca="1">TODAY()</f>
        <v>44643</v>
      </c>
      <c r="F37" s="53"/>
      <c r="G37" s="53"/>
      <c r="H37" s="53"/>
    </row>
    <row r="40" spans="1:8" x14ac:dyDescent="0.25">
      <c r="A40" s="98" t="s">
        <v>45</v>
      </c>
      <c r="B40" s="98"/>
      <c r="C40" s="98"/>
      <c r="D40" s="1"/>
      <c r="F40" s="98" t="s">
        <v>45</v>
      </c>
      <c r="G40" s="98"/>
      <c r="H40" s="98"/>
    </row>
    <row r="41" spans="1:8" ht="23.25" x14ac:dyDescent="0.35">
      <c r="A41" s="97" t="s">
        <v>44</v>
      </c>
      <c r="B41" s="97"/>
      <c r="C41" s="97"/>
      <c r="D41" s="7"/>
      <c r="F41" s="97" t="s">
        <v>46</v>
      </c>
      <c r="G41" s="97"/>
      <c r="H41" s="97"/>
    </row>
    <row r="45" spans="1:8" x14ac:dyDescent="0.25">
      <c r="E45" s="8"/>
    </row>
  </sheetData>
  <sheetProtection password="DA55" sheet="1" objects="1" scenarios="1" selectLockedCells="1"/>
  <mergeCells count="48">
    <mergeCell ref="A40:C40"/>
    <mergeCell ref="F40:H40"/>
    <mergeCell ref="A41:C41"/>
    <mergeCell ref="F41:H41"/>
    <mergeCell ref="B32:E32"/>
    <mergeCell ref="F33:H33"/>
    <mergeCell ref="A34:B34"/>
    <mergeCell ref="E34:H34"/>
    <mergeCell ref="A35:H35"/>
    <mergeCell ref="C37:D37"/>
    <mergeCell ref="B31:E31"/>
    <mergeCell ref="B20:E20"/>
    <mergeCell ref="B21:E21"/>
    <mergeCell ref="B22:E22"/>
    <mergeCell ref="B23:E23"/>
    <mergeCell ref="B24:E24"/>
    <mergeCell ref="B25:E25"/>
    <mergeCell ref="B26:E26"/>
    <mergeCell ref="B27:E27"/>
    <mergeCell ref="B28:E28"/>
    <mergeCell ref="B29:E29"/>
    <mergeCell ref="B30:E30"/>
    <mergeCell ref="B19:E19"/>
    <mergeCell ref="A11:B11"/>
    <mergeCell ref="C11:E11"/>
    <mergeCell ref="G11:H11"/>
    <mergeCell ref="A12:B12"/>
    <mergeCell ref="C12:E12"/>
    <mergeCell ref="F12:H12"/>
    <mergeCell ref="B14:E14"/>
    <mergeCell ref="B15:E15"/>
    <mergeCell ref="B16:E16"/>
    <mergeCell ref="B17:E17"/>
    <mergeCell ref="B18:E18"/>
    <mergeCell ref="A10:B10"/>
    <mergeCell ref="C10:E10"/>
    <mergeCell ref="F10:G10"/>
    <mergeCell ref="A2:H2"/>
    <mergeCell ref="A3:H3"/>
    <mergeCell ref="A6:B6"/>
    <mergeCell ref="C6:E6"/>
    <mergeCell ref="A7:B7"/>
    <mergeCell ref="C7:E7"/>
    <mergeCell ref="A8:B8"/>
    <mergeCell ref="C8:E8"/>
    <mergeCell ref="A9:B9"/>
    <mergeCell ref="C9:E9"/>
    <mergeCell ref="F9:G9"/>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1</vt:i4>
      </vt:variant>
    </vt:vector>
  </HeadingPairs>
  <TitlesOfParts>
    <vt:vector size="15" baseType="lpstr">
      <vt:lpstr>CÁLCULOS</vt:lpstr>
      <vt:lpstr>2018</vt:lpstr>
      <vt:lpstr>2019</vt:lpstr>
      <vt:lpstr>2020</vt:lpstr>
      <vt:lpstr>2021</vt:lpstr>
      <vt:lpstr>2022</vt:lpstr>
      <vt:lpstr>2023</vt:lpstr>
      <vt:lpstr>2024</vt:lpstr>
      <vt:lpstr>2025</vt:lpstr>
      <vt:lpstr>2026</vt:lpstr>
      <vt:lpstr>2027</vt:lpstr>
      <vt:lpstr>2028</vt:lpstr>
      <vt:lpstr>2029</vt:lpstr>
      <vt:lpstr>2030</vt:lpstr>
      <vt:lpstr>'2018'!Area_de_impressao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Walter Henrique Moreira</cp:lastModifiedBy>
  <cp:lastPrinted>2020-10-05T17:23:35Z</cp:lastPrinted>
  <dcterms:created xsi:type="dcterms:W3CDTF">2018-11-14T21:14:13Z</dcterms:created>
  <dcterms:modified xsi:type="dcterms:W3CDTF">2022-03-23T11:59:47Z</dcterms:modified>
</cp:coreProperties>
</file>