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5BE7349C-394B-4463-A23F-7D328215AF5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Employee Pay" sheetId="1" r:id="rId1"/>
    <sheet name="Employee Meta Information" sheetId="2" r:id="rId2"/>
    <sheet name="Employee Pay Pivot Table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1" i="1"/>
  <c r="I12" i="1"/>
  <c r="I13" i="1"/>
  <c r="I14" i="1"/>
  <c r="I15" i="1"/>
  <c r="I11" i="1"/>
  <c r="H12" i="1"/>
  <c r="H13" i="1"/>
  <c r="H14" i="1"/>
  <c r="H15" i="1"/>
  <c r="H11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B14" i="1"/>
  <c r="B15" i="1"/>
  <c r="C12" i="1"/>
  <c r="D12" i="1"/>
  <c r="E12" i="1"/>
  <c r="F12" i="1"/>
  <c r="G12" i="1"/>
  <c r="C11" i="1"/>
  <c r="D11" i="1"/>
  <c r="E11" i="1"/>
  <c r="F11" i="1"/>
  <c r="G11" i="1"/>
  <c r="B12" i="1"/>
  <c r="B13" i="1"/>
  <c r="B11" i="1"/>
  <c r="A12" i="1"/>
  <c r="A13" i="1"/>
  <c r="A14" i="1"/>
  <c r="A15" i="1"/>
  <c r="A11" i="1"/>
</calcChain>
</file>

<file path=xl/sharedStrings.xml><?xml version="1.0" encoding="utf-8"?>
<sst xmlns="http://schemas.openxmlformats.org/spreadsheetml/2006/main" count="40" uniqueCount="27">
  <si>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</si>
  <si>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</si>
  <si>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</si>
  <si>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</si>
  <si>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</si>
  <si>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</si>
  <si>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</si>
  <si>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</si>
  <si>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</si>
  <si>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</si>
  <si>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</si>
  <si>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</si>
  <si>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</si>
  <si>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DOH</t>
  </si>
  <si>
    <t>Status</t>
  </si>
  <si>
    <t>Pay Rate</t>
  </si>
  <si>
    <t>On Leave</t>
  </si>
  <si>
    <t>Contractor</t>
  </si>
  <si>
    <t>Full-Time</t>
  </si>
  <si>
    <t>Chan, Daniel</t>
  </si>
  <si>
    <t>Names</t>
  </si>
  <si>
    <t>Hours</t>
  </si>
  <si>
    <t>Row Labels</t>
  </si>
  <si>
    <t>Grand Total</t>
  </si>
  <si>
    <t>Sum of Pay Rate</t>
  </si>
  <si>
    <t>Sum of Total Pay</t>
  </si>
  <si>
    <t>Sanchez,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</si>
</sst>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nco SSB" refreshedDate="45191.428935532407" createdVersion="8" refreshedVersion="8" minRefreshableVersion="3" recordCount="5" xr:uid="{5F4BF277-F5C2-4959-8651-80D08CCDB901}">
  <cacheSource type="worksheet">
    <worksheetSource ref="A10:J15" sheet="Employee Pay"/>
  </cacheSource>
  <cacheFields count="10">
    <cacheField name="Names" numFmtId="0">
      <sharedItems count="5"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 minValue="6" maxValue="8.5"/>
    </cacheField>
    <cacheField name="1/2/2020" numFmtId="0">
      <sharedItems containsSemiMixedTypes="0" containsString="0" containsNumber="1" minValue="5" maxValue="8"/>
    </cacheField>
    <cacheField name="1/3/2020" numFmtId="0">
      <sharedItems containsSemiMixedTypes="0" containsString="0" containsNumber="1" minValue="5" maxValue="10"/>
    </cacheField>
    <cacheField name="1/4/2020" numFmtId="0">
      <sharedItems containsSemiMixedTypes="0" containsString="0" containsNumber="1" minValue="5.5" maxValue="8"/>
    </cacheField>
    <cacheField name="1/5/2020" numFmtId="0">
      <sharedItems containsSemiMixedTypes="0" containsString="0" containsNumber="1" containsInteger="1" minValue="5" maxValue="9"/>
    </cacheField>
    <cacheField name="1/6/2020" numFmtId="0">
      <sharedItems containsSemiMixedTypes="0" containsString="0" containsNumber="1" minValue="2" maxValue="5.5"/>
    </cacheField>
    <cacheField name="Hours" numFmtId="0">
      <sharedItems containsSemiMixedTypes="0" containsString="0" containsNumber="1" minValue="29.5" maxValue="46"/>
    </cacheField>
    <cacheField name="Pay Rate" numFmtId="0">
      <sharedItems containsSemiMixedTypes="0" containsString="0" containsNumber="1" minValue="65" maxValue="3000"/>
    </cacheField>
    <cacheField name="Total Pay" numFmtId="0">
      <sharedItems containsSemiMixedTypes="0" containsString="0" containsNumber="1" minValue="2730" maxValue="8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"/>
    <n v="8"/>
    <n v="8.5"/>
    <n v="7"/>
    <n v="5"/>
    <n v="2.5"/>
    <n v="39"/>
    <n v="100.5"/>
    <n v="3919.5"/>
  </r>
  <r>
    <x v="1"/>
    <n v="8.5"/>
    <n v="7"/>
    <n v="8"/>
    <n v="8"/>
    <n v="9"/>
    <n v="5.5"/>
    <n v="46"/>
    <n v="75"/>
    <n v="3450"/>
  </r>
  <r>
    <x v="2"/>
    <n v="7.5"/>
    <n v="6.5"/>
    <n v="10"/>
    <n v="8"/>
    <n v="7"/>
    <n v="5"/>
    <n v="44"/>
    <n v="150"/>
    <n v="6600"/>
  </r>
  <r>
    <x v="3"/>
    <n v="8"/>
    <n v="8"/>
    <n v="8"/>
    <n v="7"/>
    <n v="7"/>
    <n v="4"/>
    <n v="42"/>
    <n v="65"/>
    <n v="2730"/>
  </r>
  <r>
    <x v="4"/>
    <n v="6"/>
    <n v="5"/>
    <n v="5"/>
    <n v="5.5"/>
    <n v="6"/>
    <n v="2"/>
    <n v="29.5"/>
    <n v="3000"/>
    <n v="8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F5FED-11A4-43AF-82EF-96A7C6C3BBD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7" firstHeaderRow="0" firstDataRow="1" firstDataCol="1"/>
  <pivotFields count="10"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y Rate" fld="8" baseField="0" baseItem="0"/>
    <dataField name="Sum of Total Pa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5"/>
  <sheetViews>
    <sheetView workbookViewId="0">
      <selection activeCell="I12" sqref="I12"/>
    </sheetView>
  </sheetViews>
  <sheetFormatPr defaultColWidth="14.453125" defaultRowHeight="15.75" customHeight="1" x14ac:dyDescent="0.25"/>
  <cols>
    <col min="1" max="1" width="15.36328125" customWidth="1"/>
    <col min="2" max="2" width="17.08984375" customWidth="1"/>
  </cols>
  <sheetData>
    <row r="1" spans="1:10" ht="15.75" customHeight="1" x14ac:dyDescent="0.25">
      <c r="A1" s="1" t="s">
        <v>0</v>
      </c>
      <c r="B1" s="1" t="s">
        <v>1</v>
      </c>
      <c r="C1" s="2">
        <v>43831</v>
      </c>
      <c r="D1" s="2">
        <v>43832</v>
      </c>
      <c r="E1" s="2">
        <v>43833</v>
      </c>
      <c r="F1" s="2">
        <v>43834</v>
      </c>
      <c r="G1" s="2">
        <v>43835</v>
      </c>
      <c r="H1" s="2">
        <v>43836</v>
      </c>
      <c r="I1" s="1" t="s">
        <v>2</v>
      </c>
    </row>
    <row r="2" spans="1:10" ht="15.75" customHeight="1" x14ac:dyDescent="0.25">
      <c r="A2" s="1" t="s">
        <v>3</v>
      </c>
      <c r="B2" s="1" t="s">
        <v>4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</row>
    <row r="3" spans="1:10" ht="15.75" customHeight="1" x14ac:dyDescent="0.25">
      <c r="A3" s="1" t="s">
        <v>5</v>
      </c>
      <c r="B3" s="1" t="s">
        <v>6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</row>
    <row r="4" spans="1:10" ht="15.75" customHeight="1" x14ac:dyDescent="0.25">
      <c r="A4" s="1" t="s">
        <v>7</v>
      </c>
      <c r="B4" s="1" t="s">
        <v>8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</row>
    <row r="5" spans="1:10" ht="15.75" customHeight="1" x14ac:dyDescent="0.25">
      <c r="A5" s="1" t="s">
        <v>9</v>
      </c>
      <c r="B5" s="1" t="s">
        <v>10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</row>
    <row r="6" spans="1:10" ht="15.75" customHeight="1" x14ac:dyDescent="0.25">
      <c r="A6" s="1" t="s">
        <v>11</v>
      </c>
      <c r="B6" s="1" t="s">
        <v>12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</row>
    <row r="10" spans="1:10" ht="15.75" customHeight="1" x14ac:dyDescent="0.25">
      <c r="A10" t="s">
        <v>20</v>
      </c>
      <c r="B10" s="4">
        <v>43831</v>
      </c>
      <c r="C10" s="4">
        <v>43832</v>
      </c>
      <c r="D10" s="4">
        <v>43833</v>
      </c>
      <c r="E10" s="4">
        <v>43834</v>
      </c>
      <c r="F10" s="4">
        <v>43835</v>
      </c>
      <c r="G10" s="4">
        <v>43836</v>
      </c>
      <c r="H10" t="s">
        <v>21</v>
      </c>
      <c r="I10" t="s">
        <v>15</v>
      </c>
      <c r="J10" t="s">
        <v>2</v>
      </c>
    </row>
    <row r="11" spans="1:10" ht="15.75" customHeight="1" x14ac:dyDescent="0.25">
      <c r="A11" t="str">
        <f>TRIM(B2)</f>
        <v>Chan, Daniel</v>
      </c>
      <c r="B11">
        <f>VALUE(C2)</f>
        <v>8</v>
      </c>
      <c r="C11">
        <f t="shared" ref="C11:G11" si="0">VALUE(D2)</f>
        <v>8</v>
      </c>
      <c r="D11">
        <f t="shared" si="0"/>
        <v>8.5</v>
      </c>
      <c r="E11">
        <f t="shared" si="0"/>
        <v>7</v>
      </c>
      <c r="F11">
        <f t="shared" si="0"/>
        <v>5</v>
      </c>
      <c r="G11">
        <f t="shared" si="0"/>
        <v>2.5</v>
      </c>
      <c r="H11">
        <f>SUM(B11:G11)</f>
        <v>39</v>
      </c>
      <c r="I11">
        <f>VLOOKUP(A2, 'Employee Meta Information'!$A$2:$D$6, 4, FALSE)</f>
        <v>100.5</v>
      </c>
      <c r="J11">
        <f>PRODUCT(H11, I11)</f>
        <v>3919.5</v>
      </c>
    </row>
    <row r="12" spans="1:10" ht="15.75" customHeight="1" x14ac:dyDescent="0.25">
      <c r="A12" t="str">
        <f t="shared" ref="A12:A15" si="1">TRIM(B3)</f>
        <v>Ali, Dana</v>
      </c>
      <c r="B12">
        <f t="shared" ref="B12:G15" si="2">VALUE(C3)</f>
        <v>8.5</v>
      </c>
      <c r="C12">
        <f t="shared" si="2"/>
        <v>7</v>
      </c>
      <c r="D12">
        <f t="shared" si="2"/>
        <v>8</v>
      </c>
      <c r="E12">
        <f t="shared" si="2"/>
        <v>8</v>
      </c>
      <c r="F12">
        <f t="shared" si="2"/>
        <v>9</v>
      </c>
      <c r="G12">
        <f t="shared" si="2"/>
        <v>5.5</v>
      </c>
      <c r="H12">
        <f t="shared" ref="H12:H15" si="3">SUM(B12:G12)</f>
        <v>46</v>
      </c>
      <c r="I12">
        <f>VLOOKUP(A3, 'Employee Meta Information'!$A$2:$D$6, 4, FALSE)</f>
        <v>75</v>
      </c>
      <c r="J12">
        <f t="shared" ref="J12:J15" si="4">PRODUCT(H12, I12)</f>
        <v>3450</v>
      </c>
    </row>
    <row r="13" spans="1:10" ht="15.75" customHeight="1" x14ac:dyDescent="0.25">
      <c r="A13" t="str">
        <f t="shared" si="1"/>
        <v>Sanchez, Alexis</v>
      </c>
      <c r="B13">
        <f t="shared" si="2"/>
        <v>7.5</v>
      </c>
      <c r="C13">
        <f t="shared" si="2"/>
        <v>6.5</v>
      </c>
      <c r="D13">
        <f t="shared" si="2"/>
        <v>10</v>
      </c>
      <c r="E13">
        <f t="shared" si="2"/>
        <v>8</v>
      </c>
      <c r="F13">
        <f t="shared" si="2"/>
        <v>7</v>
      </c>
      <c r="G13">
        <f t="shared" si="2"/>
        <v>5</v>
      </c>
      <c r="H13">
        <f t="shared" si="3"/>
        <v>44</v>
      </c>
      <c r="I13">
        <f>VLOOKUP(A4, 'Employee Meta Information'!$A$2:$D$6, 4, FALSE)</f>
        <v>150</v>
      </c>
      <c r="J13">
        <f t="shared" si="4"/>
        <v>6600</v>
      </c>
    </row>
    <row r="14" spans="1:10" ht="15.75" customHeight="1" x14ac:dyDescent="0.25">
      <c r="A14" t="str">
        <f t="shared" si="1"/>
        <v>Fischer, Wolfgang</v>
      </c>
      <c r="B14">
        <f t="shared" ref="B14:G14" si="5">VALUE(C5)</f>
        <v>8</v>
      </c>
      <c r="C14">
        <f t="shared" si="5"/>
        <v>8</v>
      </c>
      <c r="D14">
        <f t="shared" si="5"/>
        <v>8</v>
      </c>
      <c r="E14">
        <f t="shared" si="5"/>
        <v>7</v>
      </c>
      <c r="F14">
        <f t="shared" si="5"/>
        <v>7</v>
      </c>
      <c r="G14">
        <f t="shared" si="5"/>
        <v>4</v>
      </c>
      <c r="H14">
        <f t="shared" si="3"/>
        <v>42</v>
      </c>
      <c r="I14">
        <f>VLOOKUP(A5, 'Employee Meta Information'!$A$2:$D$6, 4, FALSE)</f>
        <v>65</v>
      </c>
      <c r="J14">
        <f t="shared" si="4"/>
        <v>2730</v>
      </c>
    </row>
    <row r="15" spans="1:10" ht="15.75" customHeight="1" x14ac:dyDescent="0.25">
      <c r="A15" t="str">
        <f t="shared" si="1"/>
        <v>Patel, Anika</v>
      </c>
      <c r="B15">
        <f t="shared" ref="B15:G15" si="6">VALUE(C6)</f>
        <v>6</v>
      </c>
      <c r="C15">
        <f t="shared" si="6"/>
        <v>5</v>
      </c>
      <c r="D15">
        <f t="shared" si="6"/>
        <v>5</v>
      </c>
      <c r="E15">
        <f t="shared" si="6"/>
        <v>5.5</v>
      </c>
      <c r="F15">
        <f t="shared" si="6"/>
        <v>6</v>
      </c>
      <c r="G15">
        <f t="shared" si="6"/>
        <v>2</v>
      </c>
      <c r="H15">
        <f t="shared" si="3"/>
        <v>29.5</v>
      </c>
      <c r="I15">
        <f>VLOOKUP(A6, 'Employee Meta Information'!$A$2:$D$6, 4, FALSE)</f>
        <v>3000</v>
      </c>
      <c r="J15">
        <f t="shared" si="4"/>
        <v>88500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>
      <selection activeCell="G8" sqref="G8"/>
    </sheetView>
  </sheetViews>
  <sheetFormatPr defaultColWidth="14.453125" defaultRowHeight="15.75" customHeight="1" x14ac:dyDescent="0.25"/>
  <sheetData>
    <row r="1" spans="1:4" ht="15.75" customHeight="1" x14ac:dyDescent="0.25">
      <c r="A1" s="1" t="s">
        <v>0</v>
      </c>
      <c r="B1" s="1" t="s">
        <v>13</v>
      </c>
      <c r="C1" s="1" t="s">
        <v>14</v>
      </c>
      <c r="D1" s="1" t="s">
        <v>15</v>
      </c>
    </row>
    <row r="2" spans="1:4" ht="15.75" customHeight="1" x14ac:dyDescent="0.25">
      <c r="A2" s="1" t="s">
        <v>3</v>
      </c>
      <c r="B2" s="2">
        <v>40532</v>
      </c>
      <c r="C2" s="1" t="s">
        <v>16</v>
      </c>
      <c r="D2" s="1">
        <v>100.5</v>
      </c>
    </row>
    <row r="3" spans="1:4" ht="15.75" customHeight="1" x14ac:dyDescent="0.25">
      <c r="A3" s="1" t="s">
        <v>5</v>
      </c>
      <c r="B3" s="2">
        <v>40183</v>
      </c>
      <c r="C3" s="1" t="s">
        <v>17</v>
      </c>
      <c r="D3" s="1">
        <v>75</v>
      </c>
    </row>
    <row r="4" spans="1:4" ht="15.75" customHeight="1" x14ac:dyDescent="0.25">
      <c r="A4" s="1" t="s">
        <v>7</v>
      </c>
      <c r="B4" s="2">
        <v>40858</v>
      </c>
      <c r="C4" s="1" t="s">
        <v>18</v>
      </c>
      <c r="D4" s="1">
        <v>150</v>
      </c>
    </row>
    <row r="5" spans="1:4" ht="15.75" customHeight="1" x14ac:dyDescent="0.25">
      <c r="A5" s="1" t="s">
        <v>9</v>
      </c>
      <c r="B5" s="2">
        <v>43232</v>
      </c>
      <c r="C5" s="1" t="s">
        <v>17</v>
      </c>
      <c r="D5" s="1">
        <v>65</v>
      </c>
    </row>
    <row r="6" spans="1:4" ht="15.75" customHeight="1" x14ac:dyDescent="0.25">
      <c r="A6" s="1" t="s">
        <v>11</v>
      </c>
      <c r="B6" s="2">
        <v>43832</v>
      </c>
      <c r="C6" s="1" t="s">
        <v>18</v>
      </c>
      <c r="D6" s="1">
        <v>3000</v>
      </c>
    </row>
    <row r="7" spans="1:4" ht="15.75" customHeight="1" x14ac:dyDescent="0.25">
      <c r="B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FB75-5E87-442A-AFBD-FD3C4689C9F0}">
  <dimension ref="A1:C7"/>
  <sheetViews>
    <sheetView tabSelected="1" workbookViewId="0">
      <selection activeCell="E7" sqref="E7"/>
    </sheetView>
  </sheetViews>
  <sheetFormatPr defaultRowHeight="12.5" x14ac:dyDescent="0.25"/>
  <cols>
    <col min="1" max="1" width="15.36328125" bestFit="1" customWidth="1"/>
    <col min="2" max="2" width="15.1796875" bestFit="1" customWidth="1"/>
    <col min="3" max="3" width="15.6328125" style="8" bestFit="1" customWidth="1"/>
  </cols>
  <sheetData>
    <row r="1" spans="1:3" x14ac:dyDescent="0.25">
      <c r="A1" s="5" t="s">
        <v>22</v>
      </c>
      <c r="B1" t="s">
        <v>24</v>
      </c>
      <c r="C1" s="8" t="s">
        <v>25</v>
      </c>
    </row>
    <row r="2" spans="1:3" x14ac:dyDescent="0.25">
      <c r="A2" s="6" t="s">
        <v>6</v>
      </c>
      <c r="B2" s="7">
        <v>75</v>
      </c>
      <c r="C2" s="8">
        <v>3450</v>
      </c>
    </row>
    <row r="3" spans="1:3" x14ac:dyDescent="0.25">
      <c r="A3" s="6" t="s">
        <v>19</v>
      </c>
      <c r="B3" s="7">
        <v>100.5</v>
      </c>
      <c r="C3" s="8">
        <v>3919.5</v>
      </c>
    </row>
    <row r="4" spans="1:3" x14ac:dyDescent="0.25">
      <c r="A4" s="6" t="s">
        <v>10</v>
      </c>
      <c r="B4" s="7">
        <v>65</v>
      </c>
      <c r="C4" s="8">
        <v>2730</v>
      </c>
    </row>
    <row r="5" spans="1:3" x14ac:dyDescent="0.25">
      <c r="A5" s="6" t="s">
        <v>12</v>
      </c>
      <c r="B5" s="7">
        <v>3000</v>
      </c>
      <c r="C5" s="8">
        <v>88500</v>
      </c>
    </row>
    <row r="6" spans="1:3" x14ac:dyDescent="0.25">
      <c r="A6" s="6" t="s">
        <v>26</v>
      </c>
      <c r="B6" s="7">
        <v>150</v>
      </c>
      <c r="C6" s="8">
        <v>6600</v>
      </c>
    </row>
    <row r="7" spans="1:3" x14ac:dyDescent="0.25">
      <c r="A7" s="6" t="s">
        <v>23</v>
      </c>
      <c r="B7" s="7">
        <v>3390.5</v>
      </c>
      <c r="C7" s="8">
        <v>105199.5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Pay</vt:lpstr>
      <vt:lpstr>Employee Meta Information</vt:lpstr>
      <vt:lpstr>Employee Pay 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2023-09-22T14:25:56Z</dcterms:modified>
</cp:coreProperties>
</file>