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3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2.xml" ContentType="application/vnd.ms-office.chartcolorstyle+xml"/>
  <Override PartName="/xl/charts/style12.xml" ContentType="application/vnd.ms-office.chartstyle+xml"/>
  <Override PartName="/xl/charts/style13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5670" yWindow="2745" windowWidth="12360" windowHeight="5550"/>
  </bookViews>
  <sheets>
    <sheet name="2024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/>
  <c r="N11"/>
  <c r="N10"/>
  <c r="N9"/>
  <c r="N4"/>
  <c r="N3"/>
  <c r="M13" l="1"/>
  <c r="L13"/>
  <c r="K13"/>
  <c r="J13"/>
  <c r="I13"/>
  <c r="H13"/>
  <c r="G13"/>
  <c r="F13"/>
  <c r="E13"/>
  <c r="D13"/>
  <c r="C13"/>
  <c r="B13"/>
  <c r="M5"/>
  <c r="L5"/>
  <c r="K5"/>
  <c r="J5"/>
  <c r="I5"/>
  <c r="H5"/>
  <c r="G5"/>
  <c r="F5"/>
  <c r="E5"/>
  <c r="D5"/>
  <c r="C5"/>
  <c r="B5"/>
  <c r="N5" l="1"/>
  <c r="O3" s="1"/>
  <c r="N13"/>
  <c r="O9" s="1"/>
</calcChain>
</file>

<file path=xl/sharedStrings.xml><?xml version="1.0" encoding="utf-8"?>
<sst xmlns="http://schemas.openxmlformats.org/spreadsheetml/2006/main" count="42" uniqueCount="26">
  <si>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</si>
  <si>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</si>
  <si>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</si>
  <si>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</si>
  <si>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</si>
  <si>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</si>
  <si>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</si>
  <si>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</si>
  <si>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</si>
  <si>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</si>
  <si>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</si>
  <si>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</si>
  <si>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</si>
  <si>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Sub. Total</t>
  </si>
  <si>
    <t>Total</t>
  </si>
  <si>
    <t>Servicio de Rayos</t>
  </si>
  <si>
    <t>Pacientes</t>
  </si>
  <si>
    <t>Disparos</t>
  </si>
  <si>
    <t>35 X 43</t>
  </si>
  <si>
    <t>24 X 30</t>
  </si>
  <si>
    <t>18 X 24</t>
  </si>
  <si>
    <t>Radiografías</t>
  </si>
  <si>
    <t>Total Radiografías</t>
  </si>
  <si>
    <t>Total Mensual</t>
  </si>
  <si>
    <t>30 X 40</t>
  </si>
  <si>
    <t>Año 2024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</si>
</sst>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4" fillId="3" borderId="5" xfId="0" applyFont="1" applyFill="1" applyBorder="1"/>
    <xf numFmtId="0" fontId="4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/>
    </xf>
    <xf numFmtId="0" fontId="7" fillId="3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5" xfId="1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6" fillId="4" borderId="10" xfId="1" applyFont="1" applyFill="1" applyBorder="1" applyAlignment="1">
      <alignment horizontal="left"/>
    </xf>
    <xf numFmtId="0" fontId="7" fillId="4" borderId="11" xfId="1" applyFont="1" applyFill="1" applyBorder="1" applyAlignment="1">
      <alignment horizontal="center"/>
    </xf>
    <xf numFmtId="0" fontId="7" fillId="4" borderId="12" xfId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8" xfId="0" applyNumberFormat="1" applyFont="1" applyFill="1" applyBorder="1" applyAlignment="1">
      <alignment horizontal="center" vertical="center"/>
    </xf>
    <xf numFmtId="0" fontId="3" fillId="4" borderId="9" xfId="0" applyNumberFormat="1" applyFont="1" applyFill="1" applyBorder="1" applyAlignment="1">
      <alignment horizontal="center" vertical="center"/>
    </xf>
    <xf numFmtId="0" fontId="3" fillId="4" borderId="13" xfId="0" applyNumberFormat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7" fillId="4" borderId="8" xfId="1" applyNumberFormat="1" applyFont="1" applyFill="1" applyBorder="1" applyAlignment="1">
      <alignment horizontal="center" vertical="center"/>
    </xf>
    <xf numFmtId="0" fontId="7" fillId="4" borderId="9" xfId="1" applyNumberFormat="1" applyFont="1" applyFill="1" applyBorder="1" applyAlignment="1">
      <alignment horizontal="center" vertical="center"/>
    </xf>
    <xf numFmtId="0" fontId="7" fillId="4" borderId="13" xfId="1" applyNumberFormat="1" applyFont="1" applyFill="1" applyBorder="1" applyAlignment="1">
      <alignment horizontal="center" vertical="center"/>
    </xf>
  </cellXfs>
  <cellStyles count="2">
    <cellStyle name="20% - Énfasis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00">
                <a:solidFill>
                  <a:sysClr val="windowText" lastClr="000000"/>
                </a:solidFill>
              </a:rPr>
              <a:t>PORCENTAJE</a:t>
            </a:r>
            <a:r>
              <a:rPr lang="es-AR" sz="1000" baseline="0">
                <a:solidFill>
                  <a:sysClr val="windowText" lastClr="000000"/>
                </a:solidFill>
              </a:rPr>
              <a:t> aCUMULADO DE  PACIENTES ATENDIDOS VS DISPAROS REALIZADOS</a:t>
            </a:r>
            <a:r>
              <a:rPr lang="es-AR" sz="1000" baseline="0"/>
              <a:t>.</a:t>
            </a:r>
            <a:endParaRPr lang="es-AR" sz="100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2999314530745932E-2"/>
          <c:y val="0.26646333950125167"/>
          <c:w val="0.82769433225159472"/>
          <c:h val="0.50739128649015264"/>
        </c:manualLayout>
      </c:layout>
      <c:doughnutChart>
        <c:varyColors val="1"/>
        <c:ser>
          <c:idx val="0"/>
          <c:order val="0"/>
          <c:spPr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explosion val="11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4.8367984643251941E-2"/>
                  <c:y val="-0.137222069092245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7539504417711256"/>
                      <c:h val="0.1238373258494537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5.9119633016047737E-2"/>
                  <c:y val="0.118291774740645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51207251156446876"/>
                      <c:h val="0.1236239183455280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'2024'!$N$3:$N$4</c:f>
              <c:numCache>
                <c:formatCode>General</c:formatCode>
                <c:ptCount val="2"/>
                <c:pt idx="0">
                  <c:v>6882</c:v>
                </c:pt>
                <c:pt idx="1">
                  <c:v>13394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AGOSTO.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1"/>
              <c:layout>
                <c:manualLayout>
                  <c:x val="-5.7349605301251001E-2"/>
                  <c:y val="-9.4090552366578747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6512582041796471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'2024'!$I$3:$I$4</c:f>
              <c:numCache>
                <c:formatCode>General</c:formatCode>
                <c:ptCount val="2"/>
                <c:pt idx="0">
                  <c:v>742</c:v>
                </c:pt>
                <c:pt idx="1">
                  <c:v>1389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SEPTIEMBRE.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30287264825224569"/>
          <c:y val="0.40278006359843982"/>
          <c:w val="0.45797648716357536"/>
          <c:h val="0.48302903841889777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'2024'!$J$3:$J$4</c:f>
              <c:numCache>
                <c:formatCode>General</c:formatCode>
                <c:ptCount val="2"/>
                <c:pt idx="0">
                  <c:v>698</c:v>
                </c:pt>
                <c:pt idx="1">
                  <c:v>1278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OCTUBRE.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30287264825224569"/>
          <c:y val="0.40278006359843982"/>
          <c:w val="0.45797648716357536"/>
          <c:h val="0.48302903841889777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0"/>
              <c:layout>
                <c:manualLayout>
                  <c:x val="1.9116535100417154E-2"/>
                  <c:y val="-9.4090552366578747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6346905404259527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'2024'!$K$3:$K$4</c:f>
              <c:numCache>
                <c:formatCode>General</c:formatCode>
                <c:ptCount val="2"/>
                <c:pt idx="0">
                  <c:v>715</c:v>
                </c:pt>
                <c:pt idx="1">
                  <c:v>1301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NOVIEMBRE.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30287264825224569"/>
          <c:y val="0.40278006359843982"/>
          <c:w val="0.45797648716357536"/>
          <c:h val="0.48302903841889777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'2024'!$L$3:$L$4</c:f>
              <c:numCache>
                <c:formatCode>General</c:formatCode>
                <c:ptCount val="2"/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DICIEMBRE.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30287264825224569"/>
          <c:y val="0.40278006359843982"/>
          <c:w val="0.45797648716357536"/>
          <c:h val="0.48302903841889777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1"/>
              <c:layout>
                <c:manualLayout>
                  <c:x val="-6.372178366805667E-2"/>
                  <c:y val="-4.0324522442819422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5875364205115906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'2024'!$M$3:$M$4</c:f>
              <c:numCache>
                <c:formatCode>General</c:formatCode>
                <c:ptCount val="2"/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ysClr val="windowText" lastClr="000000"/>
                </a:solidFill>
              </a:rPr>
              <a:t>PORCENTAJE ACUMULADO DE RADIOGRAFIAS REALIZADAS.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3058650852342971"/>
          <c:y val="0.37260486280145444"/>
          <c:w val="0.662762605634858"/>
          <c:h val="0.31991557931742926"/>
        </c:manualLayout>
      </c:layout>
      <c:doughnutChart>
        <c:varyColors val="1"/>
        <c:ser>
          <c:idx val="0"/>
          <c:order val="0"/>
          <c:spPr>
            <a:ln>
              <a:noFill/>
            </a:ln>
            <a:effectLst>
              <a:softEdge rad="50800"/>
            </a:effectLst>
          </c:spPr>
          <c:explosion val="3"/>
          <c:dPt>
            <c:idx val="0"/>
            <c:spPr>
              <a:solidFill>
                <a:schemeClr val="accent2"/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spPr>
              <a:solidFill>
                <a:schemeClr val="accent4"/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softEdge rad="50800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.17636692202182444"/>
                  <c:y val="-1.01038719586840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0911774119374258"/>
                      <c:h val="9.7589092802816926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1.2148030983432321E-2"/>
                  <c:y val="-3.36329384081592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24 x 30.</a:t>
                    </a:r>
                  </a:p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2605.</a:t>
                    </a:r>
                  </a:p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39%</a:t>
                    </a:r>
                  </a:p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2052625082335928"/>
                      <c:h val="0.1367449140985457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2.3123241543112991E-3"/>
                  <c:y val="-5.8035616205776124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5447432266070389"/>
                      <c:h val="0.10479908872344473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7.240882604717272E-2"/>
                  <c:y val="-1.94086544908862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35 X 43. 2552. 28%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7763616059155874"/>
                      <c:h val="0.1075328480854808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'2024'!$A$9:$A$12</c:f>
              <c:strCache>
                <c:ptCount val="4"/>
                <c:pt idx="0">
                  <c:v>18 X 24</c:v>
                </c:pt>
                <c:pt idx="1">
                  <c:v>24 X 30</c:v>
                </c:pt>
                <c:pt idx="2">
                  <c:v>30 X 40</c:v>
                </c:pt>
                <c:pt idx="3">
                  <c:v>35 X 43</c:v>
                </c:pt>
              </c:strCache>
            </c:strRef>
          </c:cat>
          <c:val>
            <c:numRef>
              <c:f>'2024'!$N$9:$N$12</c:f>
              <c:numCache>
                <c:formatCode>General</c:formatCode>
                <c:ptCount val="4"/>
                <c:pt idx="0">
                  <c:v>3339</c:v>
                </c:pt>
                <c:pt idx="1">
                  <c:v>3373</c:v>
                </c:pt>
                <c:pt idx="2">
                  <c:v>1132</c:v>
                </c:pt>
                <c:pt idx="3">
                  <c:v>2991</c:v>
                </c:pt>
              </c:numCache>
            </c:numRef>
          </c:val>
        </c:ser>
        <c:dLbls>
          <c:showPercent val="1"/>
        </c:dLbls>
        <c:firstSliceAng val="111"/>
        <c:holeSize val="74"/>
      </c:doughnutChart>
      <c:spPr>
        <a:noFill/>
        <a:ln>
          <a:noFill/>
        </a:ln>
        <a:effectLst>
          <a:softEdge rad="0"/>
        </a:effectLst>
      </c:spPr>
    </c:plotArea>
    <c:legend>
      <c:legendPos val="t"/>
      <c:layout>
        <c:manualLayout>
          <c:xMode val="edge"/>
          <c:yMode val="edge"/>
          <c:x val="0.10659405677938261"/>
          <c:y val="0.91575877853224041"/>
          <c:w val="0.76206820095071071"/>
          <c:h val="5.973305968332909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enero.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0"/>
              <c:layout>
                <c:manualLayout>
                  <c:x val="5.3214713811420913E-2"/>
                  <c:y val="-1.762795494872382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42035253700504605"/>
                      <c:h val="0.2367748002427938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4.3273864686039755E-2"/>
                  <c:y val="0.11964582156980984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42829668661777309"/>
                      <c:h val="0.20989178528091429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'2024'!$B$3:$B$4</c:f>
              <c:numCache>
                <c:formatCode>General</c:formatCode>
                <c:ptCount val="2"/>
                <c:pt idx="0">
                  <c:v>689</c:v>
                </c:pt>
                <c:pt idx="1">
                  <c:v>1325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FEBRERO.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'2024'!$C$3:$C$4</c:f>
              <c:numCache>
                <c:formatCode>General</c:formatCode>
                <c:ptCount val="2"/>
                <c:pt idx="0">
                  <c:v>599</c:v>
                </c:pt>
                <c:pt idx="1">
                  <c:v>1194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MARZO.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'2024'!$D$3:$D$4</c:f>
              <c:numCache>
                <c:formatCode>General</c:formatCode>
                <c:ptCount val="2"/>
                <c:pt idx="0">
                  <c:v>638</c:v>
                </c:pt>
                <c:pt idx="1">
                  <c:v>1298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ABRIL.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'2024'!$E$3:$E$4</c:f>
              <c:numCache>
                <c:formatCode>General</c:formatCode>
                <c:ptCount val="2"/>
                <c:pt idx="0">
                  <c:v>667</c:v>
                </c:pt>
                <c:pt idx="1">
                  <c:v>1348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MAYO.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0"/>
              <c:layout>
                <c:manualLayout>
                  <c:x val="5.7349605301251001E-2"/>
                  <c:y val="-6.0486783664229028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4435251894217828"/>
                      <c:h val="0.315472180577656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8.2838318768473765E-2"/>
                  <c:y val="-6.0486783664229091E-2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5875364205115906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'2024'!$F$3:$F$4</c:f>
              <c:numCache>
                <c:formatCode>General</c:formatCode>
                <c:ptCount val="2"/>
                <c:pt idx="0">
                  <c:v>710</c:v>
                </c:pt>
                <c:pt idx="1">
                  <c:v>1532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JUNIO.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0"/>
              <c:layout>
                <c:manualLayout>
                  <c:x val="3.504698101743129E-2"/>
                  <c:y val="-7.05679142749341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5072469730898392"/>
                      <c:h val="0.2415438894324879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8.9210497135280134E-2"/>
                  <c:y val="-8.73697986261079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5875364205115906"/>
                      <c:h val="0.1877778595087287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'2024'!$G$3:$G$4</c:f>
              <c:numCache>
                <c:formatCode>General</c:formatCode>
                <c:ptCount val="2"/>
                <c:pt idx="0">
                  <c:v>651</c:v>
                </c:pt>
                <c:pt idx="1">
                  <c:v>1299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rx mes JULIO.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dLbl>
              <c:idx val="1"/>
              <c:layout>
                <c:manualLayout>
                  <c:x val="-5.0977426934445888E-2"/>
                  <c:y val="-0.10081130610704755"/>
                </c:manualLayout>
              </c:layout>
              <c:showVal val="1"/>
              <c:showCatName val="1"/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0.37149799878477041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Disparos</c:v>
                </c:pt>
              </c:strCache>
            </c:strRef>
          </c:cat>
          <c:val>
            <c:numRef>
              <c:f>'2024'!$H$3:$H$4</c:f>
              <c:numCache>
                <c:formatCode>General</c:formatCode>
                <c:ptCount val="2"/>
                <c:pt idx="0">
                  <c:v>773</c:v>
                </c:pt>
                <c:pt idx="1">
                  <c:v>1430</c:v>
                </c:pt>
              </c:numCache>
            </c:numRef>
          </c:val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128060</xdr:colOff>
      <xdr:row>14</xdr:row>
      <xdr:rowOff>6876</xdr:rowOff>
    </xdr:from>
    <xdr:to>
      <xdr:col>6</xdr:col>
      <xdr:colOff>119063</xdr:colOff>
      <xdr:row>43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38104</xdr:colOff>
      <xdr:row>14</xdr:row>
      <xdr:rowOff>9524</xdr:rowOff>
    </xdr:from>
    <xdr:to>
      <xdr:col>3</xdr:col>
      <xdr:colOff>127000</xdr:colOff>
      <xdr:row>43</xdr:row>
      <xdr:rowOff>174625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138640</xdr:colOff>
      <xdr:row>14</xdr:row>
      <xdr:rowOff>22546</xdr:rowOff>
    </xdr:from>
    <xdr:to>
      <xdr:col>9</xdr:col>
      <xdr:colOff>74279</xdr:colOff>
      <xdr:row>24</xdr:row>
      <xdr:rowOff>7215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14</xdr:row>
      <xdr:rowOff>19050</xdr:rowOff>
    </xdr:from>
    <xdr:to>
      <xdr:col>11</xdr:col>
      <xdr:colOff>554764</xdr:colOff>
      <xdr:row>24</xdr:row>
      <xdr:rowOff>3719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561975</xdr:colOff>
      <xdr:row>14</xdr:row>
      <xdr:rowOff>9525</xdr:rowOff>
    </xdr:from>
    <xdr:to>
      <xdr:col>14</xdr:col>
      <xdr:colOff>269014</xdr:colOff>
      <xdr:row>23</xdr:row>
      <xdr:rowOff>184694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14</xdr:row>
      <xdr:rowOff>9525</xdr:rowOff>
    </xdr:from>
    <xdr:to>
      <xdr:col>16</xdr:col>
      <xdr:colOff>735739</xdr:colOff>
      <xdr:row>23</xdr:row>
      <xdr:rowOff>184694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24</xdr:row>
      <xdr:rowOff>19050</xdr:rowOff>
    </xdr:from>
    <xdr:to>
      <xdr:col>9</xdr:col>
      <xdr:colOff>88039</xdr:colOff>
      <xdr:row>34</xdr:row>
      <xdr:rowOff>3719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95250</xdr:colOff>
      <xdr:row>24</xdr:row>
      <xdr:rowOff>19050</xdr:rowOff>
    </xdr:from>
    <xdr:to>
      <xdr:col>11</xdr:col>
      <xdr:colOff>564289</xdr:colOff>
      <xdr:row>34</xdr:row>
      <xdr:rowOff>3719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571500</xdr:colOff>
      <xdr:row>24</xdr:row>
      <xdr:rowOff>19050</xdr:rowOff>
    </xdr:from>
    <xdr:to>
      <xdr:col>14</xdr:col>
      <xdr:colOff>278539</xdr:colOff>
      <xdr:row>34</xdr:row>
      <xdr:rowOff>3719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285750</xdr:colOff>
      <xdr:row>24</xdr:row>
      <xdr:rowOff>9525</xdr:rowOff>
    </xdr:from>
    <xdr:to>
      <xdr:col>16</xdr:col>
      <xdr:colOff>754789</xdr:colOff>
      <xdr:row>33</xdr:row>
      <xdr:rowOff>184694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152400</xdr:colOff>
      <xdr:row>34</xdr:row>
      <xdr:rowOff>28576</xdr:rowOff>
    </xdr:from>
    <xdr:to>
      <xdr:col>9</xdr:col>
      <xdr:colOff>88039</xdr:colOff>
      <xdr:row>43</xdr:row>
      <xdr:rowOff>180976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95250</xdr:colOff>
      <xdr:row>34</xdr:row>
      <xdr:rowOff>28576</xdr:rowOff>
    </xdr:from>
    <xdr:to>
      <xdr:col>11</xdr:col>
      <xdr:colOff>564289</xdr:colOff>
      <xdr:row>43</xdr:row>
      <xdr:rowOff>142876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571500</xdr:colOff>
      <xdr:row>34</xdr:row>
      <xdr:rowOff>9525</xdr:rowOff>
    </xdr:from>
    <xdr:to>
      <xdr:col>14</xdr:col>
      <xdr:colOff>278539</xdr:colOff>
      <xdr:row>43</xdr:row>
      <xdr:rowOff>184694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285750</xdr:colOff>
      <xdr:row>34</xdr:row>
      <xdr:rowOff>0</xdr:rowOff>
    </xdr:from>
    <xdr:to>
      <xdr:col>16</xdr:col>
      <xdr:colOff>754789</xdr:colOff>
      <xdr:row>43</xdr:row>
      <xdr:rowOff>175169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zoomScaleNormal="100" workbookViewId="0">
      <selection activeCell="L11" sqref="L11"/>
    </sheetView>
  </sheetViews>
  <sheetFormatPr baseColWidth="10" defaultRowHeight="15"/>
  <cols>
    <col min="1" max="1" width="19" bestFit="1" customWidth="1"/>
    <col min="2" max="2" width="10.28515625" customWidth="1"/>
    <col min="3" max="3" width="10.5703125" customWidth="1"/>
    <col min="4" max="4" width="10.140625" customWidth="1"/>
    <col min="5" max="5" width="10.7109375" customWidth="1"/>
    <col min="6" max="6" width="10.42578125" customWidth="1"/>
    <col min="7" max="7" width="10" customWidth="1"/>
    <col min="8" max="8" width="10.140625" customWidth="1"/>
    <col min="9" max="9" width="10.7109375" customWidth="1"/>
  </cols>
  <sheetData>
    <row r="1" spans="1:15">
      <c r="A1" s="6" t="s">
        <v>25</v>
      </c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>
      <c r="A2" s="7" t="s">
        <v>15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9" t="s">
        <v>13</v>
      </c>
      <c r="O2" s="9" t="s">
        <v>14</v>
      </c>
    </row>
    <row r="3" spans="1:15">
      <c r="A3" s="1" t="s">
        <v>16</v>
      </c>
      <c r="B3" s="2">
        <v>689</v>
      </c>
      <c r="C3" s="2">
        <v>599</v>
      </c>
      <c r="D3" s="2">
        <v>638</v>
      </c>
      <c r="E3" s="2">
        <v>667</v>
      </c>
      <c r="F3" s="2">
        <v>710</v>
      </c>
      <c r="G3" s="2">
        <v>651</v>
      </c>
      <c r="H3" s="2">
        <v>773</v>
      </c>
      <c r="I3" s="2">
        <v>742</v>
      </c>
      <c r="J3" s="2">
        <v>698</v>
      </c>
      <c r="K3" s="2">
        <v>715</v>
      </c>
      <c r="L3" s="3"/>
      <c r="M3" s="3"/>
      <c r="N3" s="4">
        <f>SUM(B3:M3)</f>
        <v>6882</v>
      </c>
      <c r="O3" s="23">
        <f>SUM(N5)</f>
        <v>20276</v>
      </c>
    </row>
    <row r="4" spans="1:15" ht="15.75" thickBot="1">
      <c r="A4" s="1" t="s">
        <v>17</v>
      </c>
      <c r="B4" s="2">
        <v>1325</v>
      </c>
      <c r="C4" s="2">
        <v>1194</v>
      </c>
      <c r="D4" s="2">
        <v>1298</v>
      </c>
      <c r="E4" s="2">
        <v>1348</v>
      </c>
      <c r="F4" s="2">
        <v>1532</v>
      </c>
      <c r="G4" s="2">
        <v>1299</v>
      </c>
      <c r="H4" s="2">
        <v>1430</v>
      </c>
      <c r="I4" s="2">
        <v>1389</v>
      </c>
      <c r="J4" s="2">
        <v>1278</v>
      </c>
      <c r="K4" s="2">
        <v>1301</v>
      </c>
      <c r="L4" s="3"/>
      <c r="M4" s="3"/>
      <c r="N4" s="4">
        <f>SUM(B4:M4)</f>
        <v>13394</v>
      </c>
      <c r="O4" s="24"/>
    </row>
    <row r="5" spans="1:15" ht="15.75" thickBot="1">
      <c r="A5" s="10" t="s">
        <v>23</v>
      </c>
      <c r="B5" s="11">
        <f t="shared" ref="B5:N5" si="0">SUM(B3:B4)</f>
        <v>2014</v>
      </c>
      <c r="C5" s="11">
        <f t="shared" si="0"/>
        <v>1793</v>
      </c>
      <c r="D5" s="11">
        <f t="shared" si="0"/>
        <v>1936</v>
      </c>
      <c r="E5" s="11">
        <f t="shared" si="0"/>
        <v>2015</v>
      </c>
      <c r="F5" s="11">
        <f t="shared" si="0"/>
        <v>2242</v>
      </c>
      <c r="G5" s="11">
        <f t="shared" si="0"/>
        <v>1950</v>
      </c>
      <c r="H5" s="11">
        <f t="shared" si="0"/>
        <v>2203</v>
      </c>
      <c r="I5" s="11">
        <f t="shared" si="0"/>
        <v>2131</v>
      </c>
      <c r="J5" s="11">
        <f t="shared" si="0"/>
        <v>1976</v>
      </c>
      <c r="K5" s="11">
        <f t="shared" si="0"/>
        <v>2016</v>
      </c>
      <c r="L5" s="11">
        <f t="shared" si="0"/>
        <v>0</v>
      </c>
      <c r="M5" s="11">
        <f t="shared" si="0"/>
        <v>0</v>
      </c>
      <c r="N5" s="12">
        <f t="shared" si="0"/>
        <v>20276</v>
      </c>
      <c r="O5" s="25"/>
    </row>
    <row r="6" spans="1:15" ht="15.75" thickBot="1"/>
    <row r="7" spans="1:15">
      <c r="A7" s="13" t="s">
        <v>25</v>
      </c>
      <c r="B7" s="26" t="s">
        <v>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5">
      <c r="A8" s="14" t="s">
        <v>21</v>
      </c>
      <c r="B8" s="15" t="s">
        <v>1</v>
      </c>
      <c r="C8" s="15" t="s">
        <v>2</v>
      </c>
      <c r="D8" s="15" t="s">
        <v>3</v>
      </c>
      <c r="E8" s="15" t="s">
        <v>4</v>
      </c>
      <c r="F8" s="15" t="s">
        <v>5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5" t="s">
        <v>11</v>
      </c>
      <c r="M8" s="15" t="s">
        <v>12</v>
      </c>
      <c r="N8" s="16" t="s">
        <v>13</v>
      </c>
      <c r="O8" s="16" t="s">
        <v>14</v>
      </c>
    </row>
    <row r="9" spans="1:15">
      <c r="A9" s="1" t="s">
        <v>20</v>
      </c>
      <c r="B9" s="2">
        <v>298</v>
      </c>
      <c r="C9" s="2">
        <v>268</v>
      </c>
      <c r="D9" s="2">
        <v>320</v>
      </c>
      <c r="E9" s="2">
        <v>341</v>
      </c>
      <c r="F9" s="2">
        <v>387</v>
      </c>
      <c r="G9" s="2">
        <v>351</v>
      </c>
      <c r="H9" s="2">
        <v>376</v>
      </c>
      <c r="I9" s="2">
        <v>365</v>
      </c>
      <c r="J9" s="2">
        <v>305</v>
      </c>
      <c r="K9" s="2">
        <v>328</v>
      </c>
      <c r="L9" s="3"/>
      <c r="M9" s="3"/>
      <c r="N9" s="5">
        <f>SUM(B9:M9)</f>
        <v>3339</v>
      </c>
      <c r="O9" s="29">
        <f>SUM(N13)</f>
        <v>10835</v>
      </c>
    </row>
    <row r="10" spans="1:15">
      <c r="A10" s="1" t="s">
        <v>19</v>
      </c>
      <c r="B10" s="2">
        <v>371</v>
      </c>
      <c r="C10" s="2">
        <v>301</v>
      </c>
      <c r="D10" s="2">
        <v>345</v>
      </c>
      <c r="E10" s="2">
        <v>339</v>
      </c>
      <c r="F10" s="2">
        <v>391</v>
      </c>
      <c r="G10" s="2">
        <v>332</v>
      </c>
      <c r="H10" s="2">
        <v>351</v>
      </c>
      <c r="I10" s="2">
        <v>340</v>
      </c>
      <c r="J10" s="2">
        <v>299</v>
      </c>
      <c r="K10" s="2">
        <v>304</v>
      </c>
      <c r="L10" s="3"/>
      <c r="M10" s="3"/>
      <c r="N10" s="5">
        <f>SUM(B10:M10)</f>
        <v>3373</v>
      </c>
      <c r="O10" s="30"/>
    </row>
    <row r="11" spans="1:15">
      <c r="A11" s="1" t="s">
        <v>24</v>
      </c>
      <c r="B11" s="2">
        <v>123</v>
      </c>
      <c r="C11" s="2">
        <v>97</v>
      </c>
      <c r="D11" s="2">
        <v>108</v>
      </c>
      <c r="E11" s="2">
        <v>127</v>
      </c>
      <c r="F11" s="2">
        <v>144</v>
      </c>
      <c r="G11" s="2">
        <v>127</v>
      </c>
      <c r="H11" s="2">
        <v>113</v>
      </c>
      <c r="I11" s="2">
        <v>108</v>
      </c>
      <c r="J11" s="2">
        <v>87</v>
      </c>
      <c r="K11" s="2">
        <v>98</v>
      </c>
      <c r="L11" s="3"/>
      <c r="M11" s="3"/>
      <c r="N11" s="5">
        <f>SUM(B11:M11)</f>
        <v>1132</v>
      </c>
      <c r="O11" s="30"/>
    </row>
    <row r="12" spans="1:15" ht="15.75" thickBot="1">
      <c r="A12" s="1" t="s">
        <v>18</v>
      </c>
      <c r="B12" s="2">
        <v>275</v>
      </c>
      <c r="C12" s="2">
        <v>305</v>
      </c>
      <c r="D12" s="2">
        <v>297</v>
      </c>
      <c r="E12" s="2">
        <v>322</v>
      </c>
      <c r="F12" s="2">
        <v>328</v>
      </c>
      <c r="G12" s="2">
        <v>305</v>
      </c>
      <c r="H12" s="2">
        <v>331</v>
      </c>
      <c r="I12" s="2">
        <v>297</v>
      </c>
      <c r="J12" s="2">
        <v>260</v>
      </c>
      <c r="K12" s="2">
        <v>271</v>
      </c>
      <c r="L12" s="3"/>
      <c r="M12" s="3"/>
      <c r="N12" s="5">
        <f>SUM(B12:M12)</f>
        <v>2991</v>
      </c>
      <c r="O12" s="30"/>
    </row>
    <row r="13" spans="1:15" ht="15.75" thickBot="1">
      <c r="A13" s="17" t="s">
        <v>22</v>
      </c>
      <c r="B13" s="18">
        <f t="shared" ref="B13:N13" si="1">SUM(B9:B12)</f>
        <v>1067</v>
      </c>
      <c r="C13" s="18">
        <f t="shared" si="1"/>
        <v>971</v>
      </c>
      <c r="D13" s="18">
        <f t="shared" si="1"/>
        <v>1070</v>
      </c>
      <c r="E13" s="18">
        <f t="shared" si="1"/>
        <v>1129</v>
      </c>
      <c r="F13" s="18">
        <f t="shared" si="1"/>
        <v>1250</v>
      </c>
      <c r="G13" s="18">
        <f t="shared" si="1"/>
        <v>1115</v>
      </c>
      <c r="H13" s="18">
        <f t="shared" si="1"/>
        <v>1171</v>
      </c>
      <c r="I13" s="18">
        <f t="shared" si="1"/>
        <v>1110</v>
      </c>
      <c r="J13" s="18">
        <f t="shared" si="1"/>
        <v>951</v>
      </c>
      <c r="K13" s="18">
        <f t="shared" si="1"/>
        <v>1001</v>
      </c>
      <c r="L13" s="18">
        <f t="shared" si="1"/>
        <v>0</v>
      </c>
      <c r="M13" s="18">
        <f t="shared" si="1"/>
        <v>0</v>
      </c>
      <c r="N13" s="19">
        <f t="shared" si="1"/>
        <v>10835</v>
      </c>
      <c r="O13" s="31"/>
    </row>
  </sheetData>
  <mergeCells count="4">
    <mergeCell ref="B1:O1"/>
    <mergeCell ref="O3:O5"/>
    <mergeCell ref="B7:O7"/>
    <mergeCell ref="O9:O13"/>
  </mergeCells>
  <pageMargins left="0.27559055118110237" right="0.19685039370078741" top="0.43307086614173229" bottom="0.31496062992125984" header="0.23622047244094491" footer="0.11811023622047245"/>
  <pageSetup paperSize="5" scale="85" orientation="landscape" verticalDpi="0" r:id="rId1"/>
  <headerFooter>
    <oddHeader>&amp;L&amp;10Planilla RX&amp;C&amp;10Estadísticas Mensuales Servicio de Radiología Prestado por el Hospital G. Sayago&amp;R&amp;10Villa Carlos Paz, &amp;D</oddHeader>
    <oddFooter>&amp;L&amp;10Dpto. Cómputos&amp;C&amp;10Hospital Gumersindo Sayago | Departamento Cómputos | Villa Carlos Paz | Brasil 100.&amp;R&amp;10Sebastian Cárdenas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2024-09-09T16:20:00Z</cp:lastPrinted>
  <dcterms:created xsi:type="dcterms:W3CDTF">2014-01-16T15:59:42Z</dcterms:created>
  <dcterms:modified xsi:type="dcterms:W3CDTF">2024-11-27T14:07:49Z</dcterms:modified>
</cp:coreProperties>
</file>