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viembre" sheetId="1" r:id="rId3"/>
    <sheet state="visible" name="diciembre" sheetId="2" r:id="rId4"/>
  </sheets>
  <definedNames/>
  <calcPr/>
</workbook>
</file>

<file path=xl/sharedStrings.xml><?xml version="1.0" encoding="utf-8"?>
<sst xmlns="http://schemas.openxmlformats.org/spreadsheetml/2006/main" count="136" uniqueCount="63">
  <si>
    <t>LIQUIDACION NOVIEMBRE</t>
  </si>
  <si>
    <t>DIEGO SCARANO</t>
  </si>
  <si>
    <t>FECHA</t>
  </si>
  <si>
    <t>NOMBRE</t>
  </si>
  <si>
    <t>DOCUMENTO</t>
  </si>
  <si>
    <t>CTD DE LIBROS</t>
  </si>
  <si>
    <t>MONTO</t>
  </si>
  <si>
    <t>1 A 4 CUOTAS</t>
  </si>
  <si>
    <t>GISELA MORON</t>
  </si>
  <si>
    <t>NOELIA BENINI</t>
  </si>
  <si>
    <t>TOTAL</t>
  </si>
  <si>
    <t>5 A 8 COUTAS</t>
  </si>
  <si>
    <t>RAQUEL STEBANI</t>
  </si>
  <si>
    <t>JESICA FRIAS</t>
  </si>
  <si>
    <t>9 A 12 COUTAS</t>
  </si>
  <si>
    <t>CARLA DELGADO</t>
  </si>
  <si>
    <t>---</t>
  </si>
  <si>
    <t>MAXI MOREIRA</t>
  </si>
  <si>
    <t>ADRIANA SOTO</t>
  </si>
  <si>
    <t>13 A 15 CUOTAS</t>
  </si>
  <si>
    <t xml:space="preserve">NANCY LOPEZ </t>
  </si>
  <si>
    <t>NATALIA MIÑO</t>
  </si>
  <si>
    <t>SOLANGE MOLINA</t>
  </si>
  <si>
    <t>KEVIN RAMIREZ</t>
  </si>
  <si>
    <t>LILIANA JUAREZ</t>
  </si>
  <si>
    <t>EMANUEL ROSALES</t>
  </si>
  <si>
    <t>ANDREA ALVAREZ</t>
  </si>
  <si>
    <t>LEONARDO VANINI</t>
  </si>
  <si>
    <t>SOLEDAD GONZALEZ</t>
  </si>
  <si>
    <t>SILVIA GALLARDO</t>
  </si>
  <si>
    <t>LILIANA MARIN</t>
  </si>
  <si>
    <t xml:space="preserve">CARMEN BARBERO </t>
  </si>
  <si>
    <t>CARINA CUESTAS</t>
  </si>
  <si>
    <t>OLGA DIAZ</t>
  </si>
  <si>
    <t>KARINA RASSO</t>
  </si>
  <si>
    <t>CINTIA FERRETTI</t>
  </si>
  <si>
    <t>NATALIA SANTILLAN</t>
  </si>
  <si>
    <t>VALERIA BERALES</t>
  </si>
  <si>
    <t>FABIAN DADDARIO</t>
  </si>
  <si>
    <t>SANDRA ELIZABETH MANSILLA</t>
  </si>
  <si>
    <t>JULIETA CUFRE</t>
  </si>
  <si>
    <t>FLORENCIA SAAVEDRA</t>
  </si>
  <si>
    <t>comisiones de ventas</t>
  </si>
  <si>
    <t>VENTAS</t>
  </si>
  <si>
    <t>PORCENTAJES</t>
  </si>
  <si>
    <t>CANT. DE LIBROS</t>
  </si>
  <si>
    <t>IMPORTE</t>
  </si>
  <si>
    <t>5 A 8 CUOTAS</t>
  </si>
  <si>
    <t>9 A 12 CUOTAS</t>
  </si>
  <si>
    <t>13 A 18 CUOTAS</t>
  </si>
  <si>
    <t>ZONA</t>
  </si>
  <si>
    <t>V. LIQUIDADAS 50</t>
  </si>
  <si>
    <t>V. LIQUIDADAS 70</t>
  </si>
  <si>
    <t>V. LIQUIDADAS 90</t>
  </si>
  <si>
    <t>V. LIQUIDADAS 110</t>
  </si>
  <si>
    <t>PREMIO MENSUAL 80 VTAS</t>
  </si>
  <si>
    <t xml:space="preserve">CARPETA DE PROBLEMAS + DE 5 </t>
  </si>
  <si>
    <t>AUTO</t>
  </si>
  <si>
    <t>VENDEDORES</t>
  </si>
  <si>
    <t>VALES</t>
  </si>
  <si>
    <t xml:space="preserve">AGUINALDO </t>
  </si>
  <si>
    <t xml:space="preserve">FIRMA </t>
  </si>
  <si>
    <t>ACLARACION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</si>
</sst>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"/>
    <numFmt numFmtId="166" formatCode="[$ $]#,##0.00"/>
  </numFmts>
  <fonts count="7">
    <font>
      <sz val="10.0"/>
      <color rgb="FF000000"/>
      <name val="Arial"/>
    </font>
    <font>
      <name val="Arial"/>
    </font>
    <font>
      <b/>
      <sz val="14.0"/>
      <name val="Arial"/>
    </font>
    <font>
      <b/>
      <sz val="12.0"/>
      <color rgb="FFF3F3F3"/>
      <name val="Arial"/>
    </font>
    <font>
      <b/>
      <sz val="18.0"/>
      <color rgb="FF3D85C6"/>
      <name val="Arial"/>
    </font>
    <font>
      <b/>
      <sz val="14.0"/>
      <color rgb="FFF3F3F3"/>
      <name val="Arial"/>
    </font>
    <font>
      <b/>
      <sz val="12.0"/>
      <color rgb="FF3D85C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7">
    <border/>
    <border>
      <bottom style="medium">
        <color rgb="FF3D85C6"/>
      </bottom>
    </border>
    <border>
      <right/>
    </border>
    <border>
      <left style="medium">
        <color rgb="FF3D85C6"/>
      </left>
      <right style="medium">
        <color rgb="FF3D85C6"/>
      </right>
      <bottom style="medium">
        <color rgb="FF3D85C6"/>
      </bottom>
    </border>
    <border>
      <right style="medium">
        <color rgb="FF3D85C6"/>
      </right>
      <bottom style="medium">
        <color rgb="FF3D85C6"/>
      </bottom>
    </border>
    <border>
      <right style="medium">
        <color rgb="FF3D85C6"/>
      </right>
    </border>
    <border>
      <left style="medium">
        <color rgb="FF3D85C6"/>
      </left>
      <right style="medium">
        <color rgb="FF45818E"/>
      </right>
      <bottom style="medium">
        <color rgb="FF45818E"/>
      </bottom>
    </border>
    <border>
      <right style="medium">
        <color rgb="FF45818E"/>
      </right>
      <bottom style="medium">
        <color rgb="FF45818E"/>
      </bottom>
    </border>
    <border>
      <right style="medium">
        <color rgb="FF3D85C6"/>
      </right>
      <bottom style="medium">
        <color rgb="FF45818E"/>
      </bottom>
    </border>
    <border>
      <left style="medium">
        <color rgb="FF3D85C6"/>
      </left>
      <right style="medium">
        <color rgb="FF45818E"/>
      </right>
      <bottom style="medium">
        <color rgb="FF3D85C6"/>
      </bottom>
    </border>
    <border>
      <right style="medium">
        <color rgb="FF45818E"/>
      </right>
      <bottom style="medium">
        <color rgb="FF3D85C6"/>
      </bottom>
    </border>
    <border>
      <left style="medium">
        <color rgb="FF3D85C6"/>
      </left>
      <right style="medium">
        <color rgb="FF3D85C6"/>
      </right>
      <bottom style="medium">
        <color rgb="FFF3F3F3"/>
      </bottom>
    </border>
    <border>
      <right style="medium">
        <color rgb="FF3D85C6"/>
      </right>
      <bottom style="medium">
        <color rgb="FFF3F3F3"/>
      </bottom>
    </border>
    <border>
      <left style="medium">
        <color rgb="FF3D85C6"/>
      </left>
      <right style="medium">
        <color rgb="FF3D85C6"/>
      </right>
    </border>
    <border>
      <bottom style="medium">
        <color rgb="FF0B5394"/>
      </bottom>
    </border>
    <border>
      <right style="medium">
        <color rgb="FF0B5394"/>
      </right>
    </border>
    <border>
      <right style="medium">
        <color rgb="FF0B5394"/>
      </right>
      <bottom style="medium">
        <color rgb="FF0B5394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3" fillId="2" fontId="3" numFmtId="164" xfId="0" applyAlignment="1" applyBorder="1" applyFill="1" applyFont="1" applyNumberFormat="1">
      <alignment horizontal="center" vertical="bottom"/>
    </xf>
    <xf borderId="4" fillId="2" fontId="3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4" xfId="0" applyAlignment="1" applyFont="1" applyNumberFormat="1">
      <alignment horizontal="center" vertical="bottom"/>
    </xf>
    <xf borderId="5" fillId="2" fontId="3" numFmtId="0" xfId="0" applyAlignment="1" applyBorder="1" applyFont="1">
      <alignment vertical="bottom"/>
    </xf>
    <xf borderId="6" fillId="0" fontId="1" numFmtId="164" xfId="0" applyAlignment="1" applyBorder="1" applyFont="1" applyNumberFormat="1">
      <alignment vertical="bottom"/>
    </xf>
    <xf borderId="7" fillId="0" fontId="1" numFmtId="0" xfId="0" applyAlignment="1" applyBorder="1" applyFont="1">
      <alignment vertical="bottom"/>
    </xf>
    <xf borderId="7" fillId="0" fontId="1" numFmtId="4" xfId="0" applyAlignment="1" applyBorder="1" applyFont="1" applyNumberFormat="1">
      <alignment vertical="bottom"/>
    </xf>
    <xf borderId="6" fillId="0" fontId="1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7" fillId="0" fontId="1" numFmtId="4" xfId="0" applyAlignment="1" applyBorder="1" applyFont="1" applyNumberFormat="1">
      <alignment horizontal="center" vertical="bottom"/>
    </xf>
    <xf borderId="8" fillId="0" fontId="1" numFmtId="4" xfId="0" applyAlignment="1" applyBorder="1" applyFont="1" applyNumberFormat="1">
      <alignment horizontal="center" vertical="bottom"/>
    </xf>
    <xf borderId="4" fillId="2" fontId="1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4" fillId="2" fontId="3" numFmtId="4" xfId="0" applyAlignment="1" applyBorder="1" applyFont="1" applyNumberFormat="1">
      <alignment horizontal="center" vertical="bottom"/>
    </xf>
    <xf borderId="9" fillId="0" fontId="1" numFmtId="164" xfId="0" applyAlignment="1" applyBorder="1" applyFont="1" applyNumberFormat="1">
      <alignment vertical="bottom"/>
    </xf>
    <xf borderId="10" fillId="0" fontId="1" numFmtId="0" xfId="0" applyAlignment="1" applyBorder="1" applyFont="1">
      <alignment vertical="bottom"/>
    </xf>
    <xf borderId="10" fillId="0" fontId="1" numFmtId="4" xfId="0" applyAlignment="1" applyBorder="1" applyFont="1" applyNumberFormat="1">
      <alignment vertical="bottom"/>
    </xf>
    <xf borderId="6" fillId="0" fontId="1" numFmtId="165" xfId="0" applyAlignment="1" applyBorder="1" applyFont="1" applyNumberFormat="1">
      <alignment horizontal="center" vertical="bottom"/>
    </xf>
    <xf borderId="4" fillId="0" fontId="1" numFmtId="4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vertical="bottom"/>
    </xf>
    <xf borderId="4" fillId="2" fontId="3" numFmtId="4" xfId="0" applyAlignment="1" applyBorder="1" applyFont="1" applyNumberFormat="1">
      <alignment horizontal="right" vertical="bottom"/>
    </xf>
    <xf borderId="11" fillId="2" fontId="3" numFmtId="164" xfId="0" applyAlignment="1" applyBorder="1" applyFont="1" applyNumberFormat="1">
      <alignment horizontal="center" vertical="bottom"/>
    </xf>
    <xf borderId="12" fillId="2" fontId="3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3" fillId="2" fontId="3" numFmtId="164" xfId="0" applyAlignment="1" applyBorder="1" applyFont="1" applyNumberFormat="1">
      <alignment horizontal="center" vertical="bottom"/>
    </xf>
    <xf borderId="5" fillId="2" fontId="1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3" numFmtId="4" xfId="0" applyAlignment="1" applyBorder="1" applyFont="1" applyNumberFormat="1">
      <alignment horizontal="center" vertical="bottom"/>
    </xf>
    <xf borderId="5" fillId="2" fontId="3" numFmtId="4" xfId="0" applyAlignment="1" applyBorder="1" applyFont="1" applyNumberFormat="1">
      <alignment horizontal="right" vertical="bottom"/>
    </xf>
    <xf borderId="4" fillId="0" fontId="1" numFmtId="4" xfId="0" applyAlignment="1" applyBorder="1" applyFont="1" applyNumberFormat="1">
      <alignment vertical="bottom"/>
    </xf>
    <xf borderId="5" fillId="2" fontId="3" numFmtId="164" xfId="0" applyAlignment="1" applyBorder="1" applyFont="1" applyNumberFormat="1">
      <alignment horizontal="center" vertical="bottom"/>
    </xf>
    <xf borderId="0" fillId="3" fontId="1" numFmtId="164" xfId="0" applyAlignment="1" applyFill="1" applyFont="1" applyNumberForma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14" fillId="3" fontId="1" numFmtId="0" xfId="0" applyAlignment="1" applyBorder="1" applyFont="1">
      <alignment vertical="bottom"/>
    </xf>
    <xf borderId="15" fillId="3" fontId="1" numFmtId="164" xfId="0" applyAlignment="1" applyBorder="1" applyFont="1" applyNumberFormat="1">
      <alignment vertical="bottom"/>
    </xf>
    <xf borderId="16" fillId="2" fontId="5" numFmtId="0" xfId="0" applyAlignment="1" applyBorder="1" applyFont="1">
      <alignment vertical="bottom"/>
    </xf>
    <xf borderId="0" fillId="3" fontId="4" numFmtId="0" xfId="0" applyAlignment="1" applyFont="1">
      <alignment horizontal="center" vertical="bottom"/>
    </xf>
    <xf borderId="16" fillId="2" fontId="5" numFmtId="0" xfId="0" applyAlignment="1" applyBorder="1" applyFont="1">
      <alignment horizontal="center" vertical="bottom"/>
    </xf>
    <xf borderId="16" fillId="3" fontId="1" numFmtId="0" xfId="0" applyAlignment="1" applyBorder="1" applyFont="1">
      <alignment vertical="bottom"/>
    </xf>
    <xf borderId="16" fillId="3" fontId="6" numFmtId="0" xfId="0" applyAlignment="1" applyBorder="1" applyFont="1">
      <alignment horizontal="center" vertical="bottom"/>
    </xf>
    <xf borderId="16" fillId="3" fontId="6" numFmtId="4" xfId="0" applyAlignment="1" applyBorder="1" applyFont="1" applyNumberFormat="1">
      <alignment horizontal="center" vertical="bottom"/>
    </xf>
    <xf borderId="16" fillId="3" fontId="6" numFmtId="0" xfId="0" applyAlignment="1" applyBorder="1" applyFont="1">
      <alignment vertical="bottom"/>
    </xf>
    <xf borderId="16" fillId="3" fontId="6" numFmtId="9" xfId="0" applyAlignment="1" applyBorder="1" applyFont="1" applyNumberFormat="1">
      <alignment horizontal="center" vertical="bottom"/>
    </xf>
    <xf borderId="15" fillId="0" fontId="1" numFmtId="164" xfId="0" applyAlignment="1" applyBorder="1" applyFont="1" applyNumberFormat="1">
      <alignment vertical="bottom"/>
    </xf>
    <xf borderId="16" fillId="3" fontId="6" numFmtId="0" xfId="0" applyAlignment="1" applyBorder="1" applyFont="1">
      <alignment vertical="bottom"/>
    </xf>
    <xf borderId="16" fillId="3" fontId="6" numFmtId="9" xfId="0" applyAlignment="1" applyBorder="1" applyFont="1" applyNumberFormat="1">
      <alignment horizontal="center" vertical="bottom"/>
    </xf>
    <xf borderId="16" fillId="3" fontId="6" numFmtId="4" xfId="0" applyAlignment="1" applyBorder="1" applyFont="1" applyNumberFormat="1">
      <alignment horizontal="center" vertical="bottom"/>
    </xf>
    <xf borderId="16" fillId="3" fontId="6" numFmtId="0" xfId="0" applyAlignment="1" applyBorder="1" applyFont="1">
      <alignment horizontal="center" vertical="bottom"/>
    </xf>
    <xf borderId="16" fillId="0" fontId="6" numFmtId="0" xfId="0" applyAlignment="1" applyBorder="1" applyFont="1">
      <alignment vertical="bottom"/>
    </xf>
    <xf borderId="16" fillId="0" fontId="6" numFmtId="9" xfId="0" applyAlignment="1" applyBorder="1" applyFont="1" applyNumberFormat="1">
      <alignment horizontal="center" vertical="bottom"/>
    </xf>
    <xf borderId="16" fillId="0" fontId="1" numFmtId="0" xfId="0" applyAlignment="1" applyBorder="1" applyFont="1">
      <alignment vertical="bottom"/>
    </xf>
    <xf borderId="16" fillId="0" fontId="6" numFmtId="0" xfId="0" applyAlignment="1" applyBorder="1" applyFont="1">
      <alignment horizontal="center" vertical="bottom"/>
    </xf>
    <xf borderId="16" fillId="0" fontId="6" numFmtId="0" xfId="0" applyAlignment="1" applyBorder="1" applyFont="1">
      <alignment horizontal="center" vertical="bottom"/>
    </xf>
    <xf borderId="16" fillId="0" fontId="6" numFmtId="4" xfId="0" applyAlignment="1" applyBorder="1" applyFont="1" applyNumberFormat="1">
      <alignment horizontal="center" vertical="bottom"/>
    </xf>
    <xf borderId="16" fillId="0" fontId="6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23.14"/>
    <col customWidth="1" min="4" max="4" width="25.71"/>
    <col customWidth="1" min="6" max="6" width="21.71"/>
  </cols>
  <sheetData>
    <row r="1">
      <c r="A1" s="1"/>
      <c r="B1" s="2" t="s">
        <v>0</v>
      </c>
      <c r="C1" s="4" t="s">
        <v>1</v>
      </c>
      <c r="D1" s="1"/>
      <c r="E1" s="1"/>
      <c r="F1" s="1"/>
    </row>
    <row r="2">
      <c r="A2" s="3"/>
      <c r="B2" s="3"/>
      <c r="C2" s="3"/>
      <c r="D2" s="3"/>
      <c r="E2" s="3"/>
      <c r="F2" s="3"/>
    </row>
    <row r="3">
      <c r="A3" s="5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10" t="s">
        <v>7</v>
      </c>
    </row>
    <row r="4">
      <c r="A4" s="14">
        <v>43413.0</v>
      </c>
      <c r="B4" s="12" t="s">
        <v>8</v>
      </c>
      <c r="C4" s="15">
        <v>3.8442281E7</v>
      </c>
      <c r="D4" s="15">
        <v>1.0</v>
      </c>
      <c r="E4" s="16">
        <v>3200.0</v>
      </c>
      <c r="F4" s="17">
        <f t="shared" ref="F4:F6" si="1">E4*22%</f>
        <v>704</v>
      </c>
    </row>
    <row r="5">
      <c r="A5" s="14">
        <v>43405.0</v>
      </c>
      <c r="B5" s="12" t="s">
        <v>9</v>
      </c>
      <c r="C5" s="15">
        <v>3.1076321E7</v>
      </c>
      <c r="D5" s="15">
        <v>1.0</v>
      </c>
      <c r="E5" s="16">
        <v>3200.0</v>
      </c>
      <c r="F5" s="17">
        <f t="shared" si="1"/>
        <v>704</v>
      </c>
    </row>
    <row r="6">
      <c r="A6" s="11"/>
      <c r="B6" s="12"/>
      <c r="C6" s="12"/>
      <c r="D6" s="12"/>
      <c r="E6" s="13"/>
      <c r="F6" s="17">
        <f t="shared" si="1"/>
        <v>0</v>
      </c>
    </row>
    <row r="7">
      <c r="A7" s="5" t="s">
        <v>10</v>
      </c>
      <c r="B7" s="18"/>
      <c r="C7" s="18"/>
      <c r="D7" s="19">
        <f t="shared" ref="D7:F7" si="2">SUM(D4:D6)</f>
        <v>2</v>
      </c>
      <c r="E7" s="20">
        <f t="shared" si="2"/>
        <v>6400</v>
      </c>
      <c r="F7" s="20">
        <f t="shared" si="2"/>
        <v>1408</v>
      </c>
    </row>
    <row r="8">
      <c r="A8" s="5" t="s">
        <v>2</v>
      </c>
      <c r="B8" s="6" t="s">
        <v>3</v>
      </c>
      <c r="C8" s="19" t="s">
        <v>4</v>
      </c>
      <c r="D8" s="19" t="s">
        <v>5</v>
      </c>
      <c r="E8" s="20" t="s">
        <v>6</v>
      </c>
      <c r="F8" s="6" t="s">
        <v>11</v>
      </c>
    </row>
    <row r="9">
      <c r="A9" s="14">
        <v>43369.0</v>
      </c>
      <c r="B9" s="12" t="s">
        <v>12</v>
      </c>
      <c r="C9" s="15">
        <v>4620891.0</v>
      </c>
      <c r="D9" s="15">
        <v>1.0</v>
      </c>
      <c r="E9" s="16">
        <v>3024.0</v>
      </c>
      <c r="F9" s="17">
        <f t="shared" ref="F9:F11" si="3">E9*18%</f>
        <v>544.32</v>
      </c>
    </row>
    <row r="10">
      <c r="A10" s="24">
        <v>43357.0</v>
      </c>
      <c r="B10" s="12" t="s">
        <v>13</v>
      </c>
      <c r="C10" s="15">
        <v>4.4967822E7</v>
      </c>
      <c r="D10" s="15">
        <v>1.0</v>
      </c>
      <c r="E10" s="16">
        <v>3774.0</v>
      </c>
      <c r="F10" s="17">
        <f t="shared" si="3"/>
        <v>679.32</v>
      </c>
    </row>
    <row r="11">
      <c r="A11" s="26"/>
      <c r="B11" s="12"/>
      <c r="C11" s="12"/>
      <c r="D11" s="12"/>
      <c r="E11" s="13"/>
      <c r="F11" s="17">
        <f t="shared" si="3"/>
        <v>0</v>
      </c>
    </row>
    <row r="12">
      <c r="A12" s="5" t="s">
        <v>10</v>
      </c>
      <c r="B12" s="18"/>
      <c r="C12" s="18"/>
      <c r="D12" s="19">
        <f t="shared" ref="D12:F12" si="4">SUM(D9:D11)</f>
        <v>2</v>
      </c>
      <c r="E12" s="20">
        <f t="shared" si="4"/>
        <v>6798</v>
      </c>
      <c r="F12" s="27">
        <f t="shared" si="4"/>
        <v>1223.64</v>
      </c>
    </row>
    <row r="13">
      <c r="A13" s="28" t="s">
        <v>2</v>
      </c>
      <c r="B13" s="29" t="s">
        <v>3</v>
      </c>
      <c r="C13" s="19" t="s">
        <v>4</v>
      </c>
      <c r="D13" s="19" t="s">
        <v>5</v>
      </c>
      <c r="E13" s="20" t="s">
        <v>6</v>
      </c>
      <c r="F13" s="20" t="s">
        <v>14</v>
      </c>
    </row>
    <row r="14">
      <c r="A14" s="14">
        <v>43237.0</v>
      </c>
      <c r="B14" s="12" t="s">
        <v>15</v>
      </c>
      <c r="C14" s="15">
        <v>3.3778063E7</v>
      </c>
      <c r="D14" s="15">
        <v>1.0</v>
      </c>
      <c r="E14" s="16">
        <v>3804.0</v>
      </c>
      <c r="F14" s="17">
        <f t="shared" ref="F14:F17" si="5">E14*12%</f>
        <v>456.48</v>
      </c>
    </row>
    <row r="15">
      <c r="A15" s="30" t="s">
        <v>16</v>
      </c>
      <c r="B15" s="12" t="s">
        <v>17</v>
      </c>
      <c r="C15" s="15">
        <v>2.8528765E7</v>
      </c>
      <c r="D15" s="15">
        <v>1.0</v>
      </c>
      <c r="E15" s="16">
        <v>4404.0</v>
      </c>
      <c r="F15" s="17">
        <f t="shared" si="5"/>
        <v>528.48</v>
      </c>
    </row>
    <row r="16">
      <c r="A16" s="14">
        <v>43425.0</v>
      </c>
      <c r="B16" s="12" t="s">
        <v>18</v>
      </c>
      <c r="C16" s="15">
        <v>3.0541541E7</v>
      </c>
      <c r="D16" s="15">
        <v>1.0</v>
      </c>
      <c r="E16" s="16">
        <v>3672.0</v>
      </c>
      <c r="F16" s="17">
        <f t="shared" si="5"/>
        <v>440.64</v>
      </c>
    </row>
    <row r="17">
      <c r="A17" s="11"/>
      <c r="B17" s="12"/>
      <c r="C17" s="12"/>
      <c r="D17" s="12"/>
      <c r="E17" s="13"/>
      <c r="F17" s="17">
        <f t="shared" si="5"/>
        <v>0</v>
      </c>
    </row>
    <row r="18">
      <c r="A18" s="33" t="s">
        <v>10</v>
      </c>
      <c r="B18" s="34"/>
      <c r="C18" s="34"/>
      <c r="D18" s="35">
        <f t="shared" ref="D18:F18" si="6">SUM(D14:D17)</f>
        <v>3</v>
      </c>
      <c r="E18" s="36">
        <f t="shared" si="6"/>
        <v>11880</v>
      </c>
      <c r="F18" s="37">
        <f t="shared" si="6"/>
        <v>1425.6</v>
      </c>
    </row>
    <row r="19">
      <c r="A19" s="28" t="s">
        <v>2</v>
      </c>
      <c r="B19" s="29" t="s">
        <v>3</v>
      </c>
      <c r="C19" s="19" t="s">
        <v>4</v>
      </c>
      <c r="D19" s="19" t="s">
        <v>5</v>
      </c>
      <c r="E19" s="20" t="s">
        <v>6</v>
      </c>
      <c r="F19" s="20" t="s">
        <v>19</v>
      </c>
    </row>
    <row r="20">
      <c r="A20" s="14">
        <v>43391.0</v>
      </c>
      <c r="B20" s="12" t="s">
        <v>20</v>
      </c>
      <c r="C20" s="15">
        <v>3.4983785E7</v>
      </c>
      <c r="D20" s="15">
        <v>1.0</v>
      </c>
      <c r="E20" s="16">
        <v>4065.0</v>
      </c>
      <c r="F20" s="17">
        <f t="shared" ref="F20:F43" si="7">E20*8%</f>
        <v>325.2</v>
      </c>
    </row>
    <row r="21">
      <c r="A21" s="14">
        <v>43391.0</v>
      </c>
      <c r="B21" s="12" t="s">
        <v>21</v>
      </c>
      <c r="C21" s="15">
        <v>2.7328828E7</v>
      </c>
      <c r="D21" s="15">
        <v>4.0</v>
      </c>
      <c r="E21" s="16">
        <v>11730.0</v>
      </c>
      <c r="F21" s="17">
        <f t="shared" si="7"/>
        <v>938.4</v>
      </c>
    </row>
    <row r="22">
      <c r="A22" s="14">
        <v>43399.0</v>
      </c>
      <c r="B22" s="12" t="s">
        <v>22</v>
      </c>
      <c r="C22" s="15">
        <v>3.5408429E7</v>
      </c>
      <c r="D22" s="15">
        <v>1.0</v>
      </c>
      <c r="E22" s="16">
        <v>3480.0</v>
      </c>
      <c r="F22" s="17">
        <f t="shared" si="7"/>
        <v>278.4</v>
      </c>
    </row>
    <row r="23">
      <c r="A23" s="24">
        <v>43397.0</v>
      </c>
      <c r="B23" s="12" t="s">
        <v>23</v>
      </c>
      <c r="C23" s="15">
        <v>4.0968611E7</v>
      </c>
      <c r="D23" s="15">
        <v>2.0</v>
      </c>
      <c r="E23" s="16">
        <v>8700.0</v>
      </c>
      <c r="F23" s="17">
        <f t="shared" si="7"/>
        <v>696</v>
      </c>
    </row>
    <row r="24">
      <c r="A24" s="14">
        <v>43356.0</v>
      </c>
      <c r="B24" s="12" t="s">
        <v>24</v>
      </c>
      <c r="C24" s="15">
        <v>1.4200809E7</v>
      </c>
      <c r="D24" s="15">
        <v>2.0</v>
      </c>
      <c r="E24" s="16">
        <v>7800.0</v>
      </c>
      <c r="F24" s="17">
        <f t="shared" si="7"/>
        <v>624</v>
      </c>
    </row>
    <row r="25">
      <c r="A25" s="14">
        <v>43382.0</v>
      </c>
      <c r="B25" s="12" t="s">
        <v>25</v>
      </c>
      <c r="C25" s="15">
        <v>3.177955E7</v>
      </c>
      <c r="D25" s="15">
        <v>3.0</v>
      </c>
      <c r="E25" s="16">
        <v>11520.0</v>
      </c>
      <c r="F25" s="17">
        <f t="shared" si="7"/>
        <v>921.6</v>
      </c>
    </row>
    <row r="26">
      <c r="A26" s="14">
        <v>43384.0</v>
      </c>
      <c r="B26" s="12" t="s">
        <v>26</v>
      </c>
      <c r="C26" s="15">
        <v>2.0673316E7</v>
      </c>
      <c r="D26" s="15">
        <v>1.0</v>
      </c>
      <c r="E26" s="16">
        <v>4635.0</v>
      </c>
      <c r="F26" s="17">
        <f t="shared" si="7"/>
        <v>370.8</v>
      </c>
    </row>
    <row r="27">
      <c r="A27" s="14">
        <v>43384.0</v>
      </c>
      <c r="B27" s="12" t="s">
        <v>27</v>
      </c>
      <c r="C27" s="15">
        <v>2.2985801E7</v>
      </c>
      <c r="D27" s="15">
        <v>3.0</v>
      </c>
      <c r="E27" s="16">
        <v>11355.0</v>
      </c>
      <c r="F27" s="17">
        <f t="shared" si="7"/>
        <v>908.4</v>
      </c>
    </row>
    <row r="28">
      <c r="A28" s="14">
        <v>43374.0</v>
      </c>
      <c r="B28" s="12" t="s">
        <v>28</v>
      </c>
      <c r="C28" s="15">
        <v>2.8176743E7</v>
      </c>
      <c r="D28" s="15">
        <v>4.0</v>
      </c>
      <c r="E28" s="16">
        <v>16695.0</v>
      </c>
      <c r="F28" s="17">
        <f t="shared" si="7"/>
        <v>1335.6</v>
      </c>
    </row>
    <row r="29">
      <c r="A29" s="14">
        <v>43375.0</v>
      </c>
      <c r="B29" s="12" t="s">
        <v>29</v>
      </c>
      <c r="C29" s="15">
        <v>1.8093142E7</v>
      </c>
      <c r="D29" s="15">
        <v>4.0</v>
      </c>
      <c r="E29" s="16">
        <v>12525.0</v>
      </c>
      <c r="F29" s="17">
        <f t="shared" si="7"/>
        <v>1002</v>
      </c>
    </row>
    <row r="30">
      <c r="A30" s="14">
        <v>43377.0</v>
      </c>
      <c r="B30" s="12" t="s">
        <v>30</v>
      </c>
      <c r="C30" s="15">
        <v>2.0502763E7</v>
      </c>
      <c r="D30" s="15">
        <v>1.0</v>
      </c>
      <c r="E30" s="16">
        <v>4635.0</v>
      </c>
      <c r="F30" s="17">
        <f t="shared" si="7"/>
        <v>370.8</v>
      </c>
    </row>
    <row r="31">
      <c r="A31" s="14">
        <v>43369.0</v>
      </c>
      <c r="B31" s="12" t="s">
        <v>31</v>
      </c>
      <c r="C31" s="15">
        <v>1.1480946E7</v>
      </c>
      <c r="D31" s="15">
        <v>1.0</v>
      </c>
      <c r="E31" s="16">
        <v>7500.0</v>
      </c>
      <c r="F31" s="17">
        <f t="shared" si="7"/>
        <v>600</v>
      </c>
    </row>
    <row r="32">
      <c r="A32" s="24">
        <v>43355.0</v>
      </c>
      <c r="B32" s="12" t="s">
        <v>32</v>
      </c>
      <c r="C32" s="15">
        <v>2.2916075E7</v>
      </c>
      <c r="D32" s="15">
        <v>4.0</v>
      </c>
      <c r="E32" s="16">
        <v>20085.0</v>
      </c>
      <c r="F32" s="17">
        <f t="shared" si="7"/>
        <v>1606.8</v>
      </c>
    </row>
    <row r="33">
      <c r="A33" s="14">
        <v>43357.0</v>
      </c>
      <c r="B33" s="12" t="s">
        <v>33</v>
      </c>
      <c r="C33" s="15">
        <v>1.767403E7</v>
      </c>
      <c r="D33" s="15">
        <v>2.0</v>
      </c>
      <c r="E33" s="16">
        <v>8115.0</v>
      </c>
      <c r="F33" s="17">
        <f t="shared" si="7"/>
        <v>649.2</v>
      </c>
    </row>
    <row r="34">
      <c r="A34" s="14">
        <v>43354.0</v>
      </c>
      <c r="B34" s="12" t="s">
        <v>34</v>
      </c>
      <c r="C34" s="15">
        <v>2.7512219E7</v>
      </c>
      <c r="D34" s="15">
        <v>1.0</v>
      </c>
      <c r="E34" s="16">
        <v>6960.0</v>
      </c>
      <c r="F34" s="17">
        <f t="shared" si="7"/>
        <v>556.8</v>
      </c>
    </row>
    <row r="35">
      <c r="A35" s="14">
        <v>43341.0</v>
      </c>
      <c r="B35" s="12" t="s">
        <v>35</v>
      </c>
      <c r="C35" s="15">
        <v>3.0533613E7</v>
      </c>
      <c r="D35" s="15">
        <v>4.0</v>
      </c>
      <c r="E35" s="16">
        <v>12525.0</v>
      </c>
      <c r="F35" s="17">
        <f t="shared" si="7"/>
        <v>1002</v>
      </c>
    </row>
    <row r="36">
      <c r="A36" s="14">
        <v>43328.0</v>
      </c>
      <c r="B36" s="12" t="s">
        <v>36</v>
      </c>
      <c r="C36" s="15">
        <v>3.1549945E7</v>
      </c>
      <c r="D36" s="15">
        <v>3.0</v>
      </c>
      <c r="E36" s="16">
        <v>9390.0</v>
      </c>
      <c r="F36" s="17">
        <f t="shared" si="7"/>
        <v>751.2</v>
      </c>
    </row>
    <row r="37">
      <c r="A37" s="14">
        <v>43283.0</v>
      </c>
      <c r="B37" s="12" t="s">
        <v>37</v>
      </c>
      <c r="C37" s="15">
        <v>2.8349766E7</v>
      </c>
      <c r="D37" s="15">
        <v>1.0</v>
      </c>
      <c r="E37" s="16">
        <v>7485.0</v>
      </c>
      <c r="F37" s="17">
        <f t="shared" si="7"/>
        <v>598.8</v>
      </c>
    </row>
    <row r="38">
      <c r="A38" s="14">
        <v>43311.0</v>
      </c>
      <c r="B38" s="12" t="s">
        <v>38</v>
      </c>
      <c r="C38" s="15">
        <v>3.4199926E7</v>
      </c>
      <c r="D38" s="15">
        <v>4.0</v>
      </c>
      <c r="E38" s="16">
        <v>13695.0</v>
      </c>
      <c r="F38" s="17">
        <f t="shared" si="7"/>
        <v>1095.6</v>
      </c>
    </row>
    <row r="39">
      <c r="A39" s="14">
        <v>43311.0</v>
      </c>
      <c r="B39" s="12" t="s">
        <v>39</v>
      </c>
      <c r="C39" s="15">
        <v>1.7993014E7</v>
      </c>
      <c r="D39" s="15">
        <v>3.0</v>
      </c>
      <c r="E39" s="16">
        <v>12390.0</v>
      </c>
      <c r="F39" s="17">
        <f t="shared" si="7"/>
        <v>991.2</v>
      </c>
    </row>
    <row r="40">
      <c r="A40" s="14">
        <v>43292.0</v>
      </c>
      <c r="B40" s="12" t="s">
        <v>40</v>
      </c>
      <c r="C40" s="15">
        <v>2.702332E7</v>
      </c>
      <c r="D40" s="15">
        <v>1.0</v>
      </c>
      <c r="E40" s="16">
        <v>3480.0</v>
      </c>
      <c r="F40" s="17">
        <f t="shared" si="7"/>
        <v>278.4</v>
      </c>
    </row>
    <row r="41">
      <c r="A41" s="14">
        <v>43405.0</v>
      </c>
      <c r="B41" s="12" t="s">
        <v>41</v>
      </c>
      <c r="C41" s="15">
        <v>3.6572677E7</v>
      </c>
      <c r="D41" s="15">
        <v>2.0</v>
      </c>
      <c r="E41" s="16">
        <v>8130.0</v>
      </c>
      <c r="F41" s="17">
        <f t="shared" si="7"/>
        <v>650.4</v>
      </c>
    </row>
    <row r="42">
      <c r="A42" s="11"/>
      <c r="B42" s="12"/>
      <c r="C42" s="12"/>
      <c r="D42" s="12"/>
      <c r="E42" s="13"/>
      <c r="F42" s="17">
        <f t="shared" si="7"/>
        <v>0</v>
      </c>
    </row>
    <row r="43">
      <c r="A43" s="11"/>
      <c r="B43" s="12"/>
      <c r="C43" s="12"/>
      <c r="D43" s="12"/>
      <c r="E43" s="13"/>
      <c r="F43" s="17">
        <f t="shared" si="7"/>
        <v>0</v>
      </c>
    </row>
    <row r="44">
      <c r="A44" s="39" t="s">
        <v>10</v>
      </c>
      <c r="B44" s="34"/>
      <c r="C44" s="34"/>
      <c r="D44" s="35">
        <f t="shared" ref="D44:F44" si="8">SUM(D20:D43)</f>
        <v>52</v>
      </c>
      <c r="E44" s="36">
        <f t="shared" si="8"/>
        <v>206895</v>
      </c>
      <c r="F44" s="37">
        <f t="shared" si="8"/>
        <v>16551.6</v>
      </c>
    </row>
    <row r="45">
      <c r="A45" s="40"/>
      <c r="B45" s="41"/>
      <c r="C45" s="41"/>
      <c r="D45" s="41"/>
      <c r="E45" s="41"/>
      <c r="F45" s="41"/>
    </row>
    <row r="46">
      <c r="A46" s="40"/>
      <c r="B46" s="41"/>
      <c r="C46" s="41"/>
      <c r="D46" s="41"/>
      <c r="E46" s="41"/>
      <c r="F46" s="41"/>
    </row>
    <row r="47">
      <c r="A47" s="40"/>
      <c r="B47" s="41"/>
      <c r="C47" s="41"/>
      <c r="D47" s="41"/>
      <c r="E47" s="41"/>
      <c r="F47" s="41"/>
    </row>
    <row r="48">
      <c r="A48" s="40"/>
      <c r="B48" s="41"/>
      <c r="C48" s="41"/>
      <c r="D48" s="41"/>
      <c r="E48" s="41"/>
      <c r="F48" s="41"/>
    </row>
    <row r="49">
      <c r="A49" s="40"/>
      <c r="B49" s="41"/>
      <c r="C49" s="41"/>
      <c r="D49" s="41"/>
      <c r="E49" s="41"/>
      <c r="F49" s="41"/>
    </row>
    <row r="50">
      <c r="A50" s="40"/>
      <c r="B50" s="41"/>
      <c r="C50" s="41"/>
      <c r="D50" s="41"/>
      <c r="E50" s="41"/>
      <c r="F50" s="41"/>
    </row>
    <row r="51">
      <c r="A51" s="40"/>
      <c r="B51" s="41"/>
      <c r="C51" s="41"/>
      <c r="D51" s="41"/>
      <c r="E51" s="41"/>
      <c r="F51" s="41"/>
    </row>
    <row r="52">
      <c r="A52" s="40"/>
      <c r="B52" s="41"/>
      <c r="C52" s="41"/>
      <c r="D52" s="41"/>
      <c r="E52" s="41"/>
      <c r="F52" s="41"/>
    </row>
    <row r="53">
      <c r="A53" s="40"/>
      <c r="B53" s="41"/>
      <c r="C53" s="41"/>
      <c r="D53" s="41"/>
      <c r="E53" s="41"/>
      <c r="F53" s="41"/>
    </row>
    <row r="54">
      <c r="A54" s="40"/>
      <c r="B54" s="41"/>
      <c r="C54" s="41"/>
      <c r="D54" s="41"/>
      <c r="E54" s="41"/>
      <c r="F54" s="41"/>
    </row>
    <row r="55">
      <c r="A55" s="40"/>
      <c r="B55" s="41"/>
      <c r="C55" s="41"/>
      <c r="D55" s="41"/>
      <c r="E55" s="41"/>
      <c r="F55" s="41"/>
    </row>
    <row r="56">
      <c r="A56" s="40"/>
      <c r="B56" s="41"/>
      <c r="C56" s="41"/>
      <c r="D56" s="41"/>
      <c r="E56" s="41"/>
      <c r="F56" s="41"/>
    </row>
    <row r="57">
      <c r="A57" s="40"/>
      <c r="B57" s="42" t="s">
        <v>42</v>
      </c>
      <c r="F57" s="41"/>
    </row>
    <row r="58">
      <c r="A58" s="40"/>
      <c r="B58" s="43"/>
      <c r="C58" s="43"/>
      <c r="D58" s="43"/>
      <c r="E58" s="43"/>
      <c r="F58" s="43"/>
    </row>
    <row r="59">
      <c r="A59" s="44"/>
      <c r="B59" s="45" t="s">
        <v>43</v>
      </c>
      <c r="C59" s="47" t="s">
        <v>44</v>
      </c>
      <c r="D59" s="47" t="s">
        <v>45</v>
      </c>
      <c r="E59" s="47" t="s">
        <v>46</v>
      </c>
      <c r="F59" s="45" t="s">
        <v>10</v>
      </c>
    </row>
    <row r="60">
      <c r="A60" s="44"/>
      <c r="B60" s="48"/>
      <c r="C60" s="48"/>
      <c r="D60" s="49">
        <f t="shared" ref="D60:E60" si="9">D7+D12+D18+D44</f>
        <v>59</v>
      </c>
      <c r="E60" s="50">
        <f t="shared" si="9"/>
        <v>231973</v>
      </c>
      <c r="F60" s="48"/>
    </row>
    <row r="61">
      <c r="A61" s="44"/>
      <c r="B61" s="51" t="s">
        <v>7</v>
      </c>
      <c r="C61" s="52">
        <v>0.22</v>
      </c>
      <c r="D61" s="50">
        <f>E7</f>
        <v>6400</v>
      </c>
      <c r="E61" s="49">
        <f>D61*22%</f>
        <v>1408</v>
      </c>
      <c r="F61" s="48"/>
    </row>
    <row r="62">
      <c r="A62" s="44"/>
      <c r="B62" s="51" t="s">
        <v>47</v>
      </c>
      <c r="C62" s="52">
        <v>0.18</v>
      </c>
      <c r="D62" s="50">
        <f>E12</f>
        <v>6798</v>
      </c>
      <c r="E62" s="49">
        <f>D62*18%</f>
        <v>1223.64</v>
      </c>
      <c r="F62" s="48"/>
    </row>
    <row r="63">
      <c r="A63" s="44"/>
      <c r="B63" s="51" t="s">
        <v>48</v>
      </c>
      <c r="C63" s="52">
        <v>0.12</v>
      </c>
      <c r="D63" s="50">
        <f>E18</f>
        <v>11880</v>
      </c>
      <c r="E63" s="49">
        <f>D63*12%</f>
        <v>1425.6</v>
      </c>
      <c r="F63" s="48"/>
    </row>
    <row r="64">
      <c r="A64" s="53"/>
      <c r="B64" s="54" t="s">
        <v>49</v>
      </c>
      <c r="C64" s="55">
        <v>0.09</v>
      </c>
      <c r="D64" s="56">
        <f>E44</f>
        <v>206895</v>
      </c>
      <c r="E64" s="57">
        <f>D64*9%</f>
        <v>18620.55</v>
      </c>
      <c r="F64" s="48"/>
    </row>
    <row r="65">
      <c r="A65" s="53"/>
      <c r="B65" s="58" t="s">
        <v>50</v>
      </c>
      <c r="C65" s="59">
        <v>0.05</v>
      </c>
      <c r="D65" s="61"/>
      <c r="E65" s="62">
        <f>E60*5%</f>
        <v>11598.65</v>
      </c>
      <c r="F65" s="60"/>
    </row>
    <row r="66">
      <c r="A66" s="53"/>
      <c r="B66" s="58" t="s">
        <v>51</v>
      </c>
      <c r="C66" s="59">
        <v>0.03</v>
      </c>
      <c r="D66" s="63">
        <f>E60</f>
        <v>231973</v>
      </c>
      <c r="E66" s="62">
        <f>D66*3%</f>
        <v>6959.19</v>
      </c>
      <c r="F66" s="60"/>
    </row>
    <row r="67">
      <c r="A67" s="53"/>
      <c r="B67" s="58" t="s">
        <v>52</v>
      </c>
      <c r="C67" s="59">
        <v>0.04</v>
      </c>
      <c r="D67" s="61"/>
      <c r="E67" s="62">
        <f>D67*4%</f>
        <v>0</v>
      </c>
      <c r="F67" s="60"/>
    </row>
    <row r="68">
      <c r="A68" s="53"/>
      <c r="B68" s="58" t="s">
        <v>53</v>
      </c>
      <c r="C68" s="59">
        <v>0.05</v>
      </c>
      <c r="D68" s="61"/>
      <c r="E68" s="62">
        <f>D68*5%</f>
        <v>0</v>
      </c>
      <c r="F68" s="60"/>
    </row>
    <row r="69">
      <c r="A69" s="53"/>
      <c r="B69" s="58" t="s">
        <v>54</v>
      </c>
      <c r="C69" s="59">
        <v>0.06</v>
      </c>
      <c r="D69" s="61"/>
      <c r="E69" s="62">
        <f>D69*6%</f>
        <v>0</v>
      </c>
      <c r="F69" s="60"/>
    </row>
    <row r="70">
      <c r="A70" s="53"/>
      <c r="B70" s="58" t="s">
        <v>55</v>
      </c>
      <c r="C70" s="59">
        <v>0.01</v>
      </c>
      <c r="D70" s="63">
        <f>D72</f>
        <v>231973</v>
      </c>
      <c r="E70" s="62">
        <f>D70*1%</f>
        <v>2319.73</v>
      </c>
      <c r="F70" s="60"/>
    </row>
    <row r="71">
      <c r="A71" s="53"/>
      <c r="B71" s="58" t="s">
        <v>56</v>
      </c>
      <c r="C71" s="59">
        <v>0.02</v>
      </c>
      <c r="D71" s="63">
        <f>D70</f>
        <v>231973</v>
      </c>
      <c r="E71" s="62">
        <f>D71*2%</f>
        <v>4639.46</v>
      </c>
      <c r="F71" s="60"/>
    </row>
    <row r="72">
      <c r="A72" s="53"/>
      <c r="B72" s="58" t="s">
        <v>57</v>
      </c>
      <c r="C72" s="59">
        <v>0.04</v>
      </c>
      <c r="D72" s="63">
        <f>E60</f>
        <v>231973</v>
      </c>
      <c r="E72" s="62">
        <f t="shared" ref="E72:E73" si="10">D72*4%</f>
        <v>9278.92</v>
      </c>
      <c r="F72" s="60"/>
    </row>
    <row r="73">
      <c r="A73" s="53"/>
      <c r="B73" s="58" t="s">
        <v>58</v>
      </c>
      <c r="C73" s="59">
        <v>0.04</v>
      </c>
      <c r="D73" s="61"/>
      <c r="E73" s="62">
        <f t="shared" si="10"/>
        <v>0</v>
      </c>
      <c r="F73" s="60"/>
    </row>
    <row r="74">
      <c r="A74" s="53"/>
      <c r="B74" s="58" t="s">
        <v>10</v>
      </c>
      <c r="C74" s="62">
        <f>E61+E62+E63+E64+E65+E66+E67+E68+E69+E70+E71+E72+E73</f>
        <v>57473.74</v>
      </c>
      <c r="D74" s="62" t="s">
        <v>59</v>
      </c>
      <c r="E74" s="60"/>
      <c r="F74" s="64">
        <f>C74-E74</f>
        <v>57473.74</v>
      </c>
    </row>
    <row r="75">
      <c r="A75" s="53"/>
      <c r="B75" s="58" t="s">
        <v>60</v>
      </c>
      <c r="C75" s="59">
        <v>0.01</v>
      </c>
      <c r="D75" s="62">
        <f>E60*1%</f>
        <v>2319.73</v>
      </c>
      <c r="E75" s="60"/>
      <c r="F75" s="60"/>
    </row>
    <row r="76">
      <c r="A76" s="53"/>
      <c r="B76" s="60"/>
      <c r="C76" s="60"/>
      <c r="D76" s="60"/>
      <c r="E76" s="60"/>
      <c r="F76" s="60"/>
    </row>
    <row r="77">
      <c r="A77" s="65"/>
      <c r="B77" s="1"/>
      <c r="C77" s="1"/>
      <c r="D77" s="1"/>
      <c r="E77" s="1"/>
      <c r="F77" s="1"/>
    </row>
    <row r="78">
      <c r="A78" s="65"/>
      <c r="B78" s="1"/>
      <c r="C78" s="66"/>
      <c r="D78" s="1"/>
      <c r="E78" s="1"/>
      <c r="F78" s="1"/>
    </row>
    <row r="79">
      <c r="A79" s="65"/>
      <c r="B79" s="1"/>
      <c r="C79" s="66"/>
      <c r="D79" s="1" t="s">
        <v>61</v>
      </c>
      <c r="E79" s="1"/>
      <c r="F79" s="1"/>
    </row>
    <row r="80">
      <c r="A80" s="65"/>
      <c r="B80" s="1"/>
      <c r="C80" s="66"/>
      <c r="D80" s="1"/>
      <c r="E80" s="1"/>
      <c r="F80" s="1"/>
    </row>
    <row r="81">
      <c r="A81" s="65"/>
      <c r="B81" s="1"/>
      <c r="C81" s="1"/>
      <c r="D81" s="1" t="s">
        <v>62</v>
      </c>
      <c r="E81" s="1"/>
      <c r="F81" s="1"/>
    </row>
    <row r="82">
      <c r="A82" s="65"/>
      <c r="B82" s="1"/>
      <c r="C82" s="1"/>
      <c r="D82" s="1"/>
      <c r="E82" s="1"/>
      <c r="F82" s="1"/>
    </row>
  </sheetData>
  <mergeCells count="1">
    <mergeCell ref="B57:E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3" width="21.0"/>
    <col customWidth="1" min="4" max="4" width="23.43"/>
    <col customWidth="1" min="6" max="6" width="19.43"/>
  </cols>
  <sheetData>
    <row r="1">
      <c r="A1" s="1"/>
      <c r="B1" s="1"/>
      <c r="C1" s="1"/>
      <c r="D1" s="1"/>
      <c r="E1" s="1"/>
      <c r="F1" s="1"/>
    </row>
    <row r="2">
      <c r="A2" s="3"/>
      <c r="B2" s="3"/>
      <c r="C2" s="3"/>
      <c r="D2" s="3"/>
      <c r="E2" s="3"/>
      <c r="F2" s="3"/>
    </row>
    <row r="3">
      <c r="A3" s="5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10" t="s">
        <v>7</v>
      </c>
    </row>
    <row r="4">
      <c r="A4" s="11"/>
      <c r="B4" s="12"/>
      <c r="C4" s="12"/>
      <c r="D4" s="12"/>
      <c r="E4" s="13"/>
      <c r="F4" s="17">
        <f t="shared" ref="F4:F35" si="1">E4*22%</f>
        <v>0</v>
      </c>
    </row>
    <row r="5">
      <c r="A5" s="11"/>
      <c r="B5" s="12"/>
      <c r="C5" s="12"/>
      <c r="D5" s="12"/>
      <c r="E5" s="13"/>
      <c r="F5" s="17">
        <f t="shared" si="1"/>
        <v>0</v>
      </c>
    </row>
    <row r="6">
      <c r="A6" s="11"/>
      <c r="B6" s="12"/>
      <c r="C6" s="12"/>
      <c r="D6" s="12"/>
      <c r="E6" s="13"/>
      <c r="F6" s="17">
        <f t="shared" si="1"/>
        <v>0</v>
      </c>
    </row>
    <row r="7">
      <c r="A7" s="11"/>
      <c r="B7" s="12"/>
      <c r="C7" s="12"/>
      <c r="D7" s="12"/>
      <c r="E7" s="13"/>
      <c r="F7" s="17">
        <f t="shared" si="1"/>
        <v>0</v>
      </c>
    </row>
    <row r="8">
      <c r="A8" s="11"/>
      <c r="B8" s="12"/>
      <c r="C8" s="12"/>
      <c r="D8" s="12"/>
      <c r="E8" s="13"/>
      <c r="F8" s="17">
        <f t="shared" si="1"/>
        <v>0</v>
      </c>
    </row>
    <row r="9">
      <c r="A9" s="11"/>
      <c r="B9" s="12"/>
      <c r="C9" s="12"/>
      <c r="D9" s="12"/>
      <c r="E9" s="13"/>
      <c r="F9" s="17">
        <f t="shared" si="1"/>
        <v>0</v>
      </c>
    </row>
    <row r="10">
      <c r="A10" s="11"/>
      <c r="B10" s="12"/>
      <c r="C10" s="12"/>
      <c r="D10" s="12"/>
      <c r="E10" s="13"/>
      <c r="F10" s="17">
        <f t="shared" si="1"/>
        <v>0</v>
      </c>
    </row>
    <row r="11">
      <c r="A11" s="11"/>
      <c r="B11" s="12"/>
      <c r="C11" s="12"/>
      <c r="D11" s="12"/>
      <c r="E11" s="13"/>
      <c r="F11" s="17">
        <f t="shared" si="1"/>
        <v>0</v>
      </c>
    </row>
    <row r="12">
      <c r="A12" s="11"/>
      <c r="B12" s="12"/>
      <c r="C12" s="12"/>
      <c r="D12" s="12"/>
      <c r="E12" s="13"/>
      <c r="F12" s="17">
        <f t="shared" si="1"/>
        <v>0</v>
      </c>
    </row>
    <row r="13">
      <c r="A13" s="11"/>
      <c r="B13" s="12"/>
      <c r="C13" s="12"/>
      <c r="D13" s="12"/>
      <c r="E13" s="13"/>
      <c r="F13" s="17">
        <f t="shared" si="1"/>
        <v>0</v>
      </c>
    </row>
    <row r="14">
      <c r="A14" s="11"/>
      <c r="B14" s="12"/>
      <c r="C14" s="12"/>
      <c r="D14" s="12"/>
      <c r="E14" s="13"/>
      <c r="F14" s="17">
        <f t="shared" si="1"/>
        <v>0</v>
      </c>
    </row>
    <row r="15">
      <c r="A15" s="11"/>
      <c r="B15" s="12"/>
      <c r="C15" s="12"/>
      <c r="D15" s="12"/>
      <c r="E15" s="13"/>
      <c r="F15" s="17">
        <f t="shared" si="1"/>
        <v>0</v>
      </c>
    </row>
    <row r="16">
      <c r="A16" s="11"/>
      <c r="B16" s="12"/>
      <c r="C16" s="12"/>
      <c r="D16" s="12"/>
      <c r="E16" s="13"/>
      <c r="F16" s="17">
        <f t="shared" si="1"/>
        <v>0</v>
      </c>
    </row>
    <row r="17">
      <c r="A17" s="11"/>
      <c r="B17" s="12"/>
      <c r="C17" s="12"/>
      <c r="D17" s="12"/>
      <c r="E17" s="13"/>
      <c r="F17" s="17">
        <f t="shared" si="1"/>
        <v>0</v>
      </c>
    </row>
    <row r="18">
      <c r="A18" s="11"/>
      <c r="B18" s="12"/>
      <c r="C18" s="12"/>
      <c r="D18" s="12"/>
      <c r="E18" s="13"/>
      <c r="F18" s="17">
        <f t="shared" si="1"/>
        <v>0</v>
      </c>
    </row>
    <row r="19">
      <c r="A19" s="11"/>
      <c r="B19" s="12"/>
      <c r="C19" s="12"/>
      <c r="D19" s="12"/>
      <c r="E19" s="13"/>
      <c r="F19" s="17">
        <f t="shared" si="1"/>
        <v>0</v>
      </c>
    </row>
    <row r="20">
      <c r="A20" s="11"/>
      <c r="B20" s="12"/>
      <c r="C20" s="12"/>
      <c r="D20" s="12"/>
      <c r="E20" s="13"/>
      <c r="F20" s="17">
        <f t="shared" si="1"/>
        <v>0</v>
      </c>
    </row>
    <row r="21">
      <c r="A21" s="11"/>
      <c r="B21" s="12"/>
      <c r="C21" s="12"/>
      <c r="D21" s="12"/>
      <c r="E21" s="13"/>
      <c r="F21" s="17">
        <f t="shared" si="1"/>
        <v>0</v>
      </c>
    </row>
    <row r="22">
      <c r="A22" s="11"/>
      <c r="B22" s="12"/>
      <c r="C22" s="12"/>
      <c r="D22" s="12"/>
      <c r="E22" s="13"/>
      <c r="F22" s="17">
        <f t="shared" si="1"/>
        <v>0</v>
      </c>
    </row>
    <row r="23">
      <c r="A23" s="11"/>
      <c r="B23" s="12"/>
      <c r="C23" s="12"/>
      <c r="D23" s="12"/>
      <c r="E23" s="13"/>
      <c r="F23" s="17">
        <f t="shared" si="1"/>
        <v>0</v>
      </c>
    </row>
    <row r="24">
      <c r="A24" s="11"/>
      <c r="B24" s="12"/>
      <c r="C24" s="12"/>
      <c r="D24" s="12"/>
      <c r="E24" s="13"/>
      <c r="F24" s="17">
        <f t="shared" si="1"/>
        <v>0</v>
      </c>
    </row>
    <row r="25">
      <c r="A25" s="11"/>
      <c r="B25" s="12"/>
      <c r="C25" s="12"/>
      <c r="D25" s="12"/>
      <c r="E25" s="13"/>
      <c r="F25" s="17">
        <f t="shared" si="1"/>
        <v>0</v>
      </c>
    </row>
    <row r="26">
      <c r="A26" s="11"/>
      <c r="B26" s="12"/>
      <c r="C26" s="12"/>
      <c r="D26" s="12"/>
      <c r="E26" s="13"/>
      <c r="F26" s="17">
        <f t="shared" si="1"/>
        <v>0</v>
      </c>
    </row>
    <row r="27">
      <c r="A27" s="11"/>
      <c r="B27" s="12"/>
      <c r="C27" s="12"/>
      <c r="D27" s="12"/>
      <c r="E27" s="13"/>
      <c r="F27" s="17">
        <f t="shared" si="1"/>
        <v>0</v>
      </c>
    </row>
    <row r="28">
      <c r="A28" s="11"/>
      <c r="B28" s="12"/>
      <c r="C28" s="12"/>
      <c r="D28" s="12"/>
      <c r="E28" s="13"/>
      <c r="F28" s="17">
        <f t="shared" si="1"/>
        <v>0</v>
      </c>
    </row>
    <row r="29">
      <c r="A29" s="11"/>
      <c r="B29" s="12"/>
      <c r="C29" s="12"/>
      <c r="D29" s="12"/>
      <c r="E29" s="13"/>
      <c r="F29" s="17">
        <f t="shared" si="1"/>
        <v>0</v>
      </c>
    </row>
    <row r="30">
      <c r="A30" s="11"/>
      <c r="B30" s="12"/>
      <c r="C30" s="12"/>
      <c r="D30" s="12"/>
      <c r="E30" s="13"/>
      <c r="F30" s="17">
        <f t="shared" si="1"/>
        <v>0</v>
      </c>
    </row>
    <row r="31">
      <c r="A31" s="11"/>
      <c r="B31" s="12"/>
      <c r="C31" s="12"/>
      <c r="D31" s="12"/>
      <c r="E31" s="13"/>
      <c r="F31" s="17">
        <f t="shared" si="1"/>
        <v>0</v>
      </c>
    </row>
    <row r="32">
      <c r="A32" s="11"/>
      <c r="B32" s="12"/>
      <c r="C32" s="12"/>
      <c r="D32" s="12"/>
      <c r="E32" s="13"/>
      <c r="F32" s="17">
        <f t="shared" si="1"/>
        <v>0</v>
      </c>
    </row>
    <row r="33">
      <c r="A33" s="11"/>
      <c r="B33" s="12"/>
      <c r="C33" s="12"/>
      <c r="D33" s="12"/>
      <c r="E33" s="13"/>
      <c r="F33" s="17">
        <f t="shared" si="1"/>
        <v>0</v>
      </c>
    </row>
    <row r="34">
      <c r="A34" s="11"/>
      <c r="B34" s="12"/>
      <c r="C34" s="12"/>
      <c r="D34" s="12"/>
      <c r="E34" s="13"/>
      <c r="F34" s="17">
        <f t="shared" si="1"/>
        <v>0</v>
      </c>
    </row>
    <row r="35">
      <c r="A35" s="21"/>
      <c r="B35" s="22"/>
      <c r="C35" s="22"/>
      <c r="D35" s="22"/>
      <c r="E35" s="23"/>
      <c r="F35" s="25">
        <f t="shared" si="1"/>
        <v>0</v>
      </c>
    </row>
    <row r="36">
      <c r="A36" s="5" t="s">
        <v>10</v>
      </c>
      <c r="B36" s="18"/>
      <c r="C36" s="18"/>
      <c r="D36" s="19">
        <f t="shared" ref="D36:F36" si="2">SUM(D4:D35)</f>
        <v>0</v>
      </c>
      <c r="E36" s="20">
        <f t="shared" si="2"/>
        <v>0</v>
      </c>
      <c r="F36" s="20">
        <f t="shared" si="2"/>
        <v>0</v>
      </c>
    </row>
    <row r="37">
      <c r="A37" s="5" t="s">
        <v>2</v>
      </c>
      <c r="B37" s="6" t="s">
        <v>3</v>
      </c>
      <c r="C37" s="19" t="s">
        <v>4</v>
      </c>
      <c r="D37" s="19" t="s">
        <v>5</v>
      </c>
      <c r="E37" s="20" t="s">
        <v>6</v>
      </c>
      <c r="F37" s="6" t="s">
        <v>11</v>
      </c>
    </row>
    <row r="38">
      <c r="A38" s="11"/>
      <c r="B38" s="12"/>
      <c r="C38" s="12"/>
      <c r="D38" s="12"/>
      <c r="E38" s="13"/>
      <c r="F38" s="17">
        <f t="shared" ref="F38:F69" si="3">E38*18%</f>
        <v>0</v>
      </c>
    </row>
    <row r="39">
      <c r="A39" s="11"/>
      <c r="B39" s="12"/>
      <c r="C39" s="12"/>
      <c r="D39" s="12"/>
      <c r="E39" s="13"/>
      <c r="F39" s="17">
        <f t="shared" si="3"/>
        <v>0</v>
      </c>
    </row>
    <row r="40">
      <c r="A40" s="26"/>
      <c r="B40" s="12"/>
      <c r="C40" s="12"/>
      <c r="D40" s="12"/>
      <c r="E40" s="13"/>
      <c r="F40" s="17">
        <f t="shared" si="3"/>
        <v>0</v>
      </c>
    </row>
    <row r="41">
      <c r="A41" s="11"/>
      <c r="B41" s="12"/>
      <c r="C41" s="12"/>
      <c r="D41" s="12"/>
      <c r="E41" s="13"/>
      <c r="F41" s="17">
        <f t="shared" si="3"/>
        <v>0</v>
      </c>
    </row>
    <row r="42">
      <c r="A42" s="11"/>
      <c r="B42" s="12"/>
      <c r="C42" s="12"/>
      <c r="D42" s="12"/>
      <c r="E42" s="13"/>
      <c r="F42" s="17">
        <f t="shared" si="3"/>
        <v>0</v>
      </c>
    </row>
    <row r="43">
      <c r="A43" s="11"/>
      <c r="B43" s="12"/>
      <c r="C43" s="12"/>
      <c r="D43" s="12"/>
      <c r="E43" s="13"/>
      <c r="F43" s="17">
        <f t="shared" si="3"/>
        <v>0</v>
      </c>
    </row>
    <row r="44">
      <c r="A44" s="11"/>
      <c r="B44" s="12"/>
      <c r="C44" s="12"/>
      <c r="D44" s="12"/>
      <c r="E44" s="13"/>
      <c r="F44" s="17">
        <f t="shared" si="3"/>
        <v>0</v>
      </c>
    </row>
    <row r="45">
      <c r="A45" s="11"/>
      <c r="B45" s="12"/>
      <c r="C45" s="12"/>
      <c r="D45" s="12"/>
      <c r="E45" s="13"/>
      <c r="F45" s="17">
        <f t="shared" si="3"/>
        <v>0</v>
      </c>
    </row>
    <row r="46">
      <c r="A46" s="11"/>
      <c r="B46" s="12"/>
      <c r="C46" s="12"/>
      <c r="D46" s="12"/>
      <c r="E46" s="13"/>
      <c r="F46" s="17">
        <f t="shared" si="3"/>
        <v>0</v>
      </c>
    </row>
    <row r="47">
      <c r="A47" s="11"/>
      <c r="B47" s="12"/>
      <c r="C47" s="12"/>
      <c r="D47" s="12"/>
      <c r="E47" s="13"/>
      <c r="F47" s="17">
        <f t="shared" si="3"/>
        <v>0</v>
      </c>
    </row>
    <row r="48">
      <c r="A48" s="11"/>
      <c r="B48" s="12"/>
      <c r="C48" s="12"/>
      <c r="D48" s="12"/>
      <c r="E48" s="13"/>
      <c r="F48" s="17">
        <f t="shared" si="3"/>
        <v>0</v>
      </c>
    </row>
    <row r="49">
      <c r="A49" s="11"/>
      <c r="B49" s="12"/>
      <c r="C49" s="12"/>
      <c r="D49" s="12"/>
      <c r="E49" s="13"/>
      <c r="F49" s="17">
        <f t="shared" si="3"/>
        <v>0</v>
      </c>
    </row>
    <row r="50">
      <c r="A50" s="11"/>
      <c r="B50" s="12"/>
      <c r="C50" s="12"/>
      <c r="D50" s="12"/>
      <c r="E50" s="13"/>
      <c r="F50" s="17">
        <f t="shared" si="3"/>
        <v>0</v>
      </c>
    </row>
    <row r="51">
      <c r="A51" s="11"/>
      <c r="B51" s="12"/>
      <c r="C51" s="12"/>
      <c r="D51" s="12"/>
      <c r="E51" s="13"/>
      <c r="F51" s="17">
        <f t="shared" si="3"/>
        <v>0</v>
      </c>
    </row>
    <row r="52">
      <c r="A52" s="11"/>
      <c r="B52" s="12"/>
      <c r="C52" s="12"/>
      <c r="D52" s="12"/>
      <c r="E52" s="13"/>
      <c r="F52" s="17">
        <f t="shared" si="3"/>
        <v>0</v>
      </c>
    </row>
    <row r="53">
      <c r="A53" s="11"/>
      <c r="B53" s="12"/>
      <c r="C53" s="12"/>
      <c r="D53" s="12"/>
      <c r="E53" s="13"/>
      <c r="F53" s="17">
        <f t="shared" si="3"/>
        <v>0</v>
      </c>
    </row>
    <row r="54">
      <c r="A54" s="11"/>
      <c r="B54" s="12"/>
      <c r="C54" s="12"/>
      <c r="D54" s="12"/>
      <c r="E54" s="13"/>
      <c r="F54" s="17">
        <f t="shared" si="3"/>
        <v>0</v>
      </c>
    </row>
    <row r="55">
      <c r="A55" s="11"/>
      <c r="B55" s="12"/>
      <c r="C55" s="12"/>
      <c r="D55" s="12"/>
      <c r="E55" s="13"/>
      <c r="F55" s="17">
        <f t="shared" si="3"/>
        <v>0</v>
      </c>
    </row>
    <row r="56">
      <c r="A56" s="11"/>
      <c r="B56" s="12"/>
      <c r="C56" s="12"/>
      <c r="D56" s="12"/>
      <c r="E56" s="13"/>
      <c r="F56" s="17">
        <f t="shared" si="3"/>
        <v>0</v>
      </c>
    </row>
    <row r="57">
      <c r="A57" s="11"/>
      <c r="B57" s="12"/>
      <c r="C57" s="12"/>
      <c r="D57" s="12"/>
      <c r="E57" s="13"/>
      <c r="F57" s="17">
        <f t="shared" si="3"/>
        <v>0</v>
      </c>
    </row>
    <row r="58">
      <c r="A58" s="11"/>
      <c r="B58" s="12"/>
      <c r="C58" s="12"/>
      <c r="D58" s="12"/>
      <c r="E58" s="13"/>
      <c r="F58" s="17">
        <f t="shared" si="3"/>
        <v>0</v>
      </c>
    </row>
    <row r="59">
      <c r="A59" s="11"/>
      <c r="B59" s="12"/>
      <c r="C59" s="12"/>
      <c r="D59" s="12"/>
      <c r="E59" s="13"/>
      <c r="F59" s="17">
        <f t="shared" si="3"/>
        <v>0</v>
      </c>
    </row>
    <row r="60">
      <c r="A60" s="11"/>
      <c r="B60" s="12"/>
      <c r="C60" s="12"/>
      <c r="D60" s="12"/>
      <c r="E60" s="13"/>
      <c r="F60" s="17">
        <f t="shared" si="3"/>
        <v>0</v>
      </c>
    </row>
    <row r="61">
      <c r="A61" s="11"/>
      <c r="B61" s="12"/>
      <c r="C61" s="12"/>
      <c r="D61" s="12"/>
      <c r="E61" s="13"/>
      <c r="F61" s="17">
        <f t="shared" si="3"/>
        <v>0</v>
      </c>
    </row>
    <row r="62">
      <c r="A62" s="21"/>
      <c r="B62" s="22"/>
      <c r="C62" s="22"/>
      <c r="D62" s="22"/>
      <c r="E62" s="23"/>
      <c r="F62" s="17">
        <f t="shared" si="3"/>
        <v>0</v>
      </c>
    </row>
    <row r="63">
      <c r="A63" s="31"/>
      <c r="B63" s="32"/>
      <c r="C63" s="32"/>
      <c r="D63" s="32"/>
      <c r="E63" s="23"/>
      <c r="F63" s="17">
        <f t="shared" si="3"/>
        <v>0</v>
      </c>
    </row>
    <row r="64">
      <c r="A64" s="31"/>
      <c r="B64" s="32"/>
      <c r="C64" s="32"/>
      <c r="D64" s="32"/>
      <c r="E64" s="23"/>
      <c r="F64" s="17">
        <f t="shared" si="3"/>
        <v>0</v>
      </c>
    </row>
    <row r="65">
      <c r="A65" s="31"/>
      <c r="B65" s="32"/>
      <c r="C65" s="32"/>
      <c r="D65" s="32"/>
      <c r="E65" s="23"/>
      <c r="F65" s="17">
        <f t="shared" si="3"/>
        <v>0</v>
      </c>
    </row>
    <row r="66">
      <c r="A66" s="31"/>
      <c r="B66" s="32"/>
      <c r="C66" s="32"/>
      <c r="D66" s="32"/>
      <c r="E66" s="23"/>
      <c r="F66" s="17">
        <f t="shared" si="3"/>
        <v>0</v>
      </c>
    </row>
    <row r="67">
      <c r="A67" s="31"/>
      <c r="B67" s="32"/>
      <c r="C67" s="32"/>
      <c r="D67" s="32"/>
      <c r="E67" s="23"/>
      <c r="F67" s="17">
        <f t="shared" si="3"/>
        <v>0</v>
      </c>
    </row>
    <row r="68">
      <c r="A68" s="31"/>
      <c r="B68" s="32"/>
      <c r="C68" s="32"/>
      <c r="D68" s="32"/>
      <c r="E68" s="23"/>
      <c r="F68" s="17">
        <f t="shared" si="3"/>
        <v>0</v>
      </c>
    </row>
    <row r="69">
      <c r="A69" s="31"/>
      <c r="B69" s="32"/>
      <c r="C69" s="32"/>
      <c r="D69" s="32"/>
      <c r="E69" s="23"/>
      <c r="F69" s="17">
        <f t="shared" si="3"/>
        <v>0</v>
      </c>
    </row>
    <row r="70">
      <c r="A70" s="5" t="s">
        <v>10</v>
      </c>
      <c r="B70" s="18"/>
      <c r="C70" s="18"/>
      <c r="D70" s="19">
        <f t="shared" ref="D70:F70" si="4">SUM(D38:D69)</f>
        <v>0</v>
      </c>
      <c r="E70" s="20">
        <f t="shared" si="4"/>
        <v>0</v>
      </c>
      <c r="F70" s="27">
        <f t="shared" si="4"/>
        <v>0</v>
      </c>
    </row>
    <row r="71">
      <c r="A71" s="28" t="s">
        <v>2</v>
      </c>
      <c r="B71" s="29" t="s">
        <v>3</v>
      </c>
      <c r="C71" s="19" t="s">
        <v>4</v>
      </c>
      <c r="D71" s="19" t="s">
        <v>5</v>
      </c>
      <c r="E71" s="20" t="s">
        <v>6</v>
      </c>
      <c r="F71" s="20" t="s">
        <v>14</v>
      </c>
    </row>
    <row r="72">
      <c r="A72" s="11"/>
      <c r="B72" s="12"/>
      <c r="C72" s="12"/>
      <c r="D72" s="12"/>
      <c r="E72" s="13"/>
      <c r="F72" s="17">
        <f t="shared" ref="F72:F103" si="5">E72*12%</f>
        <v>0</v>
      </c>
    </row>
    <row r="73">
      <c r="A73" s="11"/>
      <c r="B73" s="12"/>
      <c r="C73" s="12"/>
      <c r="D73" s="12"/>
      <c r="E73" s="13"/>
      <c r="F73" s="17">
        <f t="shared" si="5"/>
        <v>0</v>
      </c>
    </row>
    <row r="74">
      <c r="A74" s="11"/>
      <c r="B74" s="12"/>
      <c r="C74" s="12"/>
      <c r="D74" s="12"/>
      <c r="E74" s="13"/>
      <c r="F74" s="17">
        <f t="shared" si="5"/>
        <v>0</v>
      </c>
    </row>
    <row r="75">
      <c r="A75" s="11"/>
      <c r="B75" s="12"/>
      <c r="C75" s="12"/>
      <c r="D75" s="12"/>
      <c r="E75" s="13"/>
      <c r="F75" s="17">
        <f t="shared" si="5"/>
        <v>0</v>
      </c>
    </row>
    <row r="76">
      <c r="A76" s="11"/>
      <c r="B76" s="12"/>
      <c r="C76" s="12"/>
      <c r="D76" s="12"/>
      <c r="E76" s="13"/>
      <c r="F76" s="17">
        <f t="shared" si="5"/>
        <v>0</v>
      </c>
    </row>
    <row r="77">
      <c r="A77" s="11"/>
      <c r="B77" s="12"/>
      <c r="C77" s="12"/>
      <c r="D77" s="12"/>
      <c r="E77" s="13"/>
      <c r="F77" s="17">
        <f t="shared" si="5"/>
        <v>0</v>
      </c>
    </row>
    <row r="78">
      <c r="A78" s="11"/>
      <c r="B78" s="12"/>
      <c r="C78" s="12"/>
      <c r="D78" s="12"/>
      <c r="E78" s="13"/>
      <c r="F78" s="17">
        <f t="shared" si="5"/>
        <v>0</v>
      </c>
    </row>
    <row r="79">
      <c r="A79" s="11"/>
      <c r="B79" s="12"/>
      <c r="C79" s="12"/>
      <c r="D79" s="12"/>
      <c r="E79" s="13"/>
      <c r="F79" s="17">
        <f t="shared" si="5"/>
        <v>0</v>
      </c>
    </row>
    <row r="80">
      <c r="A80" s="26"/>
      <c r="B80" s="12"/>
      <c r="C80" s="12"/>
      <c r="D80" s="12"/>
      <c r="E80" s="13"/>
      <c r="F80" s="17">
        <f t="shared" si="5"/>
        <v>0</v>
      </c>
    </row>
    <row r="81">
      <c r="A81" s="11"/>
      <c r="B81" s="12"/>
      <c r="C81" s="12"/>
      <c r="D81" s="12"/>
      <c r="E81" s="13"/>
      <c r="F81" s="17">
        <f t="shared" si="5"/>
        <v>0</v>
      </c>
    </row>
    <row r="82">
      <c r="A82" s="11"/>
      <c r="B82" s="12"/>
      <c r="C82" s="12"/>
      <c r="D82" s="12"/>
      <c r="E82" s="13"/>
      <c r="F82" s="17">
        <f t="shared" si="5"/>
        <v>0</v>
      </c>
    </row>
    <row r="83">
      <c r="A83" s="11"/>
      <c r="B83" s="12"/>
      <c r="C83" s="12"/>
      <c r="D83" s="12"/>
      <c r="E83" s="13"/>
      <c r="F83" s="17">
        <f t="shared" si="5"/>
        <v>0</v>
      </c>
    </row>
    <row r="84">
      <c r="A84" s="11"/>
      <c r="B84" s="12"/>
      <c r="C84" s="12"/>
      <c r="D84" s="12"/>
      <c r="E84" s="13"/>
      <c r="F84" s="17">
        <f t="shared" si="5"/>
        <v>0</v>
      </c>
    </row>
    <row r="85">
      <c r="A85" s="11"/>
      <c r="B85" s="12"/>
      <c r="C85" s="12"/>
      <c r="D85" s="12"/>
      <c r="E85" s="13"/>
      <c r="F85" s="17">
        <f t="shared" si="5"/>
        <v>0</v>
      </c>
    </row>
    <row r="86">
      <c r="A86" s="11"/>
      <c r="B86" s="12"/>
      <c r="C86" s="12"/>
      <c r="D86" s="12"/>
      <c r="E86" s="13"/>
      <c r="F86" s="17">
        <f t="shared" si="5"/>
        <v>0</v>
      </c>
    </row>
    <row r="87">
      <c r="A87" s="11"/>
      <c r="B87" s="12"/>
      <c r="C87" s="12"/>
      <c r="D87" s="12"/>
      <c r="E87" s="13"/>
      <c r="F87" s="17">
        <f t="shared" si="5"/>
        <v>0</v>
      </c>
    </row>
    <row r="88">
      <c r="A88" s="11"/>
      <c r="B88" s="12"/>
      <c r="C88" s="12"/>
      <c r="D88" s="12"/>
      <c r="E88" s="13"/>
      <c r="F88" s="17">
        <f t="shared" si="5"/>
        <v>0</v>
      </c>
    </row>
    <row r="89">
      <c r="A89" s="11"/>
      <c r="B89" s="12"/>
      <c r="C89" s="12"/>
      <c r="D89" s="12"/>
      <c r="E89" s="13"/>
      <c r="F89" s="17">
        <f t="shared" si="5"/>
        <v>0</v>
      </c>
    </row>
    <row r="90">
      <c r="A90" s="11"/>
      <c r="B90" s="12"/>
      <c r="C90" s="12"/>
      <c r="D90" s="12"/>
      <c r="E90" s="13"/>
      <c r="F90" s="17">
        <f t="shared" si="5"/>
        <v>0</v>
      </c>
    </row>
    <row r="91">
      <c r="A91" s="11"/>
      <c r="B91" s="12"/>
      <c r="C91" s="12"/>
      <c r="D91" s="12"/>
      <c r="E91" s="13"/>
      <c r="F91" s="17">
        <f t="shared" si="5"/>
        <v>0</v>
      </c>
    </row>
    <row r="92">
      <c r="A92" s="11"/>
      <c r="B92" s="12"/>
      <c r="C92" s="12"/>
      <c r="D92" s="12"/>
      <c r="E92" s="13"/>
      <c r="F92" s="17">
        <f t="shared" si="5"/>
        <v>0</v>
      </c>
    </row>
    <row r="93">
      <c r="A93" s="11"/>
      <c r="B93" s="12"/>
      <c r="C93" s="12"/>
      <c r="D93" s="12"/>
      <c r="E93" s="13"/>
      <c r="F93" s="17">
        <f t="shared" si="5"/>
        <v>0</v>
      </c>
    </row>
    <row r="94">
      <c r="A94" s="11"/>
      <c r="B94" s="12"/>
      <c r="C94" s="12"/>
      <c r="D94" s="12"/>
      <c r="E94" s="13"/>
      <c r="F94" s="17">
        <f t="shared" si="5"/>
        <v>0</v>
      </c>
    </row>
    <row r="95">
      <c r="A95" s="11"/>
      <c r="B95" s="12"/>
      <c r="C95" s="12"/>
      <c r="D95" s="12"/>
      <c r="E95" s="13"/>
      <c r="F95" s="17">
        <f t="shared" si="5"/>
        <v>0</v>
      </c>
    </row>
    <row r="96">
      <c r="A96" s="21"/>
      <c r="B96" s="22"/>
      <c r="C96" s="22"/>
      <c r="D96" s="22"/>
      <c r="E96" s="23"/>
      <c r="F96" s="25">
        <f t="shared" si="5"/>
        <v>0</v>
      </c>
    </row>
    <row r="97">
      <c r="A97" s="31"/>
      <c r="B97" s="32"/>
      <c r="C97" s="32"/>
      <c r="D97" s="32"/>
      <c r="E97" s="38"/>
      <c r="F97" s="25">
        <f t="shared" si="5"/>
        <v>0</v>
      </c>
    </row>
    <row r="98">
      <c r="A98" s="31"/>
      <c r="B98" s="32"/>
      <c r="C98" s="32"/>
      <c r="D98" s="32"/>
      <c r="E98" s="38"/>
      <c r="F98" s="25">
        <f t="shared" si="5"/>
        <v>0</v>
      </c>
    </row>
    <row r="99">
      <c r="A99" s="31"/>
      <c r="B99" s="32"/>
      <c r="C99" s="32"/>
      <c r="D99" s="32"/>
      <c r="E99" s="38"/>
      <c r="F99" s="25">
        <f t="shared" si="5"/>
        <v>0</v>
      </c>
    </row>
    <row r="100">
      <c r="A100" s="31"/>
      <c r="B100" s="32"/>
      <c r="C100" s="32"/>
      <c r="D100" s="32"/>
      <c r="E100" s="38"/>
      <c r="F100" s="25">
        <f t="shared" si="5"/>
        <v>0</v>
      </c>
    </row>
    <row r="101">
      <c r="A101" s="31"/>
      <c r="B101" s="32"/>
      <c r="C101" s="32"/>
      <c r="D101" s="32"/>
      <c r="E101" s="38"/>
      <c r="F101" s="25">
        <f t="shared" si="5"/>
        <v>0</v>
      </c>
    </row>
    <row r="102">
      <c r="A102" s="31"/>
      <c r="B102" s="32"/>
      <c r="C102" s="32"/>
      <c r="D102" s="32"/>
      <c r="E102" s="38"/>
      <c r="F102" s="25">
        <f t="shared" si="5"/>
        <v>0</v>
      </c>
    </row>
    <row r="103">
      <c r="A103" s="31"/>
      <c r="B103" s="32"/>
      <c r="C103" s="32"/>
      <c r="D103" s="32"/>
      <c r="E103" s="38"/>
      <c r="F103" s="25">
        <f t="shared" si="5"/>
        <v>0</v>
      </c>
    </row>
    <row r="104">
      <c r="A104" s="33" t="s">
        <v>10</v>
      </c>
      <c r="B104" s="34"/>
      <c r="C104" s="34"/>
      <c r="D104" s="35">
        <f t="shared" ref="D104:F104" si="6">SUM(D72:D103)</f>
        <v>0</v>
      </c>
      <c r="E104" s="36">
        <f t="shared" si="6"/>
        <v>0</v>
      </c>
      <c r="F104" s="37">
        <f t="shared" si="6"/>
        <v>0</v>
      </c>
    </row>
    <row r="105">
      <c r="A105" s="28" t="s">
        <v>2</v>
      </c>
      <c r="B105" s="29" t="s">
        <v>3</v>
      </c>
      <c r="C105" s="19" t="s">
        <v>4</v>
      </c>
      <c r="D105" s="19" t="s">
        <v>5</v>
      </c>
      <c r="E105" s="20" t="s">
        <v>6</v>
      </c>
      <c r="F105" s="20" t="s">
        <v>19</v>
      </c>
    </row>
    <row r="106">
      <c r="A106" s="11"/>
      <c r="B106" s="12"/>
      <c r="C106" s="12"/>
      <c r="D106" s="12"/>
      <c r="E106" s="13"/>
      <c r="F106" s="17">
        <f t="shared" ref="F106:F137" si="7">E106*8%</f>
        <v>0</v>
      </c>
    </row>
    <row r="107">
      <c r="A107" s="11"/>
      <c r="B107" s="12"/>
      <c r="C107" s="12"/>
      <c r="D107" s="12"/>
      <c r="E107" s="13"/>
      <c r="F107" s="17">
        <f t="shared" si="7"/>
        <v>0</v>
      </c>
    </row>
    <row r="108">
      <c r="A108" s="11"/>
      <c r="B108" s="12"/>
      <c r="C108" s="12"/>
      <c r="D108" s="12"/>
      <c r="E108" s="13"/>
      <c r="F108" s="17">
        <f t="shared" si="7"/>
        <v>0</v>
      </c>
    </row>
    <row r="109">
      <c r="A109" s="11"/>
      <c r="B109" s="12"/>
      <c r="C109" s="12"/>
      <c r="D109" s="12"/>
      <c r="E109" s="13"/>
      <c r="F109" s="17">
        <f t="shared" si="7"/>
        <v>0</v>
      </c>
    </row>
    <row r="110">
      <c r="A110" s="11"/>
      <c r="B110" s="12"/>
      <c r="C110" s="12"/>
      <c r="D110" s="12"/>
      <c r="E110" s="13"/>
      <c r="F110" s="17">
        <f t="shared" si="7"/>
        <v>0</v>
      </c>
    </row>
    <row r="111">
      <c r="A111" s="11"/>
      <c r="B111" s="12"/>
      <c r="C111" s="12"/>
      <c r="D111" s="12"/>
      <c r="E111" s="13"/>
      <c r="F111" s="17">
        <f t="shared" si="7"/>
        <v>0</v>
      </c>
    </row>
    <row r="112">
      <c r="A112" s="11"/>
      <c r="B112" s="12"/>
      <c r="C112" s="12"/>
      <c r="D112" s="12"/>
      <c r="E112" s="13"/>
      <c r="F112" s="17">
        <f t="shared" si="7"/>
        <v>0</v>
      </c>
    </row>
    <row r="113">
      <c r="A113" s="11"/>
      <c r="B113" s="12"/>
      <c r="C113" s="12"/>
      <c r="D113" s="12"/>
      <c r="E113" s="13"/>
      <c r="F113" s="17">
        <f t="shared" si="7"/>
        <v>0</v>
      </c>
    </row>
    <row r="114">
      <c r="A114" s="11"/>
      <c r="B114" s="12"/>
      <c r="C114" s="12"/>
      <c r="D114" s="12"/>
      <c r="E114" s="13"/>
      <c r="F114" s="17">
        <f t="shared" si="7"/>
        <v>0</v>
      </c>
    </row>
    <row r="115">
      <c r="A115" s="11"/>
      <c r="B115" s="12"/>
      <c r="C115" s="12"/>
      <c r="D115" s="12"/>
      <c r="E115" s="13"/>
      <c r="F115" s="17">
        <f t="shared" si="7"/>
        <v>0</v>
      </c>
    </row>
    <row r="116">
      <c r="A116" s="11"/>
      <c r="B116" s="12"/>
      <c r="C116" s="12"/>
      <c r="D116" s="12"/>
      <c r="E116" s="13"/>
      <c r="F116" s="17">
        <f t="shared" si="7"/>
        <v>0</v>
      </c>
    </row>
    <row r="117">
      <c r="A117" s="11"/>
      <c r="B117" s="12"/>
      <c r="C117" s="12"/>
      <c r="D117" s="12"/>
      <c r="E117" s="13"/>
      <c r="F117" s="17">
        <f t="shared" si="7"/>
        <v>0</v>
      </c>
    </row>
    <row r="118">
      <c r="A118" s="11"/>
      <c r="B118" s="12"/>
      <c r="C118" s="12"/>
      <c r="D118" s="12"/>
      <c r="E118" s="13"/>
      <c r="F118" s="17">
        <f t="shared" si="7"/>
        <v>0</v>
      </c>
    </row>
    <row r="119">
      <c r="A119" s="11"/>
      <c r="B119" s="12"/>
      <c r="C119" s="12"/>
      <c r="D119" s="12"/>
      <c r="E119" s="13"/>
      <c r="F119" s="17">
        <f t="shared" si="7"/>
        <v>0</v>
      </c>
    </row>
    <row r="120">
      <c r="A120" s="11"/>
      <c r="B120" s="12"/>
      <c r="C120" s="12"/>
      <c r="D120" s="12"/>
      <c r="E120" s="13"/>
      <c r="F120" s="17">
        <f t="shared" si="7"/>
        <v>0</v>
      </c>
    </row>
    <row r="121">
      <c r="A121" s="11"/>
      <c r="B121" s="12"/>
      <c r="C121" s="12"/>
      <c r="D121" s="12"/>
      <c r="E121" s="13"/>
      <c r="F121" s="17">
        <f t="shared" si="7"/>
        <v>0</v>
      </c>
    </row>
    <row r="122">
      <c r="A122" s="11"/>
      <c r="B122" s="12"/>
      <c r="C122" s="12"/>
      <c r="D122" s="12"/>
      <c r="E122" s="13"/>
      <c r="F122" s="17">
        <f t="shared" si="7"/>
        <v>0</v>
      </c>
    </row>
    <row r="123">
      <c r="A123" s="11"/>
      <c r="B123" s="12"/>
      <c r="C123" s="12"/>
      <c r="D123" s="12"/>
      <c r="E123" s="13"/>
      <c r="F123" s="17">
        <f t="shared" si="7"/>
        <v>0</v>
      </c>
    </row>
    <row r="124">
      <c r="A124" s="11"/>
      <c r="B124" s="12"/>
      <c r="C124" s="12"/>
      <c r="D124" s="12"/>
      <c r="E124" s="13"/>
      <c r="F124" s="17">
        <f t="shared" si="7"/>
        <v>0</v>
      </c>
    </row>
    <row r="125">
      <c r="A125" s="11"/>
      <c r="B125" s="12"/>
      <c r="C125" s="12"/>
      <c r="D125" s="12"/>
      <c r="E125" s="13"/>
      <c r="F125" s="17">
        <f t="shared" si="7"/>
        <v>0</v>
      </c>
    </row>
    <row r="126">
      <c r="A126" s="11"/>
      <c r="B126" s="12"/>
      <c r="C126" s="12"/>
      <c r="D126" s="12"/>
      <c r="E126" s="13"/>
      <c r="F126" s="17">
        <f t="shared" si="7"/>
        <v>0</v>
      </c>
    </row>
    <row r="127">
      <c r="A127" s="11"/>
      <c r="B127" s="12"/>
      <c r="C127" s="12"/>
      <c r="D127" s="12"/>
      <c r="E127" s="13"/>
      <c r="F127" s="17">
        <f t="shared" si="7"/>
        <v>0</v>
      </c>
    </row>
    <row r="128">
      <c r="A128" s="11"/>
      <c r="B128" s="12"/>
      <c r="C128" s="12"/>
      <c r="D128" s="12"/>
      <c r="E128" s="13"/>
      <c r="F128" s="17">
        <f t="shared" si="7"/>
        <v>0</v>
      </c>
    </row>
    <row r="129">
      <c r="A129" s="11"/>
      <c r="B129" s="12"/>
      <c r="C129" s="12"/>
      <c r="D129" s="12"/>
      <c r="E129" s="13"/>
      <c r="F129" s="17">
        <f t="shared" si="7"/>
        <v>0</v>
      </c>
    </row>
    <row r="130">
      <c r="A130" s="21"/>
      <c r="B130" s="22"/>
      <c r="C130" s="22"/>
      <c r="D130" s="22"/>
      <c r="E130" s="23"/>
      <c r="F130" s="17">
        <f t="shared" si="7"/>
        <v>0</v>
      </c>
    </row>
    <row r="131">
      <c r="A131" s="31"/>
      <c r="B131" s="32"/>
      <c r="C131" s="32"/>
      <c r="D131" s="32"/>
      <c r="E131" s="38"/>
      <c r="F131" s="17">
        <f t="shared" si="7"/>
        <v>0</v>
      </c>
    </row>
    <row r="132">
      <c r="A132" s="31"/>
      <c r="B132" s="32"/>
      <c r="C132" s="32"/>
      <c r="D132" s="32"/>
      <c r="E132" s="38"/>
      <c r="F132" s="17">
        <f t="shared" si="7"/>
        <v>0</v>
      </c>
    </row>
    <row r="133">
      <c r="A133" s="31"/>
      <c r="B133" s="32"/>
      <c r="C133" s="32"/>
      <c r="D133" s="32"/>
      <c r="E133" s="38"/>
      <c r="F133" s="17">
        <f t="shared" si="7"/>
        <v>0</v>
      </c>
    </row>
    <row r="134">
      <c r="A134" s="31"/>
      <c r="B134" s="32"/>
      <c r="C134" s="32"/>
      <c r="D134" s="32"/>
      <c r="E134" s="38"/>
      <c r="F134" s="17">
        <f t="shared" si="7"/>
        <v>0</v>
      </c>
    </row>
    <row r="135">
      <c r="A135" s="31"/>
      <c r="B135" s="32"/>
      <c r="C135" s="32"/>
      <c r="D135" s="32"/>
      <c r="E135" s="38"/>
      <c r="F135" s="17">
        <f t="shared" si="7"/>
        <v>0</v>
      </c>
    </row>
    <row r="136">
      <c r="A136" s="31"/>
      <c r="B136" s="32"/>
      <c r="C136" s="32"/>
      <c r="D136" s="32"/>
      <c r="E136" s="38"/>
      <c r="F136" s="17">
        <f t="shared" si="7"/>
        <v>0</v>
      </c>
    </row>
    <row r="137">
      <c r="A137" s="31"/>
      <c r="B137" s="32"/>
      <c r="C137" s="32"/>
      <c r="D137" s="32"/>
      <c r="E137" s="38"/>
      <c r="F137" s="17">
        <f t="shared" si="7"/>
        <v>0</v>
      </c>
    </row>
    <row r="138">
      <c r="A138" s="39" t="s">
        <v>10</v>
      </c>
      <c r="B138" s="34"/>
      <c r="C138" s="34"/>
      <c r="D138" s="35">
        <f t="shared" ref="D138:F138" si="8">SUM(D106:D137)</f>
        <v>0</v>
      </c>
      <c r="E138" s="36">
        <f t="shared" si="8"/>
        <v>0</v>
      </c>
      <c r="F138" s="37">
        <f t="shared" si="8"/>
        <v>0</v>
      </c>
    </row>
    <row r="139">
      <c r="A139" s="40"/>
      <c r="B139" s="41"/>
      <c r="C139" s="41"/>
      <c r="D139" s="41"/>
      <c r="E139" s="41"/>
      <c r="F139" s="41"/>
    </row>
    <row r="140">
      <c r="A140" s="40"/>
      <c r="B140" s="46" t="s">
        <v>42</v>
      </c>
      <c r="F140" s="41"/>
    </row>
    <row r="141">
      <c r="A141" s="40"/>
      <c r="B141" s="43"/>
      <c r="C141" s="43"/>
      <c r="D141" s="43"/>
      <c r="E141" s="43"/>
      <c r="F141" s="43"/>
    </row>
    <row r="142">
      <c r="A142" s="44"/>
      <c r="B142" s="45" t="s">
        <v>43</v>
      </c>
      <c r="C142" s="47" t="s">
        <v>44</v>
      </c>
      <c r="D142" s="47" t="s">
        <v>45</v>
      </c>
      <c r="E142" s="45" t="s">
        <v>46</v>
      </c>
      <c r="F142" s="45" t="s">
        <v>10</v>
      </c>
    </row>
    <row r="143">
      <c r="A143" s="44"/>
      <c r="B143" s="48"/>
      <c r="C143" s="48"/>
      <c r="D143" s="49">
        <f t="shared" ref="D143:E143" si="9">D36+D70+D104+D138</f>
        <v>0</v>
      </c>
      <c r="E143" s="50">
        <f t="shared" si="9"/>
        <v>0</v>
      </c>
      <c r="F143" s="48"/>
    </row>
    <row r="144">
      <c r="A144" s="44"/>
      <c r="B144" s="51" t="s">
        <v>7</v>
      </c>
      <c r="C144" s="52">
        <v>0.22</v>
      </c>
      <c r="D144" s="50">
        <f>E36</f>
        <v>0</v>
      </c>
      <c r="E144" s="49">
        <f>D144*22%</f>
        <v>0</v>
      </c>
      <c r="F144" s="48"/>
    </row>
    <row r="145">
      <c r="A145" s="44"/>
      <c r="B145" s="51" t="s">
        <v>47</v>
      </c>
      <c r="C145" s="52">
        <v>0.18</v>
      </c>
      <c r="D145" s="50">
        <f>E70</f>
        <v>0</v>
      </c>
      <c r="E145" s="49">
        <f>D145*18%</f>
        <v>0</v>
      </c>
      <c r="F145" s="48"/>
    </row>
    <row r="146">
      <c r="A146" s="44"/>
      <c r="B146" s="51" t="s">
        <v>48</v>
      </c>
      <c r="C146" s="52">
        <v>0.12</v>
      </c>
      <c r="D146" s="50">
        <f>E104</f>
        <v>0</v>
      </c>
      <c r="E146" s="49">
        <f>D146*12%</f>
        <v>0</v>
      </c>
      <c r="F146" s="48"/>
    </row>
    <row r="147">
      <c r="A147" s="53"/>
      <c r="B147" s="54" t="s">
        <v>49</v>
      </c>
      <c r="C147" s="55">
        <v>0.09</v>
      </c>
      <c r="D147" s="56">
        <f>E138</f>
        <v>0</v>
      </c>
      <c r="E147" s="57">
        <f>D147*9%</f>
        <v>0</v>
      </c>
      <c r="F147" s="48"/>
    </row>
    <row r="148">
      <c r="A148" s="53"/>
      <c r="B148" s="58" t="s">
        <v>50</v>
      </c>
      <c r="C148" s="59">
        <v>0.05</v>
      </c>
      <c r="D148" s="60"/>
      <c r="E148" s="62">
        <f>E143*5%</f>
        <v>0</v>
      </c>
      <c r="F148" s="60"/>
    </row>
    <row r="149">
      <c r="A149" s="53"/>
      <c r="B149" s="58" t="s">
        <v>51</v>
      </c>
      <c r="C149" s="59">
        <v>0.03</v>
      </c>
      <c r="D149" s="60"/>
      <c r="E149" s="62">
        <f>D149*3%</f>
        <v>0</v>
      </c>
      <c r="F149" s="60"/>
    </row>
    <row r="150">
      <c r="A150" s="53"/>
      <c r="B150" s="58" t="s">
        <v>52</v>
      </c>
      <c r="C150" s="59">
        <v>0.04</v>
      </c>
      <c r="D150" s="60"/>
      <c r="E150" s="62">
        <f>D150*4%</f>
        <v>0</v>
      </c>
      <c r="F150" s="60"/>
    </row>
    <row r="151">
      <c r="A151" s="53"/>
      <c r="B151" s="58" t="s">
        <v>53</v>
      </c>
      <c r="C151" s="59">
        <v>0.05</v>
      </c>
      <c r="D151" s="60"/>
      <c r="E151" s="62">
        <f>D151*5%</f>
        <v>0</v>
      </c>
      <c r="F151" s="60"/>
    </row>
    <row r="152">
      <c r="A152" s="53"/>
      <c r="B152" s="58" t="s">
        <v>54</v>
      </c>
      <c r="C152" s="59">
        <v>0.06</v>
      </c>
      <c r="D152" s="60"/>
      <c r="E152" s="62">
        <f>D152*6%</f>
        <v>0</v>
      </c>
      <c r="F152" s="60"/>
    </row>
    <row r="153">
      <c r="A153" s="53"/>
      <c r="B153" s="58" t="s">
        <v>55</v>
      </c>
      <c r="C153" s="59">
        <v>0.01</v>
      </c>
      <c r="D153" s="60"/>
      <c r="E153" s="62">
        <f>D153*1%</f>
        <v>0</v>
      </c>
      <c r="F153" s="60"/>
    </row>
    <row r="154">
      <c r="A154" s="53"/>
      <c r="B154" s="58" t="s">
        <v>56</v>
      </c>
      <c r="C154" s="59">
        <v>0.02</v>
      </c>
      <c r="D154" s="60"/>
      <c r="E154" s="62">
        <f>D154*2%</f>
        <v>0</v>
      </c>
      <c r="F154" s="60"/>
    </row>
    <row r="155">
      <c r="A155" s="53"/>
      <c r="B155" s="58" t="s">
        <v>57</v>
      </c>
      <c r="C155" s="59">
        <v>0.04</v>
      </c>
      <c r="D155" s="60"/>
      <c r="E155" s="62">
        <f t="shared" ref="E155:E156" si="10">D155*4%</f>
        <v>0</v>
      </c>
      <c r="F155" s="60"/>
    </row>
    <row r="156">
      <c r="A156" s="53"/>
      <c r="B156" s="58" t="s">
        <v>58</v>
      </c>
      <c r="C156" s="59">
        <v>0.04</v>
      </c>
      <c r="D156" s="60"/>
      <c r="E156" s="62">
        <f t="shared" si="10"/>
        <v>0</v>
      </c>
      <c r="F156" s="60"/>
    </row>
    <row r="157">
      <c r="A157" s="53"/>
      <c r="B157" s="58" t="s">
        <v>10</v>
      </c>
      <c r="C157" s="62">
        <f>E144+E145+E146+E147+E148+E149+E150+E151+E152+E153+E154+E155+E156</f>
        <v>0</v>
      </c>
      <c r="D157" s="62" t="s">
        <v>59</v>
      </c>
      <c r="E157" s="60"/>
      <c r="F157" s="64">
        <f>C157-E157</f>
        <v>0</v>
      </c>
    </row>
    <row r="158">
      <c r="A158" s="53"/>
      <c r="B158" s="58" t="s">
        <v>60</v>
      </c>
      <c r="C158" s="59">
        <v>0.01</v>
      </c>
      <c r="D158" s="62">
        <f>E143*1%</f>
        <v>0</v>
      </c>
      <c r="E158" s="60"/>
      <c r="F158" s="60"/>
    </row>
    <row r="159">
      <c r="A159" s="53"/>
      <c r="B159" s="60"/>
      <c r="C159" s="60"/>
      <c r="D159" s="60"/>
      <c r="E159" s="60"/>
      <c r="F159" s="60"/>
    </row>
    <row r="160">
      <c r="A160" s="65"/>
      <c r="B160" s="1"/>
      <c r="C160" s="1"/>
      <c r="D160" s="1"/>
      <c r="E160" s="1"/>
      <c r="F160" s="1"/>
    </row>
    <row r="161">
      <c r="A161" s="65"/>
      <c r="B161" s="1"/>
      <c r="C161" s="66"/>
      <c r="D161" s="1"/>
      <c r="E161" s="1"/>
      <c r="F161" s="1"/>
    </row>
    <row r="162">
      <c r="A162" s="65"/>
      <c r="B162" s="1"/>
      <c r="C162" s="66"/>
      <c r="D162" s="1" t="s">
        <v>61</v>
      </c>
      <c r="E162" s="1"/>
      <c r="F162" s="1"/>
    </row>
    <row r="163">
      <c r="A163" s="65"/>
      <c r="B163" s="1"/>
      <c r="C163" s="66"/>
      <c r="D163" s="1"/>
      <c r="E163" s="1"/>
      <c r="F163" s="1"/>
    </row>
    <row r="164">
      <c r="A164" s="65"/>
      <c r="B164" s="1"/>
      <c r="C164" s="1"/>
      <c r="D164" s="1" t="s">
        <v>62</v>
      </c>
      <c r="E164" s="1"/>
      <c r="F164" s="1"/>
    </row>
    <row r="165">
      <c r="A165" s="65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</sheetData>
  <mergeCells count="1">
    <mergeCell ref="B140:E140"/>
  </mergeCells>
  <drawing r:id="rId1"/>
</worksheet>
</file>