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Felix/Desktop/"/>
    </mc:Choice>
  </mc:AlternateContent>
  <bookViews>
    <workbookView xWindow="1900" yWindow="460" windowWidth="25780" windowHeight="17480" tabRatio="500" activeTab="1"/>
  </bookViews>
  <sheets>
    <sheet name="全国就业全貌" sheetId="1" r:id="rId1"/>
    <sheet name="就业大户" sheetId="14" r:id="rId2"/>
    <sheet name="讲师数据" sheetId="13" r:id="rId3"/>
    <sheet name="北科" sheetId="2" r:id="rId4"/>
    <sheet name="西安" sheetId="3" r:id="rId5"/>
    <sheet name="青岛" sheetId="4" r:id="rId6"/>
    <sheet name="杭州" sheetId="5" r:id="rId7"/>
    <sheet name="成都" sheetId="6" r:id="rId8"/>
    <sheet name="武汉" sheetId="7" r:id="rId9"/>
    <sheet name="大连" sheetId="8" r:id="rId10"/>
    <sheet name="郑州" sheetId="9" r:id="rId11"/>
    <sheet name="广州" sheetId="10" r:id="rId12"/>
    <sheet name="上海" sheetId="11" r:id="rId13"/>
    <sheet name="深圳" sheetId="12" r:id="rId1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1" i="14" l="1"/>
  <c r="J18" i="14"/>
  <c r="D238" i="1"/>
  <c r="D219" i="1"/>
  <c r="D195" i="1"/>
  <c r="J46" i="14"/>
  <c r="J32" i="14"/>
  <c r="J39" i="14"/>
  <c r="J31" i="14"/>
  <c r="J34" i="14"/>
  <c r="J35" i="14"/>
  <c r="J38" i="14"/>
  <c r="J36" i="14"/>
  <c r="J53" i="14"/>
  <c r="H53" i="14"/>
  <c r="E152" i="1"/>
  <c r="D167" i="1"/>
  <c r="D152" i="1"/>
  <c r="K41" i="2"/>
  <c r="F110" i="1"/>
  <c r="F111" i="1"/>
  <c r="F112" i="1"/>
  <c r="F113" i="1"/>
  <c r="F114" i="1"/>
  <c r="F115" i="1"/>
  <c r="F116" i="1"/>
  <c r="F117" i="1"/>
  <c r="F118" i="1"/>
  <c r="F119" i="1"/>
  <c r="F109" i="1"/>
  <c r="E120" i="1"/>
  <c r="D120" i="1"/>
  <c r="D97" i="1"/>
  <c r="F12" i="14"/>
  <c r="I13" i="3"/>
  <c r="M44" i="1"/>
  <c r="M13" i="6"/>
  <c r="M9" i="4"/>
  <c r="N11" i="3"/>
  <c r="M10" i="5"/>
  <c r="N11" i="7"/>
  <c r="N12" i="10"/>
  <c r="N11" i="8"/>
  <c r="N11" i="9"/>
  <c r="N15" i="12"/>
  <c r="N11" i="11"/>
  <c r="P24" i="2"/>
  <c r="N12" i="12"/>
  <c r="N9" i="7"/>
  <c r="M8" i="5"/>
  <c r="M10" i="6"/>
  <c r="M7" i="4"/>
  <c r="N9" i="8"/>
  <c r="N9" i="11"/>
  <c r="N9" i="9"/>
  <c r="K13" i="3"/>
  <c r="N9" i="3"/>
  <c r="N10" i="10"/>
  <c r="P21" i="2"/>
  <c r="D74" i="1"/>
  <c r="I10" i="4"/>
  <c r="J13" i="8"/>
  <c r="J13" i="7"/>
  <c r="J14" i="11"/>
  <c r="J16" i="10"/>
  <c r="J15" i="9"/>
  <c r="I13" i="5"/>
  <c r="I15" i="6"/>
  <c r="J23" i="12"/>
  <c r="M23" i="12"/>
  <c r="L23" i="12"/>
  <c r="M14" i="11"/>
  <c r="L14" i="11"/>
  <c r="M16" i="10"/>
  <c r="L16" i="10"/>
  <c r="M15" i="9"/>
  <c r="L15" i="9"/>
  <c r="M13" i="8"/>
  <c r="L13" i="8"/>
  <c r="M13" i="7"/>
  <c r="L13" i="7"/>
  <c r="L15" i="6"/>
  <c r="K15" i="6"/>
  <c r="L13" i="5"/>
  <c r="K13" i="5"/>
  <c r="L10" i="4"/>
  <c r="K10" i="4"/>
  <c r="L13" i="3"/>
  <c r="N41" i="2"/>
  <c r="M41" i="2"/>
</calcChain>
</file>

<file path=xl/sharedStrings.xml><?xml version="1.0" encoding="utf-8"?>
<sst xmlns="http://schemas.openxmlformats.org/spreadsheetml/2006/main" count="1112" uniqueCount="462">
  <si>
    <t>北科</t>
  </si>
  <si>
    <t>BK-HTML5-JY-1633</t>
  </si>
  <si>
    <t>BK-HTML5-JY-1719</t>
  </si>
  <si>
    <t>白喜讯</t>
  </si>
  <si>
    <t>未就业</t>
  </si>
  <si>
    <t>谢卫敏</t>
  </si>
  <si>
    <t>第 4 周</t>
  </si>
  <si>
    <t>第 21 周</t>
  </si>
  <si>
    <t>BK-HTML5-JY-1710A</t>
  </si>
  <si>
    <t>第 14 周</t>
  </si>
  <si>
    <t>吕东雪</t>
  </si>
  <si>
    <t>BK-HTML5-JY-1717</t>
  </si>
  <si>
    <t>张可</t>
  </si>
  <si>
    <t>第 2 周</t>
  </si>
  <si>
    <t>BK-HTML5-GP-4</t>
  </si>
  <si>
    <t>第 3 周</t>
  </si>
  <si>
    <t>BK-HTML5-JY-1714</t>
  </si>
  <si>
    <t>王静jy</t>
  </si>
  <si>
    <t>BK-HTML5-JY-1713</t>
  </si>
  <si>
    <t>樊芳</t>
  </si>
  <si>
    <t>第 6 周</t>
  </si>
  <si>
    <t>BK-HTML5-JY-1712</t>
  </si>
  <si>
    <t>第 10 周</t>
  </si>
  <si>
    <t>BK-HTML5-JY-1711</t>
  </si>
  <si>
    <t>第 12 周</t>
  </si>
  <si>
    <t>BK-HTML5-JY-1709</t>
  </si>
  <si>
    <t>第 17 周</t>
  </si>
  <si>
    <t>BK-HTML5-JY-1710</t>
  </si>
  <si>
    <t>第 15 周</t>
  </si>
  <si>
    <t>BK-HTML5-JY-1708</t>
  </si>
  <si>
    <t>第 20 周</t>
  </si>
  <si>
    <t>BK-HTML5-JY-1707</t>
  </si>
  <si>
    <t>第 22 周</t>
  </si>
  <si>
    <t>BK-HTML5-JY-1706</t>
  </si>
  <si>
    <t>第 23 周</t>
  </si>
  <si>
    <t>BK-HTML5-JY-164201</t>
  </si>
  <si>
    <t>第 47 周</t>
  </si>
  <si>
    <t>BK-HTML5-JY-17045</t>
  </si>
  <si>
    <t>第 24 周</t>
  </si>
  <si>
    <t>BK-HTML5-JY-17023</t>
  </si>
  <si>
    <t>第 26 周</t>
  </si>
  <si>
    <t>BK-HTML5-JY-1701</t>
  </si>
  <si>
    <t>赵利娟</t>
  </si>
  <si>
    <t>第 30 周</t>
  </si>
  <si>
    <t>BK-HTML5-JY-1637C</t>
  </si>
  <si>
    <t>王海楠</t>
  </si>
  <si>
    <t>第 38 周</t>
  </si>
  <si>
    <t>BK-HTML5-GP-3</t>
  </si>
  <si>
    <t>王玉娥</t>
  </si>
  <si>
    <t>第 18 周</t>
  </si>
  <si>
    <t>BK-HTML5-JY-1637B</t>
  </si>
  <si>
    <t>第 40 周</t>
  </si>
  <si>
    <t>BK-HTML5-JY-1642</t>
  </si>
  <si>
    <t>第 31 周</t>
  </si>
  <si>
    <t>BK-HTML5-JY-1641</t>
  </si>
  <si>
    <t>第 33 周</t>
  </si>
  <si>
    <t>BK-HTML5-JY-1640</t>
  </si>
  <si>
    <t>BK-HTML5-JY-1639</t>
  </si>
  <si>
    <t>BK-HTML5-JY-1638</t>
  </si>
  <si>
    <t>第 39 周</t>
  </si>
  <si>
    <t>BK-HTML5-JY-1637</t>
  </si>
  <si>
    <t>第 43 周</t>
  </si>
  <si>
    <t>BK-HTML5-JY-1636</t>
  </si>
  <si>
    <t>第 44 周</t>
  </si>
  <si>
    <t>BK-HTML5-JY-1635</t>
  </si>
  <si>
    <t>徐晓娜</t>
  </si>
  <si>
    <t>第 45 周</t>
  </si>
  <si>
    <t>BK-HTML5-JY-1634</t>
  </si>
  <si>
    <t>第 46 周</t>
  </si>
  <si>
    <t>BK-HTML5-JY-1632</t>
  </si>
  <si>
    <t>BK-HTML5-JY-1631</t>
  </si>
  <si>
    <t>BK-HTML5-JY-1630</t>
  </si>
  <si>
    <t>BK-HTML5-JY-17156</t>
    <phoneticPr fontId="1" type="noConversion"/>
  </si>
  <si>
    <t>未就业</t>
    <rPh sb="0" eb="1">
      <t>wei'jiu'ye</t>
    </rPh>
    <phoneticPr fontId="1" type="noConversion"/>
  </si>
  <si>
    <t>已就业</t>
  </si>
  <si>
    <t>已就业</t>
    <rPh sb="0" eb="1">
      <t>yi'jiu'ye</t>
    </rPh>
    <phoneticPr fontId="1" type="noConversion"/>
  </si>
  <si>
    <t>班级人数</t>
  </si>
  <si>
    <t>班级人数</t>
    <rPh sb="0" eb="1">
      <t>ban'ji</t>
    </rPh>
    <rPh sb="2" eb="3">
      <t>ren'shu</t>
    </rPh>
    <phoneticPr fontId="1" type="noConversion"/>
  </si>
  <si>
    <t>就业起始时间</t>
  </si>
  <si>
    <t>就业起始时间</t>
    <rPh sb="0" eb="1">
      <t>jiu'ye</t>
    </rPh>
    <rPh sb="2" eb="3">
      <t>qi'shi</t>
    </rPh>
    <rPh sb="4" eb="5">
      <t>sh'jian</t>
    </rPh>
    <phoneticPr fontId="1" type="noConversion"/>
  </si>
  <si>
    <t>就业老师</t>
  </si>
  <si>
    <t>就业老师</t>
    <rPh sb="0" eb="1">
      <t>jiu'ye</t>
    </rPh>
    <rPh sb="2" eb="3">
      <t>lao'shi</t>
    </rPh>
    <phoneticPr fontId="1" type="noConversion"/>
  </si>
  <si>
    <t>讲师</t>
    <rPh sb="0" eb="1">
      <t>jiang'shi</t>
    </rPh>
    <phoneticPr fontId="1" type="noConversion"/>
  </si>
  <si>
    <t>班级名称</t>
  </si>
  <si>
    <t>班级名称</t>
    <rPh sb="0" eb="1">
      <t>ban'ji</t>
    </rPh>
    <rPh sb="2" eb="3">
      <t>ming'cheng</t>
    </rPh>
    <phoneticPr fontId="1" type="noConversion"/>
  </si>
  <si>
    <t>吴勋勋</t>
  </si>
  <si>
    <t>吴勋勋</t>
    <rPh sb="0" eb="1">
      <t>wu</t>
    </rPh>
    <rPh sb="1" eb="2">
      <t>xun'xun</t>
    </rPh>
    <phoneticPr fontId="1" type="noConversion"/>
  </si>
  <si>
    <t>李满、李圣龙</t>
    <rPh sb="0" eb="1">
      <t>li'man</t>
    </rPh>
    <rPh sb="3" eb="4">
      <t>li</t>
    </rPh>
    <rPh sb="4" eb="5">
      <t>sheng</t>
    </rPh>
    <rPh sb="5" eb="6">
      <t>long</t>
    </rPh>
    <phoneticPr fontId="1" type="noConversion"/>
  </si>
  <si>
    <t>徐晨</t>
    <rPh sb="0" eb="1">
      <t>xu'chen</t>
    </rPh>
    <phoneticPr fontId="1" type="noConversion"/>
  </si>
  <si>
    <t>曾维军</t>
    <rPh sb="0" eb="1">
      <t>zeng</t>
    </rPh>
    <rPh sb="1" eb="2">
      <t>wei</t>
    </rPh>
    <rPh sb="2" eb="3">
      <t>jun</t>
    </rPh>
    <phoneticPr fontId="1" type="noConversion"/>
  </si>
  <si>
    <t>李满</t>
    <rPh sb="0" eb="1">
      <t>li'man</t>
    </rPh>
    <phoneticPr fontId="1" type="noConversion"/>
  </si>
  <si>
    <t>高鸿博</t>
    <rPh sb="0" eb="1">
      <t>gao</t>
    </rPh>
    <rPh sb="1" eb="2">
      <t>hong</t>
    </rPh>
    <rPh sb="2" eb="3">
      <t>bo</t>
    </rPh>
    <phoneticPr fontId="1" type="noConversion"/>
  </si>
  <si>
    <t>任伟</t>
    <rPh sb="0" eb="1">
      <t>ren'wei</t>
    </rPh>
    <phoneticPr fontId="1" type="noConversion"/>
  </si>
  <si>
    <t>刘赛</t>
    <rPh sb="0" eb="1">
      <t>liu'sai</t>
    </rPh>
    <phoneticPr fontId="1" type="noConversion"/>
  </si>
  <si>
    <t>寅一博</t>
  </si>
  <si>
    <t>寅一博</t>
    <rPh sb="0" eb="1">
      <t>yin</t>
    </rPh>
    <rPh sb="1" eb="2">
      <t>yi'bo</t>
    </rPh>
    <rPh sb="2" eb="3">
      <t>bo</t>
    </rPh>
    <phoneticPr fontId="1" type="noConversion"/>
  </si>
  <si>
    <t>龚一峰</t>
    <rPh sb="0" eb="1">
      <t>gong</t>
    </rPh>
    <rPh sb="1" eb="2">
      <t>yi</t>
    </rPh>
    <rPh sb="2" eb="3">
      <t>feng</t>
    </rPh>
    <phoneticPr fontId="1" type="noConversion"/>
  </si>
  <si>
    <t>陆荣涛</t>
  </si>
  <si>
    <t>陆荣涛</t>
    <rPh sb="0" eb="1">
      <t>lu'rong'tao</t>
    </rPh>
    <phoneticPr fontId="1" type="noConversion"/>
  </si>
  <si>
    <t>王鹏</t>
    <rPh sb="0" eb="1">
      <t>wang'peng</t>
    </rPh>
    <phoneticPr fontId="1" type="noConversion"/>
  </si>
  <si>
    <t>陆荣涛</t>
    <rPh sb="0" eb="1">
      <t>lu'ron'tao</t>
    </rPh>
    <phoneticPr fontId="1" type="noConversion"/>
  </si>
  <si>
    <t>李圣龙</t>
  </si>
  <si>
    <t>李圣龙</t>
    <rPh sb="0" eb="1">
      <t>li</t>
    </rPh>
    <rPh sb="1" eb="2">
      <t>sheng</t>
    </rPh>
    <rPh sb="2" eb="3">
      <t>long</t>
    </rPh>
    <phoneticPr fontId="1" type="noConversion"/>
  </si>
  <si>
    <t>高鸿博</t>
    <rPh sb="0" eb="1">
      <t>gao</t>
    </rPh>
    <rPh sb="1" eb="2">
      <t>hong'bo</t>
    </rPh>
    <phoneticPr fontId="1" type="noConversion"/>
  </si>
  <si>
    <t>李圣龙</t>
    <rPh sb="0" eb="1">
      <t>li'man</t>
    </rPh>
    <rPh sb="1" eb="2">
      <t>sheng</t>
    </rPh>
    <rPh sb="2" eb="3">
      <t>long</t>
    </rPh>
    <phoneticPr fontId="1" type="noConversion"/>
  </si>
  <si>
    <t>李圣龙</t>
    <rPh sb="0" eb="1">
      <t>li'sheng'l</t>
    </rPh>
    <phoneticPr fontId="1" type="noConversion"/>
  </si>
  <si>
    <t>高鸿博</t>
    <rPh sb="0" eb="1">
      <t>gao</t>
    </rPh>
    <rPh sb="1" eb="2">
      <t>hogn'bo</t>
    </rPh>
    <phoneticPr fontId="1" type="noConversion"/>
  </si>
  <si>
    <t>陆荣涛、全战胜</t>
    <rPh sb="0" eb="1">
      <t>lu'rong'tao</t>
    </rPh>
    <rPh sb="4" eb="5">
      <t>quan</t>
    </rPh>
    <rPh sb="5" eb="6">
      <t>zhan'sh</t>
    </rPh>
    <phoneticPr fontId="1" type="noConversion"/>
  </si>
  <si>
    <t>全战胜</t>
  </si>
  <si>
    <t>全战胜</t>
    <rPh sb="0" eb="1">
      <t>quan</t>
    </rPh>
    <rPh sb="1" eb="2">
      <t>zhan</t>
    </rPh>
    <rPh sb="2" eb="3">
      <t>sheng</t>
    </rPh>
    <phoneticPr fontId="1" type="noConversion"/>
  </si>
  <si>
    <t>刘赛</t>
    <rPh sb="0" eb="1">
      <t>liu'sai</t>
    </rPh>
    <rPh sb="1" eb="2">
      <t>sai</t>
    </rPh>
    <phoneticPr fontId="1" type="noConversion"/>
  </si>
  <si>
    <t>毛就业率</t>
  </si>
  <si>
    <t>毛就业率</t>
    <rPh sb="0" eb="1">
      <t>mao</t>
    </rPh>
    <rPh sb="1" eb="2">
      <t>jiu'ye</t>
    </rPh>
    <rPh sb="3" eb="4">
      <t>lv</t>
    </rPh>
    <phoneticPr fontId="1" type="noConversion"/>
  </si>
  <si>
    <t>就业薪资</t>
    <rPh sb="0" eb="1">
      <t>jiu'ye</t>
    </rPh>
    <rPh sb="2" eb="3">
      <t>xin'zi</t>
    </rPh>
    <phoneticPr fontId="1" type="noConversion"/>
  </si>
  <si>
    <t>闫梅</t>
  </si>
  <si>
    <t>XA-HTML5-JY-1706</t>
  </si>
  <si>
    <t>许凤娥</t>
  </si>
  <si>
    <t>XA-HTML5-JY-1705</t>
  </si>
  <si>
    <t>XA-HTML5-JY-1704</t>
  </si>
  <si>
    <t>第 7 周</t>
  </si>
  <si>
    <t>XA-HTML5-JY-1703</t>
  </si>
  <si>
    <t>第 16 周</t>
  </si>
  <si>
    <t>XA-HTML5-JY-1702</t>
  </si>
  <si>
    <t>XA-HTML5-JY-1701</t>
  </si>
  <si>
    <t>XA-HTML5-JY-1609</t>
  </si>
  <si>
    <t>XA-HTML5-JY-1608</t>
  </si>
  <si>
    <t>第 37 周</t>
  </si>
  <si>
    <t>XA-HTML5-JY-1607</t>
  </si>
  <si>
    <t>XA-HTML5-JY-1606</t>
  </si>
  <si>
    <t>讲师</t>
    <rPh sb="0" eb="1">
      <t>jaing'shi</t>
    </rPh>
    <phoneticPr fontId="1" type="noConversion"/>
  </si>
  <si>
    <t>就业开始时间</t>
    <rPh sb="0" eb="1">
      <t>jiu'ye</t>
    </rPh>
    <rPh sb="2" eb="3">
      <t>ki'shi</t>
    </rPh>
    <rPh sb="4" eb="5">
      <t>shi'jian</t>
    </rPh>
    <phoneticPr fontId="1" type="noConversion"/>
  </si>
  <si>
    <t>班级名称</t>
    <rPh sb="0" eb="1">
      <t>ban'ji</t>
    </rPh>
    <rPh sb="2" eb="3">
      <t>ming'chegn</t>
    </rPh>
    <phoneticPr fontId="1" type="noConversion"/>
  </si>
  <si>
    <t>就业周数</t>
  </si>
  <si>
    <t>就业周数</t>
    <rPh sb="0" eb="1">
      <t>jiu'ye</t>
    </rPh>
    <rPh sb="2" eb="3">
      <t>zhou'shu</t>
    </rPh>
    <phoneticPr fontId="1" type="noConversion"/>
  </si>
  <si>
    <t>未就业</t>
    <rPh sb="0" eb="1">
      <t>wei</t>
    </rPh>
    <rPh sb="1" eb="2">
      <t>jiu'ye</t>
    </rPh>
    <phoneticPr fontId="1" type="noConversion"/>
  </si>
  <si>
    <t>徐礼文</t>
  </si>
  <si>
    <t>徐礼文</t>
    <rPh sb="0" eb="1">
      <t>xu</t>
    </rPh>
    <rPh sb="1" eb="2">
      <t>li</t>
    </rPh>
    <rPh sb="2" eb="3">
      <t>wen</t>
    </rPh>
    <phoneticPr fontId="1" type="noConversion"/>
  </si>
  <si>
    <t>常杰</t>
  </si>
  <si>
    <t>常杰</t>
    <rPh sb="0" eb="1">
      <t>chang'jie</t>
    </rPh>
    <phoneticPr fontId="1" type="noConversion"/>
  </si>
  <si>
    <t>QD-HTML5-JY-1704</t>
  </si>
  <si>
    <t>李彬</t>
  </si>
  <si>
    <t>QD-HTML5-JY-1703</t>
  </si>
  <si>
    <t>QD-HTML5-JY-1702</t>
  </si>
  <si>
    <t>第 25 周</t>
  </si>
  <si>
    <t>QD-HTML5-JY-1701</t>
  </si>
  <si>
    <t>QD-HTML5-JY-1606</t>
  </si>
  <si>
    <t>第 35 周</t>
  </si>
  <si>
    <t>QD-HTML5-JY-1605</t>
  </si>
  <si>
    <t>QD-HTML5-JY-1604</t>
  </si>
  <si>
    <t>就业开始时间</t>
    <rPh sb="0" eb="1">
      <t>jiu'ye</t>
    </rPh>
    <rPh sb="2" eb="3">
      <t>kai'shi</t>
    </rPh>
    <rPh sb="4" eb="5">
      <t>shi'jian</t>
    </rPh>
    <phoneticPr fontId="1" type="noConversion"/>
  </si>
  <si>
    <t>已就业</t>
    <rPh sb="0" eb="1">
      <t>yi</t>
    </rPh>
    <rPh sb="1" eb="2">
      <t>jiu'ye</t>
    </rPh>
    <phoneticPr fontId="1" type="noConversion"/>
  </si>
  <si>
    <t>王怀兵</t>
    <rPh sb="0" eb="1">
      <t>wang</t>
    </rPh>
    <rPh sb="1" eb="2">
      <t>huai</t>
    </rPh>
    <rPh sb="2" eb="3">
      <t>bing</t>
    </rPh>
    <phoneticPr fontId="1" type="noConversion"/>
  </si>
  <si>
    <t>刘沛君</t>
  </si>
  <si>
    <t>刘沛君</t>
    <rPh sb="0" eb="1">
      <t>liu</t>
    </rPh>
    <rPh sb="1" eb="2">
      <t>pei</t>
    </rPh>
    <rPh sb="2" eb="3">
      <t>jun</t>
    </rPh>
    <phoneticPr fontId="1" type="noConversion"/>
  </si>
  <si>
    <t>刘赛</t>
    <rPh sb="0" eb="1">
      <t>liu</t>
    </rPh>
    <rPh sb="1" eb="2">
      <t>sai</t>
    </rPh>
    <phoneticPr fontId="1" type="noConversion"/>
  </si>
  <si>
    <t>姚嘉隆</t>
  </si>
  <si>
    <t>姚嘉隆</t>
    <rPh sb="0" eb="1">
      <t>yao</t>
    </rPh>
    <rPh sb="1" eb="2">
      <t>jia</t>
    </rPh>
    <rPh sb="2" eb="3">
      <t>long</t>
    </rPh>
    <phoneticPr fontId="1" type="noConversion"/>
  </si>
  <si>
    <t>董婷婷</t>
  </si>
  <si>
    <t>HZ-HTML5-JY-1707</t>
  </si>
  <si>
    <t>HZ-HTML5-JY-1706</t>
  </si>
  <si>
    <t>谢慧娟</t>
  </si>
  <si>
    <t>HZ-HTML5-JY-1705</t>
  </si>
  <si>
    <t>HZ-HTML5-JY-1704</t>
  </si>
  <si>
    <t>HZ-HTML5-JY-1703</t>
  </si>
  <si>
    <t>HZ-HTML5-JY-1702</t>
  </si>
  <si>
    <t>HZ-HTML5-JY-1701</t>
  </si>
  <si>
    <t>第 29 周</t>
  </si>
  <si>
    <t>HZ-HTML5-JY-1609</t>
  </si>
  <si>
    <t>第 32 周</t>
  </si>
  <si>
    <t>HZ-HTML5-JY-1608</t>
  </si>
  <si>
    <t>HZ-HTML5-JY-1607</t>
  </si>
  <si>
    <t>夏雾</t>
  </si>
  <si>
    <t>已就业</t>
    <rPh sb="0" eb="1">
      <t>yi'jiu'y</t>
    </rPh>
    <phoneticPr fontId="1" type="noConversion"/>
  </si>
  <si>
    <t>平均薪资</t>
    <rPh sb="0" eb="1">
      <t>ping'jun</t>
    </rPh>
    <rPh sb="2" eb="3">
      <t>xin'zi</t>
    </rPh>
    <phoneticPr fontId="1" type="noConversion"/>
  </si>
  <si>
    <t>方晓恩</t>
  </si>
  <si>
    <t>方晓恩</t>
    <rPh sb="0" eb="1">
      <t>fang</t>
    </rPh>
    <rPh sb="1" eb="2">
      <t>xiao</t>
    </rPh>
    <rPh sb="2" eb="3">
      <t>en</t>
    </rPh>
    <phoneticPr fontId="1" type="noConversion"/>
  </si>
  <si>
    <t>邵逸芝</t>
    <rPh sb="0" eb="1">
      <t>shao</t>
    </rPh>
    <rPh sb="1" eb="2">
      <t>yi</t>
    </rPh>
    <rPh sb="2" eb="3">
      <t>zhi</t>
    </rPh>
    <phoneticPr fontId="1" type="noConversion"/>
  </si>
  <si>
    <t>郝宏麟</t>
    <rPh sb="0" eb="1">
      <t>hao</t>
    </rPh>
    <rPh sb="1" eb="2">
      <t>hong</t>
    </rPh>
    <rPh sb="2" eb="3">
      <t>lin</t>
    </rPh>
    <phoneticPr fontId="1" type="noConversion"/>
  </si>
  <si>
    <t>寅一博</t>
    <rPh sb="0" eb="1">
      <t>yin</t>
    </rPh>
    <rPh sb="1" eb="2">
      <t>yi</t>
    </rPh>
    <rPh sb="2" eb="3">
      <t>bo</t>
    </rPh>
    <phoneticPr fontId="1" type="noConversion"/>
  </si>
  <si>
    <t>方晓恩</t>
    <rPh sb="0" eb="1">
      <t>fang</t>
    </rPh>
    <rPh sb="1" eb="2">
      <t>xiao'en</t>
    </rPh>
    <phoneticPr fontId="1" type="noConversion"/>
  </si>
  <si>
    <t>CD-HTML5-JY-1707</t>
  </si>
  <si>
    <t>张铃艳</t>
  </si>
  <si>
    <t>陈紫燕</t>
  </si>
  <si>
    <t>CD-HTML5-JY-1706</t>
  </si>
  <si>
    <t>张莹</t>
  </si>
  <si>
    <t>CD-HTML5-JY-1705</t>
  </si>
  <si>
    <t>第 5 周</t>
  </si>
  <si>
    <t>CD-HTML5-JY-1704</t>
  </si>
  <si>
    <t>第 8 周</t>
  </si>
  <si>
    <t>CD-HTML5-JY-1703</t>
  </si>
  <si>
    <t>郭芳</t>
  </si>
  <si>
    <t>CD-HTML5-JY-1702</t>
  </si>
  <si>
    <t>CD-HTML5-JY-1701</t>
  </si>
  <si>
    <t>CD-HTML5-JY-1611</t>
  </si>
  <si>
    <t>CD-HTML5-JY-1610</t>
  </si>
  <si>
    <t>CD-HTML5-JY-1609</t>
  </si>
  <si>
    <t>CD-HTML5-JY-1608</t>
  </si>
  <si>
    <t>CD-HTML5-JY-1607</t>
  </si>
  <si>
    <t>就业老师</t>
    <rPh sb="0" eb="1">
      <t>jiu'ye</t>
    </rPh>
    <rPh sb="2" eb="3">
      <t>lao'sh</t>
    </rPh>
    <phoneticPr fontId="1" type="noConversion"/>
  </si>
  <si>
    <t>杨杰</t>
    <rPh sb="0" eb="1">
      <t>yang'jie</t>
    </rPh>
    <phoneticPr fontId="1" type="noConversion"/>
  </si>
  <si>
    <t>毛祝君</t>
  </si>
  <si>
    <t>毛祝君</t>
    <rPh sb="0" eb="1">
      <t>mao</t>
    </rPh>
    <rPh sb="1" eb="2">
      <t>zhu</t>
    </rPh>
    <rPh sb="2" eb="3">
      <t>jun</t>
    </rPh>
    <phoneticPr fontId="1" type="noConversion"/>
  </si>
  <si>
    <t>杨杰</t>
    <rPh sb="0" eb="1">
      <t>yang'jei</t>
    </rPh>
    <phoneticPr fontId="1" type="noConversion"/>
  </si>
  <si>
    <t>左可亮</t>
  </si>
  <si>
    <t>左可亮</t>
    <rPh sb="0" eb="1">
      <t>zuo</t>
    </rPh>
    <rPh sb="1" eb="2">
      <t>ke</t>
    </rPh>
    <rPh sb="2" eb="3">
      <t>liang</t>
    </rPh>
    <phoneticPr fontId="1" type="noConversion"/>
  </si>
  <si>
    <t>高红丽</t>
  </si>
  <si>
    <t>WH-HTML5-JY-1705</t>
  </si>
  <si>
    <t>丁娟</t>
  </si>
  <si>
    <t>WH-HTML5-JY-1704</t>
  </si>
  <si>
    <t>WH-HTML5-JY-1703</t>
  </si>
  <si>
    <t>WH-HTML5-JY-1702</t>
  </si>
  <si>
    <t>吴娅君</t>
  </si>
  <si>
    <t>WH-HTML5-JY-1701</t>
  </si>
  <si>
    <t>孙萌</t>
  </si>
  <si>
    <t>WH-HTML5-JY-1609</t>
  </si>
  <si>
    <t>WH-HTML5-JY-1608</t>
  </si>
  <si>
    <t>WH-HTML5-JY-1607</t>
  </si>
  <si>
    <t>WH-HTML5-JY-1606</t>
  </si>
  <si>
    <t>就业老师</t>
    <rPh sb="0" eb="1">
      <t>jiu'ye</t>
    </rPh>
    <rPh sb="2" eb="3">
      <t>lao'sih</t>
    </rPh>
    <phoneticPr fontId="1" type="noConversion"/>
  </si>
  <si>
    <t>左可亮</t>
    <rPh sb="0" eb="1">
      <t>zuo</t>
    </rPh>
    <rPh sb="1" eb="2">
      <t>ke'liang</t>
    </rPh>
    <phoneticPr fontId="1" type="noConversion"/>
  </si>
  <si>
    <t>朱盛文</t>
  </si>
  <si>
    <t>朱盛文</t>
    <rPh sb="0" eb="1">
      <t>zhu</t>
    </rPh>
    <rPh sb="1" eb="2">
      <t>sheng</t>
    </rPh>
    <rPh sb="2" eb="3">
      <t>wen</t>
    </rPh>
    <phoneticPr fontId="1" type="noConversion"/>
  </si>
  <si>
    <t>朱盛文</t>
    <rPh sb="0" eb="1">
      <t>zhu</t>
    </rPh>
    <rPh sb="1" eb="2">
      <t>sheng'w</t>
    </rPh>
    <phoneticPr fontId="1" type="noConversion"/>
  </si>
  <si>
    <t>编号</t>
  </si>
  <si>
    <t>平均薪水</t>
  </si>
  <si>
    <t>DL-HTML5-JY-1705</t>
  </si>
  <si>
    <t>姜巍</t>
  </si>
  <si>
    <t>DL-HTML5-JY-1704</t>
  </si>
  <si>
    <t>DL-HTML5-JY-1703</t>
  </si>
  <si>
    <t>刘作莉</t>
  </si>
  <si>
    <t>DL-HTML5-JY-1702</t>
  </si>
  <si>
    <t>DL-HTML5-JY-1701</t>
  </si>
  <si>
    <t>DL-HTML5-JY-1609</t>
  </si>
  <si>
    <t>DL-HTML5-JY-1608</t>
  </si>
  <si>
    <t>DL-HTML5-JY-1607</t>
  </si>
  <si>
    <t>刘沛君</t>
    <rPh sb="0" eb="1">
      <t>liu</t>
    </rPh>
    <rPh sb="1" eb="2">
      <t>pe</t>
    </rPh>
    <rPh sb="2" eb="3">
      <t>jun</t>
    </rPh>
    <phoneticPr fontId="1" type="noConversion"/>
  </si>
  <si>
    <t>全战胜</t>
    <rPh sb="0" eb="1">
      <t>quan'zhan'sh</t>
    </rPh>
    <phoneticPr fontId="1" type="noConversion"/>
  </si>
  <si>
    <t>全战胜</t>
    <rPh sb="0" eb="1">
      <t>quan</t>
    </rPh>
    <rPh sb="1" eb="2">
      <t>zhan'sheng</t>
    </rPh>
    <phoneticPr fontId="1" type="noConversion"/>
  </si>
  <si>
    <t>刘沛君</t>
    <rPh sb="0" eb="1">
      <t>liu</t>
    </rPh>
    <rPh sb="1" eb="2">
      <t>pei'jun</t>
    </rPh>
    <phoneticPr fontId="1" type="noConversion"/>
  </si>
  <si>
    <t>孙凯云</t>
  </si>
  <si>
    <t>ZZ-HTML5-JY-1705</t>
  </si>
  <si>
    <t>鲍佳佳</t>
  </si>
  <si>
    <t>梁白鸽</t>
  </si>
  <si>
    <t>ZZ-HTML5-JY-1704</t>
  </si>
  <si>
    <t>ZZ-HTML5-JY-1703</t>
  </si>
  <si>
    <t>ZZ-HTML5-JY-1702</t>
  </si>
  <si>
    <t>ZZ-HTML5-JY-1701</t>
  </si>
  <si>
    <t>ZZ-HTML5-JY-1615</t>
  </si>
  <si>
    <t>ZZ-HTML5-JY-1614</t>
  </si>
  <si>
    <t>ZZ-HTML5-JY-1613</t>
  </si>
  <si>
    <t>ZZ-HTML5-JY-1612</t>
  </si>
  <si>
    <t>ZZ-HTML5-JY-1611</t>
  </si>
  <si>
    <t>吴勋勋</t>
    <rPh sb="0" eb="1">
      <t>wu</t>
    </rPh>
    <rPh sb="1" eb="2">
      <t>xun</t>
    </rPh>
    <rPh sb="2" eb="3">
      <t>xun</t>
    </rPh>
    <phoneticPr fontId="1" type="noConversion"/>
  </si>
  <si>
    <t>王祝君</t>
    <rPh sb="0" eb="1">
      <t>wang</t>
    </rPh>
    <rPh sb="1" eb="2">
      <t>zhu</t>
    </rPh>
    <rPh sb="2" eb="3">
      <t>jun</t>
    </rPh>
    <phoneticPr fontId="1" type="noConversion"/>
  </si>
  <si>
    <t>毛祝君</t>
    <rPh sb="0" eb="1">
      <t>mao'zh</t>
    </rPh>
    <rPh sb="2" eb="3">
      <t>jun</t>
    </rPh>
    <phoneticPr fontId="1" type="noConversion"/>
  </si>
  <si>
    <t>GZ-HTML5-JY-1706</t>
  </si>
  <si>
    <t>赵雪</t>
  </si>
  <si>
    <t>GZ-HTML5-JY-1705</t>
  </si>
  <si>
    <t>陶媛</t>
  </si>
  <si>
    <t>GZ-HTML5-JY-1704</t>
  </si>
  <si>
    <t>GZ-HTML5-JY-1703</t>
  </si>
  <si>
    <t>GZ-HTML5-JY-1702</t>
  </si>
  <si>
    <t>GZ-HTML5-JY-1701</t>
  </si>
  <si>
    <t>GZ-HTML5-JY-1612</t>
  </si>
  <si>
    <t>GZ-HTML5-JY-1611</t>
  </si>
  <si>
    <t>GZ-HTML5-JY-1610</t>
  </si>
  <si>
    <t>GZ-HTML5-JY-1609</t>
  </si>
  <si>
    <t>GZ-HTML5-JY-1608</t>
  </si>
  <si>
    <t>蓝师贵</t>
  </si>
  <si>
    <t>蓝师贵</t>
    <rPh sb="0" eb="1">
      <t>lan</t>
    </rPh>
    <rPh sb="1" eb="2">
      <t>shi</t>
    </rPh>
    <rPh sb="2" eb="3">
      <t>gui</t>
    </rPh>
    <phoneticPr fontId="1" type="noConversion"/>
  </si>
  <si>
    <t>宋丙星</t>
  </si>
  <si>
    <t>SH-HTML5-JY-1706</t>
  </si>
  <si>
    <t>詹春亚</t>
  </si>
  <si>
    <t>SH-HTML5-JY-1705</t>
  </si>
  <si>
    <t>SH-HTML5-JY-1704</t>
  </si>
  <si>
    <t>第 11 周</t>
  </si>
  <si>
    <t>SH-HTML5-JY-1703</t>
  </si>
  <si>
    <t>SH-HTML5-JY-1702</t>
  </si>
  <si>
    <t>SH-HTML5-JY-1701</t>
  </si>
  <si>
    <t>SH-HTML5-JY-1616</t>
  </si>
  <si>
    <t>SH-HTML5-JY-1615</t>
  </si>
  <si>
    <t>SH-HTML5-JY-1614</t>
  </si>
  <si>
    <t>SH-HTML5-JY-1613</t>
  </si>
  <si>
    <t>杨光</t>
    <rPh sb="0" eb="1">
      <t>yang'g</t>
    </rPh>
    <phoneticPr fontId="1" type="noConversion"/>
  </si>
  <si>
    <t>杨智</t>
  </si>
  <si>
    <t>杨智</t>
    <rPh sb="0" eb="1">
      <t>yang'zhi</t>
    </rPh>
    <phoneticPr fontId="1" type="noConversion"/>
  </si>
  <si>
    <t xml:space="preserve">方晓恩 </t>
    <rPh sb="0" eb="1">
      <t>fang</t>
    </rPh>
    <rPh sb="1" eb="2">
      <t>xiao</t>
    </rPh>
    <rPh sb="2" eb="3">
      <t>en</t>
    </rPh>
    <phoneticPr fontId="1" type="noConversion"/>
  </si>
  <si>
    <t>冉丽萍</t>
  </si>
  <si>
    <t>SZ-HTML5-JY-1711</t>
  </si>
  <si>
    <t>梁素萍</t>
  </si>
  <si>
    <t>SZ-HTML5-JY-1710</t>
  </si>
  <si>
    <t>SZ-HTML5-JY-1709</t>
  </si>
  <si>
    <t>王颜</t>
  </si>
  <si>
    <t>SZ-HTML5-JY-1708</t>
  </si>
  <si>
    <t>SZ-HTML5-JY-1707</t>
  </si>
  <si>
    <t>SZ-HTML5-JY-1706</t>
  </si>
  <si>
    <t>SZ-HTML5-JY-1705</t>
  </si>
  <si>
    <t>SZ-HTML5-JY-1704</t>
  </si>
  <si>
    <t>SZ-HTML5-JY-1703</t>
  </si>
  <si>
    <t>覃柳华</t>
  </si>
  <si>
    <t>SZ-HTML5-JY-1702</t>
  </si>
  <si>
    <t>SZ-HTML5-JY-1701</t>
  </si>
  <si>
    <t>SZ-HTML5-JY-1629</t>
  </si>
  <si>
    <t>SZ-HTML5-JY-1628</t>
  </si>
  <si>
    <t>郑伟娟</t>
  </si>
  <si>
    <t>SZ-HTML5-JY-1627</t>
  </si>
  <si>
    <t>SZ-HTML5-JY-1626</t>
  </si>
  <si>
    <t>SZ-HTML5-JY-1625</t>
  </si>
  <si>
    <t>SZ-HTML5-JY-1624</t>
  </si>
  <si>
    <t>SZ-HTML5-JY-1623</t>
  </si>
  <si>
    <t>张龙</t>
  </si>
  <si>
    <t>张龙</t>
    <rPh sb="0" eb="1">
      <t>zhang'long</t>
    </rPh>
    <phoneticPr fontId="1" type="noConversion"/>
  </si>
  <si>
    <t>肖元洲</t>
    <rPh sb="0" eb="1">
      <t>xiao</t>
    </rPh>
    <rPh sb="1" eb="2">
      <t>yuan</t>
    </rPh>
    <rPh sb="2" eb="3">
      <t>zhou</t>
    </rPh>
    <phoneticPr fontId="1" type="noConversion"/>
  </si>
  <si>
    <t>李威</t>
    <rPh sb="0" eb="1">
      <t>li'wei</t>
    </rPh>
    <phoneticPr fontId="1" type="noConversion"/>
  </si>
  <si>
    <t>杨培园</t>
  </si>
  <si>
    <t>杨培园</t>
    <rPh sb="0" eb="1">
      <t>yang</t>
    </rPh>
    <rPh sb="1" eb="2">
      <t>pei</t>
    </rPh>
    <rPh sb="2" eb="3">
      <t>yuan</t>
    </rPh>
    <phoneticPr fontId="1" type="noConversion"/>
  </si>
  <si>
    <t>杨培园</t>
    <rPh sb="0" eb="1">
      <t>yang'pei</t>
    </rPh>
    <rPh sb="2" eb="3">
      <t>yuan</t>
    </rPh>
    <phoneticPr fontId="1" type="noConversion"/>
  </si>
  <si>
    <t>校区</t>
    <rPh sb="0" eb="1">
      <t>xiao'q</t>
    </rPh>
    <phoneticPr fontId="1" type="noConversion"/>
  </si>
  <si>
    <t>平均就业率</t>
    <rPh sb="0" eb="1">
      <t>ping'jun</t>
    </rPh>
    <rPh sb="2" eb="3">
      <t>jiu'ye</t>
    </rPh>
    <rPh sb="4" eb="5">
      <t>lv</t>
    </rPh>
    <phoneticPr fontId="1" type="noConversion"/>
  </si>
  <si>
    <t>平均就业薪资</t>
    <rPh sb="0" eb="1">
      <t>ping'jun</t>
    </rPh>
    <rPh sb="2" eb="3">
      <t>jiu'ye</t>
    </rPh>
    <rPh sb="4" eb="5">
      <t>xin'zi</t>
    </rPh>
    <phoneticPr fontId="1" type="noConversion"/>
  </si>
  <si>
    <t>毕业班级数量</t>
    <rPh sb="0" eb="1">
      <t>bi'ye</t>
    </rPh>
    <rPh sb="2" eb="3">
      <t>ban'ji</t>
    </rPh>
    <rPh sb="4" eb="5">
      <t>shu'liang</t>
    </rPh>
    <phoneticPr fontId="1" type="noConversion"/>
  </si>
  <si>
    <t>北科</t>
    <rPh sb="0" eb="1">
      <t>bei'k</t>
    </rPh>
    <phoneticPr fontId="1" type="noConversion"/>
  </si>
  <si>
    <t>西安</t>
    <rPh sb="0" eb="1">
      <t>xian</t>
    </rPh>
    <phoneticPr fontId="1" type="noConversion"/>
  </si>
  <si>
    <t>青岛</t>
    <rPh sb="0" eb="1">
      <t>qing'dao</t>
    </rPh>
    <phoneticPr fontId="1" type="noConversion"/>
  </si>
  <si>
    <t>杭州</t>
    <rPh sb="0" eb="1">
      <t>hang'zhou</t>
    </rPh>
    <phoneticPr fontId="1" type="noConversion"/>
  </si>
  <si>
    <t>成都</t>
    <rPh sb="0" eb="1">
      <t>cheng'du</t>
    </rPh>
    <phoneticPr fontId="1" type="noConversion"/>
  </si>
  <si>
    <t>武汉</t>
    <rPh sb="0" eb="1">
      <t>wu'han</t>
    </rPh>
    <phoneticPr fontId="1" type="noConversion"/>
  </si>
  <si>
    <t>大连</t>
    <rPh sb="0" eb="1">
      <t>da'lian</t>
    </rPh>
    <phoneticPr fontId="1" type="noConversion"/>
  </si>
  <si>
    <t>郑州</t>
    <rPh sb="0" eb="1">
      <t>zheng'zhou</t>
    </rPh>
    <phoneticPr fontId="1" type="noConversion"/>
  </si>
  <si>
    <t>广州</t>
    <rPh sb="0" eb="1">
      <t>guang'hzou</t>
    </rPh>
    <phoneticPr fontId="1" type="noConversion"/>
  </si>
  <si>
    <t>上海</t>
    <rPh sb="0" eb="1">
      <t>shang'hai</t>
    </rPh>
    <phoneticPr fontId="1" type="noConversion"/>
  </si>
  <si>
    <t>深圳</t>
    <rPh sb="0" eb="1">
      <t>shen'zh</t>
    </rPh>
    <phoneticPr fontId="1" type="noConversion"/>
  </si>
  <si>
    <t>平均就业率（全部）</t>
    <rPh sb="0" eb="1">
      <t>ping'jun</t>
    </rPh>
    <rPh sb="2" eb="3">
      <t>jiu'ye</t>
    </rPh>
    <rPh sb="4" eb="5">
      <t>lv</t>
    </rPh>
    <rPh sb="6" eb="7">
      <t>quan'bu</t>
    </rPh>
    <phoneticPr fontId="1" type="noConversion"/>
  </si>
  <si>
    <t>平均就业率（满6周）</t>
    <rPh sb="0" eb="1">
      <t>ping'jun</t>
    </rPh>
    <rPh sb="2" eb="3">
      <t>jiu'ye</t>
    </rPh>
    <rPh sb="4" eb="5">
      <t>lv</t>
    </rPh>
    <rPh sb="6" eb="7">
      <t>man</t>
    </rPh>
    <rPh sb="8" eb="9">
      <t>zhou</t>
    </rPh>
    <phoneticPr fontId="1" type="noConversion"/>
  </si>
  <si>
    <t>平均就业薪资（满6周）</t>
    <rPh sb="0" eb="1">
      <t>ping'jun</t>
    </rPh>
    <rPh sb="2" eb="3">
      <t>jiu'ye</t>
    </rPh>
    <rPh sb="4" eb="5">
      <t>xin'zi</t>
    </rPh>
    <rPh sb="7" eb="8">
      <t>man</t>
    </rPh>
    <rPh sb="9" eb="10">
      <t>zhou</t>
    </rPh>
    <phoneticPr fontId="1" type="noConversion"/>
  </si>
  <si>
    <t>姓名</t>
    <rPh sb="0" eb="1">
      <t>xing'ming</t>
    </rPh>
    <phoneticPr fontId="1" type="noConversion"/>
  </si>
  <si>
    <t>高宏博</t>
  </si>
  <si>
    <t>杜鹏</t>
  </si>
  <si>
    <t>杨杰</t>
    <phoneticPr fontId="1" type="noConversion"/>
  </si>
  <si>
    <t>序号</t>
    <rPh sb="0" eb="1">
      <t>xu'hao</t>
    </rPh>
    <phoneticPr fontId="1" type="noConversion"/>
  </si>
  <si>
    <t>代课周数</t>
    <phoneticPr fontId="1" type="noConversion"/>
  </si>
  <si>
    <t>平均测评成绩</t>
    <rPh sb="0" eb="1">
      <t>ping'jun</t>
    </rPh>
    <rPh sb="4" eb="5">
      <t>cheng'ji</t>
    </rPh>
    <phoneticPr fontId="1" type="noConversion"/>
  </si>
  <si>
    <t>带班平均就业率</t>
    <rPh sb="1" eb="2">
      <t>ban</t>
    </rPh>
    <rPh sb="2" eb="3">
      <t>ping'jun</t>
    </rPh>
    <phoneticPr fontId="1" type="noConversion"/>
  </si>
  <si>
    <t>带班平均薪资</t>
    <rPh sb="0" eb="1">
      <t>dai'ban</t>
    </rPh>
    <rPh sb="2" eb="3">
      <t>ping'jiun</t>
    </rPh>
    <rPh sb="4" eb="5">
      <t>xin'z</t>
    </rPh>
    <phoneticPr fontId="1" type="noConversion"/>
  </si>
  <si>
    <t>就业回访满意度</t>
    <rPh sb="4" eb="5">
      <t>man'yi'du</t>
    </rPh>
    <phoneticPr fontId="1" type="noConversion"/>
  </si>
  <si>
    <t>实训周数</t>
    <rPh sb="0" eb="1">
      <t>shi'xun</t>
    </rPh>
    <rPh sb="2" eb="3">
      <t>zhou'shu</t>
    </rPh>
    <phoneticPr fontId="1" type="noConversion"/>
  </si>
  <si>
    <t>线上课次数</t>
    <phoneticPr fontId="1" type="noConversion"/>
  </si>
  <si>
    <t>校区</t>
    <rPh sb="0" eb="1">
      <t>xiao'qu</t>
    </rPh>
    <phoneticPr fontId="1" type="noConversion"/>
  </si>
  <si>
    <t>HTML5 2017年离职讲师</t>
    <rPh sb="10" eb="11">
      <t>nian</t>
    </rPh>
    <rPh sb="11" eb="12">
      <t>li'zhi</t>
    </rPh>
    <rPh sb="13" eb="14">
      <t>jiagn'shi</t>
    </rPh>
    <phoneticPr fontId="1" type="noConversion"/>
  </si>
  <si>
    <t>龚一峰</t>
    <rPh sb="0" eb="1">
      <t>gong</t>
    </rPh>
    <rPh sb="1" eb="2">
      <t>yi'feng</t>
    </rPh>
    <phoneticPr fontId="1" type="noConversion"/>
  </si>
  <si>
    <t>任伟</t>
    <rPh sb="0" eb="1">
      <t>ren</t>
    </rPh>
    <rPh sb="1" eb="2">
      <t>wei</t>
    </rPh>
    <phoneticPr fontId="1" type="noConversion"/>
  </si>
  <si>
    <t>杨光</t>
    <rPh sb="0" eb="1">
      <t>yang'guang</t>
    </rPh>
    <phoneticPr fontId="1" type="noConversion"/>
  </si>
  <si>
    <t>李威</t>
    <rPh sb="0" eb="1">
      <t>li</t>
    </rPh>
    <rPh sb="1" eb="2">
      <t>wei</t>
    </rPh>
    <phoneticPr fontId="1" type="noConversion"/>
  </si>
  <si>
    <t>北科</t>
    <rPh sb="0" eb="1">
      <t>b'ke</t>
    </rPh>
    <phoneticPr fontId="1" type="noConversion"/>
  </si>
  <si>
    <t>北科</t>
    <phoneticPr fontId="1" type="noConversion"/>
  </si>
  <si>
    <t>深圳</t>
    <rPh sb="0" eb="1">
      <t>shen'zhen</t>
    </rPh>
    <phoneticPr fontId="1" type="noConversion"/>
  </si>
  <si>
    <t>录制视频内容</t>
    <rPh sb="0" eb="1">
      <t>lu'zhi</t>
    </rPh>
    <rPh sb="2" eb="3">
      <t>shi'pin</t>
    </rPh>
    <rPh sb="4" eb="5">
      <t>nei'rong</t>
    </rPh>
    <phoneticPr fontId="1" type="noConversion"/>
  </si>
  <si>
    <t>录制视频</t>
    <rPh sb="0" eb="1">
      <t>lu'zhi</t>
    </rPh>
    <rPh sb="2" eb="3">
      <t>shi'pin</t>
    </rPh>
    <phoneticPr fontId="1" type="noConversion"/>
  </si>
  <si>
    <t>视频内容</t>
    <rPh sb="0" eb="1">
      <t>shi'pin</t>
    </rPh>
    <rPh sb="2" eb="3">
      <t>nei'rogn</t>
    </rPh>
    <phoneticPr fontId="1" type="noConversion"/>
  </si>
  <si>
    <t>李满</t>
    <phoneticPr fontId="1" type="noConversion"/>
  </si>
  <si>
    <t>全战胜</t>
    <rPh sb="0" eb="1">
      <t>quan</t>
    </rPh>
    <rPh sb="1" eb="2">
      <t>zhan's</t>
    </rPh>
    <phoneticPr fontId="1" type="noConversion"/>
  </si>
  <si>
    <t>Node.js知识点视频</t>
    <rPh sb="7" eb="8">
      <t>zhi'shi</t>
    </rPh>
    <rPh sb="9" eb="10">
      <t>dian</t>
    </rPh>
    <rPh sb="10" eb="11">
      <t>shi'pin</t>
    </rPh>
    <phoneticPr fontId="1" type="noConversion"/>
  </si>
  <si>
    <t>WebApp知识点视频</t>
    <rPh sb="6" eb="7">
      <t>zh'shi</t>
    </rPh>
    <rPh sb="8" eb="9">
      <t>dian</t>
    </rPh>
    <rPh sb="9" eb="10">
      <t>shi'pin</t>
    </rPh>
    <phoneticPr fontId="1" type="noConversion"/>
  </si>
  <si>
    <t>React知识点视频</t>
    <rPh sb="5" eb="6">
      <t>zhi'shi</t>
    </rPh>
    <rPh sb="7" eb="8">
      <t>dian</t>
    </rPh>
    <rPh sb="8" eb="9">
      <t>shi'p</t>
    </rPh>
    <phoneticPr fontId="1" type="noConversion"/>
  </si>
  <si>
    <t>刘沛君</t>
    <rPh sb="0" eb="1">
      <t>liu'pei'jun</t>
    </rPh>
    <phoneticPr fontId="1" type="noConversion"/>
  </si>
  <si>
    <t>Vue知识点视频</t>
    <rPh sb="3" eb="4">
      <t>zhi'shi</t>
    </rPh>
    <rPh sb="5" eb="6">
      <t>dian</t>
    </rPh>
    <rPh sb="6" eb="7">
      <t>shi'pin</t>
    </rPh>
    <phoneticPr fontId="1" type="noConversion"/>
  </si>
  <si>
    <t>案例视频</t>
    <rPh sb="0" eb="1">
      <t>an'li</t>
    </rPh>
    <rPh sb="2" eb="3">
      <t>shi'pin</t>
    </rPh>
    <phoneticPr fontId="1" type="noConversion"/>
  </si>
  <si>
    <t>混合开发知识点视频</t>
    <rPh sb="0" eb="1">
      <t>hun'he</t>
    </rPh>
    <rPh sb="2" eb="3">
      <t>kai'fa</t>
    </rPh>
    <rPh sb="4" eb="5">
      <t>zh'shi</t>
    </rPh>
    <rPh sb="6" eb="7">
      <t>dian</t>
    </rPh>
    <rPh sb="7" eb="8">
      <t>shi'pin</t>
    </rPh>
    <phoneticPr fontId="1" type="noConversion"/>
  </si>
  <si>
    <t>小程序知识点视频</t>
    <rPh sb="0" eb="1">
      <t>xiao'cheng'xu</t>
    </rPh>
    <rPh sb="3" eb="4">
      <t>zhi'shi</t>
    </rPh>
    <rPh sb="5" eb="6">
      <t>idan</t>
    </rPh>
    <rPh sb="6" eb="7">
      <t>shi'pin</t>
    </rPh>
    <phoneticPr fontId="1" type="noConversion"/>
  </si>
  <si>
    <t>Angular知识点视频</t>
    <rPh sb="7" eb="8">
      <t>zhi'sh</t>
    </rPh>
    <rPh sb="9" eb="10">
      <t>dian</t>
    </rPh>
    <rPh sb="10" eb="11">
      <t>shi'pin</t>
    </rPh>
    <phoneticPr fontId="1" type="noConversion"/>
  </si>
  <si>
    <t>班级</t>
    <rPh sb="0" eb="1">
      <t>ban'ji</t>
    </rPh>
    <phoneticPr fontId="1" type="noConversion"/>
  </si>
  <si>
    <t>毕业周数</t>
    <rPh sb="0" eb="1">
      <t>bi'ye</t>
    </rPh>
    <rPh sb="2" eb="3">
      <t>zhou'shu</t>
    </rPh>
    <phoneticPr fontId="1" type="noConversion"/>
  </si>
  <si>
    <t>需要就业人数</t>
    <rPh sb="0" eb="1">
      <t>xu'yao</t>
    </rPh>
    <rPh sb="2" eb="3">
      <t>jiu'ye</t>
    </rPh>
    <rPh sb="4" eb="5">
      <t>ren'shu</t>
    </rPh>
    <phoneticPr fontId="1" type="noConversion"/>
  </si>
  <si>
    <t>北科</t>
    <rPh sb="0" eb="1">
      <t>bei'ke</t>
    </rPh>
    <phoneticPr fontId="1" type="noConversion"/>
  </si>
  <si>
    <t>GP4</t>
    <phoneticPr fontId="1" type="noConversion"/>
  </si>
  <si>
    <t>广州</t>
    <rPh sb="0" eb="1">
      <t>guang'zhou</t>
    </rPh>
    <phoneticPr fontId="1" type="noConversion"/>
  </si>
  <si>
    <t>未毕业</t>
    <rPh sb="0" eb="1">
      <t>wei</t>
    </rPh>
    <rPh sb="1" eb="2">
      <t>bi'ye</t>
    </rPh>
    <phoneticPr fontId="1" type="noConversion"/>
  </si>
  <si>
    <t>2017年未就业的学员总数（截止2018-1-10）</t>
    <rPh sb="4" eb="5">
      <t>nian</t>
    </rPh>
    <rPh sb="5" eb="6">
      <t>wei</t>
    </rPh>
    <rPh sb="6" eb="7">
      <t>jiu'ye</t>
    </rPh>
    <rPh sb="8" eb="9">
      <t>de</t>
    </rPh>
    <rPh sb="9" eb="10">
      <t>xue'yuan</t>
    </rPh>
    <rPh sb="11" eb="12">
      <t>zong'shu</t>
    </rPh>
    <rPh sb="14" eb="15">
      <t>jie'zhi</t>
    </rPh>
    <phoneticPr fontId="1" type="noConversion"/>
  </si>
  <si>
    <t>年前需要就业的大户</t>
    <rPh sb="0" eb="1">
      <t>nian'qian</t>
    </rPh>
    <rPh sb="2" eb="3">
      <t>xu'yao</t>
    </rPh>
    <rPh sb="4" eb="5">
      <t>jiu'ye</t>
    </rPh>
    <rPh sb="6" eb="7">
      <t>de</t>
    </rPh>
    <rPh sb="7" eb="8">
      <t>da</t>
    </rPh>
    <rPh sb="8" eb="9">
      <t>hu</t>
    </rPh>
    <phoneticPr fontId="1" type="noConversion"/>
  </si>
  <si>
    <t>第 2 周</t>
    <rPh sb="0" eb="1">
      <t>di</t>
    </rPh>
    <rPh sb="4" eb="5">
      <t>zhou</t>
    </rPh>
    <phoneticPr fontId="1" type="noConversion"/>
  </si>
  <si>
    <t>第 1 周</t>
    <rPh sb="0" eb="1">
      <t>di</t>
    </rPh>
    <rPh sb="4" eb="5">
      <t>zhou</t>
    </rPh>
    <phoneticPr fontId="1" type="noConversion"/>
  </si>
  <si>
    <t>2017年未就业的学员总数（截止2018-1-12）</t>
    <rPh sb="4" eb="5">
      <t>nian</t>
    </rPh>
    <rPh sb="5" eb="6">
      <t>wei</t>
    </rPh>
    <rPh sb="6" eb="7">
      <t>jiu'ye</t>
    </rPh>
    <rPh sb="8" eb="9">
      <t>de</t>
    </rPh>
    <rPh sb="9" eb="10">
      <t>xue'yuan</t>
    </rPh>
    <rPh sb="11" eb="12">
      <t>zong'shu</t>
    </rPh>
    <rPh sb="14" eb="15">
      <t>jie'zhi</t>
    </rPh>
    <phoneticPr fontId="1" type="noConversion"/>
  </si>
  <si>
    <t>2017年HTML5未就业的学员总数: 174人（截止2018-1-16  15:50）</t>
    <rPh sb="4" eb="5">
      <t>nian</t>
    </rPh>
    <rPh sb="10" eb="11">
      <t>wei</t>
    </rPh>
    <rPh sb="11" eb="12">
      <t>jiu'ye</t>
    </rPh>
    <rPh sb="13" eb="14">
      <t>de</t>
    </rPh>
    <rPh sb="14" eb="15">
      <t>xue'yuan</t>
    </rPh>
    <rPh sb="16" eb="17">
      <t>zong'shu</t>
    </rPh>
    <rPh sb="23" eb="24">
      <t>ren</t>
    </rPh>
    <rPh sb="25" eb="26">
      <t>jie'zhi</t>
    </rPh>
    <phoneticPr fontId="1" type="noConversion"/>
  </si>
  <si>
    <t>2017年HTML5未就业的学员总数: 174人（截止2018-1-19  18:00）</t>
    <rPh sb="4" eb="5">
      <t>nian</t>
    </rPh>
    <rPh sb="10" eb="11">
      <t>wei</t>
    </rPh>
    <rPh sb="11" eb="12">
      <t>jiu'ye</t>
    </rPh>
    <rPh sb="13" eb="14">
      <t>de</t>
    </rPh>
    <rPh sb="14" eb="15">
      <t>xue'yuan</t>
    </rPh>
    <rPh sb="16" eb="17">
      <t>zong'shu</t>
    </rPh>
    <rPh sb="23" eb="24">
      <t>ren</t>
    </rPh>
    <rPh sb="25" eb="26">
      <t>jie'zhi</t>
    </rPh>
    <phoneticPr fontId="1" type="noConversion"/>
  </si>
  <si>
    <t>2017年HTML5未就业的学员总数: 142人（截止2018-1-19  18:00）</t>
    <rPh sb="4" eb="5">
      <t>nian</t>
    </rPh>
    <rPh sb="10" eb="11">
      <t>wei</t>
    </rPh>
    <rPh sb="11" eb="12">
      <t>jiu'ye</t>
    </rPh>
    <rPh sb="13" eb="14">
      <t>de</t>
    </rPh>
    <rPh sb="14" eb="15">
      <t>xue'yuan</t>
    </rPh>
    <rPh sb="16" eb="17">
      <t>zong'shu</t>
    </rPh>
    <rPh sb="23" eb="24">
      <t>ren</t>
    </rPh>
    <rPh sb="25" eb="26">
      <t>jie'zhi</t>
    </rPh>
    <phoneticPr fontId="1" type="noConversion"/>
  </si>
  <si>
    <t>第3周</t>
    <rPh sb="0" eb="1">
      <t>di</t>
    </rPh>
    <rPh sb="2" eb="3">
      <t>zhou</t>
    </rPh>
    <phoneticPr fontId="1" type="noConversion"/>
  </si>
  <si>
    <t>第2周</t>
    <rPh sb="0" eb="1">
      <t>di</t>
    </rPh>
    <rPh sb="2" eb="3">
      <t>zhou</t>
    </rPh>
    <phoneticPr fontId="1" type="noConversion"/>
  </si>
  <si>
    <t>第 6 周</t>
    <phoneticPr fontId="1" type="noConversion"/>
  </si>
  <si>
    <t>第 7 周</t>
    <phoneticPr fontId="1" type="noConversion"/>
  </si>
  <si>
    <t>第 9周</t>
    <phoneticPr fontId="1" type="noConversion"/>
  </si>
  <si>
    <t>第 17周</t>
    <phoneticPr fontId="1" type="noConversion"/>
  </si>
  <si>
    <t>第 15 周</t>
    <phoneticPr fontId="1" type="noConversion"/>
  </si>
  <si>
    <t>第 23 周</t>
    <phoneticPr fontId="1" type="noConversion"/>
  </si>
  <si>
    <t>第 37周</t>
    <phoneticPr fontId="1" type="noConversion"/>
  </si>
  <si>
    <t>第 48 周</t>
    <phoneticPr fontId="1" type="noConversion"/>
  </si>
  <si>
    <t>第 49周</t>
    <phoneticPr fontId="1" type="noConversion"/>
  </si>
  <si>
    <t>第 3 周</t>
    <rPh sb="0" eb="1">
      <t>di</t>
    </rPh>
    <rPh sb="4" eb="5">
      <t>zhou</t>
    </rPh>
    <phoneticPr fontId="1" type="noConversion"/>
  </si>
  <si>
    <t>第 25周</t>
    <phoneticPr fontId="1" type="noConversion"/>
  </si>
  <si>
    <t>第 50 周</t>
    <phoneticPr fontId="1" type="noConversion"/>
  </si>
  <si>
    <t>第 4 周</t>
    <phoneticPr fontId="1" type="noConversion"/>
  </si>
  <si>
    <t>第 5 周</t>
    <phoneticPr fontId="1" type="noConversion"/>
  </si>
  <si>
    <t>第 10 周</t>
    <phoneticPr fontId="1" type="noConversion"/>
  </si>
  <si>
    <t>第 35 周</t>
    <phoneticPr fontId="1" type="noConversion"/>
  </si>
  <si>
    <t>第 369周</t>
    <phoneticPr fontId="1" type="noConversion"/>
  </si>
  <si>
    <t>第 14 周</t>
    <phoneticPr fontId="1" type="noConversion"/>
  </si>
  <si>
    <t>第 20周</t>
    <phoneticPr fontId="1" type="noConversion"/>
  </si>
  <si>
    <t>陆荣涛、全战胜</t>
  </si>
  <si>
    <t>王静</t>
    <rPh sb="0" eb="1">
      <t>wang'jing</t>
    </rPh>
    <phoneticPr fontId="1" type="noConversion"/>
  </si>
  <si>
    <t>樊芳</t>
    <phoneticPr fontId="1" type="noConversion"/>
  </si>
  <si>
    <t>王玉娥</t>
    <rPh sb="0" eb="1">
      <t>wang</t>
    </rPh>
    <rPh sb="1" eb="2">
      <t>yu</t>
    </rPh>
    <rPh sb="2" eb="3">
      <t>e</t>
    </rPh>
    <phoneticPr fontId="1" type="noConversion"/>
  </si>
  <si>
    <t>广州</t>
    <rPh sb="0" eb="1">
      <t>guagn'zhou</t>
    </rPh>
    <phoneticPr fontId="1" type="noConversion"/>
  </si>
  <si>
    <t>深圳</t>
    <rPh sb="0" eb="1">
      <t>shen'z</t>
    </rPh>
    <phoneticPr fontId="1" type="noConversion"/>
  </si>
  <si>
    <t>讲师</t>
    <phoneticPr fontId="1" type="noConversion"/>
  </si>
  <si>
    <t>合计</t>
    <rPh sb="0" eb="1">
      <t>he'ji</t>
    </rPh>
    <phoneticPr fontId="1" type="noConversion"/>
  </si>
  <si>
    <t>陆荣涛（王鹏）</t>
    <rPh sb="0" eb="1">
      <t>lu'rong'tao</t>
    </rPh>
    <rPh sb="4" eb="5">
      <t>wang'peng</t>
    </rPh>
    <phoneticPr fontId="1" type="noConversion"/>
  </si>
  <si>
    <t>陆荣涛（刘赛）</t>
    <rPh sb="0" eb="1">
      <t>lu'rong'tao</t>
    </rPh>
    <rPh sb="4" eb="5">
      <t>liu'sai</t>
    </rPh>
    <rPh sb="5" eb="6">
      <t>sai</t>
    </rPh>
    <phoneticPr fontId="1" type="noConversion"/>
  </si>
  <si>
    <t>杨智（杨光）</t>
    <rPh sb="0" eb="1">
      <t>yang'zhi</t>
    </rPh>
    <rPh sb="3" eb="4">
      <t>yang'g</t>
    </rPh>
    <phoneticPr fontId="1" type="noConversion"/>
  </si>
  <si>
    <t>张龙（肖元洲）</t>
    <rPh sb="0" eb="1">
      <t>zhang'l</t>
    </rPh>
    <rPh sb="3" eb="4">
      <t>xiao</t>
    </rPh>
    <rPh sb="4" eb="5">
      <t>yuan</t>
    </rPh>
    <rPh sb="5" eb="6">
      <t>zhou</t>
    </rPh>
    <phoneticPr fontId="1" type="noConversion"/>
  </si>
  <si>
    <t>汇总</t>
    <rPh sb="0" eb="1">
      <t>hui'zong</t>
    </rPh>
    <phoneticPr fontId="1" type="noConversion"/>
  </si>
  <si>
    <t>情况说明</t>
    <rPh sb="0" eb="1">
      <t>qing'k</t>
    </rPh>
    <rPh sb="2" eb="3">
      <t>shuo'ming</t>
    </rPh>
    <phoneticPr fontId="1" type="noConversion"/>
  </si>
  <si>
    <t>1702的这两位同学是毕业两周就失联的，家长都联系不上，听宿舍同学说，一位打游戏，另一个班级很多同学不认识，基本没说过话的，这边就业老师，我推荐工作，学员不配合，就业老师说让简历发过来帮忙投，学员不给，就是完全不配合的状况，这种情况，我们就业老师很早之前就已经发过邮件了，里面有各种截图，录音，实在无能为力</t>
    <phoneticPr fontId="1" type="noConversion"/>
  </si>
  <si>
    <t>2017年HTML5未就业的学员总数: 142人（截止2018-1-24  11:00）</t>
    <rPh sb="4" eb="5">
      <t>nian</t>
    </rPh>
    <rPh sb="10" eb="11">
      <t>wei</t>
    </rPh>
    <rPh sb="11" eb="12">
      <t>jiu'ye</t>
    </rPh>
    <rPh sb="13" eb="14">
      <t>de</t>
    </rPh>
    <rPh sb="14" eb="15">
      <t>xue'yuan</t>
    </rPh>
    <rPh sb="16" eb="17">
      <t>zong'shu</t>
    </rPh>
    <rPh sb="23" eb="24">
      <t>ren</t>
    </rPh>
    <rPh sb="25" eb="26">
      <t>jie'zhi</t>
    </rPh>
    <phoneticPr fontId="1" type="noConversion"/>
  </si>
  <si>
    <t>2017年HTML5未就业的学员总数: 142人（截止2018-1-29  08:50）</t>
    <rPh sb="4" eb="5">
      <t>nian</t>
    </rPh>
    <rPh sb="10" eb="11">
      <t>wei</t>
    </rPh>
    <rPh sb="11" eb="12">
      <t>jiu'ye</t>
    </rPh>
    <rPh sb="13" eb="14">
      <t>de</t>
    </rPh>
    <rPh sb="14" eb="15">
      <t>xue'yuan</t>
    </rPh>
    <rPh sb="16" eb="17">
      <t>zong'shu</t>
    </rPh>
    <rPh sb="23" eb="24">
      <t>ren</t>
    </rPh>
    <rPh sb="25" eb="26">
      <t>jie'zhi</t>
    </rPh>
    <phoneticPr fontId="1" type="noConversion"/>
  </si>
  <si>
    <t>2017年HTML5未就业的学员总数: 86人（截止2018-2-5  16:20）</t>
    <rPh sb="4" eb="5">
      <t>nian</t>
    </rPh>
    <rPh sb="10" eb="11">
      <t>wei</t>
    </rPh>
    <rPh sb="11" eb="12">
      <t>jiu'ye</t>
    </rPh>
    <rPh sb="13" eb="14">
      <t>de</t>
    </rPh>
    <rPh sb="14" eb="15">
      <t>xue'yuan</t>
    </rPh>
    <rPh sb="16" eb="17">
      <t>zong'shu</t>
    </rPh>
    <rPh sb="22" eb="23">
      <t>ren</t>
    </rPh>
    <rPh sb="24" eb="25">
      <t>jie'zhi</t>
    </rPh>
    <phoneticPr fontId="1" type="noConversion"/>
  </si>
  <si>
    <t>第9周</t>
    <phoneticPr fontId="1" type="noConversion"/>
  </si>
  <si>
    <t>第 12 周</t>
    <phoneticPr fontId="1" type="noConversion"/>
  </si>
  <si>
    <t>第 13周</t>
    <phoneticPr fontId="1" type="noConversion"/>
  </si>
  <si>
    <t>第 15周</t>
    <phoneticPr fontId="1" type="noConversion"/>
  </si>
  <si>
    <t>第 23周</t>
    <phoneticPr fontId="1" type="noConversion"/>
  </si>
  <si>
    <t>第 21周</t>
    <phoneticPr fontId="1" type="noConversion"/>
  </si>
  <si>
    <t>第 29 周</t>
    <phoneticPr fontId="1" type="noConversion"/>
  </si>
  <si>
    <t>第 43周</t>
    <phoneticPr fontId="1" type="noConversion"/>
  </si>
  <si>
    <t>第 54 周</t>
    <phoneticPr fontId="1" type="noConversion"/>
  </si>
  <si>
    <t>第 55周</t>
    <phoneticPr fontId="1" type="noConversion"/>
  </si>
  <si>
    <t>BK-HTML5-JY-1714</t>
    <phoneticPr fontId="1" type="noConversion"/>
  </si>
  <si>
    <t>BK-HTML5-JY-1718</t>
    <phoneticPr fontId="1" type="noConversion"/>
  </si>
  <si>
    <t>吕东雪</t>
    <rPh sb="0" eb="1">
      <t>lv</t>
    </rPh>
    <rPh sb="1" eb="2">
      <t>dong</t>
    </rPh>
    <rPh sb="2" eb="3">
      <t>xue</t>
    </rPh>
    <phoneticPr fontId="1" type="noConversion"/>
  </si>
  <si>
    <t>第1周</t>
    <phoneticPr fontId="1" type="noConversion"/>
  </si>
  <si>
    <t>BK-HTML5-JY-1720</t>
    <phoneticPr fontId="1" type="noConversion"/>
  </si>
  <si>
    <t>第1周</t>
    <rPh sb="0" eb="1">
      <t>di</t>
    </rPh>
    <phoneticPr fontId="1" type="noConversion"/>
  </si>
  <si>
    <t>SH-HTML5-JY-1706</t>
    <phoneticPr fontId="1" type="noConversion"/>
  </si>
  <si>
    <t>SH-HTML5-JY-1707</t>
    <phoneticPr fontId="1" type="noConversion"/>
  </si>
  <si>
    <t>第1周</t>
    <rPh sb="0" eb="1">
      <t>di</t>
    </rPh>
    <rPh sb="2" eb="3">
      <t>zhou</t>
    </rPh>
    <phoneticPr fontId="1" type="noConversion"/>
  </si>
  <si>
    <t>第 11周</t>
    <phoneticPr fontId="1" type="noConversion"/>
  </si>
  <si>
    <t>HZ-HTML5-JY-1609</t>
    <phoneticPr fontId="1" type="noConversion"/>
  </si>
  <si>
    <t>第 41 周</t>
    <phoneticPr fontId="1" type="noConversion"/>
  </si>
  <si>
    <t>第 8 周</t>
    <rPh sb="0" eb="1">
      <t>di</t>
    </rPh>
    <rPh sb="4" eb="5">
      <t>zhou</t>
    </rPh>
    <phoneticPr fontId="1" type="noConversion"/>
  </si>
  <si>
    <t>第 7 周</t>
    <rPh sb="0" eb="1">
      <t>di</t>
    </rPh>
    <rPh sb="4" eb="5">
      <t>zhou</t>
    </rPh>
    <phoneticPr fontId="1" type="noConversion"/>
  </si>
  <si>
    <t>第 9 周</t>
    <phoneticPr fontId="1" type="noConversion"/>
  </si>
  <si>
    <t>第 55 周</t>
    <phoneticPr fontId="1" type="noConversion"/>
  </si>
  <si>
    <t>第  10 周</t>
    <phoneticPr fontId="1" type="noConversion"/>
  </si>
  <si>
    <t>第 30 周</t>
    <phoneticPr fontId="1" type="noConversion"/>
  </si>
  <si>
    <t>第 8 周</t>
    <phoneticPr fontId="1" type="noConversion"/>
  </si>
  <si>
    <t>第 16 周</t>
    <phoneticPr fontId="1" type="noConversion"/>
  </si>
  <si>
    <t>第 44 周</t>
    <phoneticPr fontId="1" type="noConversion"/>
  </si>
  <si>
    <t>第 6 周</t>
    <rPh sb="0" eb="1">
      <t>di</t>
    </rPh>
    <rPh sb="4" eb="5">
      <t>zhou</t>
    </rPh>
    <phoneticPr fontId="1" type="noConversion"/>
  </si>
  <si>
    <t>第 11 周</t>
    <phoneticPr fontId="1" type="noConversion"/>
  </si>
  <si>
    <t>第 19 周</t>
    <phoneticPr fontId="1" type="noConversion"/>
  </si>
  <si>
    <t>第 26 周</t>
    <phoneticPr fontId="1" type="noConversion"/>
  </si>
  <si>
    <t>第 53 周</t>
    <phoneticPr fontId="1" type="noConversion"/>
  </si>
  <si>
    <t>2018年千锋HTML5就业数据明细（截止 2018-03-05 2:16）</t>
    <rPh sb="4" eb="5">
      <t>nian</t>
    </rPh>
    <rPh sb="5" eb="6">
      <t>qian'f</t>
    </rPh>
    <rPh sb="6" eb="7">
      <t>feng</t>
    </rPh>
    <rPh sb="12" eb="13">
      <t>jiu'ye</t>
    </rPh>
    <rPh sb="14" eb="15">
      <t>shu'ju</t>
    </rPh>
    <rPh sb="16" eb="17">
      <t>ming'xi</t>
    </rPh>
    <rPh sb="19" eb="20">
      <t>jie'zhi</t>
    </rPh>
    <phoneticPr fontId="1" type="noConversion"/>
  </si>
  <si>
    <t>第8周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</si>
</sst>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3"/>
      <color rgb="FF393939"/>
      <name val="Open Sans"/>
    </font>
    <font>
      <b/>
      <sz val="13"/>
      <color rgb="FF707070"/>
      <name val="Open Sans"/>
    </font>
    <font>
      <sz val="12"/>
      <color rgb="FF454545"/>
      <name val="PingFang SC"/>
      <family val="2"/>
      <charset val="134"/>
    </font>
    <font>
      <sz val="12"/>
      <color rgb="FF454545"/>
      <name val=".PingFang SC"/>
      <family val="1"/>
    </font>
    <font>
      <sz val="12"/>
      <color rgb="FF454545"/>
      <name val="Arial"/>
      <family val="2"/>
    </font>
    <font>
      <u/>
      <sz val="12"/>
      <color theme="11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2"/>
      <color theme="1"/>
      <name val="微软雅黑 Light"/>
      <family val="2"/>
      <charset val="134"/>
    </font>
    <font>
      <sz val="12"/>
      <color rgb="FF000000"/>
      <name val="微软雅黑 Light"/>
      <family val="2"/>
      <charset val="134"/>
    </font>
    <font>
      <sz val="13"/>
      <color rgb="FF393939"/>
      <name val="微软雅黑 Light"/>
      <family val="2"/>
      <charset val="134"/>
    </font>
    <font>
      <sz val="12"/>
      <color theme="0"/>
      <name val="微软雅黑 Light"/>
      <family val="2"/>
      <charset val="134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10" fontId="0" fillId="0" borderId="0" xfId="0" applyNumberFormat="1"/>
    <xf numFmtId="0" fontId="2" fillId="0" borderId="0" xfId="0" applyFont="1"/>
    <xf numFmtId="14" fontId="2" fillId="0" borderId="0" xfId="0" applyNumberFormat="1" applyFont="1"/>
    <xf numFmtId="9" fontId="0" fillId="0" borderId="0" xfId="0" applyNumberFormat="1"/>
    <xf numFmtId="9" fontId="2" fillId="0" borderId="0" xfId="0" applyNumberFormat="1" applyFont="1"/>
    <xf numFmtId="10" fontId="2" fillId="0" borderId="0" xfId="0" applyNumberFormat="1" applyFont="1"/>
    <xf numFmtId="0" fontId="3" fillId="0" borderId="0" xfId="0" applyFont="1"/>
    <xf numFmtId="176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/>
    <xf numFmtId="0" fontId="11" fillId="2" borderId="0" xfId="0" applyFont="1" applyFill="1"/>
    <xf numFmtId="0" fontId="12" fillId="0" borderId="0" xfId="0" applyFont="1"/>
    <xf numFmtId="0" fontId="10" fillId="0" borderId="0" xfId="0" applyFont="1"/>
    <xf numFmtId="0" fontId="10" fillId="2" borderId="0" xfId="0" applyFont="1" applyFill="1"/>
    <xf numFmtId="0" fontId="12" fillId="0" borderId="0" xfId="0" applyFont="1" applyAlignment="1">
      <alignment horizontal="center" vertical="center"/>
    </xf>
    <xf numFmtId="0" fontId="12" fillId="2" borderId="0" xfId="0" applyFont="1" applyFill="1"/>
    <xf numFmtId="0" fontId="13" fillId="3" borderId="0" xfId="0" applyFont="1" applyFill="1" applyAlignment="1">
      <alignment horizontal="center"/>
    </xf>
    <xf numFmtId="0" fontId="13" fillId="3" borderId="0" xfId="0" applyFont="1" applyFill="1" applyAlignment="1">
      <alignment horizontal="right"/>
    </xf>
    <xf numFmtId="0" fontId="8" fillId="3" borderId="0" xfId="0" applyFont="1" applyFill="1"/>
    <xf numFmtId="0" fontId="14" fillId="3" borderId="0" xfId="0" applyFont="1" applyFill="1" applyAlignment="1">
      <alignment horizont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常规" xfId="0" builtinId="0"/>
    <cellStyle name="超链接" xfId="3" builtinId="8" hidden="1"/>
    <cellStyle name="超链接" xfId="5" builtinId="8" hidden="1"/>
    <cellStyle name="已访问的超链接" xfId="1" builtinId="9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全国就业全貌!$D$4</c:f>
              <c:strCache>
                <c:ptCount val="1"/>
                <c:pt idx="0">
                  <c:v>毕业班级数量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全国就业全貌!$C$5:$C$15</c:f>
              <c:strCache>
                <c:ptCount val="11"/>
                <c:pt idx="0">
                  <c:v>北科</c:v>
                </c:pt>
                <c:pt idx="1">
                  <c:v>深圳</c:v>
                </c:pt>
                <c:pt idx="2">
                  <c:v>成都</c:v>
                </c:pt>
                <c:pt idx="3">
                  <c:v>广州</c:v>
                </c:pt>
                <c:pt idx="4">
                  <c:v>西安</c:v>
                </c:pt>
                <c:pt idx="5">
                  <c:v>杭州</c:v>
                </c:pt>
                <c:pt idx="6">
                  <c:v>郑州</c:v>
                </c:pt>
                <c:pt idx="7">
                  <c:v>上海</c:v>
                </c:pt>
                <c:pt idx="8">
                  <c:v>武汉</c:v>
                </c:pt>
                <c:pt idx="9">
                  <c:v>大连</c:v>
                </c:pt>
                <c:pt idx="10">
                  <c:v>青岛</c:v>
                </c:pt>
              </c:strCache>
            </c:strRef>
          </c:cat>
          <c:val>
            <c:numRef>
              <c:f>全国就业全貌!$D$5:$D$15</c:f>
              <c:numCache>
                <c:formatCode>General</c:formatCode>
                <c:ptCount val="11"/>
                <c:pt idx="0">
                  <c:v>34.0</c:v>
                </c:pt>
                <c:pt idx="1">
                  <c:v>18.0</c:v>
                </c:pt>
                <c:pt idx="2">
                  <c:v>13.0</c:v>
                </c:pt>
                <c:pt idx="3">
                  <c:v>11.0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9.0</c:v>
                </c:pt>
                <c:pt idx="9">
                  <c:v>8.0</c:v>
                </c:pt>
                <c:pt idx="10">
                  <c:v>7.0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69464080"/>
        <c:axId val="-169498704"/>
      </c:barChart>
      <c:catAx>
        <c:axId val="-1694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9498704"/>
        <c:crosses val="autoZero"/>
        <c:auto val="1"/>
        <c:lblAlgn val="ctr"/>
        <c:lblOffset val="100"/>
        <c:noMultiLvlLbl val="0"/>
      </c:catAx>
      <c:valAx>
        <c:axId val="-169498704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-16946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r>
              <a:rPr lang="zh-CN" altLang="en-US"/>
              <a:t>年</a:t>
            </a:r>
            <a:r>
              <a:rPr lang="en-US" altLang="zh-CN"/>
              <a:t>HTML5</a:t>
            </a:r>
            <a:r>
              <a:rPr lang="zh-CN" altLang="en-US"/>
              <a:t>未就业的学员总数</a:t>
            </a:r>
            <a:r>
              <a:rPr lang="en-US" altLang="zh-CN"/>
              <a:t>: 120</a:t>
            </a:r>
            <a:r>
              <a:rPr lang="zh-CN" altLang="en-US"/>
              <a:t>人（截止</a:t>
            </a:r>
            <a:r>
              <a:rPr lang="en-US" altLang="zh-CN"/>
              <a:t>2018-1-24  11:00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全国就业全貌!$D$183</c:f>
              <c:strCache>
                <c:ptCount val="1"/>
                <c:pt idx="0">
                  <c:v>2017年HTML5未就业的学员总数: 142人（截止2018-1-24  11:00）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全国就业全貌!$C$184:$C$194</c:f>
              <c:strCache>
                <c:ptCount val="11"/>
                <c:pt idx="0">
                  <c:v>北科</c:v>
                </c:pt>
                <c:pt idx="1">
                  <c:v>深圳</c:v>
                </c:pt>
                <c:pt idx="2">
                  <c:v>成都</c:v>
                </c:pt>
                <c:pt idx="3">
                  <c:v>上海</c:v>
                </c:pt>
                <c:pt idx="4">
                  <c:v>杭州</c:v>
                </c:pt>
                <c:pt idx="5">
                  <c:v>西安</c:v>
                </c:pt>
                <c:pt idx="6">
                  <c:v>武汉</c:v>
                </c:pt>
                <c:pt idx="7">
                  <c:v>大连</c:v>
                </c:pt>
                <c:pt idx="8">
                  <c:v>广州</c:v>
                </c:pt>
                <c:pt idx="9">
                  <c:v>郑州</c:v>
                </c:pt>
                <c:pt idx="10">
                  <c:v>青岛</c:v>
                </c:pt>
              </c:strCache>
            </c:strRef>
          </c:cat>
          <c:val>
            <c:numRef>
              <c:f>全国就业全貌!$D$184:$D$194</c:f>
              <c:numCache>
                <c:formatCode>General</c:formatCode>
                <c:ptCount val="11"/>
                <c:pt idx="0">
                  <c:v>35.0</c:v>
                </c:pt>
                <c:pt idx="1">
                  <c:v>28.0</c:v>
                </c:pt>
                <c:pt idx="2">
                  <c:v>14.0</c:v>
                </c:pt>
                <c:pt idx="3">
                  <c:v>13.0</c:v>
                </c:pt>
                <c:pt idx="4">
                  <c:v>10.0</c:v>
                </c:pt>
                <c:pt idx="5">
                  <c:v>10.0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67911264"/>
        <c:axId val="-167908512"/>
      </c:barChart>
      <c:catAx>
        <c:axId val="-1679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908512"/>
        <c:crosses val="autoZero"/>
        <c:auto val="1"/>
        <c:lblAlgn val="ctr"/>
        <c:lblOffset val="100"/>
        <c:noMultiLvlLbl val="0"/>
      </c:catAx>
      <c:valAx>
        <c:axId val="-167908512"/>
        <c:scaling>
          <c:orientation val="minMax"/>
        </c:scaling>
        <c:delete val="1"/>
        <c:axPos val="l"/>
        <c:majorTickMark val="none"/>
        <c:minorTickMark val="none"/>
        <c:tickLblPos val="nextTo"/>
        <c:crossAx val="-1679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r>
              <a:rPr lang="zh-CN" altLang="en-US"/>
              <a:t>年</a:t>
            </a:r>
            <a:r>
              <a:rPr lang="en-US" altLang="zh-CN"/>
              <a:t>HTML5</a:t>
            </a:r>
            <a:r>
              <a:rPr lang="zh-CN" altLang="en-US"/>
              <a:t>未就业的学员总数</a:t>
            </a:r>
            <a:r>
              <a:rPr lang="en-US" altLang="zh-CN"/>
              <a:t>: 91</a:t>
            </a:r>
            <a:r>
              <a:rPr lang="zh-CN" altLang="en-US"/>
              <a:t>人（截止</a:t>
            </a:r>
            <a:r>
              <a:rPr lang="en-US" altLang="zh-CN"/>
              <a:t>2018-1-29  08:50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全国就业全貌!$D$207</c:f>
              <c:strCache>
                <c:ptCount val="1"/>
                <c:pt idx="0">
                  <c:v>2017年HTML5未就业的学员总数: 142人（截止2018-1-29  08:50）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全国就业全貌!$C$208:$C$218</c:f>
              <c:strCache>
                <c:ptCount val="11"/>
                <c:pt idx="0">
                  <c:v>北科</c:v>
                </c:pt>
                <c:pt idx="1">
                  <c:v>深圳</c:v>
                </c:pt>
                <c:pt idx="2">
                  <c:v>上海</c:v>
                </c:pt>
                <c:pt idx="3">
                  <c:v>杭州</c:v>
                </c:pt>
                <c:pt idx="4">
                  <c:v>西安</c:v>
                </c:pt>
                <c:pt idx="5">
                  <c:v>成都</c:v>
                </c:pt>
                <c:pt idx="6">
                  <c:v>大连</c:v>
                </c:pt>
                <c:pt idx="7">
                  <c:v>武汉</c:v>
                </c:pt>
                <c:pt idx="8">
                  <c:v>广州</c:v>
                </c:pt>
                <c:pt idx="9">
                  <c:v>郑州</c:v>
                </c:pt>
                <c:pt idx="10">
                  <c:v>青岛</c:v>
                </c:pt>
              </c:strCache>
            </c:strRef>
          </c:cat>
          <c:val>
            <c:numRef>
              <c:f>全国就业全貌!$D$208:$D$218</c:f>
              <c:numCache>
                <c:formatCode>General</c:formatCode>
                <c:ptCount val="11"/>
                <c:pt idx="0">
                  <c:v>29.0</c:v>
                </c:pt>
                <c:pt idx="1">
                  <c:v>18.0</c:v>
                </c:pt>
                <c:pt idx="2">
                  <c:v>13.0</c:v>
                </c:pt>
                <c:pt idx="3">
                  <c:v>9.0</c:v>
                </c:pt>
                <c:pt idx="4">
                  <c:v>8.0</c:v>
                </c:pt>
                <c:pt idx="5">
                  <c:v>6.0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67889520"/>
        <c:axId val="-167886768"/>
      </c:barChart>
      <c:catAx>
        <c:axId val="-1678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886768"/>
        <c:crosses val="autoZero"/>
        <c:auto val="1"/>
        <c:lblAlgn val="ctr"/>
        <c:lblOffset val="100"/>
        <c:noMultiLvlLbl val="0"/>
      </c:catAx>
      <c:valAx>
        <c:axId val="-167886768"/>
        <c:scaling>
          <c:orientation val="minMax"/>
        </c:scaling>
        <c:delete val="1"/>
        <c:axPos val="l"/>
        <c:majorTickMark val="none"/>
        <c:minorTickMark val="none"/>
        <c:tickLblPos val="nextTo"/>
        <c:crossAx val="-16788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全国就业全貌!$D$226</c:f>
              <c:strCache>
                <c:ptCount val="1"/>
                <c:pt idx="0">
                  <c:v>2017年HTML5未就业的学员总数: 86人（截止2018-2-5  16:20）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全国就业全貌!$C$227:$C$237</c:f>
              <c:strCache>
                <c:ptCount val="11"/>
                <c:pt idx="0">
                  <c:v>北科</c:v>
                </c:pt>
                <c:pt idx="1">
                  <c:v>深圳</c:v>
                </c:pt>
                <c:pt idx="2">
                  <c:v>上海</c:v>
                </c:pt>
                <c:pt idx="3">
                  <c:v>杭州</c:v>
                </c:pt>
                <c:pt idx="4">
                  <c:v>西安</c:v>
                </c:pt>
                <c:pt idx="5">
                  <c:v>成都</c:v>
                </c:pt>
                <c:pt idx="6">
                  <c:v>大连</c:v>
                </c:pt>
                <c:pt idx="7">
                  <c:v>广州</c:v>
                </c:pt>
                <c:pt idx="8">
                  <c:v>武汉</c:v>
                </c:pt>
                <c:pt idx="9">
                  <c:v>郑州</c:v>
                </c:pt>
                <c:pt idx="10">
                  <c:v>青岛</c:v>
                </c:pt>
              </c:strCache>
            </c:strRef>
          </c:cat>
          <c:val>
            <c:numRef>
              <c:f>全国就业全貌!$D$227:$D$237</c:f>
              <c:numCache>
                <c:formatCode>General</c:formatCode>
                <c:ptCount val="11"/>
                <c:pt idx="0">
                  <c:v>28.0</c:v>
                </c:pt>
                <c:pt idx="1">
                  <c:v>15.0</c:v>
                </c:pt>
                <c:pt idx="2">
                  <c:v>13.0</c:v>
                </c:pt>
                <c:pt idx="3">
                  <c:v>9.0</c:v>
                </c:pt>
                <c:pt idx="4">
                  <c:v>8.0</c:v>
                </c:pt>
                <c:pt idx="5">
                  <c:v>6.0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67865744"/>
        <c:axId val="-167862992"/>
      </c:barChart>
      <c:catAx>
        <c:axId val="-1678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862992"/>
        <c:crosses val="autoZero"/>
        <c:auto val="1"/>
        <c:lblAlgn val="ctr"/>
        <c:lblOffset val="100"/>
        <c:noMultiLvlLbl val="0"/>
      </c:catAx>
      <c:valAx>
        <c:axId val="-167862992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-1678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全国就业全貌!$D$18</c:f>
              <c:strCache>
                <c:ptCount val="1"/>
                <c:pt idx="0">
                  <c:v>平均就业率（全部）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全国就业全貌!$C$19:$C$29</c:f>
              <c:strCache>
                <c:ptCount val="11"/>
                <c:pt idx="0">
                  <c:v>郑州</c:v>
                </c:pt>
                <c:pt idx="1">
                  <c:v>广州</c:v>
                </c:pt>
                <c:pt idx="2">
                  <c:v>西安</c:v>
                </c:pt>
                <c:pt idx="3">
                  <c:v>北科</c:v>
                </c:pt>
                <c:pt idx="4">
                  <c:v>上海</c:v>
                </c:pt>
                <c:pt idx="5">
                  <c:v>大连</c:v>
                </c:pt>
                <c:pt idx="6">
                  <c:v>青岛</c:v>
                </c:pt>
                <c:pt idx="7">
                  <c:v>成都</c:v>
                </c:pt>
                <c:pt idx="8">
                  <c:v>杭州</c:v>
                </c:pt>
                <c:pt idx="9">
                  <c:v>武汉</c:v>
                </c:pt>
                <c:pt idx="10">
                  <c:v>深圳</c:v>
                </c:pt>
              </c:strCache>
            </c:strRef>
          </c:cat>
          <c:val>
            <c:numRef>
              <c:f>全国就业全貌!$D$19:$D$29</c:f>
              <c:numCache>
                <c:formatCode>0%</c:formatCode>
                <c:ptCount val="11"/>
                <c:pt idx="0">
                  <c:v>0.99</c:v>
                </c:pt>
                <c:pt idx="1">
                  <c:v>0.99</c:v>
                </c:pt>
                <c:pt idx="2">
                  <c:v>0.98</c:v>
                </c:pt>
                <c:pt idx="3" formatCode="0.00%">
                  <c:v>0.9698</c:v>
                </c:pt>
                <c:pt idx="4" formatCode="0.00%">
                  <c:v>0.9684</c:v>
                </c:pt>
                <c:pt idx="5" formatCode="0.00%">
                  <c:v>0.964</c:v>
                </c:pt>
                <c:pt idx="6" formatCode="0.00%">
                  <c:v>0.9591</c:v>
                </c:pt>
                <c:pt idx="7" formatCode="0.00%">
                  <c:v>0.9401</c:v>
                </c:pt>
                <c:pt idx="8" formatCode="0.00%">
                  <c:v>0.9348</c:v>
                </c:pt>
                <c:pt idx="9" formatCode="0.00%">
                  <c:v>0.9297</c:v>
                </c:pt>
                <c:pt idx="10" formatCode="0.00%">
                  <c:v>0.9237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11391936"/>
        <c:axId val="-211389616"/>
      </c:barChart>
      <c:catAx>
        <c:axId val="-2113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89616"/>
        <c:crosses val="autoZero"/>
        <c:auto val="1"/>
        <c:lblAlgn val="ctr"/>
        <c:lblOffset val="100"/>
        <c:noMultiLvlLbl val="0"/>
      </c:catAx>
      <c:valAx>
        <c:axId val="-211389616"/>
        <c:scaling>
          <c:orientation val="minMax"/>
        </c:scaling>
        <c:delete val="1"/>
        <c:axPos val="l"/>
        <c:numFmt formatCode="0%" sourceLinked="0"/>
        <c:majorTickMark val="none"/>
        <c:minorTickMark val="none"/>
        <c:tickLblPos val="nextTo"/>
        <c:crossAx val="-2113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全国就业全貌!$D$32</c:f>
              <c:strCache>
                <c:ptCount val="1"/>
                <c:pt idx="0">
                  <c:v>平均就业薪资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全国就业全貌!$C$33:$C$43</c:f>
              <c:strCache>
                <c:ptCount val="11"/>
                <c:pt idx="0">
                  <c:v>北科</c:v>
                </c:pt>
                <c:pt idx="1">
                  <c:v>上海</c:v>
                </c:pt>
                <c:pt idx="2">
                  <c:v>深圳</c:v>
                </c:pt>
                <c:pt idx="3">
                  <c:v>郑州</c:v>
                </c:pt>
                <c:pt idx="4">
                  <c:v>大连</c:v>
                </c:pt>
                <c:pt idx="5">
                  <c:v>广州</c:v>
                </c:pt>
                <c:pt idx="6">
                  <c:v>武汉</c:v>
                </c:pt>
                <c:pt idx="7">
                  <c:v>杭州</c:v>
                </c:pt>
                <c:pt idx="8">
                  <c:v>西安</c:v>
                </c:pt>
                <c:pt idx="9">
                  <c:v>青岛</c:v>
                </c:pt>
                <c:pt idx="10">
                  <c:v>成都</c:v>
                </c:pt>
              </c:strCache>
            </c:strRef>
          </c:cat>
          <c:val>
            <c:numRef>
              <c:f>全国就业全貌!$D$33:$D$43</c:f>
              <c:numCache>
                <c:formatCode>General</c:formatCode>
                <c:ptCount val="11"/>
                <c:pt idx="0">
                  <c:v>11141.06</c:v>
                </c:pt>
                <c:pt idx="1">
                  <c:v>10778.58</c:v>
                </c:pt>
                <c:pt idx="2">
                  <c:v>9865.059999999999</c:v>
                </c:pt>
                <c:pt idx="3">
                  <c:v>9705.66</c:v>
                </c:pt>
                <c:pt idx="4">
                  <c:v>9212.709999999999</c:v>
                </c:pt>
                <c:pt idx="5">
                  <c:v>8865.16</c:v>
                </c:pt>
                <c:pt idx="6">
                  <c:v>7798.8</c:v>
                </c:pt>
                <c:pt idx="7">
                  <c:v>7370.87</c:v>
                </c:pt>
                <c:pt idx="8">
                  <c:v>7235.6</c:v>
                </c:pt>
                <c:pt idx="9">
                  <c:v>6578.54</c:v>
                </c:pt>
                <c:pt idx="10">
                  <c:v>5831.98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67991808"/>
        <c:axId val="-167989056"/>
      </c:barChart>
      <c:catAx>
        <c:axId val="-1679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989056"/>
        <c:crosses val="autoZero"/>
        <c:auto val="1"/>
        <c:lblAlgn val="ctr"/>
        <c:lblOffset val="100"/>
        <c:noMultiLvlLbl val="0"/>
      </c:catAx>
      <c:valAx>
        <c:axId val="-167989056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-1679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r>
              <a:rPr lang="zh-CN" altLang="en-US"/>
              <a:t>年未就业的学员总数（截止</a:t>
            </a:r>
            <a:r>
              <a:rPr lang="en-US" altLang="zh-CN"/>
              <a:t>2018-1-10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全国就业全貌!$D$62</c:f>
              <c:strCache>
                <c:ptCount val="1"/>
                <c:pt idx="0">
                  <c:v>2017年未就业的学员总数（截止2018-1-10）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全国就业全貌!$C$63:$C$73</c:f>
              <c:strCache>
                <c:ptCount val="11"/>
                <c:pt idx="0">
                  <c:v>北科</c:v>
                </c:pt>
                <c:pt idx="1">
                  <c:v>深圳</c:v>
                </c:pt>
                <c:pt idx="2">
                  <c:v>成都</c:v>
                </c:pt>
                <c:pt idx="3">
                  <c:v>西安</c:v>
                </c:pt>
                <c:pt idx="4">
                  <c:v>广州</c:v>
                </c:pt>
                <c:pt idx="5">
                  <c:v>杭州</c:v>
                </c:pt>
                <c:pt idx="6">
                  <c:v>上海</c:v>
                </c:pt>
                <c:pt idx="7">
                  <c:v>武汉</c:v>
                </c:pt>
                <c:pt idx="8">
                  <c:v>大连</c:v>
                </c:pt>
                <c:pt idx="9">
                  <c:v>郑州</c:v>
                </c:pt>
                <c:pt idx="10">
                  <c:v>青岛</c:v>
                </c:pt>
              </c:strCache>
            </c:strRef>
          </c:cat>
          <c:val>
            <c:numRef>
              <c:f>全国就业全貌!$D$63:$D$73</c:f>
              <c:numCache>
                <c:formatCode>General</c:formatCode>
                <c:ptCount val="11"/>
                <c:pt idx="0">
                  <c:v>100.0</c:v>
                </c:pt>
                <c:pt idx="1">
                  <c:v>54.0</c:v>
                </c:pt>
                <c:pt idx="2">
                  <c:v>39.0</c:v>
                </c:pt>
                <c:pt idx="3">
                  <c:v>32.0</c:v>
                </c:pt>
                <c:pt idx="4">
                  <c:v>24.0</c:v>
                </c:pt>
                <c:pt idx="5">
                  <c:v>21.0</c:v>
                </c:pt>
                <c:pt idx="6">
                  <c:v>13.0</c:v>
                </c:pt>
                <c:pt idx="7">
                  <c:v>8.0</c:v>
                </c:pt>
                <c:pt idx="8">
                  <c:v>6.0</c:v>
                </c:pt>
                <c:pt idx="9">
                  <c:v>3.0</c:v>
                </c:pt>
                <c:pt idx="10">
                  <c:v>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12236192"/>
        <c:axId val="-212259184"/>
      </c:barChart>
      <c:catAx>
        <c:axId val="-2122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59184"/>
        <c:crosses val="autoZero"/>
        <c:auto val="1"/>
        <c:lblAlgn val="ctr"/>
        <c:lblOffset val="100"/>
        <c:noMultiLvlLbl val="0"/>
      </c:catAx>
      <c:valAx>
        <c:axId val="-212259184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-21223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全国就业全貌!$M$18</c:f>
              <c:strCache>
                <c:ptCount val="1"/>
                <c:pt idx="0">
                  <c:v>平均就业率（满6周）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全国就业全貌!$L$19:$L$29</c:f>
              <c:strCache>
                <c:ptCount val="11"/>
                <c:pt idx="0">
                  <c:v>青岛</c:v>
                </c:pt>
                <c:pt idx="1">
                  <c:v>武汉</c:v>
                </c:pt>
                <c:pt idx="2">
                  <c:v>杭州</c:v>
                </c:pt>
                <c:pt idx="3">
                  <c:v>西安</c:v>
                </c:pt>
                <c:pt idx="4">
                  <c:v>北科</c:v>
                </c:pt>
                <c:pt idx="5">
                  <c:v>郑州</c:v>
                </c:pt>
                <c:pt idx="6">
                  <c:v>广州</c:v>
                </c:pt>
                <c:pt idx="7">
                  <c:v>大连</c:v>
                </c:pt>
                <c:pt idx="8">
                  <c:v>深圳</c:v>
                </c:pt>
                <c:pt idx="9">
                  <c:v>成都</c:v>
                </c:pt>
                <c:pt idx="10">
                  <c:v>上海</c:v>
                </c:pt>
              </c:strCache>
            </c:strRef>
          </c:cat>
          <c:val>
            <c:numRef>
              <c:f>全国就业全貌!$M$19:$M$29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0.9964</c:v>
                </c:pt>
                <c:pt idx="3">
                  <c:v>0.995</c:v>
                </c:pt>
                <c:pt idx="4">
                  <c:v>0.9921</c:v>
                </c:pt>
                <c:pt idx="5">
                  <c:v>0.9909</c:v>
                </c:pt>
                <c:pt idx="6">
                  <c:v>0.9903</c:v>
                </c:pt>
                <c:pt idx="7">
                  <c:v>0.9832</c:v>
                </c:pt>
                <c:pt idx="8">
                  <c:v>0.9825</c:v>
                </c:pt>
                <c:pt idx="9">
                  <c:v>0.9736</c:v>
                </c:pt>
                <c:pt idx="10">
                  <c:v>0.9724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67976544"/>
        <c:axId val="-167973792"/>
      </c:barChart>
      <c:catAx>
        <c:axId val="-1679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973792"/>
        <c:crosses val="autoZero"/>
        <c:auto val="1"/>
        <c:lblAlgn val="ctr"/>
        <c:lblOffset val="100"/>
        <c:noMultiLvlLbl val="0"/>
      </c:catAx>
      <c:valAx>
        <c:axId val="-167973792"/>
        <c:scaling>
          <c:orientation val="minMax"/>
        </c:scaling>
        <c:delete val="1"/>
        <c:axPos val="l"/>
        <c:majorTickMark val="none"/>
        <c:minorTickMark val="none"/>
        <c:tickLblPos val="nextTo"/>
        <c:crossAx val="-16797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全国就业全貌!$M$32</c:f>
              <c:strCache>
                <c:ptCount val="1"/>
                <c:pt idx="0">
                  <c:v>平均就业薪资（满6周）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全国就业全貌!$L$33:$L$43</c:f>
              <c:strCache>
                <c:ptCount val="11"/>
                <c:pt idx="0">
                  <c:v>北科</c:v>
                </c:pt>
                <c:pt idx="1">
                  <c:v>上海</c:v>
                </c:pt>
                <c:pt idx="2">
                  <c:v>郑州</c:v>
                </c:pt>
                <c:pt idx="3">
                  <c:v>深圳</c:v>
                </c:pt>
                <c:pt idx="4">
                  <c:v>广州</c:v>
                </c:pt>
                <c:pt idx="5">
                  <c:v>大连</c:v>
                </c:pt>
                <c:pt idx="6">
                  <c:v>杭州</c:v>
                </c:pt>
                <c:pt idx="7">
                  <c:v>武汉</c:v>
                </c:pt>
                <c:pt idx="8">
                  <c:v>西安</c:v>
                </c:pt>
                <c:pt idx="9">
                  <c:v>青岛</c:v>
                </c:pt>
                <c:pt idx="10">
                  <c:v>成都</c:v>
                </c:pt>
              </c:strCache>
            </c:strRef>
          </c:cat>
          <c:val>
            <c:numRef>
              <c:f>全国就业全貌!$M$33:$M$43</c:f>
              <c:numCache>
                <c:formatCode>0.00_ </c:formatCode>
                <c:ptCount val="11"/>
                <c:pt idx="0">
                  <c:v>10933.71</c:v>
                </c:pt>
                <c:pt idx="1">
                  <c:v>10452.41</c:v>
                </c:pt>
                <c:pt idx="2">
                  <c:v>9823.74</c:v>
                </c:pt>
                <c:pt idx="3">
                  <c:v>9775.52</c:v>
                </c:pt>
                <c:pt idx="4">
                  <c:v>8753.469999999999</c:v>
                </c:pt>
                <c:pt idx="5">
                  <c:v>8515.1</c:v>
                </c:pt>
                <c:pt idx="6">
                  <c:v>7916.81</c:v>
                </c:pt>
                <c:pt idx="7">
                  <c:v>7819.1</c:v>
                </c:pt>
                <c:pt idx="8">
                  <c:v>7229.34</c:v>
                </c:pt>
                <c:pt idx="9">
                  <c:v>6534.42</c:v>
                </c:pt>
                <c:pt idx="10">
                  <c:v>5727.29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11299824"/>
        <c:axId val="-211297072"/>
      </c:barChart>
      <c:catAx>
        <c:axId val="-2112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97072"/>
        <c:crosses val="autoZero"/>
        <c:auto val="1"/>
        <c:lblAlgn val="ctr"/>
        <c:lblOffset val="100"/>
        <c:noMultiLvlLbl val="0"/>
      </c:catAx>
      <c:valAx>
        <c:axId val="-211297072"/>
        <c:scaling>
          <c:orientation val="minMax"/>
        </c:scaling>
        <c:delete val="1"/>
        <c:axPos val="l"/>
        <c:numFmt formatCode="0.00_ " sourceLinked="0"/>
        <c:majorTickMark val="none"/>
        <c:minorTickMark val="none"/>
        <c:tickLblPos val="nextTo"/>
        <c:crossAx val="-2112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r>
              <a:rPr lang="zh-CN" altLang="en-US"/>
              <a:t>年未就业的学员总数（截止</a:t>
            </a:r>
            <a:r>
              <a:rPr lang="en-US" altLang="zh-CN"/>
              <a:t>2018-1-12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全国就业全貌!$D$85</c:f>
              <c:strCache>
                <c:ptCount val="1"/>
                <c:pt idx="0">
                  <c:v>2017年未就业的学员总数（截止2018-1-12）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全国就业全貌!$C$86:$C$96</c:f>
              <c:strCache>
                <c:ptCount val="11"/>
                <c:pt idx="0">
                  <c:v>北科</c:v>
                </c:pt>
                <c:pt idx="1">
                  <c:v>深圳</c:v>
                </c:pt>
                <c:pt idx="2">
                  <c:v>成都</c:v>
                </c:pt>
                <c:pt idx="3">
                  <c:v>广州</c:v>
                </c:pt>
                <c:pt idx="4">
                  <c:v>杭州</c:v>
                </c:pt>
                <c:pt idx="5">
                  <c:v>西安</c:v>
                </c:pt>
                <c:pt idx="6">
                  <c:v>上海</c:v>
                </c:pt>
                <c:pt idx="7">
                  <c:v>武汉</c:v>
                </c:pt>
                <c:pt idx="8">
                  <c:v>大连</c:v>
                </c:pt>
                <c:pt idx="9">
                  <c:v>郑州</c:v>
                </c:pt>
                <c:pt idx="10">
                  <c:v>青岛</c:v>
                </c:pt>
              </c:strCache>
            </c:strRef>
          </c:cat>
          <c:val>
            <c:numRef>
              <c:f>全国就业全貌!$D$86:$D$96</c:f>
              <c:numCache>
                <c:formatCode>General</c:formatCode>
                <c:ptCount val="11"/>
                <c:pt idx="0">
                  <c:v>64.0</c:v>
                </c:pt>
                <c:pt idx="1">
                  <c:v>44.0</c:v>
                </c:pt>
                <c:pt idx="2">
                  <c:v>32.0</c:v>
                </c:pt>
                <c:pt idx="3">
                  <c:v>15.0</c:v>
                </c:pt>
                <c:pt idx="4">
                  <c:v>15.0</c:v>
                </c:pt>
                <c:pt idx="5">
                  <c:v>14.0</c:v>
                </c:pt>
                <c:pt idx="6">
                  <c:v>13.0</c:v>
                </c:pt>
                <c:pt idx="7">
                  <c:v>5.0</c:v>
                </c:pt>
                <c:pt idx="8">
                  <c:v>3.0</c:v>
                </c:pt>
                <c:pt idx="9">
                  <c:v>3.0</c:v>
                </c:pt>
                <c:pt idx="10">
                  <c:v>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67957600"/>
        <c:axId val="-167954848"/>
      </c:barChart>
      <c:catAx>
        <c:axId val="-1679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954848"/>
        <c:crosses val="autoZero"/>
        <c:auto val="1"/>
        <c:lblAlgn val="ctr"/>
        <c:lblOffset val="100"/>
        <c:noMultiLvlLbl val="0"/>
      </c:catAx>
      <c:valAx>
        <c:axId val="-167954848"/>
        <c:scaling>
          <c:orientation val="minMax"/>
        </c:scaling>
        <c:delete val="1"/>
        <c:axPos val="l"/>
        <c:majorTickMark val="none"/>
        <c:minorTickMark val="none"/>
        <c:tickLblPos val="nextTo"/>
        <c:crossAx val="-16795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全国就业全貌!$D$108</c:f>
              <c:strCache>
                <c:ptCount val="1"/>
                <c:pt idx="0">
                  <c:v>2017年HTML5未就业的学员总数: 174人（截止2018-1-16  15:50）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全国就业全貌!$C$109:$C$119</c:f>
              <c:strCache>
                <c:ptCount val="11"/>
                <c:pt idx="0">
                  <c:v>北科</c:v>
                </c:pt>
                <c:pt idx="1">
                  <c:v>深圳</c:v>
                </c:pt>
                <c:pt idx="2">
                  <c:v>成都</c:v>
                </c:pt>
                <c:pt idx="3">
                  <c:v>广州</c:v>
                </c:pt>
                <c:pt idx="4">
                  <c:v>上海</c:v>
                </c:pt>
                <c:pt idx="5">
                  <c:v>西安</c:v>
                </c:pt>
                <c:pt idx="6">
                  <c:v>杭州</c:v>
                </c:pt>
                <c:pt idx="7">
                  <c:v>武汉</c:v>
                </c:pt>
                <c:pt idx="8">
                  <c:v>大连</c:v>
                </c:pt>
                <c:pt idx="9">
                  <c:v>郑州</c:v>
                </c:pt>
                <c:pt idx="10">
                  <c:v>青岛</c:v>
                </c:pt>
              </c:strCache>
            </c:strRef>
          </c:cat>
          <c:val>
            <c:numRef>
              <c:f>全国就业全貌!$D$109:$D$119</c:f>
              <c:numCache>
                <c:formatCode>General</c:formatCode>
                <c:ptCount val="11"/>
                <c:pt idx="0">
                  <c:v>52.0</c:v>
                </c:pt>
                <c:pt idx="1">
                  <c:v>40.0</c:v>
                </c:pt>
                <c:pt idx="2">
                  <c:v>24.0</c:v>
                </c:pt>
                <c:pt idx="3">
                  <c:v>13.0</c:v>
                </c:pt>
                <c:pt idx="4">
                  <c:v>13.0</c:v>
                </c:pt>
                <c:pt idx="5">
                  <c:v>12.0</c:v>
                </c:pt>
                <c:pt idx="6">
                  <c:v>11.0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67942016"/>
        <c:axId val="-167939264"/>
      </c:barChart>
      <c:catAx>
        <c:axId val="-1679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939264"/>
        <c:crosses val="autoZero"/>
        <c:auto val="1"/>
        <c:lblAlgn val="ctr"/>
        <c:lblOffset val="100"/>
        <c:noMultiLvlLbl val="0"/>
      </c:catAx>
      <c:valAx>
        <c:axId val="-167939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6794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全国就业全貌!$D$155</c:f>
              <c:strCache>
                <c:ptCount val="1"/>
                <c:pt idx="0">
                  <c:v>2017年HTML5未就业的学员总数: 142人（截止2018-1-19  18:00）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全国就业全貌!$C$156:$C$166</c:f>
              <c:strCache>
                <c:ptCount val="11"/>
                <c:pt idx="0">
                  <c:v>北科</c:v>
                </c:pt>
                <c:pt idx="1">
                  <c:v>深圳</c:v>
                </c:pt>
                <c:pt idx="2">
                  <c:v>成都</c:v>
                </c:pt>
                <c:pt idx="3">
                  <c:v>上海</c:v>
                </c:pt>
                <c:pt idx="4">
                  <c:v>杭州</c:v>
                </c:pt>
                <c:pt idx="5">
                  <c:v>西安</c:v>
                </c:pt>
                <c:pt idx="6">
                  <c:v>广州</c:v>
                </c:pt>
                <c:pt idx="7">
                  <c:v>武汉</c:v>
                </c:pt>
                <c:pt idx="8">
                  <c:v>大连</c:v>
                </c:pt>
                <c:pt idx="9">
                  <c:v>郑州</c:v>
                </c:pt>
                <c:pt idx="10">
                  <c:v>青岛</c:v>
                </c:pt>
              </c:strCache>
            </c:strRef>
          </c:cat>
          <c:val>
            <c:numRef>
              <c:f>全国就业全貌!$D$156:$D$166</c:f>
              <c:numCache>
                <c:formatCode>General</c:formatCode>
                <c:ptCount val="11"/>
                <c:pt idx="0">
                  <c:v>45.0</c:v>
                </c:pt>
                <c:pt idx="1">
                  <c:v>34.0</c:v>
                </c:pt>
                <c:pt idx="2">
                  <c:v>18.0</c:v>
                </c:pt>
                <c:pt idx="3">
                  <c:v>13.0</c:v>
                </c:pt>
                <c:pt idx="4">
                  <c:v>11.0</c:v>
                </c:pt>
                <c:pt idx="5">
                  <c:v>10.0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12218368"/>
        <c:axId val="-212216048"/>
      </c:barChart>
      <c:catAx>
        <c:axId val="-2122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16048"/>
        <c:crosses val="autoZero"/>
        <c:auto val="1"/>
        <c:lblAlgn val="ctr"/>
        <c:lblOffset val="100"/>
        <c:noMultiLvlLbl val="0"/>
      </c:catAx>
      <c:valAx>
        <c:axId val="-21221604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-2122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2</xdr:row>
      <xdr:rowOff>76200</xdr:rowOff>
    </xdr:from>
    <xdr:to>
      <xdr:col>9</xdr:col>
      <xdr:colOff>660400</xdr:colOff>
      <xdr:row>15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1035050</xdr:colOff>
      <xdr:row>16</xdr:row>
      <xdr:rowOff>114300</xdr:rowOff>
    </xdr:from>
    <xdr:to>
      <xdr:col>9</xdr:col>
      <xdr:colOff>666750</xdr:colOff>
      <xdr:row>30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1035050</xdr:colOff>
      <xdr:row>30</xdr:row>
      <xdr:rowOff>127000</xdr:rowOff>
    </xdr:from>
    <xdr:to>
      <xdr:col>9</xdr:col>
      <xdr:colOff>666750</xdr:colOff>
      <xdr:row>44</xdr:row>
      <xdr:rowOff>25400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786427</xdr:colOff>
      <xdr:row>56</xdr:row>
      <xdr:rowOff>102973</xdr:rowOff>
    </xdr:from>
    <xdr:to>
      <xdr:col>17</xdr:col>
      <xdr:colOff>394729</xdr:colOff>
      <xdr:row>78</xdr:row>
      <xdr:rowOff>88214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215900</xdr:colOff>
      <xdr:row>16</xdr:row>
      <xdr:rowOff>114300</xdr:rowOff>
    </xdr:from>
    <xdr:to>
      <xdr:col>18</xdr:col>
      <xdr:colOff>660400</xdr:colOff>
      <xdr:row>30</xdr:row>
      <xdr:rowOff>12700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241300</xdr:colOff>
      <xdr:row>31</xdr:row>
      <xdr:rowOff>63500</xdr:rowOff>
    </xdr:from>
    <xdr:to>
      <xdr:col>18</xdr:col>
      <xdr:colOff>685800</xdr:colOff>
      <xdr:row>44</xdr:row>
      <xdr:rowOff>165100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154459</xdr:colOff>
      <xdr:row>82</xdr:row>
      <xdr:rowOff>87183</xdr:rowOff>
    </xdr:from>
    <xdr:to>
      <xdr:col>15</xdr:col>
      <xdr:colOff>120135</xdr:colOff>
      <xdr:row>103</xdr:row>
      <xdr:rowOff>85811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789460</xdr:colOff>
      <xdr:row>106</xdr:row>
      <xdr:rowOff>35697</xdr:rowOff>
    </xdr:from>
    <xdr:to>
      <xdr:col>18</xdr:col>
      <xdr:colOff>0</xdr:colOff>
      <xdr:row>132</xdr:row>
      <xdr:rowOff>51487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564446</xdr:colOff>
      <xdr:row>154</xdr:row>
      <xdr:rowOff>4232</xdr:rowOff>
    </xdr:from>
    <xdr:to>
      <xdr:col>12</xdr:col>
      <xdr:colOff>1493426</xdr:colOff>
      <xdr:row>175</xdr:row>
      <xdr:rowOff>11759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412749</xdr:colOff>
      <xdr:row>180</xdr:row>
      <xdr:rowOff>21873</xdr:rowOff>
    </xdr:from>
    <xdr:to>
      <xdr:col>12</xdr:col>
      <xdr:colOff>1681574</xdr:colOff>
      <xdr:row>200</xdr:row>
      <xdr:rowOff>94075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430388</xdr:colOff>
      <xdr:row>202</xdr:row>
      <xdr:rowOff>56446</xdr:rowOff>
    </xdr:from>
    <xdr:to>
      <xdr:col>12</xdr:col>
      <xdr:colOff>1989665</xdr:colOff>
      <xdr:row>220</xdr:row>
      <xdr:rowOff>169334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344714</xdr:colOff>
      <xdr:row>224</xdr:row>
      <xdr:rowOff>156585</xdr:rowOff>
    </xdr:from>
    <xdr:to>
      <xdr:col>12</xdr:col>
      <xdr:colOff>2009671</xdr:colOff>
      <xdr:row>241</xdr:row>
      <xdr:rowOff>111647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238"/>
  <sheetViews>
    <sheetView topLeftCell="A214" zoomScale="91" workbookViewId="0">
      <selection activeCell="I245" sqref="I245"/>
    </sheetView>
  </sheetViews>
  <sheetFormatPr baseColWidth="10" defaultRowHeight="16" x14ac:dyDescent="0.2"/>
  <cols>
    <col min="3" max="3" width="15.33203125" customWidth="1"/>
    <col min="4" max="4" width="59.33203125" bestFit="1" customWidth="1"/>
    <col min="5" max="5" width="15.6640625" customWidth="1"/>
    <col min="6" max="6" width="16.6640625" customWidth="1"/>
    <col min="13" max="13" width="28.1640625" customWidth="1"/>
  </cols>
  <sheetData>
    <row r="4" spans="3:4" x14ac:dyDescent="0.2">
      <c r="C4" t="s">
        <v>317</v>
      </c>
      <c r="D4" t="s">
        <v>320</v>
      </c>
    </row>
    <row r="5" spans="3:4" x14ac:dyDescent="0.2">
      <c r="C5" t="s">
        <v>321</v>
      </c>
      <c r="D5">
        <v>34</v>
      </c>
    </row>
    <row r="6" spans="3:4" x14ac:dyDescent="0.2">
      <c r="C6" t="s">
        <v>331</v>
      </c>
      <c r="D6">
        <v>18</v>
      </c>
    </row>
    <row r="7" spans="3:4" x14ac:dyDescent="0.2">
      <c r="C7" t="s">
        <v>325</v>
      </c>
      <c r="D7">
        <v>13</v>
      </c>
    </row>
    <row r="8" spans="3:4" x14ac:dyDescent="0.2">
      <c r="C8" t="s">
        <v>329</v>
      </c>
      <c r="D8">
        <v>11</v>
      </c>
    </row>
    <row r="9" spans="3:4" x14ac:dyDescent="0.2">
      <c r="C9" t="s">
        <v>322</v>
      </c>
      <c r="D9">
        <v>10</v>
      </c>
    </row>
    <row r="10" spans="3:4" x14ac:dyDescent="0.2">
      <c r="C10" t="s">
        <v>324</v>
      </c>
      <c r="D10">
        <v>10</v>
      </c>
    </row>
    <row r="11" spans="3:4" x14ac:dyDescent="0.2">
      <c r="C11" t="s">
        <v>328</v>
      </c>
      <c r="D11">
        <v>10</v>
      </c>
    </row>
    <row r="12" spans="3:4" x14ac:dyDescent="0.2">
      <c r="C12" t="s">
        <v>330</v>
      </c>
      <c r="D12">
        <v>10</v>
      </c>
    </row>
    <row r="13" spans="3:4" x14ac:dyDescent="0.2">
      <c r="C13" t="s">
        <v>326</v>
      </c>
      <c r="D13">
        <v>9</v>
      </c>
    </row>
    <row r="14" spans="3:4" x14ac:dyDescent="0.2">
      <c r="C14" t="s">
        <v>327</v>
      </c>
      <c r="D14">
        <v>8</v>
      </c>
    </row>
    <row r="15" spans="3:4" x14ac:dyDescent="0.2">
      <c r="C15" t="s">
        <v>323</v>
      </c>
      <c r="D15">
        <v>7</v>
      </c>
    </row>
    <row r="18" spans="3:13" x14ac:dyDescent="0.2">
      <c r="C18" t="s">
        <v>317</v>
      </c>
      <c r="D18" t="s">
        <v>332</v>
      </c>
      <c r="L18" t="s">
        <v>317</v>
      </c>
      <c r="M18" t="s">
        <v>333</v>
      </c>
    </row>
    <row r="19" spans="3:13" x14ac:dyDescent="0.2">
      <c r="C19" t="s">
        <v>328</v>
      </c>
      <c r="D19" s="4">
        <v>0.99</v>
      </c>
      <c r="L19" t="s">
        <v>323</v>
      </c>
      <c r="M19" s="1">
        <v>1</v>
      </c>
    </row>
    <row r="20" spans="3:13" x14ac:dyDescent="0.2">
      <c r="C20" t="s">
        <v>329</v>
      </c>
      <c r="D20" s="4">
        <v>0.99</v>
      </c>
      <c r="L20" t="s">
        <v>326</v>
      </c>
      <c r="M20" s="1">
        <v>1</v>
      </c>
    </row>
    <row r="21" spans="3:13" x14ac:dyDescent="0.2">
      <c r="C21" t="s">
        <v>322</v>
      </c>
      <c r="D21" s="4">
        <v>0.98</v>
      </c>
      <c r="L21" t="s">
        <v>324</v>
      </c>
      <c r="M21" s="1">
        <v>0.99639999999999995</v>
      </c>
    </row>
    <row r="22" spans="3:13" x14ac:dyDescent="0.2">
      <c r="C22" t="s">
        <v>321</v>
      </c>
      <c r="D22" s="1">
        <v>0.9698</v>
      </c>
      <c r="L22" t="s">
        <v>322</v>
      </c>
      <c r="M22" s="1">
        <v>0.995</v>
      </c>
    </row>
    <row r="23" spans="3:13" x14ac:dyDescent="0.2">
      <c r="C23" t="s">
        <v>330</v>
      </c>
      <c r="D23" s="1">
        <v>0.96840000000000004</v>
      </c>
      <c r="L23" t="s">
        <v>321</v>
      </c>
      <c r="M23" s="1">
        <v>0.99209999999999998</v>
      </c>
    </row>
    <row r="24" spans="3:13" x14ac:dyDescent="0.2">
      <c r="C24" t="s">
        <v>327</v>
      </c>
      <c r="D24" s="1">
        <v>0.96399999999999997</v>
      </c>
      <c r="L24" t="s">
        <v>328</v>
      </c>
      <c r="M24" s="1">
        <v>0.9909</v>
      </c>
    </row>
    <row r="25" spans="3:13" x14ac:dyDescent="0.2">
      <c r="C25" t="s">
        <v>323</v>
      </c>
      <c r="D25" s="1">
        <v>0.95909999999999995</v>
      </c>
      <c r="L25" t="s">
        <v>329</v>
      </c>
      <c r="M25" s="1">
        <v>0.99029999999999996</v>
      </c>
    </row>
    <row r="26" spans="3:13" x14ac:dyDescent="0.2">
      <c r="C26" t="s">
        <v>325</v>
      </c>
      <c r="D26" s="1">
        <v>0.94010000000000005</v>
      </c>
      <c r="L26" t="s">
        <v>327</v>
      </c>
      <c r="M26" s="1">
        <v>0.98319999999999996</v>
      </c>
    </row>
    <row r="27" spans="3:13" x14ac:dyDescent="0.2">
      <c r="C27" t="s">
        <v>324</v>
      </c>
      <c r="D27" s="1">
        <v>0.93479999999999996</v>
      </c>
      <c r="L27" t="s">
        <v>331</v>
      </c>
      <c r="M27" s="1">
        <v>0.98250000000000004</v>
      </c>
    </row>
    <row r="28" spans="3:13" x14ac:dyDescent="0.2">
      <c r="C28" t="s">
        <v>326</v>
      </c>
      <c r="D28" s="1">
        <v>0.92969999999999997</v>
      </c>
      <c r="L28" t="s">
        <v>325</v>
      </c>
      <c r="M28" s="1">
        <v>0.97360000000000002</v>
      </c>
    </row>
    <row r="29" spans="3:13" x14ac:dyDescent="0.2">
      <c r="C29" t="s">
        <v>331</v>
      </c>
      <c r="D29" s="1">
        <v>0.92369999999999997</v>
      </c>
      <c r="L29" t="s">
        <v>330</v>
      </c>
      <c r="M29" s="1">
        <v>0.97240000000000004</v>
      </c>
    </row>
    <row r="32" spans="3:13" x14ac:dyDescent="0.2">
      <c r="C32" t="s">
        <v>317</v>
      </c>
      <c r="D32" t="s">
        <v>319</v>
      </c>
      <c r="L32" t="s">
        <v>317</v>
      </c>
      <c r="M32" t="s">
        <v>334</v>
      </c>
    </row>
    <row r="33" spans="3:13" x14ac:dyDescent="0.2">
      <c r="C33" t="s">
        <v>321</v>
      </c>
      <c r="D33">
        <v>11141.06</v>
      </c>
      <c r="L33" t="s">
        <v>321</v>
      </c>
      <c r="M33" s="8">
        <v>10933.71</v>
      </c>
    </row>
    <row r="34" spans="3:13" x14ac:dyDescent="0.2">
      <c r="C34" t="s">
        <v>330</v>
      </c>
      <c r="D34">
        <v>10778.58</v>
      </c>
      <c r="L34" t="s">
        <v>330</v>
      </c>
      <c r="M34" s="8">
        <v>10452.41</v>
      </c>
    </row>
    <row r="35" spans="3:13" x14ac:dyDescent="0.2">
      <c r="C35" t="s">
        <v>331</v>
      </c>
      <c r="D35">
        <v>9865.06</v>
      </c>
      <c r="L35" t="s">
        <v>328</v>
      </c>
      <c r="M35" s="8">
        <v>9823.74</v>
      </c>
    </row>
    <row r="36" spans="3:13" x14ac:dyDescent="0.2">
      <c r="C36" t="s">
        <v>328</v>
      </c>
      <c r="D36">
        <v>9705.66</v>
      </c>
      <c r="L36" t="s">
        <v>331</v>
      </c>
      <c r="M36" s="8">
        <v>9775.52</v>
      </c>
    </row>
    <row r="37" spans="3:13" x14ac:dyDescent="0.2">
      <c r="C37" t="s">
        <v>327</v>
      </c>
      <c r="D37">
        <v>9212.7099999999991</v>
      </c>
      <c r="L37" t="s">
        <v>329</v>
      </c>
      <c r="M37" s="8">
        <v>8753.4699999999993</v>
      </c>
    </row>
    <row r="38" spans="3:13" x14ac:dyDescent="0.2">
      <c r="C38" t="s">
        <v>329</v>
      </c>
      <c r="D38">
        <v>8865.16</v>
      </c>
      <c r="L38" t="s">
        <v>327</v>
      </c>
      <c r="M38" s="8">
        <v>8515.1</v>
      </c>
    </row>
    <row r="39" spans="3:13" x14ac:dyDescent="0.2">
      <c r="C39" t="s">
        <v>326</v>
      </c>
      <c r="D39">
        <v>7798.8</v>
      </c>
      <c r="L39" t="s">
        <v>324</v>
      </c>
      <c r="M39" s="8">
        <v>7916.81</v>
      </c>
    </row>
    <row r="40" spans="3:13" x14ac:dyDescent="0.2">
      <c r="C40" t="s">
        <v>324</v>
      </c>
      <c r="D40">
        <v>7370.87</v>
      </c>
      <c r="L40" t="s">
        <v>326</v>
      </c>
      <c r="M40" s="8">
        <v>7819.1</v>
      </c>
    </row>
    <row r="41" spans="3:13" x14ac:dyDescent="0.2">
      <c r="C41" t="s">
        <v>322</v>
      </c>
      <c r="D41">
        <v>7235.6</v>
      </c>
      <c r="L41" t="s">
        <v>322</v>
      </c>
      <c r="M41" s="8">
        <v>7229.34</v>
      </c>
    </row>
    <row r="42" spans="3:13" x14ac:dyDescent="0.2">
      <c r="C42" t="s">
        <v>323</v>
      </c>
      <c r="D42">
        <v>6578.54</v>
      </c>
      <c r="L42" t="s">
        <v>323</v>
      </c>
      <c r="M42" s="8">
        <v>6534.42</v>
      </c>
    </row>
    <row r="43" spans="3:13" x14ac:dyDescent="0.2">
      <c r="C43" t="s">
        <v>325</v>
      </c>
      <c r="D43">
        <v>5831.98</v>
      </c>
      <c r="L43" t="s">
        <v>325</v>
      </c>
      <c r="M43" s="8">
        <v>5727.29</v>
      </c>
    </row>
    <row r="44" spans="3:13" x14ac:dyDescent="0.2">
      <c r="M44" s="8">
        <f>AVERAGE(M33:M43)</f>
        <v>8498.2645454545454</v>
      </c>
    </row>
    <row r="46" spans="3:13" x14ac:dyDescent="0.2">
      <c r="C46" t="s">
        <v>317</v>
      </c>
      <c r="D46" t="s">
        <v>320</v>
      </c>
      <c r="E46" t="s">
        <v>318</v>
      </c>
      <c r="F46" t="s">
        <v>319</v>
      </c>
    </row>
    <row r="47" spans="3:13" x14ac:dyDescent="0.2">
      <c r="C47" t="s">
        <v>321</v>
      </c>
      <c r="D47">
        <v>32</v>
      </c>
      <c r="E47" s="1">
        <v>0.9698</v>
      </c>
      <c r="F47">
        <v>11141.06</v>
      </c>
    </row>
    <row r="48" spans="3:13" x14ac:dyDescent="0.2">
      <c r="C48" t="s">
        <v>331</v>
      </c>
      <c r="D48">
        <v>17</v>
      </c>
      <c r="E48" s="1">
        <v>0.92369999999999997</v>
      </c>
      <c r="F48">
        <v>9865.06</v>
      </c>
    </row>
    <row r="49" spans="3:6" x14ac:dyDescent="0.2">
      <c r="C49" t="s">
        <v>325</v>
      </c>
      <c r="D49">
        <v>12</v>
      </c>
      <c r="E49" s="1">
        <v>0.94010000000000005</v>
      </c>
      <c r="F49">
        <v>5831.98</v>
      </c>
    </row>
    <row r="50" spans="3:6" x14ac:dyDescent="0.2">
      <c r="C50" t="s">
        <v>324</v>
      </c>
      <c r="D50">
        <v>10</v>
      </c>
      <c r="E50" s="1">
        <v>0.93479999999999996</v>
      </c>
      <c r="F50">
        <v>7370.87</v>
      </c>
    </row>
    <row r="51" spans="3:6" x14ac:dyDescent="0.2">
      <c r="C51" t="s">
        <v>328</v>
      </c>
      <c r="D51">
        <v>10</v>
      </c>
      <c r="E51" s="4">
        <v>0.99</v>
      </c>
      <c r="F51">
        <v>9705.66</v>
      </c>
    </row>
    <row r="52" spans="3:6" x14ac:dyDescent="0.2">
      <c r="C52" t="s">
        <v>329</v>
      </c>
      <c r="D52">
        <v>10</v>
      </c>
      <c r="E52" s="4">
        <v>0.99</v>
      </c>
      <c r="F52">
        <v>8865.16</v>
      </c>
    </row>
    <row r="53" spans="3:6" x14ac:dyDescent="0.2">
      <c r="C53" t="s">
        <v>330</v>
      </c>
      <c r="D53">
        <v>10</v>
      </c>
      <c r="E53" s="1">
        <v>0.96840000000000004</v>
      </c>
      <c r="F53">
        <v>10778.58</v>
      </c>
    </row>
    <row r="54" spans="3:6" x14ac:dyDescent="0.2">
      <c r="C54" t="s">
        <v>322</v>
      </c>
      <c r="D54">
        <v>9</v>
      </c>
      <c r="E54" s="4">
        <v>0.98</v>
      </c>
      <c r="F54">
        <v>7235.6</v>
      </c>
    </row>
    <row r="55" spans="3:6" x14ac:dyDescent="0.2">
      <c r="C55" t="s">
        <v>326</v>
      </c>
      <c r="D55">
        <v>9</v>
      </c>
      <c r="E55" s="1">
        <v>0.92969999999999997</v>
      </c>
      <c r="F55">
        <v>7798.8</v>
      </c>
    </row>
    <row r="56" spans="3:6" x14ac:dyDescent="0.2">
      <c r="C56" t="s">
        <v>327</v>
      </c>
      <c r="D56">
        <v>8</v>
      </c>
      <c r="E56" s="1">
        <v>0.96399999999999997</v>
      </c>
      <c r="F56">
        <v>9212.7099999999991</v>
      </c>
    </row>
    <row r="57" spans="3:6" x14ac:dyDescent="0.2">
      <c r="C57" t="s">
        <v>323</v>
      </c>
      <c r="D57">
        <v>7</v>
      </c>
      <c r="E57" s="1">
        <v>0.95909999999999995</v>
      </c>
      <c r="F57">
        <v>6578.54</v>
      </c>
    </row>
    <row r="62" spans="3:6" x14ac:dyDescent="0.2">
      <c r="C62" t="s">
        <v>317</v>
      </c>
      <c r="D62" t="s">
        <v>377</v>
      </c>
    </row>
    <row r="63" spans="3:6" x14ac:dyDescent="0.2">
      <c r="C63" t="s">
        <v>321</v>
      </c>
      <c r="D63">
        <v>100</v>
      </c>
    </row>
    <row r="64" spans="3:6" x14ac:dyDescent="0.2">
      <c r="C64" t="s">
        <v>331</v>
      </c>
      <c r="D64">
        <v>54</v>
      </c>
    </row>
    <row r="65" spans="3:4" x14ac:dyDescent="0.2">
      <c r="C65" t="s">
        <v>325</v>
      </c>
      <c r="D65">
        <v>39</v>
      </c>
    </row>
    <row r="66" spans="3:4" x14ac:dyDescent="0.2">
      <c r="C66" t="s">
        <v>322</v>
      </c>
      <c r="D66">
        <v>32</v>
      </c>
    </row>
    <row r="67" spans="3:4" x14ac:dyDescent="0.2">
      <c r="C67" t="s">
        <v>329</v>
      </c>
      <c r="D67">
        <v>24</v>
      </c>
    </row>
    <row r="68" spans="3:4" x14ac:dyDescent="0.2">
      <c r="C68" t="s">
        <v>324</v>
      </c>
      <c r="D68">
        <v>21</v>
      </c>
    </row>
    <row r="69" spans="3:4" x14ac:dyDescent="0.2">
      <c r="C69" t="s">
        <v>330</v>
      </c>
      <c r="D69">
        <v>13</v>
      </c>
    </row>
    <row r="70" spans="3:4" x14ac:dyDescent="0.2">
      <c r="C70" t="s">
        <v>326</v>
      </c>
      <c r="D70">
        <v>8</v>
      </c>
    </row>
    <row r="71" spans="3:4" x14ac:dyDescent="0.2">
      <c r="C71" t="s">
        <v>327</v>
      </c>
      <c r="D71">
        <v>6</v>
      </c>
    </row>
    <row r="72" spans="3:4" x14ac:dyDescent="0.2">
      <c r="C72" t="s">
        <v>328</v>
      </c>
      <c r="D72">
        <v>3</v>
      </c>
    </row>
    <row r="73" spans="3:4" x14ac:dyDescent="0.2">
      <c r="C73" t="s">
        <v>323</v>
      </c>
      <c r="D73">
        <v>2</v>
      </c>
    </row>
    <row r="74" spans="3:4" x14ac:dyDescent="0.2">
      <c r="D74">
        <f>SUM(D63:D73)</f>
        <v>302</v>
      </c>
    </row>
    <row r="85" spans="3:4" x14ac:dyDescent="0.2">
      <c r="C85" t="s">
        <v>317</v>
      </c>
      <c r="D85" t="s">
        <v>381</v>
      </c>
    </row>
    <row r="86" spans="3:4" x14ac:dyDescent="0.2">
      <c r="C86" t="s">
        <v>321</v>
      </c>
      <c r="D86">
        <v>64</v>
      </c>
    </row>
    <row r="87" spans="3:4" x14ac:dyDescent="0.2">
      <c r="C87" t="s">
        <v>331</v>
      </c>
      <c r="D87">
        <v>44</v>
      </c>
    </row>
    <row r="88" spans="3:4" x14ac:dyDescent="0.2">
      <c r="C88" t="s">
        <v>325</v>
      </c>
      <c r="D88">
        <v>32</v>
      </c>
    </row>
    <row r="89" spans="3:4" x14ac:dyDescent="0.2">
      <c r="C89" t="s">
        <v>329</v>
      </c>
      <c r="D89">
        <v>15</v>
      </c>
    </row>
    <row r="90" spans="3:4" x14ac:dyDescent="0.2">
      <c r="C90" t="s">
        <v>324</v>
      </c>
      <c r="D90">
        <v>15</v>
      </c>
    </row>
    <row r="91" spans="3:4" x14ac:dyDescent="0.2">
      <c r="C91" t="s">
        <v>322</v>
      </c>
      <c r="D91">
        <v>14</v>
      </c>
    </row>
    <row r="92" spans="3:4" x14ac:dyDescent="0.2">
      <c r="C92" t="s">
        <v>330</v>
      </c>
      <c r="D92">
        <v>13</v>
      </c>
    </row>
    <row r="93" spans="3:4" x14ac:dyDescent="0.2">
      <c r="C93" t="s">
        <v>326</v>
      </c>
      <c r="D93">
        <v>5</v>
      </c>
    </row>
    <row r="94" spans="3:4" x14ac:dyDescent="0.2">
      <c r="C94" t="s">
        <v>327</v>
      </c>
      <c r="D94">
        <v>3</v>
      </c>
    </row>
    <row r="95" spans="3:4" x14ac:dyDescent="0.2">
      <c r="C95" t="s">
        <v>328</v>
      </c>
      <c r="D95">
        <v>3</v>
      </c>
    </row>
    <row r="96" spans="3:4" x14ac:dyDescent="0.2">
      <c r="C96" t="s">
        <v>323</v>
      </c>
      <c r="D96">
        <v>0</v>
      </c>
    </row>
    <row r="97" spans="3:6" x14ac:dyDescent="0.2">
      <c r="D97">
        <f>SUM(D86:D96)</f>
        <v>208</v>
      </c>
    </row>
    <row r="108" spans="3:6" x14ac:dyDescent="0.2">
      <c r="C108" t="s">
        <v>317</v>
      </c>
      <c r="D108" t="s">
        <v>382</v>
      </c>
    </row>
    <row r="109" spans="3:6" x14ac:dyDescent="0.2">
      <c r="C109" t="s">
        <v>321</v>
      </c>
      <c r="D109">
        <v>52</v>
      </c>
      <c r="E109">
        <v>64</v>
      </c>
      <c r="F109">
        <f>E109-D109</f>
        <v>12</v>
      </c>
    </row>
    <row r="110" spans="3:6" x14ac:dyDescent="0.2">
      <c r="C110" t="s">
        <v>331</v>
      </c>
      <c r="D110">
        <v>40</v>
      </c>
      <c r="E110">
        <v>44</v>
      </c>
      <c r="F110">
        <f t="shared" ref="F110:F119" si="0">E110-D110</f>
        <v>4</v>
      </c>
    </row>
    <row r="111" spans="3:6" x14ac:dyDescent="0.2">
      <c r="C111" t="s">
        <v>325</v>
      </c>
      <c r="D111">
        <v>24</v>
      </c>
      <c r="E111">
        <v>32</v>
      </c>
      <c r="F111">
        <f t="shared" si="0"/>
        <v>8</v>
      </c>
    </row>
    <row r="112" spans="3:6" x14ac:dyDescent="0.2">
      <c r="C112" t="s">
        <v>329</v>
      </c>
      <c r="D112">
        <v>13</v>
      </c>
      <c r="E112">
        <v>15</v>
      </c>
      <c r="F112">
        <f t="shared" si="0"/>
        <v>2</v>
      </c>
    </row>
    <row r="113" spans="3:6" x14ac:dyDescent="0.2">
      <c r="C113" t="s">
        <v>330</v>
      </c>
      <c r="D113">
        <v>13</v>
      </c>
      <c r="E113">
        <v>15</v>
      </c>
      <c r="F113">
        <f t="shared" si="0"/>
        <v>2</v>
      </c>
    </row>
    <row r="114" spans="3:6" x14ac:dyDescent="0.2">
      <c r="C114" t="s">
        <v>322</v>
      </c>
      <c r="D114">
        <v>12</v>
      </c>
      <c r="E114">
        <v>14</v>
      </c>
      <c r="F114">
        <f t="shared" si="0"/>
        <v>2</v>
      </c>
    </row>
    <row r="115" spans="3:6" x14ac:dyDescent="0.2">
      <c r="C115" t="s">
        <v>324</v>
      </c>
      <c r="D115">
        <v>11</v>
      </c>
      <c r="E115">
        <v>13</v>
      </c>
      <c r="F115">
        <f t="shared" si="0"/>
        <v>2</v>
      </c>
    </row>
    <row r="116" spans="3:6" x14ac:dyDescent="0.2">
      <c r="C116" t="s">
        <v>326</v>
      </c>
      <c r="D116">
        <v>4</v>
      </c>
      <c r="E116">
        <v>5</v>
      </c>
      <c r="F116">
        <f t="shared" si="0"/>
        <v>1</v>
      </c>
    </row>
    <row r="117" spans="3:6" x14ac:dyDescent="0.2">
      <c r="C117" t="s">
        <v>327</v>
      </c>
      <c r="D117">
        <v>3</v>
      </c>
      <c r="E117">
        <v>3</v>
      </c>
      <c r="F117">
        <f t="shared" si="0"/>
        <v>0</v>
      </c>
    </row>
    <row r="118" spans="3:6" x14ac:dyDescent="0.2">
      <c r="C118" t="s">
        <v>328</v>
      </c>
      <c r="D118">
        <v>2</v>
      </c>
      <c r="E118">
        <v>3</v>
      </c>
      <c r="F118">
        <f t="shared" si="0"/>
        <v>1</v>
      </c>
    </row>
    <row r="119" spans="3:6" x14ac:dyDescent="0.2">
      <c r="C119" t="s">
        <v>323</v>
      </c>
      <c r="D119">
        <v>0</v>
      </c>
      <c r="E119">
        <v>0</v>
      </c>
      <c r="F119">
        <f t="shared" si="0"/>
        <v>0</v>
      </c>
    </row>
    <row r="120" spans="3:6" x14ac:dyDescent="0.2">
      <c r="D120">
        <f>SUM(D109:D119)</f>
        <v>174</v>
      </c>
      <c r="E120">
        <f>SUM(E109:E119)</f>
        <v>208</v>
      </c>
    </row>
    <row r="140" spans="3:5" x14ac:dyDescent="0.2">
      <c r="C140" t="s">
        <v>317</v>
      </c>
      <c r="D140" t="s">
        <v>383</v>
      </c>
    </row>
    <row r="141" spans="3:5" x14ac:dyDescent="0.2">
      <c r="C141" t="s">
        <v>321</v>
      </c>
      <c r="D141">
        <v>45</v>
      </c>
      <c r="E141">
        <v>52</v>
      </c>
    </row>
    <row r="142" spans="3:5" x14ac:dyDescent="0.2">
      <c r="C142" t="s">
        <v>331</v>
      </c>
      <c r="D142">
        <v>34</v>
      </c>
      <c r="E142">
        <v>40</v>
      </c>
    </row>
    <row r="143" spans="3:5" x14ac:dyDescent="0.2">
      <c r="C143" t="s">
        <v>325</v>
      </c>
      <c r="D143">
        <v>18</v>
      </c>
      <c r="E143">
        <v>24</v>
      </c>
    </row>
    <row r="144" spans="3:5" x14ac:dyDescent="0.2">
      <c r="C144" t="s">
        <v>329</v>
      </c>
      <c r="D144">
        <v>3</v>
      </c>
      <c r="E144">
        <v>13</v>
      </c>
    </row>
    <row r="145" spans="3:5" x14ac:dyDescent="0.2">
      <c r="C145" t="s">
        <v>330</v>
      </c>
      <c r="D145">
        <v>13</v>
      </c>
      <c r="E145">
        <v>13</v>
      </c>
    </row>
    <row r="146" spans="3:5" x14ac:dyDescent="0.2">
      <c r="C146" t="s">
        <v>322</v>
      </c>
      <c r="D146">
        <v>10</v>
      </c>
      <c r="E146">
        <v>12</v>
      </c>
    </row>
    <row r="147" spans="3:5" x14ac:dyDescent="0.2">
      <c r="C147" t="s">
        <v>324</v>
      </c>
      <c r="D147">
        <v>11</v>
      </c>
      <c r="E147">
        <v>11</v>
      </c>
    </row>
    <row r="148" spans="3:5" x14ac:dyDescent="0.2">
      <c r="C148" t="s">
        <v>326</v>
      </c>
      <c r="D148">
        <v>3</v>
      </c>
      <c r="E148">
        <v>4</v>
      </c>
    </row>
    <row r="149" spans="3:5" x14ac:dyDescent="0.2">
      <c r="C149" t="s">
        <v>327</v>
      </c>
      <c r="D149">
        <v>3</v>
      </c>
      <c r="E149">
        <v>3</v>
      </c>
    </row>
    <row r="150" spans="3:5" x14ac:dyDescent="0.2">
      <c r="C150" t="s">
        <v>328</v>
      </c>
      <c r="D150">
        <v>2</v>
      </c>
      <c r="E150">
        <v>2</v>
      </c>
    </row>
    <row r="151" spans="3:5" x14ac:dyDescent="0.2">
      <c r="C151" t="s">
        <v>323</v>
      </c>
      <c r="D151">
        <v>0</v>
      </c>
      <c r="E151">
        <v>0</v>
      </c>
    </row>
    <row r="152" spans="3:5" x14ac:dyDescent="0.2">
      <c r="D152">
        <f>SUM(D141:D151)</f>
        <v>142</v>
      </c>
      <c r="E152">
        <f>SUM(E141:E151)</f>
        <v>174</v>
      </c>
    </row>
    <row r="155" spans="3:5" x14ac:dyDescent="0.2">
      <c r="C155" t="s">
        <v>317</v>
      </c>
      <c r="D155" t="s">
        <v>384</v>
      </c>
    </row>
    <row r="156" spans="3:5" x14ac:dyDescent="0.2">
      <c r="C156" t="s">
        <v>321</v>
      </c>
      <c r="D156">
        <v>45</v>
      </c>
    </row>
    <row r="157" spans="3:5" x14ac:dyDescent="0.2">
      <c r="C157" t="s">
        <v>331</v>
      </c>
      <c r="D157">
        <v>34</v>
      </c>
    </row>
    <row r="158" spans="3:5" x14ac:dyDescent="0.2">
      <c r="C158" t="s">
        <v>325</v>
      </c>
      <c r="D158">
        <v>18</v>
      </c>
    </row>
    <row r="159" spans="3:5" x14ac:dyDescent="0.2">
      <c r="C159" t="s">
        <v>330</v>
      </c>
      <c r="D159">
        <v>13</v>
      </c>
    </row>
    <row r="160" spans="3:5" x14ac:dyDescent="0.2">
      <c r="C160" t="s">
        <v>324</v>
      </c>
      <c r="D160">
        <v>11</v>
      </c>
    </row>
    <row r="161" spans="3:4" x14ac:dyDescent="0.2">
      <c r="C161" t="s">
        <v>322</v>
      </c>
      <c r="D161">
        <v>10</v>
      </c>
    </row>
    <row r="162" spans="3:4" x14ac:dyDescent="0.2">
      <c r="C162" t="s">
        <v>329</v>
      </c>
      <c r="D162">
        <v>3</v>
      </c>
    </row>
    <row r="163" spans="3:4" x14ac:dyDescent="0.2">
      <c r="C163" t="s">
        <v>326</v>
      </c>
      <c r="D163">
        <v>3</v>
      </c>
    </row>
    <row r="164" spans="3:4" x14ac:dyDescent="0.2">
      <c r="C164" t="s">
        <v>327</v>
      </c>
      <c r="D164">
        <v>3</v>
      </c>
    </row>
    <row r="165" spans="3:4" x14ac:dyDescent="0.2">
      <c r="C165" t="s">
        <v>328</v>
      </c>
      <c r="D165">
        <v>2</v>
      </c>
    </row>
    <row r="166" spans="3:4" x14ac:dyDescent="0.2">
      <c r="C166" t="s">
        <v>323</v>
      </c>
      <c r="D166">
        <v>0</v>
      </c>
    </row>
    <row r="167" spans="3:4" x14ac:dyDescent="0.2">
      <c r="D167">
        <f>SUM(D156:D166)</f>
        <v>142</v>
      </c>
    </row>
    <row r="183" spans="3:4" x14ac:dyDescent="0.2">
      <c r="C183" t="s">
        <v>317</v>
      </c>
      <c r="D183" t="s">
        <v>421</v>
      </c>
    </row>
    <row r="184" spans="3:4" x14ac:dyDescent="0.2">
      <c r="C184" t="s">
        <v>321</v>
      </c>
      <c r="D184">
        <v>35</v>
      </c>
    </row>
    <row r="185" spans="3:4" x14ac:dyDescent="0.2">
      <c r="C185" t="s">
        <v>331</v>
      </c>
      <c r="D185">
        <v>28</v>
      </c>
    </row>
    <row r="186" spans="3:4" x14ac:dyDescent="0.2">
      <c r="C186" t="s">
        <v>325</v>
      </c>
      <c r="D186">
        <v>14</v>
      </c>
    </row>
    <row r="187" spans="3:4" x14ac:dyDescent="0.2">
      <c r="C187" t="s">
        <v>330</v>
      </c>
      <c r="D187">
        <v>13</v>
      </c>
    </row>
    <row r="188" spans="3:4" x14ac:dyDescent="0.2">
      <c r="C188" t="s">
        <v>324</v>
      </c>
      <c r="D188">
        <v>10</v>
      </c>
    </row>
    <row r="189" spans="3:4" x14ac:dyDescent="0.2">
      <c r="C189" t="s">
        <v>322</v>
      </c>
      <c r="D189">
        <v>10</v>
      </c>
    </row>
    <row r="190" spans="3:4" x14ac:dyDescent="0.2">
      <c r="C190" t="s">
        <v>326</v>
      </c>
      <c r="D190">
        <v>3</v>
      </c>
    </row>
    <row r="191" spans="3:4" x14ac:dyDescent="0.2">
      <c r="C191" t="s">
        <v>327</v>
      </c>
      <c r="D191">
        <v>3</v>
      </c>
    </row>
    <row r="192" spans="3:4" x14ac:dyDescent="0.2">
      <c r="C192" t="s">
        <v>329</v>
      </c>
      <c r="D192">
        <v>2</v>
      </c>
    </row>
    <row r="193" spans="3:4" x14ac:dyDescent="0.2">
      <c r="C193" t="s">
        <v>328</v>
      </c>
      <c r="D193">
        <v>2</v>
      </c>
    </row>
    <row r="194" spans="3:4" x14ac:dyDescent="0.2">
      <c r="C194" t="s">
        <v>323</v>
      </c>
      <c r="D194">
        <v>0</v>
      </c>
    </row>
    <row r="195" spans="3:4" x14ac:dyDescent="0.2">
      <c r="D195">
        <f>SUM(D184:D194)</f>
        <v>120</v>
      </c>
    </row>
    <row r="207" spans="3:4" x14ac:dyDescent="0.2">
      <c r="C207" t="s">
        <v>317</v>
      </c>
      <c r="D207" t="s">
        <v>422</v>
      </c>
    </row>
    <row r="208" spans="3:4" x14ac:dyDescent="0.2">
      <c r="C208" t="s">
        <v>321</v>
      </c>
      <c r="D208">
        <v>29</v>
      </c>
    </row>
    <row r="209" spans="3:4" x14ac:dyDescent="0.2">
      <c r="C209" t="s">
        <v>331</v>
      </c>
      <c r="D209">
        <v>18</v>
      </c>
    </row>
    <row r="210" spans="3:4" x14ac:dyDescent="0.2">
      <c r="C210" t="s">
        <v>330</v>
      </c>
      <c r="D210">
        <v>13</v>
      </c>
    </row>
    <row r="211" spans="3:4" x14ac:dyDescent="0.2">
      <c r="C211" t="s">
        <v>324</v>
      </c>
      <c r="D211">
        <v>9</v>
      </c>
    </row>
    <row r="212" spans="3:4" x14ac:dyDescent="0.2">
      <c r="C212" t="s">
        <v>322</v>
      </c>
      <c r="D212">
        <v>8</v>
      </c>
    </row>
    <row r="213" spans="3:4" x14ac:dyDescent="0.2">
      <c r="C213" t="s">
        <v>325</v>
      </c>
      <c r="D213">
        <v>6</v>
      </c>
    </row>
    <row r="214" spans="3:4" x14ac:dyDescent="0.2">
      <c r="C214" t="s">
        <v>327</v>
      </c>
      <c r="D214">
        <v>3</v>
      </c>
    </row>
    <row r="215" spans="3:4" x14ac:dyDescent="0.2">
      <c r="C215" t="s">
        <v>326</v>
      </c>
      <c r="D215">
        <v>2</v>
      </c>
    </row>
    <row r="216" spans="3:4" x14ac:dyDescent="0.2">
      <c r="C216" t="s">
        <v>329</v>
      </c>
      <c r="D216">
        <v>2</v>
      </c>
    </row>
    <row r="217" spans="3:4" x14ac:dyDescent="0.2">
      <c r="C217" t="s">
        <v>328</v>
      </c>
      <c r="D217">
        <v>1</v>
      </c>
    </row>
    <row r="218" spans="3:4" x14ac:dyDescent="0.2">
      <c r="C218" t="s">
        <v>323</v>
      </c>
      <c r="D218">
        <v>0</v>
      </c>
    </row>
    <row r="219" spans="3:4" x14ac:dyDescent="0.2">
      <c r="D219">
        <f>SUM(D208:D218)</f>
        <v>91</v>
      </c>
    </row>
    <row r="226" spans="3:4" x14ac:dyDescent="0.2">
      <c r="C226" t="s">
        <v>317</v>
      </c>
      <c r="D226" t="s">
        <v>423</v>
      </c>
    </row>
    <row r="227" spans="3:4" x14ac:dyDescent="0.2">
      <c r="C227" t="s">
        <v>321</v>
      </c>
      <c r="D227">
        <v>28</v>
      </c>
    </row>
    <row r="228" spans="3:4" x14ac:dyDescent="0.2">
      <c r="C228" t="s">
        <v>331</v>
      </c>
      <c r="D228">
        <v>15</v>
      </c>
    </row>
    <row r="229" spans="3:4" x14ac:dyDescent="0.2">
      <c r="C229" t="s">
        <v>330</v>
      </c>
      <c r="D229">
        <v>13</v>
      </c>
    </row>
    <row r="230" spans="3:4" x14ac:dyDescent="0.2">
      <c r="C230" t="s">
        <v>324</v>
      </c>
      <c r="D230">
        <v>9</v>
      </c>
    </row>
    <row r="231" spans="3:4" x14ac:dyDescent="0.2">
      <c r="C231" t="s">
        <v>322</v>
      </c>
      <c r="D231">
        <v>8</v>
      </c>
    </row>
    <row r="232" spans="3:4" x14ac:dyDescent="0.2">
      <c r="C232" t="s">
        <v>325</v>
      </c>
      <c r="D232">
        <v>6</v>
      </c>
    </row>
    <row r="233" spans="3:4" x14ac:dyDescent="0.2">
      <c r="C233" t="s">
        <v>327</v>
      </c>
      <c r="D233">
        <v>3</v>
      </c>
    </row>
    <row r="234" spans="3:4" x14ac:dyDescent="0.2">
      <c r="C234" t="s">
        <v>329</v>
      </c>
      <c r="D234">
        <v>2</v>
      </c>
    </row>
    <row r="235" spans="3:4" x14ac:dyDescent="0.2">
      <c r="C235" t="s">
        <v>326</v>
      </c>
      <c r="D235">
        <v>1</v>
      </c>
    </row>
    <row r="236" spans="3:4" x14ac:dyDescent="0.2">
      <c r="C236" t="s">
        <v>328</v>
      </c>
      <c r="D236">
        <v>1</v>
      </c>
    </row>
    <row r="237" spans="3:4" x14ac:dyDescent="0.2">
      <c r="C237" t="s">
        <v>323</v>
      </c>
      <c r="D237">
        <v>0</v>
      </c>
    </row>
    <row r="238" spans="3:4" x14ac:dyDescent="0.2">
      <c r="D238">
        <f>SUM(D227:D237)</f>
        <v>86</v>
      </c>
    </row>
  </sheetData>
  <sortState ref="C227:D237">
    <sortCondition descending="1" ref="D227:D237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23"/>
  <sheetViews>
    <sheetView workbookViewId="0">
      <selection activeCell="C12" sqref="C12:M12"/>
    </sheetView>
  </sheetViews>
  <sheetFormatPr baseColWidth="10" defaultRowHeight="16" x14ac:dyDescent="0.2"/>
  <cols>
    <col min="4" max="4" width="18.83203125" bestFit="1" customWidth="1"/>
    <col min="7" max="7" width="14.5" bestFit="1" customWidth="1"/>
  </cols>
  <sheetData>
    <row r="4" spans="3:14" ht="17" x14ac:dyDescent="0.2">
      <c r="C4" s="7" t="s">
        <v>223</v>
      </c>
      <c r="D4" s="7" t="s">
        <v>83</v>
      </c>
      <c r="E4" s="7" t="s">
        <v>82</v>
      </c>
      <c r="F4" s="7" t="s">
        <v>80</v>
      </c>
      <c r="G4" s="7" t="s">
        <v>78</v>
      </c>
      <c r="H4" s="7" t="s">
        <v>76</v>
      </c>
      <c r="I4" s="7" t="s">
        <v>74</v>
      </c>
      <c r="J4" s="7" t="s">
        <v>4</v>
      </c>
      <c r="K4" s="7" t="s">
        <v>132</v>
      </c>
      <c r="L4" s="7" t="s">
        <v>111</v>
      </c>
      <c r="M4" s="7" t="s">
        <v>224</v>
      </c>
    </row>
    <row r="5" spans="3:14" ht="17" x14ac:dyDescent="0.2">
      <c r="C5" s="2">
        <v>1</v>
      </c>
      <c r="D5" t="s">
        <v>225</v>
      </c>
      <c r="E5" s="2" t="s">
        <v>238</v>
      </c>
      <c r="F5" s="2" t="s">
        <v>226</v>
      </c>
      <c r="G5" s="3">
        <v>43092</v>
      </c>
      <c r="H5" s="2">
        <v>32</v>
      </c>
      <c r="I5" s="2">
        <v>26</v>
      </c>
      <c r="J5" s="2">
        <v>1</v>
      </c>
      <c r="K5" s="2" t="s">
        <v>400</v>
      </c>
      <c r="L5" s="6">
        <v>0.81299999999999994</v>
      </c>
      <c r="M5" s="2">
        <v>10142.299999999999</v>
      </c>
    </row>
    <row r="6" spans="3:14" ht="17" x14ac:dyDescent="0.2">
      <c r="C6" s="2">
        <v>2</v>
      </c>
      <c r="D6" t="s">
        <v>227</v>
      </c>
      <c r="E6" s="2" t="s">
        <v>109</v>
      </c>
      <c r="F6" s="2" t="s">
        <v>226</v>
      </c>
      <c r="G6" s="3">
        <v>43064</v>
      </c>
      <c r="H6" s="2">
        <v>16</v>
      </c>
      <c r="I6" s="2">
        <v>16</v>
      </c>
      <c r="J6" s="2">
        <v>0</v>
      </c>
      <c r="K6" s="2" t="s">
        <v>20</v>
      </c>
      <c r="L6" s="5">
        <v>1</v>
      </c>
      <c r="M6" s="2">
        <v>12468.8</v>
      </c>
    </row>
    <row r="7" spans="3:14" ht="17" x14ac:dyDescent="0.2">
      <c r="C7" s="2">
        <v>3</v>
      </c>
      <c r="D7" t="s">
        <v>228</v>
      </c>
      <c r="E7" s="2" t="s">
        <v>235</v>
      </c>
      <c r="F7" s="2" t="s">
        <v>229</v>
      </c>
      <c r="G7" s="3">
        <v>43022</v>
      </c>
      <c r="H7" s="2">
        <v>11</v>
      </c>
      <c r="I7" s="2">
        <v>11</v>
      </c>
      <c r="J7" s="2">
        <v>0</v>
      </c>
      <c r="K7" s="2" t="s">
        <v>24</v>
      </c>
      <c r="L7" s="5">
        <v>1</v>
      </c>
      <c r="M7" s="2">
        <v>11181.8</v>
      </c>
    </row>
    <row r="8" spans="3:14" ht="17" x14ac:dyDescent="0.2">
      <c r="C8" s="2">
        <v>4</v>
      </c>
      <c r="D8" t="s">
        <v>230</v>
      </c>
      <c r="E8" s="2" t="s">
        <v>235</v>
      </c>
      <c r="F8" s="2" t="s">
        <v>229</v>
      </c>
      <c r="G8" s="3">
        <v>42966</v>
      </c>
      <c r="H8" s="2">
        <v>34</v>
      </c>
      <c r="I8" s="2">
        <v>34</v>
      </c>
      <c r="J8" s="2">
        <v>0</v>
      </c>
      <c r="K8" s="2" t="s">
        <v>30</v>
      </c>
      <c r="L8" s="5">
        <v>1</v>
      </c>
      <c r="M8" s="2">
        <v>8208.7999999999993</v>
      </c>
    </row>
    <row r="9" spans="3:14" ht="17" x14ac:dyDescent="0.2">
      <c r="C9" s="2">
        <v>5</v>
      </c>
      <c r="D9" t="s">
        <v>231</v>
      </c>
      <c r="E9" s="2" t="s">
        <v>237</v>
      </c>
      <c r="F9" s="2" t="s">
        <v>226</v>
      </c>
      <c r="G9" s="3">
        <v>42938</v>
      </c>
      <c r="H9" s="2">
        <v>24</v>
      </c>
      <c r="I9" s="2">
        <v>24</v>
      </c>
      <c r="J9" s="2">
        <v>0</v>
      </c>
      <c r="K9" s="2" t="s">
        <v>38</v>
      </c>
      <c r="L9" s="5">
        <v>1</v>
      </c>
      <c r="M9" s="2">
        <v>9916.7000000000007</v>
      </c>
      <c r="N9" s="1">
        <f>AVERAGE(L7:L12)</f>
        <v>0.98316666666666663</v>
      </c>
    </row>
    <row r="10" spans="3:14" ht="17" x14ac:dyDescent="0.2">
      <c r="C10" s="2">
        <v>6</v>
      </c>
      <c r="D10" t="s">
        <v>232</v>
      </c>
      <c r="E10" s="2" t="s">
        <v>236</v>
      </c>
      <c r="F10" s="2" t="s">
        <v>226</v>
      </c>
      <c r="G10" s="3">
        <v>42861</v>
      </c>
      <c r="H10" s="2">
        <v>19</v>
      </c>
      <c r="I10" s="2">
        <v>19</v>
      </c>
      <c r="J10" s="2">
        <v>0</v>
      </c>
      <c r="K10" s="2" t="s">
        <v>146</v>
      </c>
      <c r="L10" s="5">
        <v>1</v>
      </c>
      <c r="M10" s="2">
        <v>7121.1</v>
      </c>
    </row>
    <row r="11" spans="3:14" ht="17" x14ac:dyDescent="0.2">
      <c r="C11" s="2">
        <v>7</v>
      </c>
      <c r="D11" t="s">
        <v>233</v>
      </c>
      <c r="E11" s="2" t="s">
        <v>235</v>
      </c>
      <c r="F11" s="2" t="s">
        <v>226</v>
      </c>
      <c r="G11" s="3">
        <v>42832</v>
      </c>
      <c r="H11" s="2">
        <v>21</v>
      </c>
      <c r="I11" s="2">
        <v>20</v>
      </c>
      <c r="J11" s="2">
        <v>0</v>
      </c>
      <c r="K11" s="2" t="s">
        <v>59</v>
      </c>
      <c r="L11" s="6">
        <v>0.95199999999999996</v>
      </c>
      <c r="M11" s="2">
        <v>6865</v>
      </c>
      <c r="N11">
        <f>AVERAGE(M7:M12)</f>
        <v>8515.1</v>
      </c>
    </row>
    <row r="12" spans="3:14" ht="17" x14ac:dyDescent="0.2">
      <c r="C12" s="2">
        <v>8</v>
      </c>
      <c r="D12" t="s">
        <v>234</v>
      </c>
      <c r="E12" s="2" t="s">
        <v>109</v>
      </c>
      <c r="F12" s="2" t="s">
        <v>226</v>
      </c>
      <c r="G12" s="3">
        <v>42783</v>
      </c>
      <c r="H12" s="2">
        <v>38</v>
      </c>
      <c r="I12" s="2">
        <v>36</v>
      </c>
      <c r="J12" s="2">
        <v>2</v>
      </c>
      <c r="K12" s="2" t="s">
        <v>395</v>
      </c>
      <c r="L12" s="6">
        <v>0.94699999999999995</v>
      </c>
      <c r="M12" s="2">
        <v>7797.2</v>
      </c>
    </row>
    <row r="13" spans="3:14" x14ac:dyDescent="0.2">
      <c r="J13">
        <f>SUM(J5:J12)</f>
        <v>3</v>
      </c>
      <c r="L13" s="1">
        <f>AVERAGE(L5:L12)</f>
        <v>0.96399999999999997</v>
      </c>
      <c r="M13">
        <f>AVERAGE(M5:M12)</f>
        <v>9212.7124999999996</v>
      </c>
    </row>
    <row r="17" spans="16:16" x14ac:dyDescent="0.2">
      <c r="P17">
        <v>9</v>
      </c>
    </row>
    <row r="19" spans="16:16" x14ac:dyDescent="0.2">
      <c r="P19">
        <v>8</v>
      </c>
    </row>
    <row r="21" spans="16:16" x14ac:dyDescent="0.2">
      <c r="P21">
        <v>6</v>
      </c>
    </row>
    <row r="23" spans="16:16" x14ac:dyDescent="0.2">
      <c r="P23">
        <v>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19"/>
  <sheetViews>
    <sheetView workbookViewId="0">
      <selection activeCell="C8" sqref="C8:M8"/>
    </sheetView>
  </sheetViews>
  <sheetFormatPr baseColWidth="10" defaultRowHeight="16" x14ac:dyDescent="0.2"/>
  <cols>
    <col min="4" max="4" width="18.83203125" bestFit="1" customWidth="1"/>
    <col min="7" max="7" width="14.5" bestFit="1" customWidth="1"/>
  </cols>
  <sheetData>
    <row r="4" spans="3:14" ht="17" x14ac:dyDescent="0.2">
      <c r="C4" s="7" t="s">
        <v>223</v>
      </c>
      <c r="D4" s="7" t="s">
        <v>83</v>
      </c>
      <c r="E4" s="7" t="s">
        <v>82</v>
      </c>
      <c r="F4" s="7" t="s">
        <v>80</v>
      </c>
      <c r="G4" s="7" t="s">
        <v>78</v>
      </c>
      <c r="H4" s="7" t="s">
        <v>76</v>
      </c>
      <c r="I4" s="7" t="s">
        <v>74</v>
      </c>
      <c r="J4" s="7" t="s">
        <v>4</v>
      </c>
      <c r="K4" s="7" t="s">
        <v>132</v>
      </c>
      <c r="L4" s="7" t="s">
        <v>111</v>
      </c>
      <c r="M4" s="7" t="s">
        <v>224</v>
      </c>
    </row>
    <row r="5" spans="3:14" ht="17" x14ac:dyDescent="0.2">
      <c r="C5" s="2">
        <v>1</v>
      </c>
      <c r="D5" t="s">
        <v>240</v>
      </c>
      <c r="E5" s="2" t="s">
        <v>254</v>
      </c>
      <c r="F5" s="2" t="s">
        <v>242</v>
      </c>
      <c r="G5" s="3">
        <v>43079</v>
      </c>
      <c r="H5" s="2">
        <v>42</v>
      </c>
      <c r="I5" s="2">
        <v>42</v>
      </c>
      <c r="J5" s="2">
        <v>0</v>
      </c>
      <c r="K5" s="2" t="s">
        <v>6</v>
      </c>
      <c r="L5" s="5">
        <v>1</v>
      </c>
      <c r="M5" s="2">
        <v>8642.9</v>
      </c>
    </row>
    <row r="6" spans="3:14" ht="17" x14ac:dyDescent="0.2">
      <c r="C6" s="2">
        <v>2</v>
      </c>
      <c r="D6" t="s">
        <v>243</v>
      </c>
      <c r="E6" s="2" t="s">
        <v>201</v>
      </c>
      <c r="F6" s="2" t="s">
        <v>242</v>
      </c>
      <c r="G6" s="3">
        <v>43051</v>
      </c>
      <c r="H6" s="2">
        <v>29</v>
      </c>
      <c r="I6" s="2">
        <v>29</v>
      </c>
      <c r="J6" s="2">
        <v>0</v>
      </c>
      <c r="K6" s="2" t="s">
        <v>188</v>
      </c>
      <c r="L6" s="5">
        <v>1</v>
      </c>
      <c r="M6" s="2">
        <v>10072.4</v>
      </c>
    </row>
    <row r="7" spans="3:14" ht="17" x14ac:dyDescent="0.2">
      <c r="C7" s="2">
        <v>3</v>
      </c>
      <c r="D7" t="s">
        <v>244</v>
      </c>
      <c r="E7" s="2" t="s">
        <v>86</v>
      </c>
      <c r="F7" s="2" t="s">
        <v>239</v>
      </c>
      <c r="G7" s="3">
        <v>42986</v>
      </c>
      <c r="H7" s="2">
        <v>43</v>
      </c>
      <c r="I7" s="2">
        <v>42</v>
      </c>
      <c r="J7" s="2">
        <v>0</v>
      </c>
      <c r="K7" s="2" t="s">
        <v>26</v>
      </c>
      <c r="L7" s="6">
        <v>0.97699999999999998</v>
      </c>
      <c r="M7" s="2">
        <v>8341.7000000000007</v>
      </c>
    </row>
    <row r="8" spans="3:14" ht="17" x14ac:dyDescent="0.2">
      <c r="C8" s="2">
        <v>4</v>
      </c>
      <c r="D8" t="s">
        <v>245</v>
      </c>
      <c r="E8" s="2" t="s">
        <v>201</v>
      </c>
      <c r="F8" s="2" t="s">
        <v>242</v>
      </c>
      <c r="G8" s="3">
        <v>42954</v>
      </c>
      <c r="H8" s="2">
        <v>34</v>
      </c>
      <c r="I8" s="2">
        <v>32</v>
      </c>
      <c r="J8" s="2">
        <v>2</v>
      </c>
      <c r="K8" s="2" t="s">
        <v>397</v>
      </c>
      <c r="L8" s="6">
        <v>0.94099999999999995</v>
      </c>
      <c r="M8" s="2">
        <v>10487.1</v>
      </c>
    </row>
    <row r="9" spans="3:14" ht="17" x14ac:dyDescent="0.2">
      <c r="C9" s="2">
        <v>5</v>
      </c>
      <c r="D9" t="s">
        <v>246</v>
      </c>
      <c r="E9" s="2" t="s">
        <v>178</v>
      </c>
      <c r="F9" s="2" t="s">
        <v>239</v>
      </c>
      <c r="G9" s="3">
        <v>42925</v>
      </c>
      <c r="H9" s="2">
        <v>33</v>
      </c>
      <c r="I9" s="2">
        <v>33</v>
      </c>
      <c r="J9" s="2">
        <v>0</v>
      </c>
      <c r="K9" s="2" t="s">
        <v>40</v>
      </c>
      <c r="L9" s="5">
        <v>1</v>
      </c>
      <c r="M9" s="2">
        <v>12018.2</v>
      </c>
      <c r="N9" s="1">
        <f>AVERAGE(L6:L14)</f>
        <v>0.99088888888888882</v>
      </c>
    </row>
    <row r="10" spans="3:14" ht="17" x14ac:dyDescent="0.2">
      <c r="C10" s="2">
        <v>6</v>
      </c>
      <c r="D10" t="s">
        <v>247</v>
      </c>
      <c r="E10" s="2" t="s">
        <v>201</v>
      </c>
      <c r="F10" s="2" t="s">
        <v>242</v>
      </c>
      <c r="G10" s="3">
        <v>42891</v>
      </c>
      <c r="H10" s="2">
        <v>33</v>
      </c>
      <c r="I10" s="2">
        <v>33</v>
      </c>
      <c r="J10" s="2">
        <v>0</v>
      </c>
      <c r="K10" s="2" t="s">
        <v>53</v>
      </c>
      <c r="L10" s="5">
        <v>1</v>
      </c>
      <c r="M10" s="2">
        <v>11454.5</v>
      </c>
    </row>
    <row r="11" spans="3:14" ht="17" x14ac:dyDescent="0.2">
      <c r="C11" s="2">
        <v>7</v>
      </c>
      <c r="D11" t="s">
        <v>248</v>
      </c>
      <c r="E11" s="2" t="s">
        <v>178</v>
      </c>
      <c r="F11" s="2" t="s">
        <v>239</v>
      </c>
      <c r="G11" s="3">
        <v>42863</v>
      </c>
      <c r="H11" s="2">
        <v>32</v>
      </c>
      <c r="I11" s="2">
        <v>32</v>
      </c>
      <c r="J11" s="2">
        <v>0</v>
      </c>
      <c r="K11" s="2" t="s">
        <v>146</v>
      </c>
      <c r="L11" s="5">
        <v>1</v>
      </c>
      <c r="M11" s="2">
        <v>9525</v>
      </c>
      <c r="N11">
        <f>AVERAGE(M6:M14)</f>
        <v>9823.7444444444427</v>
      </c>
    </row>
    <row r="12" spans="3:14" ht="17" x14ac:dyDescent="0.2">
      <c r="C12" s="2">
        <v>8</v>
      </c>
      <c r="D12" t="s">
        <v>249</v>
      </c>
      <c r="E12" s="2" t="s">
        <v>253</v>
      </c>
      <c r="F12" s="2" t="s">
        <v>239</v>
      </c>
      <c r="G12" s="3">
        <v>42833</v>
      </c>
      <c r="H12" s="2">
        <v>27</v>
      </c>
      <c r="I12" s="2">
        <v>27</v>
      </c>
      <c r="J12" s="2">
        <v>0</v>
      </c>
      <c r="K12" s="2" t="s">
        <v>59</v>
      </c>
      <c r="L12" s="5">
        <v>1</v>
      </c>
      <c r="M12" s="2">
        <v>9322.2000000000007</v>
      </c>
    </row>
    <row r="13" spans="3:14" ht="17" x14ac:dyDescent="0.2">
      <c r="C13" s="2">
        <v>9</v>
      </c>
      <c r="D13" t="s">
        <v>250</v>
      </c>
      <c r="E13" s="2" t="s">
        <v>201</v>
      </c>
      <c r="F13" s="2" t="s">
        <v>239</v>
      </c>
      <c r="G13" s="3">
        <v>42783</v>
      </c>
      <c r="H13" s="2">
        <v>27</v>
      </c>
      <c r="I13" s="2">
        <v>27</v>
      </c>
      <c r="J13" s="2">
        <v>0</v>
      </c>
      <c r="K13" s="2" t="s">
        <v>68</v>
      </c>
      <c r="L13" s="5">
        <v>1</v>
      </c>
      <c r="M13" s="2">
        <v>8370.4</v>
      </c>
    </row>
    <row r="14" spans="3:14" ht="17" x14ac:dyDescent="0.2">
      <c r="C14" s="2">
        <v>10</v>
      </c>
      <c r="D14" t="s">
        <v>251</v>
      </c>
      <c r="E14" s="2" t="s">
        <v>252</v>
      </c>
      <c r="F14" s="2" t="s">
        <v>241</v>
      </c>
      <c r="G14" s="3">
        <v>42776</v>
      </c>
      <c r="H14" s="2">
        <v>45</v>
      </c>
      <c r="I14" s="2">
        <v>45</v>
      </c>
      <c r="J14" s="2">
        <v>0</v>
      </c>
      <c r="K14" s="2" t="s">
        <v>36</v>
      </c>
      <c r="L14" s="5">
        <v>1</v>
      </c>
      <c r="M14" s="2">
        <v>8822.2000000000007</v>
      </c>
    </row>
    <row r="15" spans="3:14" x14ac:dyDescent="0.2">
      <c r="J15">
        <f>SUM(J5:J14)</f>
        <v>2</v>
      </c>
      <c r="L15" s="4">
        <f>AVERAGE(L5:L14)</f>
        <v>0.9917999999999999</v>
      </c>
      <c r="M15">
        <f>AVERAGE(M5:M14)</f>
        <v>9705.66</v>
      </c>
    </row>
    <row r="19" spans="16:16" x14ac:dyDescent="0.2">
      <c r="P19">
        <v>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8"/>
  <sheetViews>
    <sheetView workbookViewId="0">
      <selection activeCell="K10" sqref="K10"/>
    </sheetView>
  </sheetViews>
  <sheetFormatPr baseColWidth="10" defaultRowHeight="16" x14ac:dyDescent="0.2"/>
  <cols>
    <col min="4" max="4" width="19" bestFit="1" customWidth="1"/>
    <col min="7" max="7" width="14.5" bestFit="1" customWidth="1"/>
  </cols>
  <sheetData>
    <row r="4" spans="3:14" ht="17" x14ac:dyDescent="0.2">
      <c r="C4" s="7" t="s">
        <v>223</v>
      </c>
      <c r="D4" s="7" t="s">
        <v>83</v>
      </c>
      <c r="E4" s="7" t="s">
        <v>82</v>
      </c>
      <c r="F4" s="7" t="s">
        <v>80</v>
      </c>
      <c r="G4" s="7" t="s">
        <v>78</v>
      </c>
      <c r="H4" s="7" t="s">
        <v>76</v>
      </c>
      <c r="I4" s="7" t="s">
        <v>74</v>
      </c>
      <c r="J4" s="7" t="s">
        <v>4</v>
      </c>
      <c r="K4" s="7" t="s">
        <v>132</v>
      </c>
      <c r="L4" s="7" t="s">
        <v>111</v>
      </c>
      <c r="M4" s="7" t="s">
        <v>224</v>
      </c>
    </row>
    <row r="5" spans="3:14" ht="17" x14ac:dyDescent="0.2">
      <c r="C5" s="2">
        <v>1</v>
      </c>
      <c r="D5" t="s">
        <v>255</v>
      </c>
      <c r="E5" s="2" t="s">
        <v>269</v>
      </c>
      <c r="F5" s="2" t="s">
        <v>256</v>
      </c>
      <c r="G5" s="3">
        <v>43091</v>
      </c>
      <c r="H5" s="2">
        <v>30</v>
      </c>
      <c r="I5" s="2">
        <v>0</v>
      </c>
      <c r="J5" s="2">
        <v>1</v>
      </c>
      <c r="K5" s="2" t="s">
        <v>13</v>
      </c>
      <c r="L5" s="5">
        <v>0</v>
      </c>
      <c r="M5" s="2"/>
    </row>
    <row r="6" spans="3:14" ht="17" x14ac:dyDescent="0.2">
      <c r="C6" s="2">
        <v>2</v>
      </c>
      <c r="D6" t="s">
        <v>257</v>
      </c>
      <c r="E6" s="2" t="s">
        <v>269</v>
      </c>
      <c r="F6" s="2" t="s">
        <v>258</v>
      </c>
      <c r="G6" s="3">
        <v>43077</v>
      </c>
      <c r="H6" s="2">
        <v>27</v>
      </c>
      <c r="I6" s="2">
        <v>27</v>
      </c>
      <c r="J6" s="2">
        <v>0</v>
      </c>
      <c r="K6" s="2" t="s">
        <v>6</v>
      </c>
      <c r="L6" s="5">
        <v>1</v>
      </c>
      <c r="M6" s="2">
        <v>9870.4</v>
      </c>
    </row>
    <row r="7" spans="3:14" ht="17" x14ac:dyDescent="0.2">
      <c r="C7" s="2">
        <v>3</v>
      </c>
      <c r="D7" t="s">
        <v>259</v>
      </c>
      <c r="E7" s="2" t="s">
        <v>269</v>
      </c>
      <c r="F7" s="2" t="s">
        <v>258</v>
      </c>
      <c r="G7" s="3">
        <v>43056</v>
      </c>
      <c r="H7" s="2">
        <v>23</v>
      </c>
      <c r="I7" s="2">
        <v>21</v>
      </c>
      <c r="J7" s="2">
        <v>1</v>
      </c>
      <c r="K7" s="2" t="s">
        <v>401</v>
      </c>
      <c r="L7" s="6">
        <v>0.91300000000000003</v>
      </c>
      <c r="M7" s="2">
        <v>9757.1</v>
      </c>
    </row>
    <row r="8" spans="3:14" ht="17" x14ac:dyDescent="0.2">
      <c r="C8" s="2">
        <v>4</v>
      </c>
      <c r="D8" t="s">
        <v>260</v>
      </c>
      <c r="E8" s="2" t="s">
        <v>269</v>
      </c>
      <c r="F8" s="2" t="s">
        <v>258</v>
      </c>
      <c r="G8" s="3">
        <v>42993</v>
      </c>
      <c r="H8" s="2">
        <v>17</v>
      </c>
      <c r="I8" s="2">
        <v>17</v>
      </c>
      <c r="J8" s="2">
        <v>0</v>
      </c>
      <c r="K8" s="2" t="s">
        <v>121</v>
      </c>
      <c r="L8" s="5">
        <v>1</v>
      </c>
      <c r="M8" s="2">
        <v>9882.4</v>
      </c>
    </row>
    <row r="9" spans="3:14" ht="17" x14ac:dyDescent="0.2">
      <c r="C9" s="2">
        <v>5</v>
      </c>
      <c r="D9" t="s">
        <v>261</v>
      </c>
      <c r="E9" s="2" t="s">
        <v>156</v>
      </c>
      <c r="F9" s="2" t="s">
        <v>258</v>
      </c>
      <c r="G9" s="3">
        <v>42965</v>
      </c>
      <c r="H9" s="2">
        <v>25</v>
      </c>
      <c r="I9" s="2">
        <v>25</v>
      </c>
      <c r="J9" s="2">
        <v>0</v>
      </c>
      <c r="K9" s="2" t="s">
        <v>30</v>
      </c>
      <c r="L9" s="5">
        <v>1</v>
      </c>
      <c r="M9" s="2">
        <v>10060</v>
      </c>
    </row>
    <row r="10" spans="3:14" ht="17" x14ac:dyDescent="0.2">
      <c r="C10" s="2">
        <v>6</v>
      </c>
      <c r="D10" t="s">
        <v>262</v>
      </c>
      <c r="E10" s="2" t="s">
        <v>269</v>
      </c>
      <c r="F10" s="2" t="s">
        <v>258</v>
      </c>
      <c r="G10" s="3">
        <v>42930</v>
      </c>
      <c r="H10" s="2">
        <v>30</v>
      </c>
      <c r="I10" s="2">
        <v>30</v>
      </c>
      <c r="J10" s="2">
        <v>0</v>
      </c>
      <c r="K10" s="2" t="s">
        <v>143</v>
      </c>
      <c r="L10" s="5">
        <v>1</v>
      </c>
      <c r="M10" s="2">
        <v>10000</v>
      </c>
      <c r="N10" s="1">
        <f>AVERAGE(L7:L15)</f>
        <v>0.9903333333333334</v>
      </c>
    </row>
    <row r="11" spans="3:14" ht="17" x14ac:dyDescent="0.2">
      <c r="C11" s="2">
        <v>7</v>
      </c>
      <c r="D11" t="s">
        <v>263</v>
      </c>
      <c r="E11" s="2" t="s">
        <v>156</v>
      </c>
      <c r="F11" s="2" t="s">
        <v>258</v>
      </c>
      <c r="G11" s="3">
        <v>42895</v>
      </c>
      <c r="H11" s="2">
        <v>22</v>
      </c>
      <c r="I11" s="2">
        <v>22</v>
      </c>
      <c r="J11" s="2">
        <v>0</v>
      </c>
      <c r="K11" s="2" t="s">
        <v>43</v>
      </c>
      <c r="L11" s="5">
        <v>1</v>
      </c>
      <c r="M11" s="2">
        <v>8659.1</v>
      </c>
    </row>
    <row r="12" spans="3:14" ht="17" x14ac:dyDescent="0.2">
      <c r="C12" s="2">
        <v>8</v>
      </c>
      <c r="D12" t="s">
        <v>264</v>
      </c>
      <c r="E12" s="2" t="s">
        <v>269</v>
      </c>
      <c r="F12" s="2" t="s">
        <v>258</v>
      </c>
      <c r="G12" s="3">
        <v>42861</v>
      </c>
      <c r="H12" s="2">
        <v>20</v>
      </c>
      <c r="I12" s="2">
        <v>20</v>
      </c>
      <c r="J12" s="2">
        <v>0</v>
      </c>
      <c r="K12" s="2" t="s">
        <v>146</v>
      </c>
      <c r="L12" s="5">
        <v>1</v>
      </c>
      <c r="M12" s="2">
        <v>8650</v>
      </c>
      <c r="N12">
        <f>AVERAGE(M7:M15)</f>
        <v>8753.4666666666672</v>
      </c>
    </row>
    <row r="13" spans="3:14" ht="17" x14ac:dyDescent="0.2">
      <c r="C13" s="2">
        <v>9</v>
      </c>
      <c r="D13" t="s">
        <v>265</v>
      </c>
      <c r="E13" s="2" t="s">
        <v>156</v>
      </c>
      <c r="F13" s="2" t="s">
        <v>258</v>
      </c>
      <c r="G13" s="3">
        <v>42832</v>
      </c>
      <c r="H13" s="2">
        <v>34</v>
      </c>
      <c r="I13" s="2">
        <v>34</v>
      </c>
      <c r="J13" s="2">
        <v>0</v>
      </c>
      <c r="K13" s="2" t="s">
        <v>59</v>
      </c>
      <c r="L13" s="5">
        <v>1</v>
      </c>
      <c r="M13" s="2">
        <v>7533.8</v>
      </c>
    </row>
    <row r="14" spans="3:14" ht="17" x14ac:dyDescent="0.2">
      <c r="C14" s="2">
        <v>10</v>
      </c>
      <c r="D14" t="s">
        <v>266</v>
      </c>
      <c r="E14" s="2" t="s">
        <v>269</v>
      </c>
      <c r="F14" s="2" t="s">
        <v>258</v>
      </c>
      <c r="G14" s="3">
        <v>42790</v>
      </c>
      <c r="H14" s="2">
        <v>40</v>
      </c>
      <c r="I14" s="2">
        <v>40</v>
      </c>
      <c r="J14" s="2">
        <v>0</v>
      </c>
      <c r="K14" s="2" t="s">
        <v>66</v>
      </c>
      <c r="L14" s="5">
        <v>1</v>
      </c>
      <c r="M14" s="2">
        <v>7180</v>
      </c>
    </row>
    <row r="15" spans="3:14" ht="17" x14ac:dyDescent="0.2">
      <c r="C15" s="2">
        <v>11</v>
      </c>
      <c r="D15" t="s">
        <v>267</v>
      </c>
      <c r="E15" s="2" t="s">
        <v>156</v>
      </c>
      <c r="F15" s="2" t="s">
        <v>258</v>
      </c>
      <c r="G15" s="3">
        <v>42776</v>
      </c>
      <c r="H15" s="2">
        <v>34</v>
      </c>
      <c r="I15" s="2">
        <v>34</v>
      </c>
      <c r="J15" s="2">
        <v>0</v>
      </c>
      <c r="K15" s="2" t="s">
        <v>36</v>
      </c>
      <c r="L15" s="5">
        <v>1</v>
      </c>
      <c r="M15" s="2">
        <v>7058.8</v>
      </c>
    </row>
    <row r="16" spans="3:14" x14ac:dyDescent="0.2">
      <c r="J16">
        <f>SUM(J5:J15)</f>
        <v>2</v>
      </c>
      <c r="L16" s="4">
        <f>AVERAGE(L6:L15)</f>
        <v>0.99130000000000007</v>
      </c>
      <c r="M16">
        <f>AVERAGE(M6:M15)</f>
        <v>8865.16</v>
      </c>
    </row>
    <row r="18" spans="15:15" x14ac:dyDescent="0.2">
      <c r="O18">
        <v>32</v>
      </c>
    </row>
    <row r="20" spans="15:15" x14ac:dyDescent="0.2">
      <c r="O20">
        <v>28</v>
      </c>
    </row>
    <row r="22" spans="15:15" x14ac:dyDescent="0.2">
      <c r="O22">
        <v>24</v>
      </c>
    </row>
    <row r="24" spans="15:15" x14ac:dyDescent="0.2">
      <c r="O24">
        <v>15</v>
      </c>
    </row>
    <row r="26" spans="15:15" x14ac:dyDescent="0.2">
      <c r="O26">
        <v>13</v>
      </c>
    </row>
    <row r="28" spans="15:15" x14ac:dyDescent="0.2">
      <c r="O28">
        <v>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8"/>
  <sheetViews>
    <sheetView workbookViewId="0">
      <selection activeCell="J13" sqref="J13"/>
    </sheetView>
  </sheetViews>
  <sheetFormatPr baseColWidth="10" defaultRowHeight="16" x14ac:dyDescent="0.2"/>
  <cols>
    <col min="4" max="4" width="19" bestFit="1" customWidth="1"/>
    <col min="7" max="7" width="14.5" bestFit="1" customWidth="1"/>
  </cols>
  <sheetData>
    <row r="3" spans="3:15" ht="17" x14ac:dyDescent="0.2">
      <c r="C3" s="7" t="s">
        <v>223</v>
      </c>
      <c r="D3" s="7" t="s">
        <v>83</v>
      </c>
      <c r="E3" s="7" t="s">
        <v>82</v>
      </c>
      <c r="F3" s="7" t="s">
        <v>80</v>
      </c>
      <c r="G3" s="7" t="s">
        <v>78</v>
      </c>
      <c r="H3" s="7" t="s">
        <v>76</v>
      </c>
      <c r="I3" s="7" t="s">
        <v>74</v>
      </c>
      <c r="J3" s="7" t="s">
        <v>4</v>
      </c>
      <c r="K3" s="7" t="s">
        <v>132</v>
      </c>
      <c r="L3" s="7" t="s">
        <v>111</v>
      </c>
      <c r="M3" s="7" t="s">
        <v>224</v>
      </c>
    </row>
    <row r="4" spans="3:15" ht="17" x14ac:dyDescent="0.2">
      <c r="C4" s="2">
        <v>1</v>
      </c>
      <c r="D4" t="s">
        <v>271</v>
      </c>
      <c r="E4" s="2" t="s">
        <v>95</v>
      </c>
      <c r="F4" s="2" t="s">
        <v>272</v>
      </c>
      <c r="G4" s="3">
        <v>43084</v>
      </c>
      <c r="H4" s="2">
        <v>42</v>
      </c>
      <c r="I4" s="2">
        <v>38</v>
      </c>
      <c r="J4" s="2">
        <v>1</v>
      </c>
      <c r="K4" s="2" t="s">
        <v>387</v>
      </c>
      <c r="L4" s="6">
        <v>0.90500000000000003</v>
      </c>
      <c r="M4" s="2">
        <v>12594.7</v>
      </c>
    </row>
    <row r="5" spans="3:15" ht="17" x14ac:dyDescent="0.2">
      <c r="C5" s="2">
        <v>2</v>
      </c>
      <c r="D5" t="s">
        <v>273</v>
      </c>
      <c r="E5" s="2" t="s">
        <v>285</v>
      </c>
      <c r="F5" s="2" t="s">
        <v>270</v>
      </c>
      <c r="G5" s="3">
        <v>43063</v>
      </c>
      <c r="H5" s="2">
        <v>39</v>
      </c>
      <c r="I5" s="2">
        <v>39</v>
      </c>
      <c r="J5" s="2">
        <v>0</v>
      </c>
      <c r="K5" s="2" t="s">
        <v>20</v>
      </c>
      <c r="L5" s="5">
        <v>1</v>
      </c>
      <c r="M5" s="2">
        <v>11571.8</v>
      </c>
    </row>
    <row r="6" spans="3:15" ht="17" x14ac:dyDescent="0.2">
      <c r="C6" s="2">
        <v>3</v>
      </c>
      <c r="D6" t="s">
        <v>274</v>
      </c>
      <c r="E6" s="2" t="s">
        <v>285</v>
      </c>
      <c r="F6" s="2" t="s">
        <v>270</v>
      </c>
      <c r="G6" s="3">
        <v>43029</v>
      </c>
      <c r="H6" s="2">
        <v>30</v>
      </c>
      <c r="I6" s="2">
        <v>30</v>
      </c>
      <c r="J6" s="2">
        <v>0</v>
      </c>
      <c r="K6" s="2" t="s">
        <v>275</v>
      </c>
      <c r="L6" s="5">
        <v>1</v>
      </c>
      <c r="M6" s="2">
        <v>12700</v>
      </c>
    </row>
    <row r="7" spans="3:15" ht="17" x14ac:dyDescent="0.2">
      <c r="C7" s="2">
        <v>4</v>
      </c>
      <c r="D7" t="s">
        <v>276</v>
      </c>
      <c r="E7" s="2" t="s">
        <v>286</v>
      </c>
      <c r="F7" s="2" t="s">
        <v>272</v>
      </c>
      <c r="G7" s="3">
        <v>42987</v>
      </c>
      <c r="H7" s="2">
        <v>41</v>
      </c>
      <c r="I7" s="2">
        <v>41</v>
      </c>
      <c r="J7" s="2">
        <v>0</v>
      </c>
      <c r="K7" s="2" t="s">
        <v>26</v>
      </c>
      <c r="L7" s="5">
        <v>1</v>
      </c>
      <c r="M7" s="2">
        <v>10695.1</v>
      </c>
    </row>
    <row r="8" spans="3:15" ht="17" x14ac:dyDescent="0.2">
      <c r="C8" s="2">
        <v>5</v>
      </c>
      <c r="D8" t="s">
        <v>277</v>
      </c>
      <c r="E8" s="2" t="s">
        <v>285</v>
      </c>
      <c r="F8" s="2" t="s">
        <v>272</v>
      </c>
      <c r="G8" s="3">
        <v>42959</v>
      </c>
      <c r="H8" s="2">
        <v>45</v>
      </c>
      <c r="I8" s="2">
        <v>45</v>
      </c>
      <c r="J8" s="2">
        <v>0</v>
      </c>
      <c r="K8" s="2" t="s">
        <v>7</v>
      </c>
      <c r="L8" s="5">
        <v>1</v>
      </c>
      <c r="M8" s="2">
        <v>9833.2999999999993</v>
      </c>
    </row>
    <row r="9" spans="3:15" ht="17" x14ac:dyDescent="0.2">
      <c r="C9" s="2">
        <v>6</v>
      </c>
      <c r="D9" t="s">
        <v>278</v>
      </c>
      <c r="E9" s="2" t="s">
        <v>86</v>
      </c>
      <c r="F9" s="2" t="s">
        <v>272</v>
      </c>
      <c r="G9" s="3">
        <v>42923</v>
      </c>
      <c r="H9" s="2">
        <v>43</v>
      </c>
      <c r="I9" s="2">
        <v>43</v>
      </c>
      <c r="J9" s="2">
        <v>0</v>
      </c>
      <c r="K9" s="2" t="s">
        <v>40</v>
      </c>
      <c r="L9" s="5">
        <v>1</v>
      </c>
      <c r="M9" s="2">
        <v>11679.1</v>
      </c>
      <c r="N9" s="1">
        <f>AVERAGE(L6:L13)</f>
        <v>0.97237499999999999</v>
      </c>
    </row>
    <row r="10" spans="3:15" ht="17" x14ac:dyDescent="0.2">
      <c r="C10" s="2">
        <v>7</v>
      </c>
      <c r="D10" t="s">
        <v>279</v>
      </c>
      <c r="E10" s="2" t="s">
        <v>285</v>
      </c>
      <c r="F10" s="2" t="s">
        <v>272</v>
      </c>
      <c r="G10" s="3">
        <v>42881</v>
      </c>
      <c r="H10" s="2">
        <v>44</v>
      </c>
      <c r="I10" s="2">
        <v>43</v>
      </c>
      <c r="J10" s="2">
        <v>1</v>
      </c>
      <c r="K10" s="2" t="s">
        <v>402</v>
      </c>
      <c r="L10" s="6">
        <v>0.97699999999999998</v>
      </c>
      <c r="M10" s="2">
        <v>7744.2</v>
      </c>
    </row>
    <row r="11" spans="3:15" ht="17" x14ac:dyDescent="0.2">
      <c r="C11" s="2">
        <v>8</v>
      </c>
      <c r="D11" t="s">
        <v>280</v>
      </c>
      <c r="E11" s="2" t="s">
        <v>86</v>
      </c>
      <c r="F11" s="2" t="s">
        <v>272</v>
      </c>
      <c r="G11" s="3">
        <v>42856</v>
      </c>
      <c r="H11" s="2">
        <v>48</v>
      </c>
      <c r="I11" s="2">
        <v>44</v>
      </c>
      <c r="J11" s="2">
        <v>4</v>
      </c>
      <c r="K11" s="2" t="s">
        <v>403</v>
      </c>
      <c r="L11" s="6">
        <v>0.91700000000000004</v>
      </c>
      <c r="M11" s="2">
        <v>10504.5</v>
      </c>
      <c r="N11">
        <f>AVERAGE(M6:M13)</f>
        <v>10452.412499999999</v>
      </c>
    </row>
    <row r="12" spans="3:15" ht="17" x14ac:dyDescent="0.2">
      <c r="C12" s="2">
        <v>9</v>
      </c>
      <c r="D12" t="s">
        <v>281</v>
      </c>
      <c r="E12" s="2" t="s">
        <v>90</v>
      </c>
      <c r="F12" s="2" t="s">
        <v>42</v>
      </c>
      <c r="G12" s="3">
        <v>42835</v>
      </c>
      <c r="H12" s="2">
        <v>50</v>
      </c>
      <c r="I12" s="2">
        <v>50</v>
      </c>
      <c r="J12" s="2">
        <v>0</v>
      </c>
      <c r="K12" s="2" t="s">
        <v>59</v>
      </c>
      <c r="L12" s="5">
        <v>1</v>
      </c>
      <c r="M12" s="2">
        <v>10440</v>
      </c>
    </row>
    <row r="13" spans="3:15" ht="17" x14ac:dyDescent="0.2">
      <c r="C13" s="2">
        <v>10</v>
      </c>
      <c r="D13" t="s">
        <v>282</v>
      </c>
      <c r="E13" s="2" t="s">
        <v>283</v>
      </c>
      <c r="F13" s="2" t="s">
        <v>272</v>
      </c>
      <c r="G13" s="3">
        <v>42783</v>
      </c>
      <c r="H13" s="2">
        <v>61</v>
      </c>
      <c r="I13" s="2">
        <v>54</v>
      </c>
      <c r="J13" s="2">
        <v>7</v>
      </c>
      <c r="K13" s="2" t="s">
        <v>395</v>
      </c>
      <c r="L13" s="6">
        <v>0.88500000000000001</v>
      </c>
      <c r="M13" s="2">
        <v>10023.1</v>
      </c>
    </row>
    <row r="14" spans="3:15" x14ac:dyDescent="0.2">
      <c r="J14">
        <f>SUM(J4:J13)</f>
        <v>13</v>
      </c>
      <c r="L14" s="1">
        <f>AVERAGE(L4:L13)</f>
        <v>0.96839999999999993</v>
      </c>
      <c r="M14">
        <f>AVERAGE(M4:M13)</f>
        <v>10778.58</v>
      </c>
    </row>
    <row r="16" spans="3:15" x14ac:dyDescent="0.2">
      <c r="O16">
        <v>16</v>
      </c>
    </row>
    <row r="18" spans="15:15" x14ac:dyDescent="0.2">
      <c r="O18">
        <v>14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37"/>
  <sheetViews>
    <sheetView workbookViewId="0">
      <selection activeCell="J21" sqref="J21"/>
    </sheetView>
  </sheetViews>
  <sheetFormatPr baseColWidth="10" defaultRowHeight="16" x14ac:dyDescent="0.2"/>
  <cols>
    <col min="4" max="4" width="18.6640625" bestFit="1" customWidth="1"/>
    <col min="7" max="7" width="14.5" bestFit="1" customWidth="1"/>
  </cols>
  <sheetData>
    <row r="4" spans="3:14" ht="17" x14ac:dyDescent="0.2">
      <c r="C4" s="7" t="s">
        <v>223</v>
      </c>
      <c r="D4" s="7" t="s">
        <v>83</v>
      </c>
      <c r="E4" s="7" t="s">
        <v>82</v>
      </c>
      <c r="F4" s="7" t="s">
        <v>80</v>
      </c>
      <c r="G4" s="7" t="s">
        <v>78</v>
      </c>
      <c r="H4" s="7" t="s">
        <v>76</v>
      </c>
      <c r="I4" s="7" t="s">
        <v>74</v>
      </c>
      <c r="J4" s="7" t="s">
        <v>4</v>
      </c>
      <c r="K4" s="7" t="s">
        <v>132</v>
      </c>
      <c r="L4" s="7" t="s">
        <v>111</v>
      </c>
      <c r="M4" s="7" t="s">
        <v>224</v>
      </c>
    </row>
    <row r="5" spans="3:14" ht="17" x14ac:dyDescent="0.2">
      <c r="C5" s="2">
        <v>1</v>
      </c>
      <c r="D5" t="s">
        <v>288</v>
      </c>
      <c r="E5" s="2" t="s">
        <v>311</v>
      </c>
      <c r="F5" s="2" t="s">
        <v>289</v>
      </c>
      <c r="G5" s="3">
        <v>43120</v>
      </c>
      <c r="H5" s="2">
        <v>32</v>
      </c>
      <c r="I5" s="2">
        <v>1</v>
      </c>
      <c r="J5" s="2">
        <v>19</v>
      </c>
      <c r="K5" s="2" t="s">
        <v>380</v>
      </c>
      <c r="L5" s="6">
        <v>3.1E-2</v>
      </c>
      <c r="M5" s="2">
        <v>9000</v>
      </c>
    </row>
    <row r="6" spans="3:14" ht="17" x14ac:dyDescent="0.2">
      <c r="C6" s="2">
        <v>2</v>
      </c>
      <c r="D6" t="s">
        <v>290</v>
      </c>
      <c r="E6" s="2" t="s">
        <v>316</v>
      </c>
      <c r="F6" s="2" t="s">
        <v>289</v>
      </c>
      <c r="G6" s="3">
        <v>43099</v>
      </c>
      <c r="H6" s="2">
        <v>26</v>
      </c>
      <c r="I6" s="2">
        <v>5</v>
      </c>
      <c r="J6" s="2">
        <v>2</v>
      </c>
      <c r="K6" s="2" t="s">
        <v>399</v>
      </c>
      <c r="L6" s="6">
        <v>0.192</v>
      </c>
      <c r="M6" s="2">
        <v>11000</v>
      </c>
    </row>
    <row r="7" spans="3:14" ht="17" x14ac:dyDescent="0.2">
      <c r="C7" s="2">
        <v>3</v>
      </c>
      <c r="D7" t="s">
        <v>291</v>
      </c>
      <c r="E7" s="2" t="s">
        <v>311</v>
      </c>
      <c r="F7" s="2" t="s">
        <v>292</v>
      </c>
      <c r="G7" s="3">
        <v>43085</v>
      </c>
      <c r="H7" s="2">
        <v>53</v>
      </c>
      <c r="I7" s="2">
        <v>41</v>
      </c>
      <c r="J7" s="2">
        <v>2</v>
      </c>
      <c r="K7" s="2" t="s">
        <v>387</v>
      </c>
      <c r="L7" s="6">
        <v>0.77400000000000002</v>
      </c>
      <c r="M7" s="2">
        <v>10073.200000000001</v>
      </c>
    </row>
    <row r="8" spans="3:14" ht="17" x14ac:dyDescent="0.2">
      <c r="C8" s="2">
        <v>4</v>
      </c>
      <c r="D8" t="s">
        <v>293</v>
      </c>
      <c r="E8" s="2" t="s">
        <v>316</v>
      </c>
      <c r="F8" s="2" t="s">
        <v>289</v>
      </c>
      <c r="G8" s="3">
        <v>43057</v>
      </c>
      <c r="H8" s="2">
        <v>35</v>
      </c>
      <c r="I8" s="2">
        <v>33</v>
      </c>
      <c r="J8" s="2">
        <v>1</v>
      </c>
      <c r="K8" s="2" t="s">
        <v>401</v>
      </c>
      <c r="L8" s="6">
        <v>0.94299999999999995</v>
      </c>
      <c r="M8" s="2">
        <v>10545.5</v>
      </c>
    </row>
    <row r="9" spans="3:14" ht="17" x14ac:dyDescent="0.2">
      <c r="C9" s="2">
        <v>5</v>
      </c>
      <c r="D9" t="s">
        <v>294</v>
      </c>
      <c r="E9" s="2" t="s">
        <v>311</v>
      </c>
      <c r="F9" s="2" t="s">
        <v>287</v>
      </c>
      <c r="G9" s="3">
        <v>43029</v>
      </c>
      <c r="H9" s="2">
        <v>34</v>
      </c>
      <c r="I9" s="2">
        <v>33</v>
      </c>
      <c r="J9" s="2">
        <v>1</v>
      </c>
      <c r="K9" s="2" t="s">
        <v>404</v>
      </c>
      <c r="L9" s="6">
        <v>0.97099999999999997</v>
      </c>
      <c r="M9" s="2">
        <v>10984.8</v>
      </c>
    </row>
    <row r="10" spans="3:14" ht="17" x14ac:dyDescent="0.2">
      <c r="C10" s="2">
        <v>6</v>
      </c>
      <c r="D10" t="s">
        <v>295</v>
      </c>
      <c r="E10" s="2" t="s">
        <v>316</v>
      </c>
      <c r="F10" s="2" t="s">
        <v>289</v>
      </c>
      <c r="G10" s="3">
        <v>42986</v>
      </c>
      <c r="H10" s="2">
        <v>37</v>
      </c>
      <c r="I10" s="2">
        <v>35</v>
      </c>
      <c r="J10" s="2">
        <v>2</v>
      </c>
      <c r="K10" s="2" t="s">
        <v>405</v>
      </c>
      <c r="L10" s="6">
        <v>0.94599999999999995</v>
      </c>
      <c r="M10" s="2">
        <v>10545.7</v>
      </c>
    </row>
    <row r="11" spans="3:14" ht="17" x14ac:dyDescent="0.2">
      <c r="C11" s="2">
        <v>7</v>
      </c>
      <c r="D11" t="s">
        <v>296</v>
      </c>
      <c r="E11" s="2" t="s">
        <v>313</v>
      </c>
      <c r="F11" s="2" t="s">
        <v>292</v>
      </c>
      <c r="G11" s="3">
        <v>42966</v>
      </c>
      <c r="H11" s="2">
        <v>29</v>
      </c>
      <c r="I11" s="2">
        <v>29</v>
      </c>
      <c r="J11" s="2">
        <v>0</v>
      </c>
      <c r="K11" s="2" t="s">
        <v>30</v>
      </c>
      <c r="L11" s="5">
        <v>1</v>
      </c>
      <c r="M11" s="2">
        <v>10713.8</v>
      </c>
    </row>
    <row r="12" spans="3:14" ht="17" x14ac:dyDescent="0.2">
      <c r="C12" s="2">
        <v>8</v>
      </c>
      <c r="D12" t="s">
        <v>297</v>
      </c>
      <c r="E12" s="2" t="s">
        <v>311</v>
      </c>
      <c r="F12" s="2" t="s">
        <v>287</v>
      </c>
      <c r="G12" s="3">
        <v>42952</v>
      </c>
      <c r="H12" s="2">
        <v>46</v>
      </c>
      <c r="I12" s="2">
        <v>46</v>
      </c>
      <c r="J12" s="2">
        <v>0</v>
      </c>
      <c r="K12" s="2" t="s">
        <v>32</v>
      </c>
      <c r="L12" s="5">
        <v>1</v>
      </c>
      <c r="M12" s="2">
        <v>11108.7</v>
      </c>
      <c r="N12" s="1">
        <f>AVERAGE(L8:L22)</f>
        <v>0.98246666666666671</v>
      </c>
    </row>
    <row r="13" spans="3:14" ht="17" x14ac:dyDescent="0.2">
      <c r="C13" s="2">
        <v>9</v>
      </c>
      <c r="D13" t="s">
        <v>298</v>
      </c>
      <c r="E13" s="2" t="s">
        <v>316</v>
      </c>
      <c r="F13" s="2" t="s">
        <v>299</v>
      </c>
      <c r="G13" s="3">
        <v>42938</v>
      </c>
      <c r="H13" s="2">
        <v>37</v>
      </c>
      <c r="I13" s="2">
        <v>37</v>
      </c>
      <c r="J13" s="2">
        <v>0</v>
      </c>
      <c r="K13" s="2" t="s">
        <v>38</v>
      </c>
      <c r="L13" s="5">
        <v>1</v>
      </c>
      <c r="M13" s="2">
        <v>12215.7</v>
      </c>
    </row>
    <row r="14" spans="3:14" ht="17" x14ac:dyDescent="0.2">
      <c r="C14" s="2">
        <v>10</v>
      </c>
      <c r="D14" t="s">
        <v>300</v>
      </c>
      <c r="E14" s="2" t="s">
        <v>311</v>
      </c>
      <c r="F14" s="2" t="s">
        <v>287</v>
      </c>
      <c r="G14" s="3">
        <v>42924</v>
      </c>
      <c r="H14" s="2">
        <v>38</v>
      </c>
      <c r="I14" s="2">
        <v>38</v>
      </c>
      <c r="J14" s="2">
        <v>0</v>
      </c>
      <c r="K14" s="2" t="s">
        <v>40</v>
      </c>
      <c r="L14" s="5">
        <v>1</v>
      </c>
      <c r="M14" s="2">
        <v>10684.2</v>
      </c>
    </row>
    <row r="15" spans="3:14" ht="17" x14ac:dyDescent="0.2">
      <c r="C15" s="2">
        <v>11</v>
      </c>
      <c r="D15" t="s">
        <v>301</v>
      </c>
      <c r="E15" s="2" t="s">
        <v>313</v>
      </c>
      <c r="F15" s="2" t="s">
        <v>292</v>
      </c>
      <c r="G15" s="3">
        <v>42895</v>
      </c>
      <c r="H15" s="2">
        <v>22</v>
      </c>
      <c r="I15" s="2">
        <v>21</v>
      </c>
      <c r="J15" s="2">
        <v>0</v>
      </c>
      <c r="K15" s="2" t="s">
        <v>43</v>
      </c>
      <c r="L15" s="6">
        <v>0.95499999999999996</v>
      </c>
      <c r="M15" s="2">
        <v>9166.7000000000007</v>
      </c>
      <c r="N15">
        <f>AVERAGE(M8:M22)</f>
        <v>9775.52</v>
      </c>
    </row>
    <row r="16" spans="3:14" ht="17" x14ac:dyDescent="0.2">
      <c r="C16" s="2">
        <v>12</v>
      </c>
      <c r="D16" t="s">
        <v>302</v>
      </c>
      <c r="E16" s="2" t="s">
        <v>316</v>
      </c>
      <c r="F16" s="2" t="s">
        <v>292</v>
      </c>
      <c r="G16" s="3">
        <v>42875</v>
      </c>
      <c r="H16" s="2">
        <v>29</v>
      </c>
      <c r="I16" s="2">
        <v>29</v>
      </c>
      <c r="J16" s="2">
        <v>0</v>
      </c>
      <c r="K16" s="2" t="s">
        <v>55</v>
      </c>
      <c r="L16" s="5">
        <v>1</v>
      </c>
      <c r="M16" s="2">
        <v>9293.1</v>
      </c>
    </row>
    <row r="17" spans="3:15" ht="17" x14ac:dyDescent="0.2">
      <c r="C17" s="2">
        <v>13</v>
      </c>
      <c r="D17" t="s">
        <v>303</v>
      </c>
      <c r="E17" s="2" t="s">
        <v>311</v>
      </c>
      <c r="F17" s="2" t="s">
        <v>304</v>
      </c>
      <c r="G17" s="3">
        <v>42847</v>
      </c>
      <c r="H17" s="2">
        <v>42</v>
      </c>
      <c r="I17" s="2">
        <v>40</v>
      </c>
      <c r="J17" s="2">
        <v>0</v>
      </c>
      <c r="K17" s="2" t="s">
        <v>126</v>
      </c>
      <c r="L17" s="6">
        <v>0.95199999999999996</v>
      </c>
      <c r="M17" s="2">
        <v>9008.7999999999993</v>
      </c>
    </row>
    <row r="18" spans="3:15" ht="17" x14ac:dyDescent="0.2">
      <c r="C18" s="2">
        <v>14</v>
      </c>
      <c r="D18" t="s">
        <v>305</v>
      </c>
      <c r="E18" s="2" t="s">
        <v>311</v>
      </c>
      <c r="F18" s="2" t="s">
        <v>299</v>
      </c>
      <c r="G18" s="3">
        <v>42826</v>
      </c>
      <c r="H18" s="2">
        <v>24</v>
      </c>
      <c r="I18" s="2">
        <v>24</v>
      </c>
      <c r="J18" s="2">
        <v>0</v>
      </c>
      <c r="K18" s="2" t="s">
        <v>51</v>
      </c>
      <c r="L18" s="5">
        <v>1</v>
      </c>
      <c r="M18" s="2">
        <v>8700</v>
      </c>
    </row>
    <row r="19" spans="3:15" ht="17" x14ac:dyDescent="0.2">
      <c r="C19" s="2">
        <v>15</v>
      </c>
      <c r="D19" t="s">
        <v>306</v>
      </c>
      <c r="E19" s="2" t="s">
        <v>315</v>
      </c>
      <c r="F19" s="2" t="s">
        <v>287</v>
      </c>
      <c r="G19" s="3">
        <v>42825</v>
      </c>
      <c r="H19" s="2">
        <v>37</v>
      </c>
      <c r="I19" s="2">
        <v>37</v>
      </c>
      <c r="J19" s="2">
        <v>0</v>
      </c>
      <c r="K19" s="2" t="s">
        <v>51</v>
      </c>
      <c r="L19" s="5">
        <v>1</v>
      </c>
      <c r="M19" s="2">
        <v>9175.7000000000007</v>
      </c>
    </row>
    <row r="20" spans="3:15" ht="17" x14ac:dyDescent="0.2">
      <c r="C20" s="2">
        <v>16</v>
      </c>
      <c r="D20" t="s">
        <v>307</v>
      </c>
      <c r="E20" s="2" t="s">
        <v>313</v>
      </c>
      <c r="F20" s="2" t="s">
        <v>299</v>
      </c>
      <c r="G20" s="3">
        <v>42805</v>
      </c>
      <c r="H20" s="2">
        <v>36</v>
      </c>
      <c r="I20" s="2">
        <v>36</v>
      </c>
      <c r="J20" s="2">
        <v>0</v>
      </c>
      <c r="K20" s="2" t="s">
        <v>61</v>
      </c>
      <c r="L20" s="5">
        <v>1</v>
      </c>
      <c r="M20" s="2">
        <v>8875</v>
      </c>
    </row>
    <row r="21" spans="3:15" ht="17" x14ac:dyDescent="0.2">
      <c r="C21" s="2">
        <v>17</v>
      </c>
      <c r="D21" t="s">
        <v>308</v>
      </c>
      <c r="E21" s="2" t="s">
        <v>312</v>
      </c>
      <c r="F21" s="2" t="s">
        <v>299</v>
      </c>
      <c r="G21" s="3">
        <v>42791</v>
      </c>
      <c r="H21" s="2">
        <v>33</v>
      </c>
      <c r="I21" s="2">
        <v>32</v>
      </c>
      <c r="J21" s="2">
        <v>1</v>
      </c>
      <c r="K21" s="2" t="s">
        <v>394</v>
      </c>
      <c r="L21" s="5">
        <v>0.97</v>
      </c>
      <c r="M21" s="2">
        <v>6921.9</v>
      </c>
    </row>
    <row r="22" spans="3:15" ht="17" x14ac:dyDescent="0.2">
      <c r="C22" s="2">
        <v>18</v>
      </c>
      <c r="D22" t="s">
        <v>309</v>
      </c>
      <c r="E22" s="2" t="s">
        <v>311</v>
      </c>
      <c r="F22" s="2" t="s">
        <v>299</v>
      </c>
      <c r="G22" s="3">
        <v>42784</v>
      </c>
      <c r="H22" s="2">
        <v>44</v>
      </c>
      <c r="I22" s="2">
        <v>44</v>
      </c>
      <c r="J22" s="2">
        <v>0</v>
      </c>
      <c r="K22" s="2" t="s">
        <v>68</v>
      </c>
      <c r="L22" s="5">
        <v>1</v>
      </c>
      <c r="M22" s="2">
        <v>8693.2000000000007</v>
      </c>
    </row>
    <row r="23" spans="3:15" x14ac:dyDescent="0.2">
      <c r="J23">
        <f>SUM(J5:J22)</f>
        <v>28</v>
      </c>
      <c r="L23" s="1">
        <f>AVERAGE(L6:L22)</f>
        <v>0.92370588235294115</v>
      </c>
      <c r="M23">
        <f>AVERAGE(M6:M22)</f>
        <v>9865.0588235294126</v>
      </c>
    </row>
    <row r="27" spans="3:15" x14ac:dyDescent="0.2">
      <c r="O27">
        <v>73</v>
      </c>
    </row>
    <row r="29" spans="3:15" x14ac:dyDescent="0.2">
      <c r="O29">
        <v>54</v>
      </c>
    </row>
    <row r="31" spans="3:15" x14ac:dyDescent="0.2">
      <c r="O31">
        <v>44</v>
      </c>
    </row>
    <row r="33" spans="15:15" x14ac:dyDescent="0.2">
      <c r="O33">
        <v>40</v>
      </c>
    </row>
    <row r="35" spans="15:15" x14ac:dyDescent="0.2">
      <c r="O35">
        <v>34</v>
      </c>
    </row>
    <row r="37" spans="15:15" x14ac:dyDescent="0.2">
      <c r="O37">
        <v>32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3"/>
  <sheetViews>
    <sheetView tabSelected="1" topLeftCell="A7" zoomScale="93" workbookViewId="0">
      <selection activeCell="J53" sqref="B16:J53"/>
    </sheetView>
  </sheetViews>
  <sheetFormatPr baseColWidth="10" defaultRowHeight="16" x14ac:dyDescent="0.2"/>
  <cols>
    <col min="4" max="4" width="20.5" bestFit="1" customWidth="1"/>
    <col min="5" max="5" width="17.6640625" bestFit="1" customWidth="1"/>
    <col min="6" max="6" width="13.5" bestFit="1" customWidth="1"/>
    <col min="11" max="11" width="89" bestFit="1" customWidth="1"/>
  </cols>
  <sheetData>
    <row r="3" spans="2:11" ht="23" customHeight="1" x14ac:dyDescent="0.2">
      <c r="B3" s="31" t="s">
        <v>378</v>
      </c>
      <c r="C3" s="31"/>
      <c r="D3" s="31"/>
      <c r="E3" s="31"/>
      <c r="F3" s="31"/>
    </row>
    <row r="4" spans="2:11" x14ac:dyDescent="0.2">
      <c r="B4" t="s">
        <v>347</v>
      </c>
      <c r="D4" t="s">
        <v>370</v>
      </c>
      <c r="E4" t="s">
        <v>371</v>
      </c>
      <c r="F4" t="s">
        <v>372</v>
      </c>
    </row>
    <row r="5" spans="2:11" x14ac:dyDescent="0.2">
      <c r="B5" t="s">
        <v>373</v>
      </c>
      <c r="D5">
        <v>1719</v>
      </c>
      <c r="E5">
        <v>1</v>
      </c>
      <c r="F5">
        <v>35</v>
      </c>
    </row>
    <row r="6" spans="2:11" x14ac:dyDescent="0.2">
      <c r="B6" t="s">
        <v>373</v>
      </c>
      <c r="D6" s="12" t="s">
        <v>374</v>
      </c>
      <c r="E6">
        <v>1</v>
      </c>
      <c r="F6">
        <v>34</v>
      </c>
    </row>
    <row r="7" spans="2:11" x14ac:dyDescent="0.2">
      <c r="B7" t="s">
        <v>322</v>
      </c>
      <c r="D7">
        <v>1706</v>
      </c>
      <c r="E7">
        <v>1</v>
      </c>
      <c r="F7">
        <v>27</v>
      </c>
    </row>
    <row r="8" spans="2:11" x14ac:dyDescent="0.2">
      <c r="B8" t="s">
        <v>324</v>
      </c>
      <c r="D8">
        <v>1707</v>
      </c>
      <c r="E8">
        <v>2</v>
      </c>
      <c r="F8">
        <v>19</v>
      </c>
    </row>
    <row r="9" spans="2:11" x14ac:dyDescent="0.2">
      <c r="B9" t="s">
        <v>325</v>
      </c>
      <c r="D9">
        <v>1707</v>
      </c>
      <c r="E9">
        <v>1</v>
      </c>
      <c r="F9">
        <v>27</v>
      </c>
    </row>
    <row r="10" spans="2:11" x14ac:dyDescent="0.2">
      <c r="B10" t="s">
        <v>375</v>
      </c>
      <c r="D10">
        <v>1706</v>
      </c>
      <c r="E10">
        <v>2</v>
      </c>
      <c r="F10">
        <v>23</v>
      </c>
    </row>
    <row r="11" spans="2:11" x14ac:dyDescent="0.2">
      <c r="B11" t="s">
        <v>331</v>
      </c>
      <c r="D11">
        <v>1711</v>
      </c>
      <c r="E11" s="12" t="s">
        <v>376</v>
      </c>
      <c r="F11">
        <v>31</v>
      </c>
    </row>
    <row r="12" spans="2:11" x14ac:dyDescent="0.2">
      <c r="F12">
        <f>SUM(F5:F11)</f>
        <v>196</v>
      </c>
    </row>
    <row r="16" spans="2:11" ht="23" customHeight="1" x14ac:dyDescent="0.2">
      <c r="B16" s="30" t="s">
        <v>460</v>
      </c>
      <c r="C16" s="30"/>
      <c r="D16" s="30"/>
      <c r="E16" s="30"/>
      <c r="F16" s="30"/>
      <c r="G16" s="30"/>
      <c r="H16" s="30"/>
      <c r="I16" s="30"/>
      <c r="J16" s="30"/>
      <c r="K16" s="26"/>
    </row>
    <row r="17" spans="2:11" ht="18" x14ac:dyDescent="0.25">
      <c r="B17" s="22" t="s">
        <v>339</v>
      </c>
      <c r="C17" s="22" t="s">
        <v>347</v>
      </c>
      <c r="D17" s="22" t="s">
        <v>83</v>
      </c>
      <c r="E17" s="22" t="s">
        <v>412</v>
      </c>
      <c r="F17" s="22" t="s">
        <v>80</v>
      </c>
      <c r="G17" s="22" t="s">
        <v>76</v>
      </c>
      <c r="H17" s="22" t="s">
        <v>4</v>
      </c>
      <c r="I17" s="22" t="s">
        <v>371</v>
      </c>
      <c r="J17" s="22" t="s">
        <v>418</v>
      </c>
      <c r="K17" s="25" t="s">
        <v>419</v>
      </c>
    </row>
    <row r="18" spans="2:11" ht="19" x14ac:dyDescent="0.25">
      <c r="B18" s="14">
        <v>1</v>
      </c>
      <c r="C18" s="29" t="s">
        <v>373</v>
      </c>
      <c r="D18" s="15" t="s">
        <v>435</v>
      </c>
      <c r="E18" s="16" t="s">
        <v>106</v>
      </c>
      <c r="F18" s="17" t="s">
        <v>436</v>
      </c>
      <c r="G18" s="17">
        <v>45</v>
      </c>
      <c r="H18" s="17">
        <v>43</v>
      </c>
      <c r="I18" s="17" t="s">
        <v>437</v>
      </c>
      <c r="J18" s="31">
        <f>SUM(H18:H30)</f>
        <v>129</v>
      </c>
    </row>
    <row r="19" spans="2:11" ht="19" x14ac:dyDescent="0.25">
      <c r="B19" s="14">
        <v>2</v>
      </c>
      <c r="C19" s="29"/>
      <c r="D19" s="15" t="s">
        <v>438</v>
      </c>
      <c r="E19" s="16" t="s">
        <v>102</v>
      </c>
      <c r="F19" s="17" t="s">
        <v>436</v>
      </c>
      <c r="G19" s="17">
        <v>61</v>
      </c>
      <c r="H19" s="17">
        <v>59</v>
      </c>
      <c r="I19" s="17" t="s">
        <v>439</v>
      </c>
      <c r="J19" s="31"/>
    </row>
    <row r="20" spans="2:11" ht="19" x14ac:dyDescent="0.25">
      <c r="B20" s="14">
        <v>3</v>
      </c>
      <c r="C20" s="29"/>
      <c r="D20" s="15" t="s">
        <v>2</v>
      </c>
      <c r="E20" s="16" t="s">
        <v>85</v>
      </c>
      <c r="F20" s="17" t="s">
        <v>3</v>
      </c>
      <c r="G20" s="17">
        <v>42</v>
      </c>
      <c r="H20" s="17">
        <v>7</v>
      </c>
      <c r="I20" s="17" t="s">
        <v>461</v>
      </c>
      <c r="J20" s="31"/>
    </row>
    <row r="21" spans="2:11" ht="19" x14ac:dyDescent="0.25">
      <c r="B21" s="14">
        <v>4</v>
      </c>
      <c r="C21" s="29"/>
      <c r="D21" s="15" t="s">
        <v>14</v>
      </c>
      <c r="E21" s="16" t="s">
        <v>406</v>
      </c>
      <c r="F21" s="17" t="s">
        <v>407</v>
      </c>
      <c r="G21" s="17">
        <v>36</v>
      </c>
      <c r="H21" s="17">
        <v>1</v>
      </c>
      <c r="I21" s="17" t="s">
        <v>424</v>
      </c>
      <c r="J21" s="31"/>
    </row>
    <row r="22" spans="2:11" ht="19" x14ac:dyDescent="0.25">
      <c r="B22" s="14">
        <v>5</v>
      </c>
      <c r="C22" s="29"/>
      <c r="D22" s="18" t="s">
        <v>72</v>
      </c>
      <c r="E22" s="19" t="s">
        <v>102</v>
      </c>
      <c r="F22" s="17" t="s">
        <v>10</v>
      </c>
      <c r="G22" s="17">
        <v>59</v>
      </c>
      <c r="H22" s="17">
        <v>3</v>
      </c>
      <c r="I22" s="17" t="s">
        <v>425</v>
      </c>
      <c r="J22" s="31"/>
    </row>
    <row r="23" spans="2:11" ht="19" x14ac:dyDescent="0.25">
      <c r="B23" s="14">
        <v>6</v>
      </c>
      <c r="C23" s="29"/>
      <c r="D23" s="18" t="s">
        <v>434</v>
      </c>
      <c r="E23" s="19" t="s">
        <v>106</v>
      </c>
      <c r="F23" s="17" t="s">
        <v>17</v>
      </c>
      <c r="G23" s="17">
        <v>53</v>
      </c>
      <c r="H23" s="17">
        <v>4</v>
      </c>
      <c r="I23" s="17" t="s">
        <v>426</v>
      </c>
      <c r="J23" s="31"/>
    </row>
    <row r="24" spans="2:11" ht="19" x14ac:dyDescent="0.25">
      <c r="B24" s="14">
        <v>7</v>
      </c>
      <c r="C24" s="29"/>
      <c r="D24" s="18" t="s">
        <v>18</v>
      </c>
      <c r="E24" s="19" t="s">
        <v>105</v>
      </c>
      <c r="F24" s="17" t="s">
        <v>408</v>
      </c>
      <c r="G24" s="17">
        <v>45</v>
      </c>
      <c r="H24" s="17">
        <v>3</v>
      </c>
      <c r="I24" s="17" t="s">
        <v>427</v>
      </c>
      <c r="J24" s="31"/>
    </row>
    <row r="25" spans="2:11" ht="19" x14ac:dyDescent="0.25">
      <c r="B25" s="14">
        <v>8</v>
      </c>
      <c r="C25" s="29"/>
      <c r="D25" s="18" t="s">
        <v>8</v>
      </c>
      <c r="E25" s="19" t="s">
        <v>109</v>
      </c>
      <c r="F25" s="17" t="s">
        <v>409</v>
      </c>
      <c r="G25" s="17">
        <v>32</v>
      </c>
      <c r="H25" s="17">
        <v>2</v>
      </c>
      <c r="I25" s="17" t="s">
        <v>428</v>
      </c>
      <c r="J25" s="31"/>
    </row>
    <row r="26" spans="2:11" ht="19" x14ac:dyDescent="0.25">
      <c r="B26" s="14">
        <v>9</v>
      </c>
      <c r="C26" s="29"/>
      <c r="D26" s="18" t="s">
        <v>23</v>
      </c>
      <c r="E26" s="19" t="s">
        <v>87</v>
      </c>
      <c r="F26" s="17" t="s">
        <v>10</v>
      </c>
      <c r="G26" s="17">
        <v>59</v>
      </c>
      <c r="H26" s="17">
        <v>3</v>
      </c>
      <c r="I26" s="17" t="s">
        <v>429</v>
      </c>
      <c r="J26" s="31"/>
    </row>
    <row r="27" spans="2:11" ht="19" x14ac:dyDescent="0.25">
      <c r="B27" s="14">
        <v>10</v>
      </c>
      <c r="C27" s="29"/>
      <c r="D27" s="18" t="s">
        <v>29</v>
      </c>
      <c r="E27" s="19" t="s">
        <v>91</v>
      </c>
      <c r="F27" s="17" t="s">
        <v>17</v>
      </c>
      <c r="G27" s="17">
        <v>52</v>
      </c>
      <c r="H27" s="17">
        <v>1</v>
      </c>
      <c r="I27" s="17" t="s">
        <v>430</v>
      </c>
      <c r="J27" s="31"/>
    </row>
    <row r="28" spans="2:11" ht="19" x14ac:dyDescent="0.25">
      <c r="B28" s="14">
        <v>11</v>
      </c>
      <c r="C28" s="29"/>
      <c r="D28" s="18" t="s">
        <v>57</v>
      </c>
      <c r="E28" s="19" t="s">
        <v>414</v>
      </c>
      <c r="F28" s="17" t="s">
        <v>10</v>
      </c>
      <c r="G28" s="17">
        <v>32</v>
      </c>
      <c r="H28" s="17">
        <v>1</v>
      </c>
      <c r="I28" s="17" t="s">
        <v>431</v>
      </c>
      <c r="J28" s="31"/>
    </row>
    <row r="29" spans="2:11" ht="19" x14ac:dyDescent="0.25">
      <c r="B29" s="14">
        <v>12</v>
      </c>
      <c r="C29" s="29"/>
      <c r="D29" s="18" t="s">
        <v>64</v>
      </c>
      <c r="E29" s="19" t="s">
        <v>415</v>
      </c>
      <c r="F29" s="17" t="s">
        <v>65</v>
      </c>
      <c r="G29" s="17">
        <v>37</v>
      </c>
      <c r="H29" s="17">
        <v>1</v>
      </c>
      <c r="I29" s="17" t="s">
        <v>432</v>
      </c>
      <c r="J29" s="31"/>
    </row>
    <row r="30" spans="2:11" ht="19" x14ac:dyDescent="0.25">
      <c r="B30" s="14">
        <v>13</v>
      </c>
      <c r="C30" s="29"/>
      <c r="D30" s="18" t="s">
        <v>1</v>
      </c>
      <c r="E30" s="19" t="s">
        <v>91</v>
      </c>
      <c r="F30" s="17" t="s">
        <v>45</v>
      </c>
      <c r="G30" s="17">
        <v>76</v>
      </c>
      <c r="H30" s="17">
        <v>1</v>
      </c>
      <c r="I30" s="17" t="s">
        <v>433</v>
      </c>
      <c r="J30" s="31"/>
    </row>
    <row r="31" spans="2:11" ht="19" x14ac:dyDescent="0.25">
      <c r="B31" s="14">
        <v>14</v>
      </c>
      <c r="C31" s="20" t="s">
        <v>322</v>
      </c>
      <c r="D31" s="18" t="s">
        <v>115</v>
      </c>
      <c r="E31" s="21" t="s">
        <v>136</v>
      </c>
      <c r="F31" s="17" t="s">
        <v>116</v>
      </c>
      <c r="G31" s="17">
        <v>27</v>
      </c>
      <c r="H31" s="17">
        <v>5</v>
      </c>
      <c r="I31" s="17" t="s">
        <v>446</v>
      </c>
      <c r="J31" s="13">
        <f>SUM(H31)</f>
        <v>5</v>
      </c>
    </row>
    <row r="32" spans="2:11" ht="19" x14ac:dyDescent="0.25">
      <c r="B32" s="14">
        <v>15</v>
      </c>
      <c r="C32" s="29" t="s">
        <v>324</v>
      </c>
      <c r="D32" s="18" t="s">
        <v>158</v>
      </c>
      <c r="E32" s="19" t="s">
        <v>179</v>
      </c>
      <c r="F32" s="17" t="s">
        <v>157</v>
      </c>
      <c r="G32" s="17">
        <v>44</v>
      </c>
      <c r="H32" s="17">
        <v>8</v>
      </c>
      <c r="I32" s="17" t="s">
        <v>443</v>
      </c>
      <c r="J32" s="31">
        <f>SUM(H32:H33)</f>
        <v>9</v>
      </c>
    </row>
    <row r="33" spans="2:11" ht="19" x14ac:dyDescent="0.25">
      <c r="B33" s="14">
        <v>16</v>
      </c>
      <c r="C33" s="29"/>
      <c r="D33" s="18" t="s">
        <v>444</v>
      </c>
      <c r="E33" s="19" t="s">
        <v>175</v>
      </c>
      <c r="F33" s="17" t="s">
        <v>160</v>
      </c>
      <c r="G33" s="17">
        <v>32</v>
      </c>
      <c r="H33" s="17">
        <v>1</v>
      </c>
      <c r="I33" s="17" t="s">
        <v>445</v>
      </c>
      <c r="J33" s="31"/>
    </row>
    <row r="34" spans="2:11" ht="19" x14ac:dyDescent="0.25">
      <c r="B34" s="14">
        <v>17</v>
      </c>
      <c r="C34" s="27" t="s">
        <v>325</v>
      </c>
      <c r="D34" s="18" t="s">
        <v>180</v>
      </c>
      <c r="E34" s="19" t="s">
        <v>199</v>
      </c>
      <c r="F34" s="17" t="s">
        <v>181</v>
      </c>
      <c r="G34" s="17">
        <v>29</v>
      </c>
      <c r="H34" s="17">
        <v>5</v>
      </c>
      <c r="I34" s="17" t="s">
        <v>447</v>
      </c>
      <c r="J34" s="28">
        <f>SUM(H34:H34)</f>
        <v>5</v>
      </c>
    </row>
    <row r="35" spans="2:11" ht="19" x14ac:dyDescent="0.25">
      <c r="B35" s="14">
        <v>20</v>
      </c>
      <c r="C35" s="20" t="s">
        <v>326</v>
      </c>
      <c r="D35" s="18" t="s">
        <v>206</v>
      </c>
      <c r="E35" s="19" t="s">
        <v>221</v>
      </c>
      <c r="F35" s="17" t="s">
        <v>207</v>
      </c>
      <c r="G35" s="17">
        <v>30</v>
      </c>
      <c r="H35" s="17">
        <v>1</v>
      </c>
      <c r="I35" s="17" t="s">
        <v>448</v>
      </c>
      <c r="J35" s="13">
        <f>SUM(H35)</f>
        <v>1</v>
      </c>
    </row>
    <row r="36" spans="2:11" ht="19" x14ac:dyDescent="0.25">
      <c r="B36" s="14">
        <v>21</v>
      </c>
      <c r="C36" s="29" t="s">
        <v>327</v>
      </c>
      <c r="D36" s="18" t="s">
        <v>225</v>
      </c>
      <c r="E36" s="21" t="s">
        <v>238</v>
      </c>
      <c r="F36" s="17" t="s">
        <v>226</v>
      </c>
      <c r="G36" s="17">
        <v>32</v>
      </c>
      <c r="H36" s="17">
        <v>1</v>
      </c>
      <c r="I36" s="17" t="s">
        <v>450</v>
      </c>
      <c r="J36" s="31">
        <f>SUM(H36:H37)</f>
        <v>3</v>
      </c>
    </row>
    <row r="37" spans="2:11" ht="19" x14ac:dyDescent="0.25">
      <c r="B37" s="14">
        <v>22</v>
      </c>
      <c r="C37" s="29"/>
      <c r="D37" s="18" t="s">
        <v>234</v>
      </c>
      <c r="E37" s="21" t="s">
        <v>109</v>
      </c>
      <c r="F37" s="17" t="s">
        <v>226</v>
      </c>
      <c r="G37" s="17">
        <v>38</v>
      </c>
      <c r="H37" s="17">
        <v>2</v>
      </c>
      <c r="I37" s="17" t="s">
        <v>449</v>
      </c>
      <c r="J37" s="31"/>
    </row>
    <row r="38" spans="2:11" ht="19" x14ac:dyDescent="0.25">
      <c r="B38" s="14">
        <v>23</v>
      </c>
      <c r="C38" s="20" t="s">
        <v>328</v>
      </c>
      <c r="D38" s="18" t="s">
        <v>245</v>
      </c>
      <c r="E38" s="21" t="s">
        <v>201</v>
      </c>
      <c r="F38" s="17" t="s">
        <v>242</v>
      </c>
      <c r="G38" s="17">
        <v>34</v>
      </c>
      <c r="H38" s="17">
        <v>1</v>
      </c>
      <c r="I38" s="17" t="s">
        <v>451</v>
      </c>
      <c r="J38" s="13">
        <f>SUM(H38)</f>
        <v>1</v>
      </c>
      <c r="K38" t="s">
        <v>420</v>
      </c>
    </row>
    <row r="39" spans="2:11" ht="19" x14ac:dyDescent="0.25">
      <c r="B39" s="14">
        <v>24</v>
      </c>
      <c r="C39" s="29" t="s">
        <v>410</v>
      </c>
      <c r="D39" s="18" t="s">
        <v>255</v>
      </c>
      <c r="E39" s="21" t="s">
        <v>269</v>
      </c>
      <c r="F39" s="17" t="s">
        <v>256</v>
      </c>
      <c r="G39" s="17">
        <v>30</v>
      </c>
      <c r="H39" s="17">
        <v>1</v>
      </c>
      <c r="I39" s="17" t="s">
        <v>452</v>
      </c>
      <c r="J39" s="31">
        <f>SUM(H39:H40)</f>
        <v>2</v>
      </c>
    </row>
    <row r="40" spans="2:11" ht="19" x14ac:dyDescent="0.25">
      <c r="B40" s="14">
        <v>25</v>
      </c>
      <c r="C40" s="29"/>
      <c r="D40" s="18" t="s">
        <v>259</v>
      </c>
      <c r="E40" s="21" t="s">
        <v>269</v>
      </c>
      <c r="F40" s="17" t="s">
        <v>258</v>
      </c>
      <c r="G40" s="17">
        <v>23</v>
      </c>
      <c r="H40" s="17">
        <v>1</v>
      </c>
      <c r="I40" s="17" t="s">
        <v>453</v>
      </c>
      <c r="J40" s="31"/>
    </row>
    <row r="41" spans="2:11" ht="19" x14ac:dyDescent="0.25">
      <c r="B41" s="14">
        <v>26</v>
      </c>
      <c r="C41" s="29" t="s">
        <v>330</v>
      </c>
      <c r="D41" s="18" t="s">
        <v>441</v>
      </c>
      <c r="E41" s="21" t="s">
        <v>285</v>
      </c>
      <c r="F41" s="2" t="s">
        <v>270</v>
      </c>
      <c r="G41" s="17">
        <v>44</v>
      </c>
      <c r="H41" s="17">
        <v>44</v>
      </c>
      <c r="I41" s="17" t="s">
        <v>442</v>
      </c>
      <c r="J41" s="31">
        <f>SUM(H41:H45)</f>
        <v>57</v>
      </c>
    </row>
    <row r="42" spans="2:11" ht="19" x14ac:dyDescent="0.25">
      <c r="B42" s="14">
        <v>27</v>
      </c>
      <c r="C42" s="29"/>
      <c r="D42" s="18" t="s">
        <v>440</v>
      </c>
      <c r="E42" s="21" t="s">
        <v>95</v>
      </c>
      <c r="F42" s="17" t="s">
        <v>272</v>
      </c>
      <c r="G42" s="17">
        <v>42</v>
      </c>
      <c r="H42" s="17">
        <v>1</v>
      </c>
      <c r="I42" s="17" t="s">
        <v>425</v>
      </c>
      <c r="J42" s="31"/>
    </row>
    <row r="43" spans="2:11" ht="19" x14ac:dyDescent="0.25">
      <c r="B43" s="14">
        <v>28</v>
      </c>
      <c r="C43" s="29"/>
      <c r="D43" s="18" t="s">
        <v>279</v>
      </c>
      <c r="E43" s="21" t="s">
        <v>285</v>
      </c>
      <c r="F43" s="17" t="s">
        <v>272</v>
      </c>
      <c r="G43" s="17">
        <v>44</v>
      </c>
      <c r="H43" s="17">
        <v>1</v>
      </c>
      <c r="I43" s="17" t="s">
        <v>445</v>
      </c>
      <c r="J43" s="31"/>
    </row>
    <row r="44" spans="2:11" ht="19" x14ac:dyDescent="0.25">
      <c r="B44" s="14">
        <v>29</v>
      </c>
      <c r="C44" s="29"/>
      <c r="D44" s="18" t="s">
        <v>280</v>
      </c>
      <c r="E44" s="21" t="s">
        <v>86</v>
      </c>
      <c r="F44" s="17" t="s">
        <v>272</v>
      </c>
      <c r="G44" s="17">
        <v>48</v>
      </c>
      <c r="H44" s="17">
        <v>4</v>
      </c>
      <c r="I44" s="17" t="s">
        <v>454</v>
      </c>
      <c r="J44" s="31"/>
    </row>
    <row r="45" spans="2:11" ht="19" x14ac:dyDescent="0.25">
      <c r="B45" s="14">
        <v>30</v>
      </c>
      <c r="C45" s="29"/>
      <c r="D45" s="18" t="s">
        <v>282</v>
      </c>
      <c r="E45" s="21" t="s">
        <v>416</v>
      </c>
      <c r="F45" s="17" t="s">
        <v>272</v>
      </c>
      <c r="G45" s="17">
        <v>61</v>
      </c>
      <c r="H45" s="17">
        <v>7</v>
      </c>
      <c r="I45" s="17" t="s">
        <v>449</v>
      </c>
      <c r="J45" s="31"/>
    </row>
    <row r="46" spans="2:11" ht="19" x14ac:dyDescent="0.25">
      <c r="B46" s="14">
        <v>31</v>
      </c>
      <c r="C46" s="30" t="s">
        <v>411</v>
      </c>
      <c r="D46" s="18" t="s">
        <v>288</v>
      </c>
      <c r="E46" s="21" t="s">
        <v>311</v>
      </c>
      <c r="F46" s="17" t="s">
        <v>289</v>
      </c>
      <c r="G46" s="17">
        <v>32</v>
      </c>
      <c r="H46" s="17">
        <v>6</v>
      </c>
      <c r="I46" s="17" t="s">
        <v>455</v>
      </c>
      <c r="J46" s="31">
        <f>SUM(H46:H52)</f>
        <v>15</v>
      </c>
    </row>
    <row r="47" spans="2:11" ht="19" x14ac:dyDescent="0.25">
      <c r="B47" s="14">
        <v>32</v>
      </c>
      <c r="C47" s="30"/>
      <c r="D47" s="18" t="s">
        <v>290</v>
      </c>
      <c r="E47" s="21" t="s">
        <v>316</v>
      </c>
      <c r="F47" s="17" t="s">
        <v>289</v>
      </c>
      <c r="G47" s="17">
        <v>26</v>
      </c>
      <c r="H47" s="17">
        <v>2</v>
      </c>
      <c r="I47" s="17" t="s">
        <v>448</v>
      </c>
      <c r="J47" s="31"/>
    </row>
    <row r="48" spans="2:11" ht="19" x14ac:dyDescent="0.25">
      <c r="B48" s="14">
        <v>33</v>
      </c>
      <c r="C48" s="30"/>
      <c r="D48" s="18" t="s">
        <v>291</v>
      </c>
      <c r="E48" s="21" t="s">
        <v>311</v>
      </c>
      <c r="F48" s="17" t="s">
        <v>292</v>
      </c>
      <c r="G48" s="17">
        <v>53</v>
      </c>
      <c r="H48" s="17">
        <v>2</v>
      </c>
      <c r="I48" s="17" t="s">
        <v>456</v>
      </c>
      <c r="J48" s="31"/>
    </row>
    <row r="49" spans="2:10" ht="19" x14ac:dyDescent="0.25">
      <c r="B49" s="14">
        <v>34</v>
      </c>
      <c r="C49" s="30"/>
      <c r="D49" s="18" t="s">
        <v>293</v>
      </c>
      <c r="E49" s="21" t="s">
        <v>316</v>
      </c>
      <c r="F49" s="17" t="s">
        <v>289</v>
      </c>
      <c r="G49" s="17">
        <v>35</v>
      </c>
      <c r="H49" s="17">
        <v>1</v>
      </c>
      <c r="I49" s="17" t="s">
        <v>391</v>
      </c>
      <c r="J49" s="31"/>
    </row>
    <row r="50" spans="2:10" ht="19" x14ac:dyDescent="0.25">
      <c r="B50" s="14">
        <v>35</v>
      </c>
      <c r="C50" s="30"/>
      <c r="D50" s="18" t="s">
        <v>294</v>
      </c>
      <c r="E50" s="21" t="s">
        <v>311</v>
      </c>
      <c r="F50" s="17" t="s">
        <v>287</v>
      </c>
      <c r="G50" s="17">
        <v>34</v>
      </c>
      <c r="H50" s="17">
        <v>1</v>
      </c>
      <c r="I50" s="17" t="s">
        <v>457</v>
      </c>
      <c r="J50" s="31"/>
    </row>
    <row r="51" spans="2:10" ht="19" x14ac:dyDescent="0.25">
      <c r="B51" s="14">
        <v>36</v>
      </c>
      <c r="C51" s="30"/>
      <c r="D51" s="18" t="s">
        <v>295</v>
      </c>
      <c r="E51" s="21" t="s">
        <v>316</v>
      </c>
      <c r="F51" s="17" t="s">
        <v>289</v>
      </c>
      <c r="G51" s="17">
        <v>37</v>
      </c>
      <c r="H51" s="17">
        <v>2</v>
      </c>
      <c r="I51" s="17" t="s">
        <v>458</v>
      </c>
      <c r="J51" s="31"/>
    </row>
    <row r="52" spans="2:10" ht="19" x14ac:dyDescent="0.25">
      <c r="B52" s="14">
        <v>37</v>
      </c>
      <c r="C52" s="30"/>
      <c r="D52" s="18" t="s">
        <v>308</v>
      </c>
      <c r="E52" s="21" t="s">
        <v>417</v>
      </c>
      <c r="F52" s="17" t="s">
        <v>299</v>
      </c>
      <c r="G52" s="17">
        <v>33</v>
      </c>
      <c r="H52" s="17">
        <v>1</v>
      </c>
      <c r="I52" s="17" t="s">
        <v>459</v>
      </c>
      <c r="J52" s="31"/>
    </row>
    <row r="53" spans="2:10" ht="18" x14ac:dyDescent="0.25">
      <c r="B53" s="23"/>
      <c r="C53" s="23"/>
      <c r="D53" s="23"/>
      <c r="E53" s="23"/>
      <c r="F53" s="23"/>
      <c r="G53" s="23" t="s">
        <v>413</v>
      </c>
      <c r="H53" s="23">
        <f>SUM(H18:H52)</f>
        <v>227</v>
      </c>
      <c r="I53" s="23"/>
      <c r="J53" s="24">
        <f>SUM(J18:J52)</f>
        <v>227</v>
      </c>
    </row>
  </sheetData>
  <mergeCells count="14">
    <mergeCell ref="B3:F3"/>
    <mergeCell ref="C18:C30"/>
    <mergeCell ref="C32:C33"/>
    <mergeCell ref="B16:J16"/>
    <mergeCell ref="C36:C37"/>
    <mergeCell ref="C39:C40"/>
    <mergeCell ref="C46:C52"/>
    <mergeCell ref="J18:J30"/>
    <mergeCell ref="J32:J33"/>
    <mergeCell ref="J36:J37"/>
    <mergeCell ref="J39:J40"/>
    <mergeCell ref="J46:J52"/>
    <mergeCell ref="C41:C45"/>
    <mergeCell ref="J41:J45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66"/>
  <sheetViews>
    <sheetView topLeftCell="I23" workbookViewId="0">
      <selection activeCell="S53" sqref="S53"/>
    </sheetView>
  </sheetViews>
  <sheetFormatPr baseColWidth="10" defaultRowHeight="16" x14ac:dyDescent="0.2"/>
  <cols>
    <col min="4" max="4" width="17.33203125" customWidth="1"/>
    <col min="5" max="6" width="11.83203125" customWidth="1"/>
    <col min="7" max="7" width="14.83203125" customWidth="1"/>
    <col min="8" max="8" width="17.1640625" customWidth="1"/>
    <col min="9" max="9" width="16.83203125" customWidth="1"/>
    <col min="10" max="10" width="16.6640625" customWidth="1"/>
    <col min="11" max="11" width="19.5" bestFit="1" customWidth="1"/>
    <col min="14" max="14" width="22.33203125" bestFit="1" customWidth="1"/>
    <col min="19" max="19" width="19" bestFit="1" customWidth="1"/>
    <col min="23" max="23" width="19.5" bestFit="1" customWidth="1"/>
  </cols>
  <sheetData>
    <row r="4" spans="2:11" x14ac:dyDescent="0.2">
      <c r="B4" t="s">
        <v>339</v>
      </c>
      <c r="C4" t="s">
        <v>335</v>
      </c>
      <c r="D4" t="s">
        <v>340</v>
      </c>
      <c r="E4" t="s">
        <v>345</v>
      </c>
      <c r="F4" t="s">
        <v>346</v>
      </c>
      <c r="G4" t="s">
        <v>341</v>
      </c>
      <c r="H4" t="s">
        <v>342</v>
      </c>
      <c r="I4" t="s">
        <v>343</v>
      </c>
      <c r="J4" t="s">
        <v>344</v>
      </c>
      <c r="K4" t="s">
        <v>356</v>
      </c>
    </row>
    <row r="5" spans="2:11" ht="19" x14ac:dyDescent="0.3">
      <c r="B5">
        <v>1</v>
      </c>
      <c r="C5" s="9" t="s">
        <v>97</v>
      </c>
      <c r="G5" s="8">
        <v>99.14</v>
      </c>
    </row>
    <row r="6" spans="2:11" ht="19" x14ac:dyDescent="0.3">
      <c r="B6">
        <v>2</v>
      </c>
      <c r="C6" s="9" t="s">
        <v>359</v>
      </c>
      <c r="G6" s="8">
        <v>98.37</v>
      </c>
    </row>
    <row r="7" spans="2:11" ht="19" x14ac:dyDescent="0.3">
      <c r="B7">
        <v>3</v>
      </c>
      <c r="C7" s="9" t="s">
        <v>336</v>
      </c>
      <c r="G7" s="8">
        <v>98.5</v>
      </c>
    </row>
    <row r="8" spans="2:11" ht="19" x14ac:dyDescent="0.3">
      <c r="B8">
        <v>4</v>
      </c>
      <c r="C8" s="9" t="s">
        <v>137</v>
      </c>
      <c r="G8" s="8">
        <v>95.47</v>
      </c>
    </row>
    <row r="9" spans="2:11" ht="19" x14ac:dyDescent="0.3">
      <c r="B9">
        <v>5</v>
      </c>
      <c r="C9" s="9" t="s">
        <v>101</v>
      </c>
      <c r="G9" s="8">
        <v>99.41</v>
      </c>
    </row>
    <row r="10" spans="2:11" ht="19" x14ac:dyDescent="0.3">
      <c r="B10">
        <v>6</v>
      </c>
      <c r="C10" s="9" t="s">
        <v>85</v>
      </c>
      <c r="G10" s="8">
        <v>97.92</v>
      </c>
    </row>
    <row r="11" spans="2:11" ht="19" x14ac:dyDescent="0.3">
      <c r="B11">
        <v>7</v>
      </c>
      <c r="C11" s="9" t="s">
        <v>200</v>
      </c>
      <c r="G11" s="8">
        <v>97.69</v>
      </c>
    </row>
    <row r="12" spans="2:11" ht="19" x14ac:dyDescent="0.3">
      <c r="B12">
        <v>8</v>
      </c>
      <c r="C12" s="9" t="s">
        <v>203</v>
      </c>
      <c r="G12" s="8">
        <v>99.03</v>
      </c>
    </row>
    <row r="13" spans="2:11" ht="19" x14ac:dyDescent="0.3">
      <c r="B13">
        <v>9</v>
      </c>
      <c r="C13" s="9" t="s">
        <v>220</v>
      </c>
      <c r="G13" s="8">
        <v>97.71</v>
      </c>
    </row>
    <row r="14" spans="2:11" x14ac:dyDescent="0.2">
      <c r="B14">
        <v>10</v>
      </c>
      <c r="C14" s="10" t="s">
        <v>135</v>
      </c>
      <c r="G14" s="8">
        <v>97.8</v>
      </c>
    </row>
    <row r="15" spans="2:11" ht="19" x14ac:dyDescent="0.3">
      <c r="B15">
        <v>11</v>
      </c>
      <c r="C15" s="9" t="s">
        <v>314</v>
      </c>
      <c r="G15" s="8">
        <v>96.72</v>
      </c>
    </row>
    <row r="16" spans="2:11" ht="19" x14ac:dyDescent="0.3">
      <c r="B16">
        <v>12</v>
      </c>
      <c r="C16" s="9" t="s">
        <v>310</v>
      </c>
      <c r="G16" s="8">
        <v>98.16</v>
      </c>
    </row>
    <row r="17" spans="2:14" ht="19" x14ac:dyDescent="0.3">
      <c r="B17">
        <v>13</v>
      </c>
      <c r="C17" s="9" t="s">
        <v>155</v>
      </c>
      <c r="G17" s="8">
        <v>96.71</v>
      </c>
    </row>
    <row r="18" spans="2:14" ht="19" x14ac:dyDescent="0.3">
      <c r="B18">
        <v>14</v>
      </c>
      <c r="C18" s="9" t="s">
        <v>268</v>
      </c>
      <c r="G18" s="8">
        <v>96.54</v>
      </c>
    </row>
    <row r="19" spans="2:14" ht="19" x14ac:dyDescent="0.3">
      <c r="B19">
        <v>15</v>
      </c>
      <c r="C19" s="9" t="s">
        <v>174</v>
      </c>
      <c r="G19" s="8">
        <v>98.26</v>
      </c>
    </row>
    <row r="20" spans="2:14" ht="19" x14ac:dyDescent="0.3">
      <c r="B20">
        <v>16</v>
      </c>
      <c r="C20" s="9" t="s">
        <v>284</v>
      </c>
      <c r="G20" s="8">
        <v>97.66</v>
      </c>
    </row>
    <row r="21" spans="2:14" ht="19" x14ac:dyDescent="0.3">
      <c r="B21">
        <v>17</v>
      </c>
      <c r="C21" s="9" t="s">
        <v>108</v>
      </c>
      <c r="G21" s="8">
        <v>99.42</v>
      </c>
    </row>
    <row r="22" spans="2:14" ht="19" x14ac:dyDescent="0.3">
      <c r="B22">
        <v>18</v>
      </c>
      <c r="C22" s="9" t="s">
        <v>94</v>
      </c>
      <c r="G22" s="8">
        <v>99.26</v>
      </c>
    </row>
    <row r="23" spans="2:14" ht="19" x14ac:dyDescent="0.3">
      <c r="B23">
        <v>19</v>
      </c>
      <c r="C23" s="9" t="s">
        <v>152</v>
      </c>
      <c r="G23" s="8">
        <v>99.01</v>
      </c>
    </row>
    <row r="24" spans="2:14" ht="19" x14ac:dyDescent="0.3">
      <c r="B24">
        <v>20</v>
      </c>
      <c r="C24" s="9" t="s">
        <v>337</v>
      </c>
      <c r="G24" s="8">
        <v>97.58</v>
      </c>
    </row>
    <row r="25" spans="2:14" x14ac:dyDescent="0.2">
      <c r="B25">
        <v>21</v>
      </c>
      <c r="C25" s="11" t="s">
        <v>338</v>
      </c>
      <c r="G25" s="8">
        <v>98.21</v>
      </c>
    </row>
    <row r="28" spans="2:14" x14ac:dyDescent="0.2">
      <c r="L28" t="s">
        <v>339</v>
      </c>
      <c r="M28" t="s">
        <v>347</v>
      </c>
      <c r="N28" t="s">
        <v>348</v>
      </c>
    </row>
    <row r="29" spans="2:14" x14ac:dyDescent="0.2">
      <c r="L29">
        <v>1</v>
      </c>
      <c r="M29" t="s">
        <v>353</v>
      </c>
      <c r="N29" t="s">
        <v>99</v>
      </c>
    </row>
    <row r="30" spans="2:14" x14ac:dyDescent="0.2">
      <c r="L30">
        <v>2</v>
      </c>
      <c r="M30" t="s">
        <v>354</v>
      </c>
      <c r="N30" t="s">
        <v>349</v>
      </c>
    </row>
    <row r="31" spans="2:14" x14ac:dyDescent="0.2">
      <c r="L31">
        <v>3</v>
      </c>
      <c r="M31" t="s">
        <v>354</v>
      </c>
      <c r="N31" t="s">
        <v>350</v>
      </c>
    </row>
    <row r="32" spans="2:14" x14ac:dyDescent="0.2">
      <c r="L32">
        <v>4</v>
      </c>
      <c r="M32" t="s">
        <v>354</v>
      </c>
      <c r="N32" t="s">
        <v>89</v>
      </c>
    </row>
    <row r="33" spans="12:23" x14ac:dyDescent="0.2">
      <c r="L33">
        <v>5</v>
      </c>
      <c r="M33" t="s">
        <v>354</v>
      </c>
      <c r="N33" t="s">
        <v>88</v>
      </c>
    </row>
    <row r="34" spans="12:23" x14ac:dyDescent="0.2">
      <c r="L34">
        <v>6</v>
      </c>
      <c r="M34" t="s">
        <v>0</v>
      </c>
      <c r="N34" t="s">
        <v>151</v>
      </c>
    </row>
    <row r="35" spans="12:23" x14ac:dyDescent="0.2">
      <c r="L35">
        <v>7</v>
      </c>
      <c r="M35" t="s">
        <v>324</v>
      </c>
      <c r="N35" t="s">
        <v>177</v>
      </c>
    </row>
    <row r="37" spans="12:23" x14ac:dyDescent="0.2">
      <c r="L37">
        <v>8</v>
      </c>
      <c r="M37" t="s">
        <v>324</v>
      </c>
      <c r="N37" t="s">
        <v>176</v>
      </c>
    </row>
    <row r="38" spans="12:23" x14ac:dyDescent="0.2">
      <c r="L38">
        <v>9</v>
      </c>
      <c r="M38" t="s">
        <v>323</v>
      </c>
      <c r="N38" t="s">
        <v>93</v>
      </c>
    </row>
    <row r="39" spans="12:23" x14ac:dyDescent="0.2">
      <c r="L39">
        <v>10</v>
      </c>
      <c r="M39" t="s">
        <v>330</v>
      </c>
      <c r="N39" t="s">
        <v>351</v>
      </c>
    </row>
    <row r="40" spans="12:23" x14ac:dyDescent="0.2">
      <c r="L40">
        <v>11</v>
      </c>
      <c r="M40" t="s">
        <v>355</v>
      </c>
      <c r="N40" t="s">
        <v>352</v>
      </c>
    </row>
    <row r="41" spans="12:23" x14ac:dyDescent="0.2">
      <c r="L41">
        <v>12</v>
      </c>
      <c r="M41" t="s">
        <v>355</v>
      </c>
      <c r="N41" t="s">
        <v>312</v>
      </c>
    </row>
    <row r="43" spans="12:23" x14ac:dyDescent="0.2">
      <c r="U43" t="s">
        <v>357</v>
      </c>
    </row>
    <row r="44" spans="12:23" x14ac:dyDescent="0.2">
      <c r="U44" t="s">
        <v>339</v>
      </c>
      <c r="V44" t="s">
        <v>335</v>
      </c>
      <c r="W44" t="s">
        <v>358</v>
      </c>
    </row>
    <row r="45" spans="12:23" ht="19" x14ac:dyDescent="0.3">
      <c r="V45" s="9" t="s">
        <v>97</v>
      </c>
      <c r="W45" t="s">
        <v>361</v>
      </c>
    </row>
    <row r="46" spans="12:23" ht="19" x14ac:dyDescent="0.3">
      <c r="V46" s="9"/>
      <c r="W46" t="s">
        <v>362</v>
      </c>
    </row>
    <row r="47" spans="12:23" ht="19" x14ac:dyDescent="0.3">
      <c r="V47" s="9" t="s">
        <v>360</v>
      </c>
      <c r="W47" t="s">
        <v>363</v>
      </c>
    </row>
    <row r="48" spans="12:23" ht="19" x14ac:dyDescent="0.3">
      <c r="V48" s="9" t="s">
        <v>364</v>
      </c>
      <c r="W48" t="s">
        <v>365</v>
      </c>
    </row>
    <row r="49" spans="18:23" ht="19" x14ac:dyDescent="0.3">
      <c r="V49" s="9"/>
      <c r="W49" t="s">
        <v>366</v>
      </c>
    </row>
    <row r="50" spans="18:23" ht="19" x14ac:dyDescent="0.3">
      <c r="R50" s="11"/>
      <c r="V50" s="9" t="s">
        <v>316</v>
      </c>
      <c r="W50" t="s">
        <v>367</v>
      </c>
    </row>
    <row r="51" spans="18:23" ht="19" x14ac:dyDescent="0.3">
      <c r="R51" s="11"/>
      <c r="V51" s="9"/>
      <c r="W51" t="s">
        <v>366</v>
      </c>
    </row>
    <row r="52" spans="18:23" ht="19" x14ac:dyDescent="0.3">
      <c r="V52" s="9" t="s">
        <v>102</v>
      </c>
      <c r="W52" t="s">
        <v>368</v>
      </c>
    </row>
    <row r="53" spans="18:23" ht="19" x14ac:dyDescent="0.3">
      <c r="V53" s="9"/>
      <c r="W53" t="s">
        <v>366</v>
      </c>
    </row>
    <row r="54" spans="18:23" ht="19" x14ac:dyDescent="0.3">
      <c r="V54" s="9" t="s">
        <v>175</v>
      </c>
      <c r="W54" t="s">
        <v>369</v>
      </c>
    </row>
    <row r="55" spans="18:23" ht="19" x14ac:dyDescent="0.3">
      <c r="V55" s="9" t="s">
        <v>86</v>
      </c>
      <c r="W55" t="s">
        <v>366</v>
      </c>
    </row>
    <row r="56" spans="18:23" x14ac:dyDescent="0.2">
      <c r="V56" s="10" t="s">
        <v>364</v>
      </c>
      <c r="W56" t="s">
        <v>366</v>
      </c>
    </row>
    <row r="57" spans="18:23" ht="19" x14ac:dyDescent="0.3">
      <c r="V57" s="9" t="s">
        <v>95</v>
      </c>
      <c r="W57" t="s">
        <v>366</v>
      </c>
    </row>
    <row r="58" spans="18:23" ht="19" x14ac:dyDescent="0.3">
      <c r="V58" s="9"/>
    </row>
    <row r="59" spans="18:23" ht="19" x14ac:dyDescent="0.3">
      <c r="V59" s="9"/>
    </row>
    <row r="60" spans="18:23" ht="19" x14ac:dyDescent="0.3">
      <c r="V60" s="9"/>
    </row>
    <row r="61" spans="18:23" ht="19" x14ac:dyDescent="0.3">
      <c r="V61" s="9"/>
    </row>
    <row r="62" spans="18:23" ht="19" x14ac:dyDescent="0.3">
      <c r="V62" s="9"/>
    </row>
    <row r="63" spans="18:23" ht="19" x14ac:dyDescent="0.3">
      <c r="V63" s="9"/>
    </row>
    <row r="64" spans="18:23" ht="19" x14ac:dyDescent="0.3">
      <c r="V64" s="9"/>
    </row>
    <row r="65" spans="22:22" ht="19" x14ac:dyDescent="0.3">
      <c r="V65" s="9"/>
    </row>
    <row r="66" spans="22:22" ht="19" x14ac:dyDescent="0.3">
      <c r="V66" s="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R48"/>
  <sheetViews>
    <sheetView topLeftCell="C2" zoomScale="88" workbookViewId="0">
      <selection activeCell="K8" sqref="K8"/>
    </sheetView>
  </sheetViews>
  <sheetFormatPr baseColWidth="10" defaultRowHeight="16" x14ac:dyDescent="0.2"/>
  <cols>
    <col min="5" max="5" width="20.83203125" bestFit="1" customWidth="1"/>
    <col min="6" max="6" width="20.83203125" customWidth="1"/>
    <col min="8" max="8" width="13.5" bestFit="1" customWidth="1"/>
  </cols>
  <sheetData>
    <row r="6" spans="4:14" x14ac:dyDescent="0.2">
      <c r="E6" t="s">
        <v>84</v>
      </c>
      <c r="F6" t="s">
        <v>82</v>
      </c>
      <c r="G6" t="s">
        <v>81</v>
      </c>
      <c r="H6" t="s">
        <v>79</v>
      </c>
      <c r="I6" t="s">
        <v>77</v>
      </c>
      <c r="J6" t="s">
        <v>75</v>
      </c>
      <c r="K6" t="s">
        <v>73</v>
      </c>
      <c r="M6" t="s">
        <v>112</v>
      </c>
      <c r="N6" t="s">
        <v>113</v>
      </c>
    </row>
    <row r="7" spans="4:14" ht="17" x14ac:dyDescent="0.2">
      <c r="D7" s="2">
        <v>1</v>
      </c>
      <c r="E7" t="s">
        <v>2</v>
      </c>
      <c r="F7" t="s">
        <v>86</v>
      </c>
      <c r="G7" s="2" t="s">
        <v>3</v>
      </c>
      <c r="H7" s="3">
        <v>43105</v>
      </c>
      <c r="I7" s="2">
        <v>22</v>
      </c>
      <c r="J7" s="2">
        <v>0</v>
      </c>
      <c r="K7" s="2">
        <v>10</v>
      </c>
      <c r="L7" s="2" t="s">
        <v>386</v>
      </c>
      <c r="M7" s="5">
        <v>0</v>
      </c>
      <c r="N7" s="2"/>
    </row>
    <row r="8" spans="4:14" ht="17" x14ac:dyDescent="0.2">
      <c r="D8" s="2">
        <v>2</v>
      </c>
      <c r="E8" t="s">
        <v>14</v>
      </c>
      <c r="F8" t="s">
        <v>107</v>
      </c>
      <c r="G8" s="2"/>
      <c r="H8" s="3">
        <v>43105</v>
      </c>
      <c r="I8" s="2">
        <v>36</v>
      </c>
      <c r="J8" s="2">
        <v>2</v>
      </c>
      <c r="K8" s="2">
        <v>2</v>
      </c>
      <c r="L8" s="2" t="s">
        <v>385</v>
      </c>
      <c r="M8" s="6">
        <v>5.6000000000000001E-2</v>
      </c>
      <c r="N8" s="2">
        <v>7250</v>
      </c>
    </row>
    <row r="9" spans="4:14" ht="17" x14ac:dyDescent="0.2">
      <c r="D9" s="2">
        <v>3</v>
      </c>
      <c r="E9" t="s">
        <v>11</v>
      </c>
      <c r="F9" t="s">
        <v>90</v>
      </c>
      <c r="G9" s="2" t="s">
        <v>12</v>
      </c>
      <c r="H9" s="3">
        <v>43091</v>
      </c>
      <c r="I9" s="2">
        <v>29</v>
      </c>
      <c r="J9" s="2">
        <v>23</v>
      </c>
      <c r="K9" s="2">
        <v>0</v>
      </c>
      <c r="L9" s="2" t="s">
        <v>13</v>
      </c>
      <c r="M9" s="6">
        <v>0.79300000000000004</v>
      </c>
      <c r="N9" s="2">
        <v>12521.7</v>
      </c>
    </row>
    <row r="10" spans="4:14" ht="17" x14ac:dyDescent="0.2">
      <c r="D10" s="2">
        <v>4</v>
      </c>
      <c r="E10" t="s">
        <v>72</v>
      </c>
      <c r="F10" t="s">
        <v>102</v>
      </c>
      <c r="G10" s="2" t="s">
        <v>10</v>
      </c>
      <c r="H10" s="3">
        <v>43084</v>
      </c>
      <c r="I10" s="2">
        <v>59</v>
      </c>
      <c r="J10" s="2">
        <v>45</v>
      </c>
      <c r="K10" s="2">
        <v>3</v>
      </c>
      <c r="L10" s="2" t="s">
        <v>387</v>
      </c>
      <c r="M10" s="6">
        <v>0.76300000000000001</v>
      </c>
      <c r="N10" s="2">
        <v>13555.6</v>
      </c>
    </row>
    <row r="11" spans="4:14" ht="17" x14ac:dyDescent="0.2">
      <c r="D11" s="2">
        <v>5</v>
      </c>
      <c r="E11" t="s">
        <v>16</v>
      </c>
      <c r="F11" t="s">
        <v>106</v>
      </c>
      <c r="G11" s="2" t="s">
        <v>17</v>
      </c>
      <c r="H11" s="3">
        <v>43077</v>
      </c>
      <c r="I11" s="2">
        <v>53</v>
      </c>
      <c r="J11" s="2">
        <v>44</v>
      </c>
      <c r="K11" s="2">
        <v>5</v>
      </c>
      <c r="L11" s="2" t="s">
        <v>388</v>
      </c>
      <c r="M11" s="5">
        <v>0.83</v>
      </c>
      <c r="N11" s="2">
        <v>11997.7</v>
      </c>
    </row>
    <row r="12" spans="4:14" ht="17" x14ac:dyDescent="0.2">
      <c r="D12" s="2">
        <v>6</v>
      </c>
      <c r="E12" t="s">
        <v>18</v>
      </c>
      <c r="F12" t="s">
        <v>105</v>
      </c>
      <c r="G12" s="2" t="s">
        <v>19</v>
      </c>
      <c r="H12" s="3">
        <v>43063</v>
      </c>
      <c r="I12" s="2">
        <v>45</v>
      </c>
      <c r="J12" s="2">
        <v>39</v>
      </c>
      <c r="K12" s="2">
        <v>4</v>
      </c>
      <c r="L12" s="2" t="s">
        <v>389</v>
      </c>
      <c r="M12" s="6">
        <v>0.86699999999999999</v>
      </c>
      <c r="N12" s="2">
        <v>12294.9</v>
      </c>
    </row>
    <row r="13" spans="4:14" ht="17" x14ac:dyDescent="0.2">
      <c r="D13" s="2">
        <v>7</v>
      </c>
      <c r="E13" t="s">
        <v>8</v>
      </c>
      <c r="F13" t="s">
        <v>109</v>
      </c>
      <c r="G13" s="2"/>
      <c r="H13" s="3">
        <v>43007</v>
      </c>
      <c r="I13" s="2">
        <v>32</v>
      </c>
      <c r="J13" s="2">
        <v>30</v>
      </c>
      <c r="K13" s="2">
        <v>2</v>
      </c>
      <c r="L13" s="2" t="s">
        <v>390</v>
      </c>
      <c r="M13" s="6">
        <v>0.93799999999999994</v>
      </c>
      <c r="N13" s="2">
        <v>10316.700000000001</v>
      </c>
    </row>
    <row r="14" spans="4:14" ht="17" x14ac:dyDescent="0.2">
      <c r="D14" s="2">
        <v>8</v>
      </c>
      <c r="E14" t="s">
        <v>21</v>
      </c>
      <c r="F14" t="s">
        <v>103</v>
      </c>
      <c r="G14" s="2" t="s">
        <v>3</v>
      </c>
      <c r="H14" s="3">
        <v>43038</v>
      </c>
      <c r="I14" s="2">
        <v>41</v>
      </c>
      <c r="J14" s="2">
        <v>41</v>
      </c>
      <c r="K14" s="2">
        <v>0</v>
      </c>
      <c r="L14" s="2" t="s">
        <v>22</v>
      </c>
      <c r="M14" s="5">
        <v>1</v>
      </c>
      <c r="N14" s="2">
        <v>11975.6</v>
      </c>
    </row>
    <row r="15" spans="4:14" ht="17" x14ac:dyDescent="0.2">
      <c r="D15" s="2">
        <v>9</v>
      </c>
      <c r="E15" t="s">
        <v>23</v>
      </c>
      <c r="F15" t="s">
        <v>87</v>
      </c>
      <c r="G15" s="2" t="s">
        <v>10</v>
      </c>
      <c r="H15" s="3">
        <v>43021</v>
      </c>
      <c r="I15" s="2">
        <v>59</v>
      </c>
      <c r="J15" s="2">
        <v>55</v>
      </c>
      <c r="K15" s="2">
        <v>3</v>
      </c>
      <c r="L15" s="2" t="s">
        <v>391</v>
      </c>
      <c r="M15" s="6">
        <v>0.93200000000000005</v>
      </c>
      <c r="N15" s="2">
        <v>10295.5</v>
      </c>
    </row>
    <row r="16" spans="4:14" ht="17" x14ac:dyDescent="0.2">
      <c r="D16" s="2">
        <v>10</v>
      </c>
      <c r="E16" t="s">
        <v>25</v>
      </c>
      <c r="F16" t="s">
        <v>90</v>
      </c>
      <c r="G16" s="2" t="s">
        <v>19</v>
      </c>
      <c r="H16" s="3">
        <v>42986</v>
      </c>
      <c r="I16" s="2">
        <v>36</v>
      </c>
      <c r="J16" s="2">
        <v>36</v>
      </c>
      <c r="K16" s="2">
        <v>0</v>
      </c>
      <c r="L16" s="2" t="s">
        <v>26</v>
      </c>
      <c r="M16" s="5">
        <v>1</v>
      </c>
      <c r="N16" s="2">
        <v>12480.6</v>
      </c>
    </row>
    <row r="17" spans="4:16" ht="17" x14ac:dyDescent="0.2">
      <c r="D17" s="2">
        <v>11</v>
      </c>
      <c r="E17" t="s">
        <v>27</v>
      </c>
      <c r="F17" t="s">
        <v>104</v>
      </c>
      <c r="G17" s="2" t="s">
        <v>17</v>
      </c>
      <c r="H17" s="3">
        <v>43000</v>
      </c>
      <c r="I17" s="2">
        <v>70</v>
      </c>
      <c r="J17" s="2">
        <v>70</v>
      </c>
      <c r="K17" s="2">
        <v>0</v>
      </c>
      <c r="L17" s="2" t="s">
        <v>28</v>
      </c>
      <c r="M17" s="5">
        <v>1</v>
      </c>
      <c r="N17" s="2">
        <v>11104.3</v>
      </c>
    </row>
    <row r="18" spans="4:16" ht="17" x14ac:dyDescent="0.2">
      <c r="D18" s="2">
        <v>12</v>
      </c>
      <c r="E18" t="s">
        <v>29</v>
      </c>
      <c r="F18" t="s">
        <v>91</v>
      </c>
      <c r="G18" s="2" t="s">
        <v>17</v>
      </c>
      <c r="H18" s="3">
        <v>42965</v>
      </c>
      <c r="I18" s="2">
        <v>52</v>
      </c>
      <c r="J18" s="2">
        <v>51</v>
      </c>
      <c r="K18" s="2">
        <v>1</v>
      </c>
      <c r="L18" s="2" t="s">
        <v>392</v>
      </c>
      <c r="M18" s="6">
        <v>0.98099999999999998</v>
      </c>
      <c r="N18" s="2">
        <v>12372.5</v>
      </c>
    </row>
    <row r="19" spans="4:16" ht="17" x14ac:dyDescent="0.2">
      <c r="D19" s="2">
        <v>13</v>
      </c>
      <c r="E19" t="s">
        <v>31</v>
      </c>
      <c r="F19" t="s">
        <v>103</v>
      </c>
      <c r="G19" s="2" t="s">
        <v>19</v>
      </c>
      <c r="H19" s="3">
        <v>42951</v>
      </c>
      <c r="I19" s="2">
        <v>64</v>
      </c>
      <c r="J19" s="2">
        <v>64</v>
      </c>
      <c r="K19" s="2">
        <v>0</v>
      </c>
      <c r="L19" s="2" t="s">
        <v>32</v>
      </c>
      <c r="M19" s="5">
        <v>1</v>
      </c>
      <c r="N19" s="2">
        <v>12340.6</v>
      </c>
    </row>
    <row r="20" spans="4:16" ht="17" x14ac:dyDescent="0.2">
      <c r="D20" s="2">
        <v>14</v>
      </c>
      <c r="E20" t="s">
        <v>33</v>
      </c>
      <c r="F20" t="s">
        <v>102</v>
      </c>
      <c r="G20" s="2" t="s">
        <v>5</v>
      </c>
      <c r="H20" s="3">
        <v>42944</v>
      </c>
      <c r="I20" s="2">
        <v>36</v>
      </c>
      <c r="J20" s="2">
        <v>36</v>
      </c>
      <c r="K20" s="2">
        <v>0</v>
      </c>
      <c r="L20" s="2" t="s">
        <v>34</v>
      </c>
      <c r="M20" s="5">
        <v>1</v>
      </c>
      <c r="N20" s="2">
        <v>12277.8</v>
      </c>
    </row>
    <row r="21" spans="4:16" ht="17" x14ac:dyDescent="0.2">
      <c r="D21" s="2">
        <v>15</v>
      </c>
      <c r="E21" t="s">
        <v>37</v>
      </c>
      <c r="F21" t="s">
        <v>90</v>
      </c>
      <c r="G21" s="2" t="s">
        <v>3</v>
      </c>
      <c r="H21" s="3">
        <v>42937</v>
      </c>
      <c r="I21" s="2">
        <v>39</v>
      </c>
      <c r="J21" s="2">
        <v>39</v>
      </c>
      <c r="K21" s="2">
        <v>0</v>
      </c>
      <c r="L21" s="2" t="s">
        <v>38</v>
      </c>
      <c r="M21" s="5">
        <v>1</v>
      </c>
      <c r="N21" s="2">
        <v>11892.3</v>
      </c>
      <c r="P21" s="1">
        <f>AVERAGE(M13:M40)</f>
        <v>0.9921428571428571</v>
      </c>
    </row>
    <row r="22" spans="4:16" ht="17" x14ac:dyDescent="0.2">
      <c r="D22" s="2">
        <v>16</v>
      </c>
      <c r="E22" t="s">
        <v>39</v>
      </c>
      <c r="F22" t="s">
        <v>90</v>
      </c>
      <c r="G22" s="2" t="s">
        <v>10</v>
      </c>
      <c r="H22" s="3">
        <v>42923</v>
      </c>
      <c r="I22" s="2">
        <v>52</v>
      </c>
      <c r="J22" s="2">
        <v>52</v>
      </c>
      <c r="K22" s="2">
        <v>0</v>
      </c>
      <c r="L22" s="2" t="s">
        <v>40</v>
      </c>
      <c r="M22" s="5">
        <v>1</v>
      </c>
      <c r="N22" s="2">
        <v>11648.1</v>
      </c>
    </row>
    <row r="23" spans="4:16" ht="17" x14ac:dyDescent="0.2">
      <c r="D23" s="2">
        <v>17</v>
      </c>
      <c r="E23" t="s">
        <v>41</v>
      </c>
      <c r="F23" t="s">
        <v>91</v>
      </c>
      <c r="G23" s="2" t="s">
        <v>42</v>
      </c>
      <c r="H23" s="3">
        <v>42895</v>
      </c>
      <c r="I23" s="2">
        <v>15</v>
      </c>
      <c r="J23" s="2">
        <v>15</v>
      </c>
      <c r="K23" s="2">
        <v>0</v>
      </c>
      <c r="L23" s="2" t="s">
        <v>43</v>
      </c>
      <c r="M23" s="5">
        <v>1</v>
      </c>
      <c r="N23" s="2">
        <v>12120</v>
      </c>
    </row>
    <row r="24" spans="4:16" ht="17" x14ac:dyDescent="0.2">
      <c r="D24" s="2">
        <v>18</v>
      </c>
      <c r="E24" t="s">
        <v>44</v>
      </c>
      <c r="F24" t="s">
        <v>91</v>
      </c>
      <c r="G24" s="2" t="s">
        <v>45</v>
      </c>
      <c r="H24" s="3">
        <v>42839</v>
      </c>
      <c r="I24" s="2">
        <v>15</v>
      </c>
      <c r="J24" s="2">
        <v>15</v>
      </c>
      <c r="K24" s="2">
        <v>0</v>
      </c>
      <c r="L24" s="2" t="s">
        <v>46</v>
      </c>
      <c r="M24" s="5">
        <v>1</v>
      </c>
      <c r="N24" s="2">
        <v>11566.7</v>
      </c>
      <c r="P24">
        <f>AVERAGE(N13:N40)</f>
        <v>10933.710714285711</v>
      </c>
    </row>
    <row r="25" spans="4:16" ht="17" x14ac:dyDescent="0.2">
      <c r="D25" s="2">
        <v>19</v>
      </c>
      <c r="E25" t="s">
        <v>47</v>
      </c>
      <c r="F25" t="s">
        <v>107</v>
      </c>
      <c r="G25" s="2" t="s">
        <v>48</v>
      </c>
      <c r="H25" s="3">
        <v>42979</v>
      </c>
      <c r="I25" s="2">
        <v>17</v>
      </c>
      <c r="J25" s="2">
        <v>17</v>
      </c>
      <c r="K25" s="2">
        <v>0</v>
      </c>
      <c r="L25" s="2" t="s">
        <v>49</v>
      </c>
      <c r="M25" s="5">
        <v>1</v>
      </c>
      <c r="N25" s="2">
        <v>19029.400000000001</v>
      </c>
    </row>
    <row r="26" spans="4:16" ht="17" x14ac:dyDescent="0.2">
      <c r="D26" s="2">
        <v>20</v>
      </c>
      <c r="E26" t="s">
        <v>50</v>
      </c>
      <c r="F26" t="s">
        <v>98</v>
      </c>
      <c r="G26" s="2" t="s">
        <v>17</v>
      </c>
      <c r="H26" s="3">
        <v>42825</v>
      </c>
      <c r="I26" s="2">
        <v>45</v>
      </c>
      <c r="J26" s="2">
        <v>45</v>
      </c>
      <c r="K26" s="2">
        <v>0</v>
      </c>
      <c r="L26" s="2" t="s">
        <v>51</v>
      </c>
      <c r="M26" s="5">
        <v>1</v>
      </c>
      <c r="N26" s="2">
        <v>10502.2</v>
      </c>
    </row>
    <row r="27" spans="4:16" ht="17" x14ac:dyDescent="0.2">
      <c r="D27" s="2">
        <v>21</v>
      </c>
      <c r="E27" t="s">
        <v>35</v>
      </c>
      <c r="F27" t="s">
        <v>100</v>
      </c>
      <c r="G27" s="2" t="s">
        <v>5</v>
      </c>
      <c r="H27" s="3">
        <v>42776</v>
      </c>
      <c r="I27" s="2">
        <v>73</v>
      </c>
      <c r="J27" s="2">
        <v>73</v>
      </c>
      <c r="K27" s="2">
        <v>0</v>
      </c>
      <c r="L27" s="2" t="s">
        <v>36</v>
      </c>
      <c r="M27" s="5">
        <v>1</v>
      </c>
      <c r="N27" s="2">
        <v>8037</v>
      </c>
    </row>
    <row r="28" spans="4:16" ht="17" x14ac:dyDescent="0.2">
      <c r="D28" s="2">
        <v>22</v>
      </c>
      <c r="E28" t="s">
        <v>52</v>
      </c>
      <c r="F28" t="s">
        <v>90</v>
      </c>
      <c r="G28" s="2" t="s">
        <v>19</v>
      </c>
      <c r="H28" s="3">
        <v>42888</v>
      </c>
      <c r="I28" s="2">
        <v>29</v>
      </c>
      <c r="J28" s="2">
        <v>29</v>
      </c>
      <c r="K28" s="2">
        <v>0</v>
      </c>
      <c r="L28" s="2" t="s">
        <v>53</v>
      </c>
      <c r="M28" s="5">
        <v>1</v>
      </c>
      <c r="N28" s="2">
        <v>10972.4</v>
      </c>
    </row>
    <row r="29" spans="4:16" ht="17" x14ac:dyDescent="0.2">
      <c r="D29" s="2">
        <v>23</v>
      </c>
      <c r="E29" t="s">
        <v>54</v>
      </c>
      <c r="F29" t="s">
        <v>98</v>
      </c>
      <c r="G29" s="2" t="s">
        <v>5</v>
      </c>
      <c r="H29" s="3">
        <v>42874</v>
      </c>
      <c r="I29" s="2">
        <v>24</v>
      </c>
      <c r="J29" s="2">
        <v>24</v>
      </c>
      <c r="K29" s="2">
        <v>0</v>
      </c>
      <c r="L29" s="2" t="s">
        <v>55</v>
      </c>
      <c r="M29" s="5">
        <v>1</v>
      </c>
      <c r="N29" s="2">
        <v>10025</v>
      </c>
    </row>
    <row r="30" spans="4:16" ht="17" x14ac:dyDescent="0.2">
      <c r="D30" s="2">
        <v>24</v>
      </c>
      <c r="E30" t="s">
        <v>56</v>
      </c>
      <c r="F30" t="s">
        <v>98</v>
      </c>
      <c r="G30" s="2" t="s">
        <v>3</v>
      </c>
      <c r="H30" s="3">
        <v>42874</v>
      </c>
      <c r="I30" s="2">
        <v>33</v>
      </c>
      <c r="J30" s="2">
        <v>33</v>
      </c>
      <c r="K30" s="2">
        <v>0</v>
      </c>
      <c r="L30" s="2" t="s">
        <v>55</v>
      </c>
      <c r="M30" s="5">
        <v>1</v>
      </c>
      <c r="N30" s="2">
        <v>10478.799999999999</v>
      </c>
    </row>
    <row r="31" spans="4:16" ht="17" x14ac:dyDescent="0.2">
      <c r="D31" s="2">
        <v>25</v>
      </c>
      <c r="E31" t="s">
        <v>57</v>
      </c>
      <c r="F31" t="s">
        <v>99</v>
      </c>
      <c r="G31" s="2" t="s">
        <v>10</v>
      </c>
      <c r="H31" s="3">
        <v>42867</v>
      </c>
      <c r="I31" s="2">
        <v>32</v>
      </c>
      <c r="J31" s="2">
        <v>31</v>
      </c>
      <c r="K31" s="2">
        <v>1</v>
      </c>
      <c r="L31" s="2" t="s">
        <v>393</v>
      </c>
      <c r="M31" s="6">
        <v>0.96899999999999997</v>
      </c>
      <c r="N31" s="2">
        <v>9729</v>
      </c>
    </row>
    <row r="32" spans="4:16" ht="17" x14ac:dyDescent="0.2">
      <c r="D32" s="2">
        <v>26</v>
      </c>
      <c r="E32" t="s">
        <v>58</v>
      </c>
      <c r="F32" t="s">
        <v>98</v>
      </c>
      <c r="G32" s="2" t="s">
        <v>12</v>
      </c>
      <c r="H32" s="3">
        <v>42832</v>
      </c>
      <c r="I32" s="2">
        <v>32</v>
      </c>
      <c r="J32" s="2">
        <v>32</v>
      </c>
      <c r="K32" s="2">
        <v>0</v>
      </c>
      <c r="L32" s="2" t="s">
        <v>59</v>
      </c>
      <c r="M32" s="5">
        <v>1</v>
      </c>
      <c r="N32" s="2">
        <v>10543.8</v>
      </c>
    </row>
    <row r="33" spans="4:18" ht="17" x14ac:dyDescent="0.2">
      <c r="D33" s="2">
        <v>27</v>
      </c>
      <c r="E33" t="s">
        <v>60</v>
      </c>
      <c r="F33" t="s">
        <v>96</v>
      </c>
      <c r="G33" s="2" t="s">
        <v>17</v>
      </c>
      <c r="H33" s="3">
        <v>42804</v>
      </c>
      <c r="I33" s="2">
        <v>76</v>
      </c>
      <c r="J33" s="2">
        <v>76</v>
      </c>
      <c r="K33" s="2">
        <v>0</v>
      </c>
      <c r="L33" s="2" t="s">
        <v>61</v>
      </c>
      <c r="M33" s="5">
        <v>1</v>
      </c>
      <c r="N33" s="2">
        <v>10085.5</v>
      </c>
    </row>
    <row r="34" spans="4:18" ht="17" x14ac:dyDescent="0.2">
      <c r="D34" s="2">
        <v>28</v>
      </c>
      <c r="E34" t="s">
        <v>62</v>
      </c>
      <c r="F34" t="s">
        <v>95</v>
      </c>
      <c r="G34" s="2" t="s">
        <v>48</v>
      </c>
      <c r="H34" s="3">
        <v>42797</v>
      </c>
      <c r="I34" s="2">
        <v>74</v>
      </c>
      <c r="J34" s="2">
        <v>74</v>
      </c>
      <c r="K34" s="2">
        <v>0</v>
      </c>
      <c r="L34" s="2" t="s">
        <v>63</v>
      </c>
      <c r="M34" s="5">
        <v>1</v>
      </c>
      <c r="N34" s="2">
        <v>9966.2000000000007</v>
      </c>
    </row>
    <row r="35" spans="4:18" ht="17" x14ac:dyDescent="0.2">
      <c r="D35" s="2">
        <v>29</v>
      </c>
      <c r="E35" t="s">
        <v>64</v>
      </c>
      <c r="F35" t="s">
        <v>110</v>
      </c>
      <c r="G35" s="2" t="s">
        <v>65</v>
      </c>
      <c r="H35" s="3">
        <v>42790</v>
      </c>
      <c r="I35" s="2">
        <v>37</v>
      </c>
      <c r="J35" s="2">
        <v>36</v>
      </c>
      <c r="K35" s="2">
        <v>1</v>
      </c>
      <c r="L35" s="2" t="s">
        <v>394</v>
      </c>
      <c r="M35" s="6">
        <v>0.97299999999999998</v>
      </c>
      <c r="N35" s="2">
        <v>8170.8</v>
      </c>
    </row>
    <row r="36" spans="4:18" ht="17" x14ac:dyDescent="0.2">
      <c r="D36" s="2">
        <v>30</v>
      </c>
      <c r="E36" t="s">
        <v>67</v>
      </c>
      <c r="F36" t="s">
        <v>92</v>
      </c>
      <c r="G36" s="2" t="s">
        <v>10</v>
      </c>
      <c r="H36" s="3">
        <v>42783</v>
      </c>
      <c r="I36" s="2">
        <v>69</v>
      </c>
      <c r="J36" s="2">
        <v>69</v>
      </c>
      <c r="K36" s="2">
        <v>0</v>
      </c>
      <c r="L36" s="2" t="s">
        <v>68</v>
      </c>
      <c r="M36" s="5">
        <v>1</v>
      </c>
      <c r="N36" s="2">
        <v>9705.7999999999993</v>
      </c>
      <c r="R36">
        <v>114</v>
      </c>
    </row>
    <row r="37" spans="4:18" ht="17" x14ac:dyDescent="0.2">
      <c r="D37" s="2">
        <v>31</v>
      </c>
      <c r="E37" t="s">
        <v>1</v>
      </c>
      <c r="F37" t="s">
        <v>91</v>
      </c>
      <c r="G37" s="2" t="s">
        <v>45</v>
      </c>
      <c r="H37" s="3">
        <v>42783</v>
      </c>
      <c r="I37" s="2">
        <v>76</v>
      </c>
      <c r="J37" s="2">
        <v>75</v>
      </c>
      <c r="K37" s="2">
        <v>1</v>
      </c>
      <c r="L37" s="2" t="s">
        <v>395</v>
      </c>
      <c r="M37" s="6">
        <v>0.98699999999999999</v>
      </c>
      <c r="N37" s="2">
        <v>11773.3</v>
      </c>
    </row>
    <row r="38" spans="4:18" ht="17" x14ac:dyDescent="0.2">
      <c r="D38" s="2">
        <v>32</v>
      </c>
      <c r="E38" t="s">
        <v>69</v>
      </c>
      <c r="F38" t="s">
        <v>90</v>
      </c>
      <c r="G38" s="2" t="s">
        <v>65</v>
      </c>
      <c r="H38" s="3">
        <v>42783</v>
      </c>
      <c r="I38" s="2">
        <v>47</v>
      </c>
      <c r="J38" s="2">
        <v>47</v>
      </c>
      <c r="K38" s="2">
        <v>0</v>
      </c>
      <c r="L38" s="2" t="s">
        <v>68</v>
      </c>
      <c r="M38" s="5">
        <v>1</v>
      </c>
      <c r="N38" s="2">
        <v>10012.6</v>
      </c>
      <c r="R38">
        <v>107</v>
      </c>
    </row>
    <row r="39" spans="4:18" ht="17" x14ac:dyDescent="0.2">
      <c r="D39" s="2">
        <v>33</v>
      </c>
      <c r="E39" t="s">
        <v>70</v>
      </c>
      <c r="F39" t="s">
        <v>89</v>
      </c>
      <c r="G39" s="2" t="s">
        <v>3</v>
      </c>
      <c r="H39" s="3">
        <v>42783</v>
      </c>
      <c r="I39" s="2">
        <v>64</v>
      </c>
      <c r="J39" s="2">
        <v>64</v>
      </c>
      <c r="K39" s="2">
        <v>0</v>
      </c>
      <c r="L39" s="2" t="s">
        <v>68</v>
      </c>
      <c r="M39" s="5">
        <v>1</v>
      </c>
      <c r="N39" s="2">
        <v>8159.1</v>
      </c>
    </row>
    <row r="40" spans="4:18" ht="17" x14ac:dyDescent="0.2">
      <c r="D40" s="2">
        <v>34</v>
      </c>
      <c r="E40" t="s">
        <v>71</v>
      </c>
      <c r="F40" t="s">
        <v>88</v>
      </c>
      <c r="G40" s="2" t="s">
        <v>12</v>
      </c>
      <c r="H40" s="3">
        <v>42783</v>
      </c>
      <c r="I40" s="2">
        <v>53</v>
      </c>
      <c r="J40" s="2">
        <v>53</v>
      </c>
      <c r="K40" s="2">
        <v>0</v>
      </c>
      <c r="L40" s="2" t="s">
        <v>68</v>
      </c>
      <c r="M40" s="5">
        <v>1</v>
      </c>
      <c r="N40" s="2">
        <v>8562.2999999999993</v>
      </c>
      <c r="R40">
        <v>100</v>
      </c>
    </row>
    <row r="41" spans="4:18" x14ac:dyDescent="0.2">
      <c r="K41">
        <f>SUM(K7:K40)</f>
        <v>33</v>
      </c>
      <c r="M41" s="1">
        <f>AVERAGE(M9:M40)</f>
        <v>0.96978124999999993</v>
      </c>
      <c r="N41">
        <f>AVERAGE(N9:N40)</f>
        <v>11141.056249999998</v>
      </c>
    </row>
    <row r="42" spans="4:18" x14ac:dyDescent="0.2">
      <c r="R42">
        <v>64</v>
      </c>
    </row>
    <row r="44" spans="4:18" x14ac:dyDescent="0.2">
      <c r="R44">
        <v>52</v>
      </c>
    </row>
    <row r="46" spans="4:18" x14ac:dyDescent="0.2">
      <c r="R46">
        <v>45</v>
      </c>
    </row>
    <row r="48" spans="4:18" x14ac:dyDescent="0.2">
      <c r="R48">
        <v>42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workbookViewId="0">
      <selection activeCell="B3" sqref="B3:L3"/>
    </sheetView>
  </sheetViews>
  <sheetFormatPr baseColWidth="10" defaultRowHeight="16" x14ac:dyDescent="0.2"/>
  <cols>
    <col min="3" max="3" width="19" bestFit="1" customWidth="1"/>
    <col min="6" max="6" width="13.5" bestFit="1" customWidth="1"/>
  </cols>
  <sheetData>
    <row r="2" spans="2:14" x14ac:dyDescent="0.2">
      <c r="C2" t="s">
        <v>131</v>
      </c>
      <c r="D2" t="s">
        <v>129</v>
      </c>
      <c r="E2" t="s">
        <v>81</v>
      </c>
      <c r="F2" t="s">
        <v>130</v>
      </c>
      <c r="G2" t="s">
        <v>77</v>
      </c>
      <c r="H2" t="s">
        <v>75</v>
      </c>
      <c r="I2" t="s">
        <v>134</v>
      </c>
      <c r="J2" t="s">
        <v>133</v>
      </c>
      <c r="K2" t="s">
        <v>112</v>
      </c>
      <c r="L2" t="s">
        <v>113</v>
      </c>
    </row>
    <row r="3" spans="2:14" ht="17" x14ac:dyDescent="0.2">
      <c r="B3" s="2">
        <v>1</v>
      </c>
      <c r="C3" t="s">
        <v>115</v>
      </c>
      <c r="D3" s="2" t="s">
        <v>136</v>
      </c>
      <c r="E3" s="2" t="s">
        <v>116</v>
      </c>
      <c r="F3" s="3">
        <v>43112</v>
      </c>
      <c r="G3" s="2">
        <v>27</v>
      </c>
      <c r="H3" s="2">
        <v>0</v>
      </c>
      <c r="I3" s="2">
        <v>10</v>
      </c>
      <c r="J3" s="2" t="s">
        <v>396</v>
      </c>
      <c r="K3" s="5">
        <v>0</v>
      </c>
      <c r="L3" s="2"/>
    </row>
    <row r="4" spans="2:14" ht="17" x14ac:dyDescent="0.2">
      <c r="B4" s="2">
        <v>2</v>
      </c>
      <c r="C4" t="s">
        <v>117</v>
      </c>
      <c r="D4" s="2" t="s">
        <v>136</v>
      </c>
      <c r="E4" s="2" t="s">
        <v>114</v>
      </c>
      <c r="F4" s="3">
        <v>43085</v>
      </c>
      <c r="G4" s="2">
        <v>25</v>
      </c>
      <c r="H4" s="2">
        <v>21</v>
      </c>
      <c r="I4" s="2">
        <v>0</v>
      </c>
      <c r="J4" s="2" t="s">
        <v>15</v>
      </c>
      <c r="K4" s="5">
        <v>0.84</v>
      </c>
      <c r="L4" s="2">
        <v>7285.7</v>
      </c>
    </row>
    <row r="5" spans="2:14" ht="17" x14ac:dyDescent="0.2">
      <c r="B5" s="2">
        <v>3</v>
      </c>
      <c r="C5" t="s">
        <v>118</v>
      </c>
      <c r="D5" s="2" t="s">
        <v>136</v>
      </c>
      <c r="E5" s="2" t="s">
        <v>114</v>
      </c>
      <c r="F5" s="3">
        <v>43057</v>
      </c>
      <c r="G5" s="2">
        <v>25</v>
      </c>
      <c r="H5" s="2">
        <v>24</v>
      </c>
      <c r="I5" s="2">
        <v>0</v>
      </c>
      <c r="J5" s="2" t="s">
        <v>119</v>
      </c>
      <c r="K5" s="5">
        <v>0.96</v>
      </c>
      <c r="L5" s="2">
        <v>8158.3</v>
      </c>
    </row>
    <row r="6" spans="2:14" ht="17" x14ac:dyDescent="0.2">
      <c r="B6" s="2">
        <v>4</v>
      </c>
      <c r="C6" t="s">
        <v>120</v>
      </c>
      <c r="D6" s="2" t="s">
        <v>136</v>
      </c>
      <c r="E6" s="2" t="s">
        <v>116</v>
      </c>
      <c r="F6" s="3">
        <v>42994</v>
      </c>
      <c r="G6" s="2">
        <v>29</v>
      </c>
      <c r="H6" s="2">
        <v>29</v>
      </c>
      <c r="I6" s="2">
        <v>0</v>
      </c>
      <c r="J6" s="2" t="s">
        <v>121</v>
      </c>
      <c r="K6" s="5">
        <v>1</v>
      </c>
      <c r="L6" s="2">
        <v>6655.2</v>
      </c>
    </row>
    <row r="7" spans="2:14" ht="17" x14ac:dyDescent="0.2">
      <c r="B7" s="2">
        <v>5</v>
      </c>
      <c r="C7" t="s">
        <v>122</v>
      </c>
      <c r="D7" s="2" t="s">
        <v>136</v>
      </c>
      <c r="E7" s="2" t="s">
        <v>114</v>
      </c>
      <c r="F7" s="3">
        <v>42959</v>
      </c>
      <c r="G7" s="2">
        <v>30</v>
      </c>
      <c r="H7" s="2">
        <v>30</v>
      </c>
      <c r="I7" s="2">
        <v>0</v>
      </c>
      <c r="J7" s="2" t="s">
        <v>7</v>
      </c>
      <c r="K7" s="5">
        <v>1</v>
      </c>
      <c r="L7" s="2">
        <v>7283.3</v>
      </c>
    </row>
    <row r="8" spans="2:14" ht="17" x14ac:dyDescent="0.2">
      <c r="B8" s="2">
        <v>6</v>
      </c>
      <c r="C8" t="s">
        <v>123</v>
      </c>
      <c r="D8" s="2" t="s">
        <v>136</v>
      </c>
      <c r="E8" s="2" t="s">
        <v>116</v>
      </c>
      <c r="F8" s="3">
        <v>42924</v>
      </c>
      <c r="G8" s="2">
        <v>27</v>
      </c>
      <c r="H8" s="2">
        <v>27</v>
      </c>
      <c r="I8" s="2">
        <v>0</v>
      </c>
      <c r="J8" s="2" t="s">
        <v>40</v>
      </c>
      <c r="K8" s="5">
        <v>1</v>
      </c>
      <c r="L8" s="2">
        <v>7459.3</v>
      </c>
    </row>
    <row r="9" spans="2:14" ht="17" x14ac:dyDescent="0.2">
      <c r="B9" s="2">
        <v>7</v>
      </c>
      <c r="C9" t="s">
        <v>124</v>
      </c>
      <c r="D9" s="2" t="s">
        <v>136</v>
      </c>
      <c r="E9" s="2" t="s">
        <v>114</v>
      </c>
      <c r="F9" s="3">
        <v>42875</v>
      </c>
      <c r="G9" s="2">
        <v>26</v>
      </c>
      <c r="H9" s="2">
        <v>26</v>
      </c>
      <c r="I9" s="2">
        <v>0</v>
      </c>
      <c r="J9" s="2" t="s">
        <v>55</v>
      </c>
      <c r="K9" s="5">
        <v>1</v>
      </c>
      <c r="L9" s="2">
        <v>6626.9</v>
      </c>
      <c r="N9" s="1">
        <f>AVERAGE(K5:K12)</f>
        <v>0.995</v>
      </c>
    </row>
    <row r="10" spans="2:14" ht="17" x14ac:dyDescent="0.2">
      <c r="B10" s="2">
        <v>8</v>
      </c>
      <c r="C10" t="s">
        <v>125</v>
      </c>
      <c r="D10" s="2" t="s">
        <v>93</v>
      </c>
      <c r="E10" s="2" t="s">
        <v>114</v>
      </c>
      <c r="F10" s="3">
        <v>42847</v>
      </c>
      <c r="G10" s="2">
        <v>25</v>
      </c>
      <c r="H10" s="2">
        <v>25</v>
      </c>
      <c r="I10" s="2">
        <v>0</v>
      </c>
      <c r="J10" s="2" t="s">
        <v>126</v>
      </c>
      <c r="K10" s="5">
        <v>1</v>
      </c>
      <c r="L10" s="2">
        <v>7120</v>
      </c>
    </row>
    <row r="11" spans="2:14" ht="17" x14ac:dyDescent="0.2">
      <c r="B11" s="2">
        <v>9</v>
      </c>
      <c r="C11" t="s">
        <v>127</v>
      </c>
      <c r="D11" s="2" t="s">
        <v>138</v>
      </c>
      <c r="E11" s="2" t="s">
        <v>114</v>
      </c>
      <c r="F11" s="3">
        <v>42798</v>
      </c>
      <c r="G11" s="2">
        <v>52</v>
      </c>
      <c r="H11" s="2">
        <v>52</v>
      </c>
      <c r="I11" s="2">
        <v>0</v>
      </c>
      <c r="J11" s="2" t="s">
        <v>63</v>
      </c>
      <c r="K11" s="5">
        <v>1</v>
      </c>
      <c r="L11" s="2">
        <v>7088.5</v>
      </c>
      <c r="N11">
        <f>AVERAGE(L5:L12)</f>
        <v>7229.3374999999996</v>
      </c>
    </row>
    <row r="12" spans="2:14" ht="17" x14ac:dyDescent="0.2">
      <c r="B12" s="2">
        <v>10</v>
      </c>
      <c r="C12" t="s">
        <v>128</v>
      </c>
      <c r="D12" s="2" t="s">
        <v>136</v>
      </c>
      <c r="E12" s="2" t="s">
        <v>114</v>
      </c>
      <c r="F12" s="3">
        <v>42777</v>
      </c>
      <c r="G12" s="2">
        <v>44</v>
      </c>
      <c r="H12" s="2">
        <v>44</v>
      </c>
      <c r="I12" s="2">
        <v>0</v>
      </c>
      <c r="J12" s="2" t="s">
        <v>36</v>
      </c>
      <c r="K12" s="5">
        <v>1</v>
      </c>
      <c r="L12" s="2">
        <v>7443.2</v>
      </c>
    </row>
    <row r="13" spans="2:14" x14ac:dyDescent="0.2">
      <c r="I13">
        <f>SUM(I3:I12)</f>
        <v>10</v>
      </c>
      <c r="K13" s="4">
        <f>AVERAGE(K4:K12)</f>
        <v>0.97777777777777786</v>
      </c>
      <c r="L13">
        <f>AVERAGE(L4:L12)</f>
        <v>7235.6</v>
      </c>
    </row>
    <row r="18" spans="16:16" x14ac:dyDescent="0.2">
      <c r="P18">
        <v>32</v>
      </c>
    </row>
    <row r="20" spans="16:16" x14ac:dyDescent="0.2">
      <c r="P20">
        <v>14</v>
      </c>
    </row>
    <row r="22" spans="16:16" x14ac:dyDescent="0.2">
      <c r="P22">
        <v>12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workbookViewId="0">
      <selection activeCell="O16" sqref="O16"/>
    </sheetView>
  </sheetViews>
  <sheetFormatPr baseColWidth="10" defaultRowHeight="16" x14ac:dyDescent="0.2"/>
  <cols>
    <col min="3" max="3" width="19.5" bestFit="1" customWidth="1"/>
    <col min="4" max="4" width="19.5" customWidth="1"/>
    <col min="6" max="6" width="13.5" bestFit="1" customWidth="1"/>
  </cols>
  <sheetData>
    <row r="2" spans="2:15" x14ac:dyDescent="0.2">
      <c r="C2" t="s">
        <v>84</v>
      </c>
      <c r="D2" t="s">
        <v>82</v>
      </c>
      <c r="E2" t="s">
        <v>81</v>
      </c>
      <c r="F2" t="s">
        <v>149</v>
      </c>
      <c r="G2" t="s">
        <v>77</v>
      </c>
      <c r="H2" t="s">
        <v>150</v>
      </c>
      <c r="I2" t="s">
        <v>134</v>
      </c>
      <c r="J2" t="s">
        <v>133</v>
      </c>
      <c r="K2" t="s">
        <v>112</v>
      </c>
      <c r="L2" t="s">
        <v>113</v>
      </c>
    </row>
    <row r="3" spans="2:15" ht="17" x14ac:dyDescent="0.2">
      <c r="B3" s="2">
        <v>1</v>
      </c>
      <c r="C3" t="s">
        <v>139</v>
      </c>
      <c r="D3" t="s">
        <v>156</v>
      </c>
      <c r="E3" s="2" t="s">
        <v>140</v>
      </c>
      <c r="F3" s="3">
        <v>43084</v>
      </c>
      <c r="G3" s="2">
        <v>21</v>
      </c>
      <c r="H3" s="2">
        <v>15</v>
      </c>
      <c r="I3" s="2">
        <v>0</v>
      </c>
      <c r="J3" s="2" t="s">
        <v>15</v>
      </c>
      <c r="K3" s="6">
        <v>0.71399999999999997</v>
      </c>
      <c r="L3" s="2">
        <v>6843.3</v>
      </c>
    </row>
    <row r="4" spans="2:15" ht="17" x14ac:dyDescent="0.2">
      <c r="B4" s="2">
        <v>2</v>
      </c>
      <c r="C4" t="s">
        <v>141</v>
      </c>
      <c r="D4" t="s">
        <v>93</v>
      </c>
      <c r="E4" s="2" t="s">
        <v>140</v>
      </c>
      <c r="F4" s="3">
        <v>42979</v>
      </c>
      <c r="G4" s="2">
        <v>18</v>
      </c>
      <c r="H4" s="2">
        <v>18</v>
      </c>
      <c r="I4" s="2">
        <v>0</v>
      </c>
      <c r="J4" s="2" t="s">
        <v>49</v>
      </c>
      <c r="K4" s="5">
        <v>1</v>
      </c>
      <c r="L4" s="2">
        <v>7611.1</v>
      </c>
    </row>
    <row r="5" spans="2:15" ht="17" x14ac:dyDescent="0.2">
      <c r="B5" s="2">
        <v>3</v>
      </c>
      <c r="C5" t="s">
        <v>142</v>
      </c>
      <c r="D5" t="s">
        <v>154</v>
      </c>
      <c r="E5" s="2" t="s">
        <v>140</v>
      </c>
      <c r="F5" s="3">
        <v>42930</v>
      </c>
      <c r="G5" s="2">
        <v>8</v>
      </c>
      <c r="H5" s="2">
        <v>8</v>
      </c>
      <c r="I5" s="2">
        <v>0</v>
      </c>
      <c r="J5" s="2" t="s">
        <v>143</v>
      </c>
      <c r="K5" s="5">
        <v>1</v>
      </c>
      <c r="L5" s="2">
        <v>7000</v>
      </c>
    </row>
    <row r="6" spans="2:15" ht="17" x14ac:dyDescent="0.2">
      <c r="B6" s="2">
        <v>4</v>
      </c>
      <c r="C6" t="s">
        <v>144</v>
      </c>
      <c r="D6" t="s">
        <v>153</v>
      </c>
      <c r="E6" s="2" t="s">
        <v>140</v>
      </c>
      <c r="F6" s="3">
        <v>42898</v>
      </c>
      <c r="G6" s="2">
        <v>13</v>
      </c>
      <c r="H6" s="2">
        <v>13</v>
      </c>
      <c r="I6" s="2">
        <v>0</v>
      </c>
      <c r="J6" s="2" t="s">
        <v>43</v>
      </c>
      <c r="K6" s="5">
        <v>1</v>
      </c>
      <c r="L6" s="2">
        <v>6953.8</v>
      </c>
    </row>
    <row r="7" spans="2:15" ht="17" x14ac:dyDescent="0.2">
      <c r="B7" s="2">
        <v>5</v>
      </c>
      <c r="C7" t="s">
        <v>145</v>
      </c>
      <c r="D7" t="s">
        <v>138</v>
      </c>
      <c r="E7" s="2" t="s">
        <v>140</v>
      </c>
      <c r="F7" s="3">
        <v>42860</v>
      </c>
      <c r="G7" s="2">
        <v>15</v>
      </c>
      <c r="H7" s="2">
        <v>15</v>
      </c>
      <c r="I7" s="2">
        <v>0</v>
      </c>
      <c r="J7" s="2" t="s">
        <v>146</v>
      </c>
      <c r="K7" s="5">
        <v>1</v>
      </c>
      <c r="L7" s="2">
        <v>5733.3</v>
      </c>
      <c r="M7" s="4">
        <f>AVERAGE(K4:K9)</f>
        <v>1</v>
      </c>
    </row>
    <row r="8" spans="2:15" ht="17" x14ac:dyDescent="0.2">
      <c r="B8" s="2">
        <v>6</v>
      </c>
      <c r="C8" t="s">
        <v>147</v>
      </c>
      <c r="D8" t="s">
        <v>99</v>
      </c>
      <c r="E8" s="2" t="s">
        <v>140</v>
      </c>
      <c r="F8" s="3">
        <v>42797</v>
      </c>
      <c r="G8" s="2">
        <v>22</v>
      </c>
      <c r="H8" s="2">
        <v>22</v>
      </c>
      <c r="I8" s="2">
        <v>0</v>
      </c>
      <c r="J8" s="2" t="s">
        <v>63</v>
      </c>
      <c r="K8" s="5">
        <v>1</v>
      </c>
      <c r="L8" s="2">
        <v>5950</v>
      </c>
    </row>
    <row r="9" spans="2:15" ht="17" x14ac:dyDescent="0.2">
      <c r="B9" s="2">
        <v>7</v>
      </c>
      <c r="C9" t="s">
        <v>148</v>
      </c>
      <c r="D9" t="s">
        <v>151</v>
      </c>
      <c r="E9" s="2" t="s">
        <v>140</v>
      </c>
      <c r="F9" s="3">
        <v>42783</v>
      </c>
      <c r="G9" s="2">
        <v>12</v>
      </c>
      <c r="H9" s="2">
        <v>12</v>
      </c>
      <c r="I9" s="2">
        <v>0</v>
      </c>
      <c r="J9" s="2" t="s">
        <v>68</v>
      </c>
      <c r="K9" s="5">
        <v>1</v>
      </c>
      <c r="L9" s="2">
        <v>5958.3</v>
      </c>
      <c r="M9">
        <f>AVERAGE(L4:L9)</f>
        <v>6534.416666666667</v>
      </c>
    </row>
    <row r="10" spans="2:15" x14ac:dyDescent="0.2">
      <c r="I10">
        <f>SUM(I3:I9)</f>
        <v>0</v>
      </c>
      <c r="K10" s="1">
        <f>AVERAGE(K3:K9)</f>
        <v>0.95914285714285719</v>
      </c>
      <c r="L10">
        <f>AVERAGE(L3:L9)</f>
        <v>6578.5428571428574</v>
      </c>
    </row>
    <row r="13" spans="2:15" x14ac:dyDescent="0.2">
      <c r="O13">
        <v>6</v>
      </c>
    </row>
    <row r="15" spans="2:15" x14ac:dyDescent="0.2">
      <c r="O15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workbookViewId="0">
      <selection activeCell="I4" sqref="I4"/>
    </sheetView>
  </sheetViews>
  <sheetFormatPr baseColWidth="10" defaultRowHeight="16" x14ac:dyDescent="0.2"/>
  <cols>
    <col min="3" max="3" width="19" bestFit="1" customWidth="1"/>
    <col min="4" max="4" width="19" customWidth="1"/>
    <col min="6" max="6" width="13.5" bestFit="1" customWidth="1"/>
  </cols>
  <sheetData>
    <row r="2" spans="2:14" x14ac:dyDescent="0.2">
      <c r="C2" t="s">
        <v>84</v>
      </c>
      <c r="D2" t="s">
        <v>82</v>
      </c>
      <c r="E2" t="s">
        <v>81</v>
      </c>
      <c r="F2" t="s">
        <v>149</v>
      </c>
      <c r="G2" t="s">
        <v>77</v>
      </c>
      <c r="H2" t="s">
        <v>172</v>
      </c>
      <c r="I2" t="s">
        <v>134</v>
      </c>
      <c r="J2" t="s">
        <v>133</v>
      </c>
      <c r="K2" t="s">
        <v>112</v>
      </c>
      <c r="L2" t="s">
        <v>173</v>
      </c>
    </row>
    <row r="3" spans="2:14" ht="17" x14ac:dyDescent="0.2">
      <c r="B3" s="2">
        <v>1</v>
      </c>
      <c r="C3" t="s">
        <v>158</v>
      </c>
      <c r="D3" t="s">
        <v>179</v>
      </c>
      <c r="E3" s="2" t="s">
        <v>157</v>
      </c>
      <c r="F3" s="3">
        <v>43091</v>
      </c>
      <c r="G3" s="2">
        <v>44</v>
      </c>
      <c r="H3" s="2">
        <v>19</v>
      </c>
      <c r="I3" s="2">
        <v>9</v>
      </c>
      <c r="J3" s="2" t="s">
        <v>397</v>
      </c>
      <c r="K3" s="6">
        <v>0.432</v>
      </c>
      <c r="L3" s="2">
        <v>5447.4</v>
      </c>
    </row>
    <row r="4" spans="2:14" ht="17" x14ac:dyDescent="0.2">
      <c r="B4" s="2">
        <v>2</v>
      </c>
      <c r="C4" t="s">
        <v>159</v>
      </c>
      <c r="D4" t="s">
        <v>175</v>
      </c>
      <c r="E4" s="2" t="s">
        <v>160</v>
      </c>
      <c r="F4" s="3">
        <v>43077</v>
      </c>
      <c r="G4" s="2">
        <v>34</v>
      </c>
      <c r="H4" s="2">
        <v>32</v>
      </c>
      <c r="I4" s="2">
        <v>1</v>
      </c>
      <c r="J4" s="2" t="s">
        <v>388</v>
      </c>
      <c r="K4" s="6">
        <v>0.94099999999999995</v>
      </c>
      <c r="L4" s="2">
        <v>5740.6</v>
      </c>
    </row>
    <row r="5" spans="2:14" ht="17" x14ac:dyDescent="0.2">
      <c r="B5" s="2">
        <v>3</v>
      </c>
      <c r="C5" t="s">
        <v>161</v>
      </c>
      <c r="D5" t="s">
        <v>175</v>
      </c>
      <c r="E5" s="2" t="s">
        <v>160</v>
      </c>
      <c r="F5" s="3">
        <v>43063</v>
      </c>
      <c r="G5" s="2">
        <v>33</v>
      </c>
      <c r="H5" s="2">
        <v>33</v>
      </c>
      <c r="I5" s="2">
        <v>0</v>
      </c>
      <c r="J5" s="2" t="s">
        <v>20</v>
      </c>
      <c r="K5" s="5">
        <v>1</v>
      </c>
      <c r="L5" s="2">
        <v>7103</v>
      </c>
    </row>
    <row r="6" spans="2:14" ht="17" x14ac:dyDescent="0.2">
      <c r="B6" s="2">
        <v>4</v>
      </c>
      <c r="C6" t="s">
        <v>162</v>
      </c>
      <c r="D6" t="s">
        <v>178</v>
      </c>
      <c r="E6" s="2" t="s">
        <v>160</v>
      </c>
      <c r="F6" s="3">
        <v>42993</v>
      </c>
      <c r="G6" s="2">
        <v>51</v>
      </c>
      <c r="H6" s="2">
        <v>51</v>
      </c>
      <c r="I6" s="2">
        <v>0</v>
      </c>
      <c r="J6" s="2" t="s">
        <v>121</v>
      </c>
      <c r="K6" s="5">
        <v>1</v>
      </c>
      <c r="L6" s="2">
        <v>9490.2000000000007</v>
      </c>
    </row>
    <row r="7" spans="2:14" ht="17" x14ac:dyDescent="0.2">
      <c r="B7" s="2">
        <v>5</v>
      </c>
      <c r="C7" t="s">
        <v>163</v>
      </c>
      <c r="D7" t="s">
        <v>176</v>
      </c>
      <c r="E7" s="2" t="s">
        <v>12</v>
      </c>
      <c r="F7" s="3">
        <v>42958</v>
      </c>
      <c r="G7" s="2">
        <v>40</v>
      </c>
      <c r="H7" s="2">
        <v>39</v>
      </c>
      <c r="I7" s="2">
        <v>0</v>
      </c>
      <c r="J7" s="2" t="s">
        <v>7</v>
      </c>
      <c r="K7" s="6">
        <v>0.97499999999999998</v>
      </c>
      <c r="L7" s="2">
        <v>8184</v>
      </c>
    </row>
    <row r="8" spans="2:14" ht="17" x14ac:dyDescent="0.2">
      <c r="B8" s="2">
        <v>6</v>
      </c>
      <c r="C8" t="s">
        <v>164</v>
      </c>
      <c r="D8" t="s">
        <v>175</v>
      </c>
      <c r="E8" s="2" t="s">
        <v>160</v>
      </c>
      <c r="F8" s="3">
        <v>42944</v>
      </c>
      <c r="G8" s="2">
        <v>46</v>
      </c>
      <c r="H8" s="2">
        <v>46</v>
      </c>
      <c r="I8" s="2">
        <v>0</v>
      </c>
      <c r="J8" s="2" t="s">
        <v>34</v>
      </c>
      <c r="K8" s="5">
        <v>1</v>
      </c>
      <c r="L8" s="2">
        <v>8797.7999999999993</v>
      </c>
      <c r="M8" s="1">
        <f>AVERAGE(K6:K12)</f>
        <v>0.99642857142857133</v>
      </c>
    </row>
    <row r="9" spans="2:14" ht="17" x14ac:dyDescent="0.2">
      <c r="B9" s="2">
        <v>7</v>
      </c>
      <c r="C9" t="s">
        <v>165</v>
      </c>
      <c r="D9" t="s">
        <v>177</v>
      </c>
      <c r="E9" s="2" t="s">
        <v>160</v>
      </c>
      <c r="F9" s="3">
        <v>42902</v>
      </c>
      <c r="G9" s="2">
        <v>22</v>
      </c>
      <c r="H9" s="2">
        <v>22</v>
      </c>
      <c r="I9" s="2">
        <v>0</v>
      </c>
      <c r="J9" s="2" t="s">
        <v>166</v>
      </c>
      <c r="K9" s="5">
        <v>1</v>
      </c>
      <c r="L9" s="2">
        <v>7286.4</v>
      </c>
    </row>
    <row r="10" spans="2:14" ht="17" x14ac:dyDescent="0.2">
      <c r="B10" s="2">
        <v>8</v>
      </c>
      <c r="C10" t="s">
        <v>167</v>
      </c>
      <c r="D10" t="s">
        <v>175</v>
      </c>
      <c r="E10" s="2" t="s">
        <v>160</v>
      </c>
      <c r="F10" s="3">
        <v>42881</v>
      </c>
      <c r="G10" s="2">
        <v>31</v>
      </c>
      <c r="H10" s="2">
        <v>31</v>
      </c>
      <c r="I10" s="2">
        <v>0</v>
      </c>
      <c r="J10" s="2" t="s">
        <v>168</v>
      </c>
      <c r="K10" s="5">
        <v>1</v>
      </c>
      <c r="L10" s="2">
        <v>7516.1</v>
      </c>
      <c r="M10">
        <f>AVERAGE(L6:L12)</f>
        <v>7916.8142857142857</v>
      </c>
    </row>
    <row r="11" spans="2:14" ht="17" x14ac:dyDescent="0.2">
      <c r="B11" s="2">
        <v>9</v>
      </c>
      <c r="C11" t="s">
        <v>169</v>
      </c>
      <c r="D11" t="s">
        <v>176</v>
      </c>
      <c r="E11" s="2" t="s">
        <v>160</v>
      </c>
      <c r="F11" s="3">
        <v>42839</v>
      </c>
      <c r="G11" s="2">
        <v>44</v>
      </c>
      <c r="H11" s="2">
        <v>44</v>
      </c>
      <c r="I11" s="2">
        <v>0</v>
      </c>
      <c r="J11" s="2" t="s">
        <v>46</v>
      </c>
      <c r="K11" s="5">
        <v>1</v>
      </c>
      <c r="L11" s="2">
        <v>6518.2</v>
      </c>
    </row>
    <row r="12" spans="2:14" ht="17" x14ac:dyDescent="0.2">
      <c r="B12" s="2">
        <v>10</v>
      </c>
      <c r="C12" t="s">
        <v>170</v>
      </c>
      <c r="D12" t="s">
        <v>175</v>
      </c>
      <c r="E12" s="2" t="s">
        <v>171</v>
      </c>
      <c r="F12" s="3">
        <v>42790</v>
      </c>
      <c r="G12" s="2">
        <v>64</v>
      </c>
      <c r="H12" s="2">
        <v>64</v>
      </c>
      <c r="I12" s="2">
        <v>0</v>
      </c>
      <c r="J12" s="2" t="s">
        <v>66</v>
      </c>
      <c r="K12" s="5">
        <v>1</v>
      </c>
      <c r="L12" s="2">
        <v>7625</v>
      </c>
    </row>
    <row r="13" spans="2:14" x14ac:dyDescent="0.2">
      <c r="I13">
        <f>SUM(I3:I12)</f>
        <v>10</v>
      </c>
      <c r="K13" s="1">
        <f>AVERAGE(K3:K12)</f>
        <v>0.93479999999999985</v>
      </c>
      <c r="L13">
        <f>AVERAGE(L3:L12)</f>
        <v>7370.87</v>
      </c>
    </row>
    <row r="16" spans="2:14" x14ac:dyDescent="0.2">
      <c r="N16">
        <v>28</v>
      </c>
    </row>
    <row r="18" spans="14:14" x14ac:dyDescent="0.2">
      <c r="N18">
        <v>21</v>
      </c>
    </row>
    <row r="20" spans="14:14" x14ac:dyDescent="0.2">
      <c r="N20">
        <v>15</v>
      </c>
    </row>
    <row r="22" spans="14:14" x14ac:dyDescent="0.2">
      <c r="N22">
        <v>11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workbookViewId="0">
      <selection activeCell="I4" sqref="I4"/>
    </sheetView>
  </sheetViews>
  <sheetFormatPr baseColWidth="10" defaultRowHeight="16" x14ac:dyDescent="0.2"/>
  <cols>
    <col min="3" max="4" width="22" customWidth="1"/>
    <col min="6" max="6" width="13.5" bestFit="1" customWidth="1"/>
  </cols>
  <sheetData>
    <row r="2" spans="2:13" x14ac:dyDescent="0.2">
      <c r="C2" t="s">
        <v>84</v>
      </c>
      <c r="D2" t="s">
        <v>82</v>
      </c>
      <c r="E2" t="s">
        <v>198</v>
      </c>
      <c r="F2" t="s">
        <v>149</v>
      </c>
      <c r="G2" t="s">
        <v>77</v>
      </c>
      <c r="H2" t="s">
        <v>150</v>
      </c>
      <c r="I2" t="s">
        <v>134</v>
      </c>
      <c r="J2" t="s">
        <v>133</v>
      </c>
      <c r="K2" t="s">
        <v>112</v>
      </c>
      <c r="L2" t="s">
        <v>113</v>
      </c>
    </row>
    <row r="3" spans="2:13" ht="17" x14ac:dyDescent="0.2">
      <c r="B3" s="2">
        <v>1</v>
      </c>
      <c r="C3" t="s">
        <v>180</v>
      </c>
      <c r="D3" t="s">
        <v>199</v>
      </c>
      <c r="E3" s="2" t="s">
        <v>181</v>
      </c>
      <c r="F3" s="3">
        <v>43112</v>
      </c>
      <c r="G3" s="2">
        <v>29</v>
      </c>
      <c r="H3" s="2">
        <v>1</v>
      </c>
      <c r="I3" s="2">
        <v>9</v>
      </c>
      <c r="J3" s="2" t="s">
        <v>379</v>
      </c>
      <c r="K3" s="6">
        <v>3.4000000000000002E-2</v>
      </c>
      <c r="L3" s="2">
        <v>10000</v>
      </c>
    </row>
    <row r="4" spans="2:13" ht="17" x14ac:dyDescent="0.2">
      <c r="B4" s="2">
        <v>2</v>
      </c>
      <c r="C4" t="s">
        <v>183</v>
      </c>
      <c r="D4" t="s">
        <v>204</v>
      </c>
      <c r="E4" s="2" t="s">
        <v>184</v>
      </c>
      <c r="F4" s="3">
        <v>43087</v>
      </c>
      <c r="G4" s="2">
        <v>29</v>
      </c>
      <c r="H4" s="2">
        <v>22</v>
      </c>
      <c r="I4" s="2">
        <v>3</v>
      </c>
      <c r="J4" s="2" t="s">
        <v>387</v>
      </c>
      <c r="K4" s="6">
        <v>0.75900000000000001</v>
      </c>
      <c r="L4" s="2">
        <v>7181.8</v>
      </c>
    </row>
    <row r="5" spans="2:13" ht="17" x14ac:dyDescent="0.2">
      <c r="B5" s="2">
        <v>3</v>
      </c>
      <c r="C5" t="s">
        <v>185</v>
      </c>
      <c r="D5" t="s">
        <v>199</v>
      </c>
      <c r="E5" s="2" t="s">
        <v>182</v>
      </c>
      <c r="F5" s="3">
        <v>43073</v>
      </c>
      <c r="G5" s="2">
        <v>28</v>
      </c>
      <c r="H5" s="2">
        <v>22</v>
      </c>
      <c r="I5" s="2">
        <v>0</v>
      </c>
      <c r="J5" s="2" t="s">
        <v>186</v>
      </c>
      <c r="K5" s="6">
        <v>0.78600000000000003</v>
      </c>
      <c r="L5" s="2">
        <v>5529.1</v>
      </c>
    </row>
    <row r="6" spans="2:13" ht="17" x14ac:dyDescent="0.2">
      <c r="B6" s="2">
        <v>4</v>
      </c>
      <c r="C6" t="s">
        <v>187</v>
      </c>
      <c r="D6" t="s">
        <v>202</v>
      </c>
      <c r="E6" s="2"/>
      <c r="F6" s="3">
        <v>43052</v>
      </c>
      <c r="G6" s="2">
        <v>29</v>
      </c>
      <c r="H6" s="2">
        <v>27</v>
      </c>
      <c r="I6" s="2">
        <v>0</v>
      </c>
      <c r="J6" s="2" t="s">
        <v>188</v>
      </c>
      <c r="K6" s="6">
        <v>0.93100000000000005</v>
      </c>
      <c r="L6" s="2">
        <v>6925.9</v>
      </c>
    </row>
    <row r="7" spans="2:13" ht="17" x14ac:dyDescent="0.2">
      <c r="B7" s="2">
        <v>5</v>
      </c>
      <c r="C7" t="s">
        <v>189</v>
      </c>
      <c r="D7" t="s">
        <v>199</v>
      </c>
      <c r="E7" s="2" t="s">
        <v>190</v>
      </c>
      <c r="F7" s="3">
        <v>43008</v>
      </c>
      <c r="G7" s="2">
        <v>23</v>
      </c>
      <c r="H7" s="2">
        <v>23</v>
      </c>
      <c r="I7" s="2">
        <v>0</v>
      </c>
      <c r="J7" s="2" t="s">
        <v>9</v>
      </c>
      <c r="K7" s="5">
        <v>1</v>
      </c>
      <c r="L7" s="2">
        <v>5973.9</v>
      </c>
    </row>
    <row r="8" spans="2:13" ht="17" x14ac:dyDescent="0.2">
      <c r="B8" s="2">
        <v>6</v>
      </c>
      <c r="C8" t="s">
        <v>191</v>
      </c>
      <c r="D8" t="s">
        <v>199</v>
      </c>
      <c r="E8" s="2" t="s">
        <v>190</v>
      </c>
      <c r="F8" s="3">
        <v>42966</v>
      </c>
      <c r="G8" s="2">
        <v>25</v>
      </c>
      <c r="H8" s="2">
        <v>25</v>
      </c>
      <c r="I8" s="2">
        <v>0</v>
      </c>
      <c r="J8" s="2" t="s">
        <v>30</v>
      </c>
      <c r="K8" s="5">
        <v>1</v>
      </c>
      <c r="L8" s="2">
        <v>5544</v>
      </c>
    </row>
    <row r="9" spans="2:13" ht="17" x14ac:dyDescent="0.2">
      <c r="B9" s="2">
        <v>7</v>
      </c>
      <c r="C9" t="s">
        <v>192</v>
      </c>
      <c r="D9" t="s">
        <v>199</v>
      </c>
      <c r="E9" s="2" t="s">
        <v>184</v>
      </c>
      <c r="F9" s="3">
        <v>42937</v>
      </c>
      <c r="G9" s="2">
        <v>31</v>
      </c>
      <c r="H9" s="2">
        <v>31</v>
      </c>
      <c r="I9" s="2">
        <v>0</v>
      </c>
      <c r="J9" s="2" t="s">
        <v>38</v>
      </c>
      <c r="K9" s="5">
        <v>1</v>
      </c>
      <c r="L9" s="2">
        <v>6671</v>
      </c>
    </row>
    <row r="10" spans="2:13" ht="17" x14ac:dyDescent="0.2">
      <c r="B10" s="2">
        <v>8</v>
      </c>
      <c r="C10" t="s">
        <v>193</v>
      </c>
      <c r="D10" t="s">
        <v>199</v>
      </c>
      <c r="E10" s="2" t="s">
        <v>184</v>
      </c>
      <c r="F10" s="3">
        <v>42895</v>
      </c>
      <c r="G10" s="2">
        <v>19</v>
      </c>
      <c r="H10" s="2">
        <v>19</v>
      </c>
      <c r="I10" s="2">
        <v>0</v>
      </c>
      <c r="J10" s="2" t="s">
        <v>43</v>
      </c>
      <c r="K10" s="5">
        <v>1</v>
      </c>
      <c r="L10" s="2">
        <v>5168.3999999999996</v>
      </c>
      <c r="M10" s="1">
        <f>AVERAGE(K6:K14)</f>
        <v>0.97977777777777775</v>
      </c>
    </row>
    <row r="11" spans="2:13" ht="17" x14ac:dyDescent="0.2">
      <c r="B11" s="2">
        <v>9</v>
      </c>
      <c r="C11" t="s">
        <v>194</v>
      </c>
      <c r="D11" t="s">
        <v>199</v>
      </c>
      <c r="E11" s="2" t="s">
        <v>190</v>
      </c>
      <c r="F11" s="3">
        <v>42861</v>
      </c>
      <c r="G11" s="2">
        <v>18</v>
      </c>
      <c r="H11" s="2">
        <v>18</v>
      </c>
      <c r="I11" s="2">
        <v>0</v>
      </c>
      <c r="J11" s="2" t="s">
        <v>146</v>
      </c>
      <c r="K11" s="5">
        <v>1</v>
      </c>
      <c r="L11" s="2">
        <v>6472.2</v>
      </c>
    </row>
    <row r="12" spans="2:13" ht="17" x14ac:dyDescent="0.2">
      <c r="B12" s="2">
        <v>10</v>
      </c>
      <c r="C12" t="s">
        <v>195</v>
      </c>
      <c r="D12" t="s">
        <v>175</v>
      </c>
      <c r="E12" s="2" t="s">
        <v>184</v>
      </c>
      <c r="F12" s="3">
        <v>42832</v>
      </c>
      <c r="G12" s="2">
        <v>26</v>
      </c>
      <c r="H12" s="2">
        <v>25</v>
      </c>
      <c r="I12" s="2">
        <v>0</v>
      </c>
      <c r="J12" s="2" t="s">
        <v>59</v>
      </c>
      <c r="K12" s="6">
        <v>0.96199999999999997</v>
      </c>
      <c r="L12" s="2">
        <v>5260</v>
      </c>
    </row>
    <row r="13" spans="2:13" ht="17" x14ac:dyDescent="0.2">
      <c r="B13" s="2">
        <v>11</v>
      </c>
      <c r="C13" t="s">
        <v>196</v>
      </c>
      <c r="D13" t="s">
        <v>199</v>
      </c>
      <c r="E13" s="2" t="s">
        <v>190</v>
      </c>
      <c r="F13" s="3">
        <v>42784</v>
      </c>
      <c r="G13" s="2">
        <v>40</v>
      </c>
      <c r="H13" s="2">
        <v>40</v>
      </c>
      <c r="I13" s="2">
        <v>0</v>
      </c>
      <c r="J13" s="2" t="s">
        <v>68</v>
      </c>
      <c r="K13" s="5">
        <v>1</v>
      </c>
      <c r="L13" s="2">
        <v>5625</v>
      </c>
      <c r="M13">
        <f>AVERAGE(L6:L14)</f>
        <v>5903.8888888888878</v>
      </c>
    </row>
    <row r="14" spans="2:13" ht="17" x14ac:dyDescent="0.2">
      <c r="B14" s="2">
        <v>13</v>
      </c>
      <c r="C14" t="s">
        <v>197</v>
      </c>
      <c r="D14" t="s">
        <v>176</v>
      </c>
      <c r="E14" s="2" t="s">
        <v>184</v>
      </c>
      <c r="F14" s="3">
        <v>42776</v>
      </c>
      <c r="G14" s="2">
        <v>40</v>
      </c>
      <c r="H14" s="2">
        <v>37</v>
      </c>
      <c r="I14" s="2">
        <v>2</v>
      </c>
      <c r="J14" s="2" t="s">
        <v>398</v>
      </c>
      <c r="K14" s="6">
        <v>0.92500000000000004</v>
      </c>
      <c r="L14" s="2">
        <v>5494.6</v>
      </c>
    </row>
    <row r="15" spans="2:13" x14ac:dyDescent="0.2">
      <c r="I15">
        <f>SUM(I3:I14)</f>
        <v>14</v>
      </c>
      <c r="K15" s="1">
        <f>AVERAGE(K4:K14)</f>
        <v>0.9420909090909092</v>
      </c>
      <c r="L15">
        <f>AVERAGE(L4:L14)</f>
        <v>5985.9909090909096</v>
      </c>
    </row>
    <row r="17" spans="15:15" x14ac:dyDescent="0.2">
      <c r="O17">
        <v>52</v>
      </c>
    </row>
    <row r="19" spans="15:15" x14ac:dyDescent="0.2">
      <c r="O19">
        <v>43</v>
      </c>
    </row>
    <row r="21" spans="15:15" x14ac:dyDescent="0.2">
      <c r="O21">
        <v>32</v>
      </c>
    </row>
    <row r="23" spans="15:15" x14ac:dyDescent="0.2">
      <c r="O23">
        <v>24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2"/>
  <sheetViews>
    <sheetView workbookViewId="0">
      <selection activeCell="C4" sqref="C4:M4"/>
    </sheetView>
  </sheetViews>
  <sheetFormatPr baseColWidth="10" defaultRowHeight="16" x14ac:dyDescent="0.2"/>
  <cols>
    <col min="4" max="4" width="19.83203125" bestFit="1" customWidth="1"/>
    <col min="5" max="5" width="19.83203125" customWidth="1"/>
    <col min="7" max="7" width="13.5" bestFit="1" customWidth="1"/>
  </cols>
  <sheetData>
    <row r="3" spans="3:15" x14ac:dyDescent="0.2">
      <c r="D3" t="s">
        <v>131</v>
      </c>
      <c r="E3" t="s">
        <v>82</v>
      </c>
      <c r="F3" t="s">
        <v>218</v>
      </c>
      <c r="G3" t="s">
        <v>149</v>
      </c>
      <c r="H3" t="s">
        <v>77</v>
      </c>
      <c r="I3" t="s">
        <v>150</v>
      </c>
      <c r="J3" t="s">
        <v>134</v>
      </c>
      <c r="K3" t="s">
        <v>133</v>
      </c>
      <c r="L3" t="s">
        <v>112</v>
      </c>
      <c r="M3" t="s">
        <v>113</v>
      </c>
    </row>
    <row r="4" spans="3:15" ht="17" x14ac:dyDescent="0.2">
      <c r="C4" s="2">
        <v>1</v>
      </c>
      <c r="D4" t="s">
        <v>206</v>
      </c>
      <c r="E4" t="s">
        <v>221</v>
      </c>
      <c r="F4" s="2" t="s">
        <v>207</v>
      </c>
      <c r="G4" s="3">
        <v>43099</v>
      </c>
      <c r="H4" s="2">
        <v>30</v>
      </c>
      <c r="I4" s="2">
        <v>11</v>
      </c>
      <c r="J4" s="2">
        <v>3</v>
      </c>
      <c r="K4" s="2" t="s">
        <v>399</v>
      </c>
      <c r="L4" s="6">
        <v>0.36699999999999999</v>
      </c>
      <c r="M4" s="2">
        <v>7636.4</v>
      </c>
    </row>
    <row r="5" spans="3:15" ht="17" x14ac:dyDescent="0.2">
      <c r="C5" s="2">
        <v>2</v>
      </c>
      <c r="D5" t="s">
        <v>208</v>
      </c>
      <c r="E5" t="s">
        <v>221</v>
      </c>
      <c r="F5" s="2" t="s">
        <v>205</v>
      </c>
      <c r="G5" s="3">
        <v>43057</v>
      </c>
      <c r="H5" s="2">
        <v>33</v>
      </c>
      <c r="I5" s="2">
        <v>33</v>
      </c>
      <c r="J5" s="2">
        <v>0</v>
      </c>
      <c r="K5" s="2" t="s">
        <v>119</v>
      </c>
      <c r="L5" s="5">
        <v>1</v>
      </c>
      <c r="M5" s="2">
        <v>6997</v>
      </c>
    </row>
    <row r="6" spans="3:15" ht="17" x14ac:dyDescent="0.2">
      <c r="C6" s="2">
        <v>3</v>
      </c>
      <c r="D6" t="s">
        <v>209</v>
      </c>
      <c r="E6" t="s">
        <v>219</v>
      </c>
      <c r="F6" s="2" t="s">
        <v>207</v>
      </c>
      <c r="G6" s="3">
        <v>43003</v>
      </c>
      <c r="H6" s="2">
        <v>36</v>
      </c>
      <c r="I6" s="2">
        <v>36</v>
      </c>
      <c r="J6" s="2">
        <v>0</v>
      </c>
      <c r="K6" s="2" t="s">
        <v>28</v>
      </c>
      <c r="L6" s="5">
        <v>1</v>
      </c>
      <c r="M6" s="2">
        <v>7944.4</v>
      </c>
    </row>
    <row r="7" spans="3:15" ht="17" x14ac:dyDescent="0.2">
      <c r="C7" s="2">
        <v>4</v>
      </c>
      <c r="D7" t="s">
        <v>210</v>
      </c>
      <c r="E7" t="s">
        <v>221</v>
      </c>
      <c r="F7" s="2" t="s">
        <v>207</v>
      </c>
      <c r="G7" s="3">
        <v>42952</v>
      </c>
      <c r="H7" s="2">
        <v>44</v>
      </c>
      <c r="I7" s="2">
        <v>44</v>
      </c>
      <c r="J7" s="2">
        <v>0</v>
      </c>
      <c r="K7" s="2" t="s">
        <v>32</v>
      </c>
      <c r="L7" s="5">
        <v>1</v>
      </c>
      <c r="M7" s="2">
        <v>8000</v>
      </c>
    </row>
    <row r="8" spans="3:15" ht="17" x14ac:dyDescent="0.2">
      <c r="C8" s="2">
        <v>5</v>
      </c>
      <c r="D8" t="s">
        <v>212</v>
      </c>
      <c r="E8" t="s">
        <v>219</v>
      </c>
      <c r="F8" s="2" t="s">
        <v>213</v>
      </c>
      <c r="G8" s="3">
        <v>42931</v>
      </c>
      <c r="H8" s="2">
        <v>40</v>
      </c>
      <c r="I8" s="2">
        <v>40</v>
      </c>
      <c r="J8" s="2">
        <v>0</v>
      </c>
      <c r="K8" s="2" t="s">
        <v>143</v>
      </c>
      <c r="L8" s="5">
        <v>1</v>
      </c>
      <c r="M8" s="2">
        <v>9061.5</v>
      </c>
    </row>
    <row r="9" spans="3:15" ht="17" x14ac:dyDescent="0.2">
      <c r="C9" s="2">
        <v>6</v>
      </c>
      <c r="D9" t="s">
        <v>214</v>
      </c>
      <c r="E9" t="s">
        <v>222</v>
      </c>
      <c r="F9" s="2" t="s">
        <v>213</v>
      </c>
      <c r="G9" s="3">
        <v>42874</v>
      </c>
      <c r="H9" s="2">
        <v>27</v>
      </c>
      <c r="I9" s="2">
        <v>27</v>
      </c>
      <c r="J9" s="2">
        <v>0</v>
      </c>
      <c r="K9" s="2" t="s">
        <v>55</v>
      </c>
      <c r="L9" s="5">
        <v>1</v>
      </c>
      <c r="M9" s="2">
        <v>6966.7</v>
      </c>
      <c r="N9" s="4">
        <f>AVERAGE(L5:L12)</f>
        <v>1</v>
      </c>
    </row>
    <row r="10" spans="3:15" ht="17" x14ac:dyDescent="0.2">
      <c r="C10" s="2">
        <v>7</v>
      </c>
      <c r="D10" t="s">
        <v>215</v>
      </c>
      <c r="E10" t="s">
        <v>219</v>
      </c>
      <c r="F10" s="2" t="s">
        <v>213</v>
      </c>
      <c r="G10" s="3">
        <v>42832</v>
      </c>
      <c r="H10" s="2">
        <v>26</v>
      </c>
      <c r="I10" s="2">
        <v>26</v>
      </c>
      <c r="J10" s="2">
        <v>0</v>
      </c>
      <c r="K10" s="2" t="s">
        <v>59</v>
      </c>
      <c r="L10" s="5">
        <v>1</v>
      </c>
      <c r="M10" s="2">
        <v>7657.7</v>
      </c>
    </row>
    <row r="11" spans="3:15" ht="17" x14ac:dyDescent="0.2">
      <c r="C11" s="2">
        <v>8</v>
      </c>
      <c r="D11" t="s">
        <v>216</v>
      </c>
      <c r="E11" t="s">
        <v>221</v>
      </c>
      <c r="F11" s="2" t="s">
        <v>205</v>
      </c>
      <c r="G11" s="3">
        <v>42790</v>
      </c>
      <c r="H11" s="2">
        <v>37</v>
      </c>
      <c r="I11" s="2">
        <v>37</v>
      </c>
      <c r="J11" s="2">
        <v>0</v>
      </c>
      <c r="K11" s="2" t="s">
        <v>66</v>
      </c>
      <c r="L11" s="5">
        <v>1</v>
      </c>
      <c r="M11" s="2">
        <v>7895.5</v>
      </c>
      <c r="N11">
        <f>AVERAGE(M5:M12)</f>
        <v>7819.0999999999995</v>
      </c>
    </row>
    <row r="12" spans="3:15" ht="17" x14ac:dyDescent="0.2">
      <c r="C12" s="2">
        <v>9</v>
      </c>
      <c r="D12" t="s">
        <v>217</v>
      </c>
      <c r="E12" t="s">
        <v>219</v>
      </c>
      <c r="F12" s="2" t="s">
        <v>211</v>
      </c>
      <c r="G12" s="3">
        <v>42776</v>
      </c>
      <c r="H12" s="2">
        <v>40</v>
      </c>
      <c r="I12" s="2">
        <v>40</v>
      </c>
      <c r="J12" s="2">
        <v>0</v>
      </c>
      <c r="K12" s="2" t="s">
        <v>36</v>
      </c>
      <c r="L12" s="5">
        <v>1</v>
      </c>
      <c r="M12" s="2">
        <v>8030</v>
      </c>
    </row>
    <row r="13" spans="3:15" x14ac:dyDescent="0.2">
      <c r="J13">
        <f>SUM(J4:J12)</f>
        <v>3</v>
      </c>
      <c r="L13" s="1">
        <f>AVERAGE(L4:L12)</f>
        <v>0.92966666666666675</v>
      </c>
      <c r="M13">
        <f>AVERAGE(M4:M12)</f>
        <v>7798.7999999999993</v>
      </c>
    </row>
    <row r="16" spans="3:15" x14ac:dyDescent="0.2">
      <c r="O16">
        <v>19</v>
      </c>
    </row>
    <row r="18" spans="15:15" x14ac:dyDescent="0.2">
      <c r="O18">
        <v>8</v>
      </c>
    </row>
    <row r="20" spans="15:15" x14ac:dyDescent="0.2">
      <c r="O20">
        <v>5</v>
      </c>
    </row>
    <row r="22" spans="15:15" x14ac:dyDescent="0.2">
      <c r="O22">
        <v>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全国就业全貌</vt:lpstr>
      <vt:lpstr>就业大户</vt:lpstr>
      <vt:lpstr>讲师数据</vt:lpstr>
      <vt:lpstr>北科</vt:lpstr>
      <vt:lpstr>西安</vt:lpstr>
      <vt:lpstr>青岛</vt:lpstr>
      <vt:lpstr>杭州</vt:lpstr>
      <vt:lpstr>成都</vt:lpstr>
      <vt:lpstr>武汉</vt:lpstr>
      <vt:lpstr>大连</vt:lpstr>
      <vt:lpstr>郑州</vt:lpstr>
      <vt:lpstr>广州</vt:lpstr>
      <vt:lpstr>上海</vt:lpstr>
      <vt:lpstr>深圳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2018-01-04T01:35:27Z</dcterms:created>
  <dcterms:modified xsi:type="dcterms:W3CDTF">2018-03-04T18:40:54Z</dcterms:modified>
</cp:coreProperties>
</file>