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_20210705\htdocs\taps-demo_20210812\"/>
    </mc:Choice>
  </mc:AlternateContent>
  <bookViews>
    <workbookView xWindow="9375" yWindow="32760" windowWidth="9435" windowHeight="11895" tabRatio="539" activeTab="1"/>
  </bookViews>
  <sheets>
    <sheet name="Cover" sheetId="1" r:id="rId1"/>
    <sheet name="Report 43" sheetId="11" r:id="rId2"/>
    <sheet name="Report 100" sheetId="10" r:id="rId3"/>
    <sheet name="Sheet1" sheetId="2" r:id="rId4"/>
  </sheets>
  <definedNames>
    <definedName name="_xlnm.Print_Area" localSheetId="0">Cover!$A$1:$N$50</definedName>
    <definedName name="_xlnm.Print_Area" localSheetId="3">Sheet1!$A:$P</definedName>
  </definedNames>
  <calcPr calcId="162913" fullCalcOnLoad="1"/>
</workbook>
</file>

<file path=xl/calcChain.xml><?xml version="1.0" encoding="utf-8"?>
<calcChain xmlns="http://schemas.openxmlformats.org/spreadsheetml/2006/main">
  <c r="W7" i="2" l="1"/>
  <c r="V202" i="2"/>
  <c r="R202" i="2"/>
  <c r="Q202" i="2"/>
  <c r="V201" i="2"/>
  <c r="R201" i="2"/>
  <c r="Q201" i="2"/>
  <c r="V200" i="2"/>
  <c r="R200" i="2"/>
  <c r="Q200" i="2"/>
  <c r="V199" i="2"/>
  <c r="R199" i="2"/>
  <c r="Q199" i="2"/>
  <c r="V198" i="2"/>
  <c r="R198" i="2"/>
  <c r="Q198" i="2"/>
  <c r="S198" i="2"/>
  <c r="U198" i="2"/>
  <c r="V197" i="2"/>
  <c r="R197" i="2"/>
  <c r="Q197" i="2"/>
  <c r="V196" i="2"/>
  <c r="R196" i="2"/>
  <c r="Q196" i="2"/>
  <c r="V195" i="2"/>
  <c r="R195" i="2"/>
  <c r="Q195" i="2"/>
  <c r="V194" i="2"/>
  <c r="R194" i="2"/>
  <c r="T194" i="2"/>
  <c r="Q194" i="2"/>
  <c r="V193" i="2"/>
  <c r="R193" i="2"/>
  <c r="T193" i="2"/>
  <c r="Q193" i="2"/>
  <c r="V192" i="2"/>
  <c r="R192" i="2"/>
  <c r="Q192" i="2"/>
  <c r="S192" i="2"/>
  <c r="U192" i="2"/>
  <c r="V191" i="2"/>
  <c r="R191" i="2"/>
  <c r="Q191" i="2"/>
  <c r="V190" i="2"/>
  <c r="R190" i="2"/>
  <c r="T190" i="2"/>
  <c r="Q190" i="2"/>
  <c r="V189" i="2"/>
  <c r="R189" i="2"/>
  <c r="Q189" i="2"/>
  <c r="V188" i="2"/>
  <c r="R188" i="2"/>
  <c r="T188" i="2"/>
  <c r="Q188" i="2"/>
  <c r="V187" i="2"/>
  <c r="R187" i="2"/>
  <c r="Q187" i="2"/>
  <c r="S187" i="2"/>
  <c r="U187" i="2"/>
  <c r="V186" i="2"/>
  <c r="R186" i="2"/>
  <c r="Q186" i="2"/>
  <c r="V185" i="2"/>
  <c r="R185" i="2"/>
  <c r="Q185" i="2"/>
  <c r="V184" i="2"/>
  <c r="R184" i="2"/>
  <c r="Q184" i="2"/>
  <c r="V183" i="2"/>
  <c r="R183" i="2"/>
  <c r="Q183" i="2"/>
  <c r="V182" i="2"/>
  <c r="R182" i="2"/>
  <c r="Q182" i="2"/>
  <c r="V181" i="2"/>
  <c r="R181" i="2"/>
  <c r="T181" i="2"/>
  <c r="Q181" i="2"/>
  <c r="S181" i="2"/>
  <c r="U181" i="2"/>
  <c r="V180" i="2"/>
  <c r="R180" i="2"/>
  <c r="Q180" i="2"/>
  <c r="V179" i="2"/>
  <c r="R179" i="2"/>
  <c r="Q179" i="2"/>
  <c r="S179" i="2"/>
  <c r="V178" i="2"/>
  <c r="R178" i="2"/>
  <c r="Q178" i="2"/>
  <c r="S178" i="2"/>
  <c r="U178" i="2"/>
  <c r="V177" i="2"/>
  <c r="R177" i="2"/>
  <c r="Q177" i="2"/>
  <c r="V176" i="2"/>
  <c r="R176" i="2"/>
  <c r="T176" i="2"/>
  <c r="Q176" i="2"/>
  <c r="V175" i="2"/>
  <c r="R175" i="2"/>
  <c r="T175" i="2"/>
  <c r="Q175" i="2"/>
  <c r="V155" i="2"/>
  <c r="R155" i="2"/>
  <c r="Q155" i="2"/>
  <c r="V154" i="2"/>
  <c r="R154" i="2"/>
  <c r="Q154" i="2"/>
  <c r="V153" i="2"/>
  <c r="R153" i="2"/>
  <c r="Q153" i="2"/>
  <c r="V152" i="2"/>
  <c r="R152" i="2"/>
  <c r="Q152" i="2"/>
  <c r="V151" i="2"/>
  <c r="R151" i="2"/>
  <c r="Q151" i="2"/>
  <c r="V150" i="2"/>
  <c r="R150" i="2"/>
  <c r="Q150" i="2"/>
  <c r="V149" i="2"/>
  <c r="R149" i="2"/>
  <c r="Q149" i="2"/>
  <c r="S149" i="2"/>
  <c r="V148" i="2"/>
  <c r="R148" i="2"/>
  <c r="Q148" i="2"/>
  <c r="S148" i="2"/>
  <c r="V147" i="2"/>
  <c r="R147" i="2"/>
  <c r="Q147" i="2"/>
  <c r="V146" i="2"/>
  <c r="R146" i="2"/>
  <c r="Q146" i="2"/>
  <c r="V145" i="2"/>
  <c r="R145" i="2"/>
  <c r="T145" i="2"/>
  <c r="Q145" i="2"/>
  <c r="V144" i="2"/>
  <c r="R144" i="2"/>
  <c r="Q144" i="2"/>
  <c r="V143" i="2"/>
  <c r="R143" i="2"/>
  <c r="Q143" i="2"/>
  <c r="S143" i="2"/>
  <c r="U143" i="2"/>
  <c r="V142" i="2"/>
  <c r="R142" i="2"/>
  <c r="Q142" i="2"/>
  <c r="V141" i="2"/>
  <c r="R141" i="2"/>
  <c r="Q141" i="2"/>
  <c r="V140" i="2"/>
  <c r="R140" i="2"/>
  <c r="T140" i="2"/>
  <c r="Q140" i="2"/>
  <c r="V139" i="2"/>
  <c r="R139" i="2"/>
  <c r="Q139" i="2"/>
  <c r="V138" i="2"/>
  <c r="R138" i="2"/>
  <c r="Q138" i="2"/>
  <c r="V137" i="2"/>
  <c r="R137" i="2"/>
  <c r="Q137" i="2"/>
  <c r="S137" i="2"/>
  <c r="V136" i="2"/>
  <c r="R136" i="2"/>
  <c r="Q136" i="2"/>
  <c r="S136" i="2"/>
  <c r="V135" i="2"/>
  <c r="R135" i="2"/>
  <c r="Q135" i="2"/>
  <c r="V134" i="2"/>
  <c r="R134" i="2"/>
  <c r="T134" i="2"/>
  <c r="Q134" i="2"/>
  <c r="V133" i="2"/>
  <c r="R133" i="2"/>
  <c r="Q133" i="2"/>
  <c r="V132" i="2"/>
  <c r="R132" i="2"/>
  <c r="T132" i="2"/>
  <c r="Q132" i="2"/>
  <c r="V131" i="2"/>
  <c r="R131" i="2"/>
  <c r="Q131" i="2"/>
  <c r="V130" i="2"/>
  <c r="R130" i="2"/>
  <c r="Q130" i="2"/>
  <c r="V129" i="2"/>
  <c r="R129" i="2"/>
  <c r="Q129" i="2"/>
  <c r="V128" i="2"/>
  <c r="R128" i="2"/>
  <c r="Q128" i="2"/>
  <c r="V127" i="2"/>
  <c r="R127" i="2"/>
  <c r="Q127" i="2"/>
  <c r="V126" i="2"/>
  <c r="R126" i="2"/>
  <c r="Q126" i="2"/>
  <c r="V125" i="2"/>
  <c r="R125" i="2"/>
  <c r="Q125" i="2"/>
  <c r="V124" i="2"/>
  <c r="R124" i="2"/>
  <c r="Q124" i="2"/>
  <c r="V123" i="2"/>
  <c r="R123" i="2"/>
  <c r="T123" i="2"/>
  <c r="U123" i="2"/>
  <c r="Q123" i="2"/>
  <c r="V122" i="2"/>
  <c r="R122" i="2"/>
  <c r="Q122" i="2"/>
  <c r="S122" i="2"/>
  <c r="U122" i="2"/>
  <c r="V121" i="2"/>
  <c r="R121" i="2"/>
  <c r="Q121" i="2"/>
  <c r="V120" i="2"/>
  <c r="R120" i="2"/>
  <c r="Q120" i="2"/>
  <c r="V100" i="2"/>
  <c r="R100" i="2"/>
  <c r="T100" i="2"/>
  <c r="U100" i="2"/>
  <c r="Q100" i="2"/>
  <c r="V99" i="2"/>
  <c r="R99" i="2"/>
  <c r="Q99" i="2"/>
  <c r="V98" i="2"/>
  <c r="R98" i="2"/>
  <c r="Q98" i="2"/>
  <c r="V97" i="2"/>
  <c r="R97" i="2"/>
  <c r="T97" i="2"/>
  <c r="Q97" i="2"/>
  <c r="V96" i="2"/>
  <c r="R96" i="2"/>
  <c r="T96" i="2"/>
  <c r="Q96" i="2"/>
  <c r="V95" i="2"/>
  <c r="R95" i="2"/>
  <c r="T95" i="2"/>
  <c r="U95" i="2"/>
  <c r="Q95" i="2"/>
  <c r="V94" i="2"/>
  <c r="R94" i="2"/>
  <c r="Q94" i="2"/>
  <c r="V93" i="2"/>
  <c r="R93" i="2"/>
  <c r="T93" i="2"/>
  <c r="Q93" i="2"/>
  <c r="V92" i="2"/>
  <c r="R92" i="2"/>
  <c r="T92" i="2"/>
  <c r="Q92" i="2"/>
  <c r="V91" i="2"/>
  <c r="R91" i="2"/>
  <c r="Q91" i="2"/>
  <c r="V90" i="2"/>
  <c r="R90" i="2"/>
  <c r="Q90" i="2"/>
  <c r="S90" i="2"/>
  <c r="V89" i="2"/>
  <c r="R89" i="2"/>
  <c r="Q89" i="2"/>
  <c r="S89" i="2"/>
  <c r="V88" i="2"/>
  <c r="R88" i="2"/>
  <c r="Q88" i="2"/>
  <c r="V87" i="2"/>
  <c r="R87" i="2"/>
  <c r="Q87" i="2"/>
  <c r="V86" i="2"/>
  <c r="R86" i="2"/>
  <c r="Q86" i="2"/>
  <c r="S86" i="2"/>
  <c r="U86" i="2"/>
  <c r="V85" i="2"/>
  <c r="R85" i="2"/>
  <c r="T85" i="2"/>
  <c r="Q85" i="2"/>
  <c r="S85" i="2"/>
  <c r="V84" i="2"/>
  <c r="R84" i="2"/>
  <c r="Q84" i="2"/>
  <c r="V83" i="2"/>
  <c r="R83" i="2"/>
  <c r="Q83" i="2"/>
  <c r="V82" i="2"/>
  <c r="R82" i="2"/>
  <c r="Q82" i="2"/>
  <c r="V81" i="2"/>
  <c r="R81" i="2"/>
  <c r="T81" i="2"/>
  <c r="Q81" i="2"/>
  <c r="V80" i="2"/>
  <c r="R80" i="2"/>
  <c r="Q80" i="2"/>
  <c r="V79" i="2"/>
  <c r="R79" i="2"/>
  <c r="T79" i="2"/>
  <c r="Q79" i="2"/>
  <c r="V78" i="2"/>
  <c r="R78" i="2"/>
  <c r="Q78" i="2"/>
  <c r="V77" i="2"/>
  <c r="R77" i="2"/>
  <c r="T77" i="2"/>
  <c r="Q77" i="2"/>
  <c r="S77" i="2"/>
  <c r="V76" i="2"/>
  <c r="R76" i="2"/>
  <c r="T76" i="2"/>
  <c r="U76" i="2"/>
  <c r="Q76" i="2"/>
  <c r="V75" i="2"/>
  <c r="R75" i="2"/>
  <c r="Q75" i="2"/>
  <c r="V74" i="2"/>
  <c r="R74" i="2"/>
  <c r="Q74" i="2"/>
  <c r="V73" i="2"/>
  <c r="R73" i="2"/>
  <c r="Q73" i="2"/>
  <c r="V72" i="2"/>
  <c r="R72" i="2"/>
  <c r="Q72" i="2"/>
  <c r="V71" i="2"/>
  <c r="R71" i="2"/>
  <c r="Q71" i="2"/>
  <c r="V70" i="2"/>
  <c r="R70" i="2"/>
  <c r="Q70" i="2"/>
  <c r="V69" i="2"/>
  <c r="R69" i="2"/>
  <c r="Q69" i="2"/>
  <c r="S69" i="2"/>
  <c r="V68" i="2"/>
  <c r="R68" i="2"/>
  <c r="Q68" i="2"/>
  <c r="V67" i="2"/>
  <c r="R67" i="2"/>
  <c r="Q67" i="2"/>
  <c r="V66" i="2"/>
  <c r="R66" i="2"/>
  <c r="T66" i="2"/>
  <c r="Q66" i="2"/>
  <c r="V65" i="2"/>
  <c r="R65" i="2"/>
  <c r="T65" i="2"/>
  <c r="Q65" i="2"/>
  <c r="V51" i="2"/>
  <c r="R51" i="2"/>
  <c r="Q51" i="2"/>
  <c r="S51" i="2"/>
  <c r="U51" i="2"/>
  <c r="V50" i="2"/>
  <c r="R50" i="2"/>
  <c r="Q50" i="2"/>
  <c r="S50" i="2"/>
  <c r="U50" i="2"/>
  <c r="V49" i="2"/>
  <c r="R49" i="2"/>
  <c r="Q49" i="2"/>
  <c r="V48" i="2"/>
  <c r="R48" i="2"/>
  <c r="Q48" i="2"/>
  <c r="V47" i="2"/>
  <c r="R47" i="2"/>
  <c r="Q47" i="2"/>
  <c r="S47" i="2"/>
  <c r="V46" i="2"/>
  <c r="R46" i="2"/>
  <c r="T46" i="2"/>
  <c r="Q46" i="2"/>
  <c r="V45" i="2"/>
  <c r="R45" i="2"/>
  <c r="T45" i="2"/>
  <c r="Q45" i="2"/>
  <c r="S45" i="2"/>
  <c r="V44" i="2"/>
  <c r="R44" i="2"/>
  <c r="Q44" i="2"/>
  <c r="S44" i="2"/>
  <c r="V43" i="2"/>
  <c r="R43" i="2"/>
  <c r="T43" i="2"/>
  <c r="Q43" i="2"/>
  <c r="V42" i="2"/>
  <c r="R42" i="2"/>
  <c r="Q42" i="2"/>
  <c r="V41" i="2"/>
  <c r="R41" i="2"/>
  <c r="Q41" i="2"/>
  <c r="V40" i="2"/>
  <c r="R40" i="2"/>
  <c r="T40" i="2"/>
  <c r="Q40" i="2"/>
  <c r="V39" i="2"/>
  <c r="R39" i="2"/>
  <c r="T39" i="2"/>
  <c r="Q39" i="2"/>
  <c r="V38" i="2"/>
  <c r="R38" i="2"/>
  <c r="Q38" i="2"/>
  <c r="S38" i="2"/>
  <c r="U38" i="2"/>
  <c r="V37" i="2"/>
  <c r="R37" i="2"/>
  <c r="Q37" i="2"/>
  <c r="V36" i="2"/>
  <c r="R36" i="2"/>
  <c r="Q36" i="2"/>
  <c r="S36" i="2"/>
  <c r="U36" i="2"/>
  <c r="V35" i="2"/>
  <c r="R35" i="2"/>
  <c r="Q35" i="2"/>
  <c r="S35" i="2"/>
  <c r="U35" i="2"/>
  <c r="V34" i="2"/>
  <c r="R34" i="2"/>
  <c r="Q34" i="2"/>
  <c r="V33" i="2"/>
  <c r="R33" i="2"/>
  <c r="T33" i="2"/>
  <c r="Q33" i="2"/>
  <c r="S33" i="2"/>
  <c r="V32" i="2"/>
  <c r="R32" i="2"/>
  <c r="T32" i="2"/>
  <c r="Q32" i="2"/>
  <c r="S32" i="2"/>
  <c r="V31" i="2"/>
  <c r="R31" i="2"/>
  <c r="T31" i="2"/>
  <c r="Q31" i="2"/>
  <c r="V30" i="2"/>
  <c r="R30" i="2"/>
  <c r="T30" i="2"/>
  <c r="Q30" i="2"/>
  <c r="V29" i="2"/>
  <c r="R29" i="2"/>
  <c r="Q29" i="2"/>
  <c r="S29" i="2"/>
  <c r="U29" i="2"/>
  <c r="V28" i="2"/>
  <c r="R28" i="2"/>
  <c r="Q28" i="2"/>
  <c r="V27" i="2"/>
  <c r="R27" i="2"/>
  <c r="Q27" i="2"/>
  <c r="S27" i="2"/>
  <c r="U27" i="2"/>
  <c r="V26" i="2"/>
  <c r="R26" i="2"/>
  <c r="T26" i="2"/>
  <c r="Q26" i="2"/>
  <c r="S26" i="2"/>
  <c r="U26" i="2"/>
  <c r="V25" i="2"/>
  <c r="R25" i="2"/>
  <c r="Q25" i="2"/>
  <c r="V24" i="2"/>
  <c r="R24" i="2"/>
  <c r="T24" i="2"/>
  <c r="Q24" i="2"/>
  <c r="V23" i="2"/>
  <c r="R23" i="2"/>
  <c r="T23" i="2"/>
  <c r="Q23" i="2"/>
  <c r="V22" i="2"/>
  <c r="R22" i="2"/>
  <c r="Q22" i="2"/>
  <c r="S22" i="2"/>
  <c r="V21" i="2"/>
  <c r="R21" i="2"/>
  <c r="Q21" i="2"/>
  <c r="S21" i="2"/>
  <c r="U21" i="2"/>
  <c r="V20" i="2"/>
  <c r="R20" i="2"/>
  <c r="T20" i="2"/>
  <c r="Q20" i="2"/>
  <c r="S20" i="2"/>
  <c r="V19" i="2"/>
  <c r="R19" i="2"/>
  <c r="Q19" i="2"/>
  <c r="S19" i="2"/>
  <c r="U19" i="2"/>
  <c r="V18" i="2"/>
  <c r="R18" i="2"/>
  <c r="Q18" i="2"/>
  <c r="S18" i="2"/>
  <c r="V17" i="2"/>
  <c r="R17" i="2"/>
  <c r="T17" i="2"/>
  <c r="Q17" i="2"/>
  <c r="S17" i="2"/>
  <c r="V16" i="2"/>
  <c r="R16" i="2"/>
  <c r="T16" i="2"/>
  <c r="U16" i="2"/>
  <c r="Q16" i="2"/>
  <c r="S16" i="2"/>
  <c r="V15" i="2"/>
  <c r="R15" i="2"/>
  <c r="Q15" i="2"/>
  <c r="V14" i="2"/>
  <c r="R14" i="2"/>
  <c r="Q14" i="2"/>
  <c r="S14" i="2"/>
  <c r="V13" i="2"/>
  <c r="R13" i="2"/>
  <c r="Q13" i="2"/>
  <c r="V12" i="2"/>
  <c r="R12" i="2"/>
  <c r="T12" i="2"/>
  <c r="Q12" i="2"/>
  <c r="V11" i="2"/>
  <c r="R11" i="2"/>
  <c r="T11" i="2"/>
  <c r="Q11" i="2"/>
  <c r="V10" i="2"/>
  <c r="R10" i="2"/>
  <c r="Q10" i="2"/>
  <c r="S10" i="2"/>
  <c r="V9" i="2"/>
  <c r="R9" i="2"/>
  <c r="Q9" i="2"/>
  <c r="S9" i="2"/>
  <c r="U9" i="2"/>
  <c r="V6" i="2"/>
  <c r="V5" i="2"/>
  <c r="V4" i="2"/>
  <c r="V3" i="2"/>
  <c r="D51" i="2"/>
  <c r="D48" i="2"/>
  <c r="D45" i="2"/>
  <c r="D42" i="2"/>
  <c r="T42" i="2"/>
  <c r="D39" i="2"/>
  <c r="D36" i="2"/>
  <c r="D33" i="2"/>
  <c r="D30" i="2"/>
  <c r="D24" i="2"/>
  <c r="D21" i="2"/>
  <c r="D18" i="2"/>
  <c r="D15" i="2"/>
  <c r="D12" i="2"/>
  <c r="D9" i="2"/>
  <c r="C17" i="2"/>
  <c r="D17" i="2"/>
  <c r="L14" i="1"/>
  <c r="A6" i="1"/>
  <c r="A5" i="2"/>
  <c r="D20" i="2"/>
  <c r="D26" i="2"/>
  <c r="D32" i="2"/>
  <c r="D38" i="2"/>
  <c r="D44" i="2"/>
  <c r="C49" i="2"/>
  <c r="D50" i="2"/>
  <c r="C51" i="2"/>
  <c r="D47" i="2"/>
  <c r="D46" i="2"/>
  <c r="C41" i="2"/>
  <c r="D40" i="2"/>
  <c r="C40" i="2"/>
  <c r="D35" i="2"/>
  <c r="D34" i="2"/>
  <c r="C33" i="2"/>
  <c r="C32" i="2"/>
  <c r="D29" i="2"/>
  <c r="C27" i="2"/>
  <c r="D23" i="2"/>
  <c r="C23" i="2"/>
  <c r="C22" i="2"/>
  <c r="C21" i="2"/>
  <c r="C20" i="2"/>
  <c r="D16" i="2"/>
  <c r="C14" i="2"/>
  <c r="D11" i="2"/>
  <c r="D10" i="2"/>
  <c r="T10" i="2"/>
  <c r="C9" i="2"/>
  <c r="C48" i="2"/>
  <c r="C46" i="2"/>
  <c r="C43" i="2"/>
  <c r="D41" i="2"/>
  <c r="C37" i="2"/>
  <c r="C36" i="2"/>
  <c r="C34" i="2"/>
  <c r="C28" i="2"/>
  <c r="S28" i="2"/>
  <c r="C26" i="2"/>
  <c r="C19" i="2"/>
  <c r="C16" i="2"/>
  <c r="C13" i="2"/>
  <c r="C10" i="2"/>
  <c r="K109" i="2"/>
  <c r="K164" i="2"/>
  <c r="K215" i="2"/>
  <c r="K54" i="2"/>
  <c r="C25" i="2"/>
  <c r="C11" i="2"/>
  <c r="B199" i="2"/>
  <c r="B193" i="2"/>
  <c r="B187" i="2"/>
  <c r="B181" i="2"/>
  <c r="B175" i="2"/>
  <c r="B150" i="2"/>
  <c r="B144" i="2"/>
  <c r="B138" i="2"/>
  <c r="B132" i="2"/>
  <c r="B126" i="2"/>
  <c r="B120" i="2"/>
  <c r="B95" i="2"/>
  <c r="B89" i="2"/>
  <c r="B83" i="2"/>
  <c r="B77" i="2"/>
  <c r="B71" i="2"/>
  <c r="B65" i="2"/>
  <c r="C50" i="2"/>
  <c r="C47" i="2"/>
  <c r="C45" i="2"/>
  <c r="C42" i="2"/>
  <c r="C24" i="2"/>
  <c r="C18" i="2"/>
  <c r="C15" i="2"/>
  <c r="C29" i="2"/>
  <c r="C44" i="2"/>
  <c r="D43" i="2"/>
  <c r="D37" i="2"/>
  <c r="D31" i="2"/>
  <c r="D27" i="2"/>
  <c r="D14" i="2"/>
  <c r="D13" i="2"/>
  <c r="T13" i="2"/>
  <c r="A4" i="2"/>
  <c r="A115" i="2"/>
  <c r="D202" i="2"/>
  <c r="C202" i="2"/>
  <c r="D201" i="2"/>
  <c r="C201" i="2"/>
  <c r="D199" i="2"/>
  <c r="C199" i="2"/>
  <c r="D198" i="2"/>
  <c r="C197" i="2"/>
  <c r="C196" i="2"/>
  <c r="D193" i="2"/>
  <c r="C193" i="2"/>
  <c r="S193" i="2"/>
  <c r="C191" i="2"/>
  <c r="C190" i="2"/>
  <c r="S190" i="2"/>
  <c r="D187" i="2"/>
  <c r="C187" i="2"/>
  <c r="C185" i="2"/>
  <c r="S185" i="2"/>
  <c r="D184" i="2"/>
  <c r="D183" i="2"/>
  <c r="C183" i="2"/>
  <c r="C179" i="2"/>
  <c r="D178" i="2"/>
  <c r="T178" i="2"/>
  <c r="C178" i="2"/>
  <c r="C177" i="2"/>
  <c r="S177" i="2"/>
  <c r="U177" i="2"/>
  <c r="D175" i="2"/>
  <c r="C175" i="2"/>
  <c r="C154" i="2"/>
  <c r="S154" i="2"/>
  <c r="D153" i="2"/>
  <c r="T153" i="2"/>
  <c r="U153" i="2"/>
  <c r="D150" i="2"/>
  <c r="T150" i="2"/>
  <c r="C148" i="2"/>
  <c r="D147" i="2"/>
  <c r="T147" i="2"/>
  <c r="C144" i="2"/>
  <c r="S144" i="2"/>
  <c r="C142" i="2"/>
  <c r="C141" i="2"/>
  <c r="D138" i="2"/>
  <c r="T138" i="2"/>
  <c r="C138" i="2"/>
  <c r="S138" i="2"/>
  <c r="D137" i="2"/>
  <c r="T137" i="2"/>
  <c r="C137" i="2"/>
  <c r="C136" i="2"/>
  <c r="C135" i="2"/>
  <c r="S135" i="2"/>
  <c r="U135" i="2"/>
  <c r="C132" i="2"/>
  <c r="C130" i="2"/>
  <c r="S130" i="2"/>
  <c r="D129" i="2"/>
  <c r="C129" i="2"/>
  <c r="D128" i="2"/>
  <c r="D126" i="2"/>
  <c r="T126" i="2"/>
  <c r="C124" i="2"/>
  <c r="S124" i="2"/>
  <c r="D123" i="2"/>
  <c r="C123" i="2"/>
  <c r="S123" i="2"/>
  <c r="D122" i="2"/>
  <c r="T122" i="2"/>
  <c r="C122" i="2"/>
  <c r="C120" i="2"/>
  <c r="C99" i="2"/>
  <c r="D98" i="2"/>
  <c r="T98" i="2"/>
  <c r="C98" i="2"/>
  <c r="D97" i="2"/>
  <c r="C95" i="2"/>
  <c r="D94" i="2"/>
  <c r="C93" i="2"/>
  <c r="S93" i="2"/>
  <c r="D89" i="2"/>
  <c r="D88" i="2"/>
  <c r="C88" i="2"/>
  <c r="C87" i="2"/>
  <c r="D86" i="2"/>
  <c r="T86" i="2"/>
  <c r="D83" i="2"/>
  <c r="C83" i="2"/>
  <c r="D82" i="2"/>
  <c r="T82" i="2"/>
  <c r="C81" i="2"/>
  <c r="S81" i="2"/>
  <c r="D77" i="2"/>
  <c r="C77" i="2"/>
  <c r="C75" i="2"/>
  <c r="C74" i="2"/>
  <c r="S74" i="2"/>
  <c r="D73" i="2"/>
  <c r="D71" i="2"/>
  <c r="C71" i="2"/>
  <c r="C70" i="2"/>
  <c r="C69" i="2"/>
  <c r="C68" i="2"/>
  <c r="S68" i="2"/>
  <c r="D67" i="2"/>
  <c r="C38" i="2"/>
  <c r="D25" i="2"/>
  <c r="D22" i="2"/>
  <c r="D28" i="2"/>
  <c r="D19" i="2"/>
  <c r="C35" i="2"/>
  <c r="C30" i="2"/>
  <c r="C12" i="2"/>
  <c r="D49" i="2"/>
  <c r="T49" i="2"/>
  <c r="D197" i="2"/>
  <c r="C195" i="2"/>
  <c r="D192" i="2"/>
  <c r="T192" i="2"/>
  <c r="D191" i="2"/>
  <c r="C189" i="2"/>
  <c r="C186" i="2"/>
  <c r="D185" i="2"/>
  <c r="C180" i="2"/>
  <c r="S180" i="2"/>
  <c r="U180" i="2"/>
  <c r="D179" i="2"/>
  <c r="T179" i="2"/>
  <c r="C155" i="2"/>
  <c r="D154" i="2"/>
  <c r="T154" i="2"/>
  <c r="D152" i="2"/>
  <c r="C149" i="2"/>
  <c r="C146" i="2"/>
  <c r="C143" i="2"/>
  <c r="D142" i="2"/>
  <c r="T142" i="2"/>
  <c r="D140" i="2"/>
  <c r="C140" i="2"/>
  <c r="C134" i="2"/>
  <c r="S134" i="2"/>
  <c r="C131" i="2"/>
  <c r="S131" i="2"/>
  <c r="D130" i="2"/>
  <c r="T130" i="2"/>
  <c r="U130" i="2"/>
  <c r="C128" i="2"/>
  <c r="S128" i="2"/>
  <c r="C126" i="2"/>
  <c r="C125" i="2"/>
  <c r="D124" i="2"/>
  <c r="D100" i="2"/>
  <c r="C100" i="2"/>
  <c r="D99" i="2"/>
  <c r="T99" i="2"/>
  <c r="C97" i="2"/>
  <c r="S97" i="2"/>
  <c r="C94" i="2"/>
  <c r="D93" i="2"/>
  <c r="C91" i="2"/>
  <c r="C86" i="2"/>
  <c r="D85" i="2"/>
  <c r="C82" i="2"/>
  <c r="S82" i="2"/>
  <c r="D81" i="2"/>
  <c r="C79" i="2"/>
  <c r="D75" i="2"/>
  <c r="C73" i="2"/>
  <c r="S73" i="2"/>
  <c r="D69" i="2"/>
  <c r="T69" i="2"/>
  <c r="C67" i="2"/>
  <c r="C65" i="2"/>
  <c r="C198" i="2"/>
  <c r="D196" i="2"/>
  <c r="T196" i="2"/>
  <c r="D195" i="2"/>
  <c r="C184" i="2"/>
  <c r="D181" i="2"/>
  <c r="D180" i="2"/>
  <c r="T180" i="2"/>
  <c r="D177" i="2"/>
  <c r="D155" i="2"/>
  <c r="C147" i="2"/>
  <c r="S147" i="2"/>
  <c r="D144" i="2"/>
  <c r="D143" i="2"/>
  <c r="D135" i="2"/>
  <c r="T135" i="2"/>
  <c r="D134" i="2"/>
  <c r="D131" i="2"/>
  <c r="T131" i="2"/>
  <c r="U131" i="2"/>
  <c r="D95" i="2"/>
  <c r="C92" i="2"/>
  <c r="D91" i="2"/>
  <c r="D80" i="2"/>
  <c r="T80" i="2"/>
  <c r="D79" i="2"/>
  <c r="C76" i="2"/>
  <c r="D70" i="2"/>
  <c r="T70" i="2"/>
  <c r="D68" i="2"/>
  <c r="C181" i="2"/>
  <c r="C153" i="2"/>
  <c r="C152" i="2"/>
  <c r="D125" i="2"/>
  <c r="C89" i="2"/>
  <c r="D76" i="2"/>
  <c r="D65" i="2"/>
  <c r="D189" i="2"/>
  <c r="T189" i="2"/>
  <c r="D186" i="2"/>
  <c r="T186" i="2"/>
  <c r="D149" i="2"/>
  <c r="D92" i="2"/>
  <c r="D190" i="2"/>
  <c r="D148" i="2"/>
  <c r="T148" i="2"/>
  <c r="D141" i="2"/>
  <c r="T141" i="2"/>
  <c r="U141" i="2"/>
  <c r="D132" i="2"/>
  <c r="D120" i="2"/>
  <c r="C133" i="2"/>
  <c r="S133" i="2"/>
  <c r="U133" i="2"/>
  <c r="C127" i="2"/>
  <c r="C121" i="2"/>
  <c r="C90" i="2"/>
  <c r="C78" i="2"/>
  <c r="S78" i="2"/>
  <c r="C72" i="2"/>
  <c r="S72" i="2"/>
  <c r="C66" i="2"/>
  <c r="D188" i="2"/>
  <c r="D176" i="2"/>
  <c r="D145" i="2"/>
  <c r="D133" i="2"/>
  <c r="D121" i="2"/>
  <c r="D90" i="2"/>
  <c r="C85" i="2"/>
  <c r="D78" i="2"/>
  <c r="D74" i="2"/>
  <c r="D66" i="2"/>
  <c r="C200" i="2"/>
  <c r="S200" i="2"/>
  <c r="C194" i="2"/>
  <c r="S194" i="2"/>
  <c r="C176" i="2"/>
  <c r="C151" i="2"/>
  <c r="S151" i="2"/>
  <c r="C145" i="2"/>
  <c r="S145" i="2"/>
  <c r="C84" i="2"/>
  <c r="D200" i="2"/>
  <c r="C192" i="2"/>
  <c r="C188" i="2"/>
  <c r="S188" i="2"/>
  <c r="D139" i="2"/>
  <c r="D194" i="2"/>
  <c r="D136" i="2"/>
  <c r="C150" i="2"/>
  <c r="D127" i="2"/>
  <c r="C96" i="2"/>
  <c r="D72" i="2"/>
  <c r="D87" i="2"/>
  <c r="D182" i="2"/>
  <c r="T182" i="2"/>
  <c r="D151" i="2"/>
  <c r="D146" i="2"/>
  <c r="D96" i="2"/>
  <c r="D84" i="2"/>
  <c r="C182" i="2"/>
  <c r="C139" i="2"/>
  <c r="A3" i="2"/>
  <c r="C7" i="2"/>
  <c r="B9" i="2"/>
  <c r="E9" i="2"/>
  <c r="I9" i="2"/>
  <c r="M9" i="2"/>
  <c r="B10" i="2"/>
  <c r="E10" i="2"/>
  <c r="I10" i="2"/>
  <c r="M10" i="2"/>
  <c r="B11" i="2"/>
  <c r="E11" i="2"/>
  <c r="I11" i="2"/>
  <c r="M11" i="2"/>
  <c r="B12" i="2"/>
  <c r="E12" i="2"/>
  <c r="I12" i="2"/>
  <c r="M12" i="2"/>
  <c r="B13" i="2"/>
  <c r="E13" i="2"/>
  <c r="I13" i="2"/>
  <c r="M13" i="2"/>
  <c r="B14" i="2"/>
  <c r="E14" i="2"/>
  <c r="I14" i="2"/>
  <c r="M14" i="2"/>
  <c r="B15" i="2"/>
  <c r="E15" i="2"/>
  <c r="I15" i="2"/>
  <c r="M15" i="2"/>
  <c r="B16" i="2"/>
  <c r="E16" i="2"/>
  <c r="I16" i="2"/>
  <c r="M16" i="2"/>
  <c r="B17" i="2"/>
  <c r="E17" i="2"/>
  <c r="I17" i="2"/>
  <c r="M17" i="2"/>
  <c r="B18" i="2"/>
  <c r="E18" i="2"/>
  <c r="I18" i="2"/>
  <c r="M18" i="2"/>
  <c r="B19" i="2"/>
  <c r="E19" i="2"/>
  <c r="I19" i="2"/>
  <c r="M19" i="2"/>
  <c r="B20" i="2"/>
  <c r="E20" i="2"/>
  <c r="I20" i="2"/>
  <c r="M20" i="2"/>
  <c r="B21" i="2"/>
  <c r="E21" i="2"/>
  <c r="I21" i="2"/>
  <c r="M21" i="2"/>
  <c r="B22" i="2"/>
  <c r="E22" i="2"/>
  <c r="I22" i="2"/>
  <c r="M22" i="2"/>
  <c r="B23" i="2"/>
  <c r="E23" i="2"/>
  <c r="I23" i="2"/>
  <c r="M23" i="2"/>
  <c r="B24" i="2"/>
  <c r="E24" i="2"/>
  <c r="I24" i="2"/>
  <c r="M24" i="2"/>
  <c r="B25" i="2"/>
  <c r="E25" i="2"/>
  <c r="I25" i="2"/>
  <c r="M25" i="2"/>
  <c r="B26" i="2"/>
  <c r="E26" i="2"/>
  <c r="I26" i="2"/>
  <c r="M26" i="2"/>
  <c r="B27" i="2"/>
  <c r="E27" i="2"/>
  <c r="I27" i="2"/>
  <c r="M27" i="2"/>
  <c r="B28" i="2"/>
  <c r="E28" i="2"/>
  <c r="I28" i="2"/>
  <c r="M28" i="2"/>
  <c r="B29" i="2"/>
  <c r="E29" i="2"/>
  <c r="I29" i="2"/>
  <c r="M29" i="2"/>
  <c r="B30" i="2"/>
  <c r="E30" i="2"/>
  <c r="I30" i="2"/>
  <c r="M30" i="2"/>
  <c r="E31" i="2"/>
  <c r="I31" i="2"/>
  <c r="M31" i="2"/>
  <c r="B32" i="2"/>
  <c r="E32" i="2"/>
  <c r="I32" i="2"/>
  <c r="M32" i="2"/>
  <c r="B33" i="2"/>
  <c r="E33" i="2"/>
  <c r="I33" i="2"/>
  <c r="M33" i="2"/>
  <c r="B34" i="2"/>
  <c r="E34" i="2"/>
  <c r="I34" i="2"/>
  <c r="M34" i="2"/>
  <c r="B35" i="2"/>
  <c r="E35" i="2"/>
  <c r="I35" i="2"/>
  <c r="M35" i="2"/>
  <c r="B36" i="2"/>
  <c r="E36" i="2"/>
  <c r="I36" i="2"/>
  <c r="M36" i="2"/>
  <c r="B37" i="2"/>
  <c r="E37" i="2"/>
  <c r="I37" i="2"/>
  <c r="M37" i="2"/>
  <c r="B38" i="2"/>
  <c r="E38" i="2"/>
  <c r="I38" i="2"/>
  <c r="M38" i="2"/>
  <c r="B39" i="2"/>
  <c r="E39" i="2"/>
  <c r="I39" i="2"/>
  <c r="M39" i="2"/>
  <c r="B40" i="2"/>
  <c r="E40" i="2"/>
  <c r="I40" i="2"/>
  <c r="M40" i="2"/>
  <c r="B41" i="2"/>
  <c r="E41" i="2"/>
  <c r="I41" i="2"/>
  <c r="M41" i="2"/>
  <c r="B42" i="2"/>
  <c r="E42" i="2"/>
  <c r="I42" i="2"/>
  <c r="M42" i="2"/>
  <c r="B43" i="2"/>
  <c r="E43" i="2"/>
  <c r="I43" i="2"/>
  <c r="M43" i="2"/>
  <c r="B44" i="2"/>
  <c r="E44" i="2"/>
  <c r="I44" i="2"/>
  <c r="M44" i="2"/>
  <c r="B45" i="2"/>
  <c r="E45" i="2"/>
  <c r="I45" i="2"/>
  <c r="M45" i="2"/>
  <c r="B46" i="2"/>
  <c r="E46" i="2"/>
  <c r="I46" i="2"/>
  <c r="M46" i="2"/>
  <c r="B47" i="2"/>
  <c r="E47" i="2"/>
  <c r="I47" i="2"/>
  <c r="M47" i="2"/>
  <c r="B48" i="2"/>
  <c r="E48" i="2"/>
  <c r="I48" i="2"/>
  <c r="M48" i="2"/>
  <c r="B49" i="2"/>
  <c r="E49" i="2"/>
  <c r="I49" i="2"/>
  <c r="M49" i="2"/>
  <c r="B50" i="2"/>
  <c r="E50" i="2"/>
  <c r="I50" i="2"/>
  <c r="M50" i="2"/>
  <c r="B51" i="2"/>
  <c r="E51" i="2"/>
  <c r="I51" i="2"/>
  <c r="M51" i="2"/>
  <c r="A58" i="2"/>
  <c r="A59" i="2"/>
  <c r="C63" i="2"/>
  <c r="E65" i="2"/>
  <c r="I65" i="2"/>
  <c r="B66" i="2"/>
  <c r="E66" i="2"/>
  <c r="I66" i="2"/>
  <c r="B67" i="2"/>
  <c r="E67" i="2"/>
  <c r="I67" i="2"/>
  <c r="B68" i="2"/>
  <c r="E68" i="2"/>
  <c r="I68" i="2"/>
  <c r="B69" i="2"/>
  <c r="E69" i="2"/>
  <c r="I69" i="2"/>
  <c r="B70" i="2"/>
  <c r="E70" i="2"/>
  <c r="I70" i="2"/>
  <c r="E71" i="2"/>
  <c r="I71" i="2"/>
  <c r="B72" i="2"/>
  <c r="E72" i="2"/>
  <c r="I72" i="2"/>
  <c r="B73" i="2"/>
  <c r="E73" i="2"/>
  <c r="I73" i="2"/>
  <c r="B74" i="2"/>
  <c r="E74" i="2"/>
  <c r="I74" i="2"/>
  <c r="B75" i="2"/>
  <c r="E75" i="2"/>
  <c r="I75" i="2"/>
  <c r="B76" i="2"/>
  <c r="E76" i="2"/>
  <c r="I76" i="2"/>
  <c r="E77" i="2"/>
  <c r="I77" i="2"/>
  <c r="B78" i="2"/>
  <c r="E78" i="2"/>
  <c r="I78" i="2"/>
  <c r="B79" i="2"/>
  <c r="E79" i="2"/>
  <c r="I79" i="2"/>
  <c r="B80" i="2"/>
  <c r="E80" i="2"/>
  <c r="I80" i="2"/>
  <c r="B81" i="2"/>
  <c r="E81" i="2"/>
  <c r="I81" i="2"/>
  <c r="B82" i="2"/>
  <c r="E82" i="2"/>
  <c r="I82" i="2"/>
  <c r="E83" i="2"/>
  <c r="I83" i="2"/>
  <c r="B84" i="2"/>
  <c r="E84" i="2"/>
  <c r="I84" i="2"/>
  <c r="B85" i="2"/>
  <c r="E85" i="2"/>
  <c r="I85" i="2"/>
  <c r="B86" i="2"/>
  <c r="E86" i="2"/>
  <c r="I86" i="2"/>
  <c r="B87" i="2"/>
  <c r="E87" i="2"/>
  <c r="I87" i="2"/>
  <c r="B88" i="2"/>
  <c r="E88" i="2"/>
  <c r="I88" i="2"/>
  <c r="E89" i="2"/>
  <c r="I89" i="2"/>
  <c r="B90" i="2"/>
  <c r="E90" i="2"/>
  <c r="I90" i="2"/>
  <c r="B91" i="2"/>
  <c r="E91" i="2"/>
  <c r="I91" i="2"/>
  <c r="B92" i="2"/>
  <c r="E92" i="2"/>
  <c r="I92" i="2"/>
  <c r="B93" i="2"/>
  <c r="E93" i="2"/>
  <c r="I93" i="2"/>
  <c r="B94" i="2"/>
  <c r="E94" i="2"/>
  <c r="I94" i="2"/>
  <c r="E95" i="2"/>
  <c r="I95" i="2"/>
  <c r="B96" i="2"/>
  <c r="E96" i="2"/>
  <c r="I96" i="2"/>
  <c r="B97" i="2"/>
  <c r="E97" i="2"/>
  <c r="I97" i="2"/>
  <c r="B98" i="2"/>
  <c r="E98" i="2"/>
  <c r="I98" i="2"/>
  <c r="B99" i="2"/>
  <c r="E99" i="2"/>
  <c r="I99" i="2"/>
  <c r="B100" i="2"/>
  <c r="E100" i="2"/>
  <c r="I100" i="2"/>
  <c r="A113" i="2"/>
  <c r="A114" i="2"/>
  <c r="C118" i="2"/>
  <c r="E120" i="2"/>
  <c r="F120" i="2"/>
  <c r="I120" i="2"/>
  <c r="B121" i="2"/>
  <c r="E121" i="2"/>
  <c r="F121" i="2"/>
  <c r="I121" i="2"/>
  <c r="B122" i="2"/>
  <c r="E122" i="2"/>
  <c r="F122" i="2"/>
  <c r="I122" i="2"/>
  <c r="B123" i="2"/>
  <c r="E123" i="2"/>
  <c r="F123" i="2"/>
  <c r="I123" i="2"/>
  <c r="B124" i="2"/>
  <c r="E124" i="2"/>
  <c r="F124" i="2"/>
  <c r="I124" i="2"/>
  <c r="B125" i="2"/>
  <c r="E125" i="2"/>
  <c r="F125" i="2"/>
  <c r="I125" i="2"/>
  <c r="E126" i="2"/>
  <c r="F126" i="2"/>
  <c r="I126" i="2"/>
  <c r="B127" i="2"/>
  <c r="E127" i="2"/>
  <c r="F127" i="2"/>
  <c r="I127" i="2"/>
  <c r="B128" i="2"/>
  <c r="E128" i="2"/>
  <c r="F128" i="2"/>
  <c r="I128" i="2"/>
  <c r="B129" i="2"/>
  <c r="E129" i="2"/>
  <c r="F129" i="2"/>
  <c r="I129" i="2"/>
  <c r="B130" i="2"/>
  <c r="E130" i="2"/>
  <c r="F130" i="2"/>
  <c r="I130" i="2"/>
  <c r="B131" i="2"/>
  <c r="E131" i="2"/>
  <c r="F131" i="2"/>
  <c r="I131" i="2"/>
  <c r="E132" i="2"/>
  <c r="F132" i="2"/>
  <c r="I132" i="2"/>
  <c r="B133" i="2"/>
  <c r="E133" i="2"/>
  <c r="F133" i="2"/>
  <c r="I133" i="2"/>
  <c r="B134" i="2"/>
  <c r="E134" i="2"/>
  <c r="F134" i="2"/>
  <c r="I134" i="2"/>
  <c r="B135" i="2"/>
  <c r="E135" i="2"/>
  <c r="F135" i="2"/>
  <c r="I135" i="2"/>
  <c r="B136" i="2"/>
  <c r="E136" i="2"/>
  <c r="F136" i="2"/>
  <c r="I136" i="2"/>
  <c r="B137" i="2"/>
  <c r="E137" i="2"/>
  <c r="F137" i="2"/>
  <c r="I137" i="2"/>
  <c r="E138" i="2"/>
  <c r="F138" i="2"/>
  <c r="I138" i="2"/>
  <c r="B139" i="2"/>
  <c r="E139" i="2"/>
  <c r="F139" i="2"/>
  <c r="I139" i="2"/>
  <c r="B140" i="2"/>
  <c r="E140" i="2"/>
  <c r="F140" i="2"/>
  <c r="I140" i="2"/>
  <c r="B141" i="2"/>
  <c r="E141" i="2"/>
  <c r="F141" i="2"/>
  <c r="I141" i="2"/>
  <c r="B142" i="2"/>
  <c r="E142" i="2"/>
  <c r="F142" i="2"/>
  <c r="I142" i="2"/>
  <c r="B143" i="2"/>
  <c r="E143" i="2"/>
  <c r="F143" i="2"/>
  <c r="I143" i="2"/>
  <c r="E144" i="2"/>
  <c r="F144" i="2"/>
  <c r="I144" i="2"/>
  <c r="B145" i="2"/>
  <c r="E145" i="2"/>
  <c r="F145" i="2"/>
  <c r="I145" i="2"/>
  <c r="B146" i="2"/>
  <c r="E146" i="2"/>
  <c r="F146" i="2"/>
  <c r="I146" i="2"/>
  <c r="B147" i="2"/>
  <c r="E147" i="2"/>
  <c r="F147" i="2"/>
  <c r="I147" i="2"/>
  <c r="B148" i="2"/>
  <c r="E148" i="2"/>
  <c r="F148" i="2"/>
  <c r="I148" i="2"/>
  <c r="B149" i="2"/>
  <c r="E149" i="2"/>
  <c r="F149" i="2"/>
  <c r="I149" i="2"/>
  <c r="E150" i="2"/>
  <c r="F150" i="2"/>
  <c r="I150" i="2"/>
  <c r="B151" i="2"/>
  <c r="E151" i="2"/>
  <c r="F151" i="2"/>
  <c r="I151" i="2"/>
  <c r="B152" i="2"/>
  <c r="E152" i="2"/>
  <c r="F152" i="2"/>
  <c r="I152" i="2"/>
  <c r="B153" i="2"/>
  <c r="E153" i="2"/>
  <c r="F153" i="2"/>
  <c r="I153" i="2"/>
  <c r="B154" i="2"/>
  <c r="E154" i="2"/>
  <c r="F154" i="2"/>
  <c r="I154" i="2"/>
  <c r="B155" i="2"/>
  <c r="E155" i="2"/>
  <c r="F155" i="2"/>
  <c r="I155" i="2"/>
  <c r="A168" i="2"/>
  <c r="A169" i="2"/>
  <c r="C173" i="2"/>
  <c r="E175" i="2"/>
  <c r="F175" i="2"/>
  <c r="I175" i="2"/>
  <c r="J175" i="2"/>
  <c r="B176" i="2"/>
  <c r="E176" i="2"/>
  <c r="F176" i="2"/>
  <c r="I176" i="2"/>
  <c r="J176" i="2"/>
  <c r="B177" i="2"/>
  <c r="E177" i="2"/>
  <c r="F177" i="2"/>
  <c r="I177" i="2"/>
  <c r="J177" i="2"/>
  <c r="B178" i="2"/>
  <c r="E178" i="2"/>
  <c r="F178" i="2"/>
  <c r="I178" i="2"/>
  <c r="J178" i="2"/>
  <c r="B179" i="2"/>
  <c r="E179" i="2"/>
  <c r="F179" i="2"/>
  <c r="I179" i="2"/>
  <c r="J179" i="2"/>
  <c r="B180" i="2"/>
  <c r="E180" i="2"/>
  <c r="F180" i="2"/>
  <c r="I180" i="2"/>
  <c r="J180" i="2"/>
  <c r="E181" i="2"/>
  <c r="F181" i="2"/>
  <c r="I181" i="2"/>
  <c r="J181" i="2"/>
  <c r="B182" i="2"/>
  <c r="E182" i="2"/>
  <c r="F182" i="2"/>
  <c r="I182" i="2"/>
  <c r="J182" i="2"/>
  <c r="B183" i="2"/>
  <c r="E183" i="2"/>
  <c r="F183" i="2"/>
  <c r="I183" i="2"/>
  <c r="J183" i="2"/>
  <c r="B184" i="2"/>
  <c r="E184" i="2"/>
  <c r="F184" i="2"/>
  <c r="I184" i="2"/>
  <c r="J184" i="2"/>
  <c r="B185" i="2"/>
  <c r="E185" i="2"/>
  <c r="F185" i="2"/>
  <c r="I185" i="2"/>
  <c r="J185" i="2"/>
  <c r="B186" i="2"/>
  <c r="E186" i="2"/>
  <c r="F186" i="2"/>
  <c r="I186" i="2"/>
  <c r="J186" i="2"/>
  <c r="E187" i="2"/>
  <c r="F187" i="2"/>
  <c r="I187" i="2"/>
  <c r="J187" i="2"/>
  <c r="B188" i="2"/>
  <c r="E188" i="2"/>
  <c r="F188" i="2"/>
  <c r="I188" i="2"/>
  <c r="J188" i="2"/>
  <c r="B189" i="2"/>
  <c r="E189" i="2"/>
  <c r="F189" i="2"/>
  <c r="I189" i="2"/>
  <c r="J189" i="2"/>
  <c r="B190" i="2"/>
  <c r="E190" i="2"/>
  <c r="F190" i="2"/>
  <c r="I190" i="2"/>
  <c r="J190" i="2"/>
  <c r="B191" i="2"/>
  <c r="E191" i="2"/>
  <c r="F191" i="2"/>
  <c r="I191" i="2"/>
  <c r="J191" i="2"/>
  <c r="B192" i="2"/>
  <c r="E192" i="2"/>
  <c r="F192" i="2"/>
  <c r="I192" i="2"/>
  <c r="J192" i="2"/>
  <c r="E193" i="2"/>
  <c r="F193" i="2"/>
  <c r="I193" i="2"/>
  <c r="J193" i="2"/>
  <c r="B194" i="2"/>
  <c r="E194" i="2"/>
  <c r="F194" i="2"/>
  <c r="I194" i="2"/>
  <c r="J194" i="2"/>
  <c r="B195" i="2"/>
  <c r="E195" i="2"/>
  <c r="F195" i="2"/>
  <c r="I195" i="2"/>
  <c r="J195" i="2"/>
  <c r="B196" i="2"/>
  <c r="E196" i="2"/>
  <c r="F196" i="2"/>
  <c r="I196" i="2"/>
  <c r="J196" i="2"/>
  <c r="B197" i="2"/>
  <c r="E197" i="2"/>
  <c r="F197" i="2"/>
  <c r="I197" i="2"/>
  <c r="J197" i="2"/>
  <c r="B198" i="2"/>
  <c r="E198" i="2"/>
  <c r="F198" i="2"/>
  <c r="I198" i="2"/>
  <c r="J198" i="2"/>
  <c r="E199" i="2"/>
  <c r="F199" i="2"/>
  <c r="I199" i="2"/>
  <c r="J199" i="2"/>
  <c r="B200" i="2"/>
  <c r="E200" i="2"/>
  <c r="F200" i="2"/>
  <c r="I200" i="2"/>
  <c r="J200" i="2"/>
  <c r="B201" i="2"/>
  <c r="E201" i="2"/>
  <c r="F201" i="2"/>
  <c r="I201" i="2"/>
  <c r="J201" i="2"/>
  <c r="B202" i="2"/>
  <c r="E202" i="2"/>
  <c r="F202" i="2"/>
  <c r="I202" i="2"/>
  <c r="J202" i="2"/>
  <c r="C80" i="2"/>
  <c r="S80" i="2"/>
  <c r="U80" i="2"/>
  <c r="C39" i="2"/>
  <c r="A60" i="2"/>
  <c r="A170" i="2"/>
  <c r="C31" i="2"/>
  <c r="A171" i="2"/>
  <c r="B1" i="11"/>
  <c r="C1" i="10"/>
  <c r="A61" i="2"/>
  <c r="A116" i="2"/>
  <c r="S13" i="2"/>
  <c r="S25" i="2"/>
  <c r="S37" i="2"/>
  <c r="S41" i="2"/>
  <c r="S49" i="2"/>
  <c r="S70" i="2"/>
  <c r="S94" i="2"/>
  <c r="S125" i="2"/>
  <c r="U125" i="2"/>
  <c r="S129" i="2"/>
  <c r="S141" i="2"/>
  <c r="S153" i="2"/>
  <c r="S184" i="2"/>
  <c r="S196" i="2"/>
  <c r="U196" i="2"/>
  <c r="T120" i="2"/>
  <c r="T29" i="2"/>
  <c r="T78" i="2"/>
  <c r="T121" i="2"/>
  <c r="T200" i="2"/>
  <c r="U200" i="2"/>
  <c r="T28" i="2"/>
  <c r="S67" i="2"/>
  <c r="U67" i="2"/>
  <c r="S79" i="2"/>
  <c r="S83" i="2"/>
  <c r="U83" i="2"/>
  <c r="S146" i="2"/>
  <c r="S150" i="2"/>
  <c r="U150" i="2"/>
  <c r="S189" i="2"/>
  <c r="S201" i="2"/>
  <c r="S23" i="2"/>
  <c r="U23" i="2"/>
  <c r="T67" i="2"/>
  <c r="T177" i="2"/>
  <c r="T201" i="2"/>
  <c r="S15" i="2"/>
  <c r="S76" i="2"/>
  <c r="S100" i="2"/>
  <c r="S186" i="2"/>
  <c r="T19" i="2"/>
  <c r="T27" i="2"/>
  <c r="T35" i="2"/>
  <c r="T51" i="2"/>
  <c r="T72" i="2"/>
  <c r="U72" i="2"/>
  <c r="T84" i="2"/>
  <c r="T88" i="2"/>
  <c r="T139" i="2"/>
  <c r="U139" i="2"/>
  <c r="T143" i="2"/>
  <c r="T151" i="2"/>
  <c r="T155" i="2"/>
  <c r="T198" i="2"/>
  <c r="S65" i="2"/>
  <c r="S120" i="2"/>
  <c r="U120" i="2"/>
  <c r="S132" i="2"/>
  <c r="S199" i="2"/>
  <c r="T21" i="2"/>
  <c r="T37" i="2"/>
  <c r="U37" i="2"/>
  <c r="S139" i="2"/>
  <c r="T75" i="2"/>
  <c r="T18" i="2"/>
  <c r="T34" i="2"/>
  <c r="S126" i="2"/>
  <c r="U126" i="2"/>
  <c r="S71" i="2"/>
  <c r="T133" i="2"/>
  <c r="T89" i="2"/>
  <c r="S75" i="2"/>
  <c r="S30" i="2"/>
  <c r="U30" i="2"/>
  <c r="S175" i="2"/>
  <c r="T202" i="2"/>
  <c r="S40" i="2"/>
  <c r="S39" i="2"/>
  <c r="T125" i="2"/>
  <c r="S191" i="2"/>
  <c r="S152" i="2"/>
  <c r="S183" i="2"/>
  <c r="V7" i="2"/>
  <c r="V2" i="2"/>
  <c r="W2" i="2"/>
  <c r="T129" i="2"/>
  <c r="T74" i="2"/>
  <c r="T83" i="2"/>
  <c r="S99" i="2"/>
  <c r="U99" i="2"/>
  <c r="T91" i="2"/>
  <c r="S87" i="2"/>
  <c r="S121" i="2"/>
  <c r="U121" i="2"/>
  <c r="S92" i="2"/>
  <c r="S88" i="2"/>
  <c r="U88" i="2"/>
  <c r="S34" i="2"/>
  <c r="U34" i="2"/>
  <c r="S91" i="2"/>
  <c r="S140" i="2"/>
  <c r="T22" i="2"/>
  <c r="S95" i="2"/>
  <c r="S66" i="2"/>
  <c r="T144" i="2"/>
  <c r="S46" i="2"/>
  <c r="U46" i="2"/>
  <c r="T9" i="2"/>
  <c r="T48" i="2"/>
  <c r="T197" i="2"/>
  <c r="T38" i="2"/>
  <c r="S12" i="2"/>
  <c r="T187" i="2"/>
  <c r="S42" i="2"/>
  <c r="T36" i="2"/>
  <c r="T14" i="2"/>
  <c r="S96" i="2"/>
  <c r="T25" i="2"/>
  <c r="U25" i="2"/>
  <c r="T128" i="2"/>
  <c r="U128" i="2"/>
  <c r="S43" i="2"/>
  <c r="T50" i="2"/>
  <c r="T184" i="2"/>
  <c r="T15" i="2"/>
  <c r="U15" i="2"/>
  <c r="U75" i="2"/>
  <c r="U43" i="2"/>
  <c r="U17" i="2"/>
  <c r="U33" i="2"/>
  <c r="U45" i="2"/>
  <c r="U47" i="2"/>
  <c r="U132" i="2"/>
  <c r="U12" i="2"/>
  <c r="U65" i="2"/>
  <c r="U20" i="2"/>
  <c r="U32" i="2"/>
  <c r="U77" i="2"/>
  <c r="U85" i="2"/>
  <c r="U175" i="2"/>
  <c r="U190" i="2"/>
  <c r="U10" i="2"/>
  <c r="T87" i="2"/>
  <c r="U87" i="2"/>
  <c r="S84" i="2"/>
  <c r="U84" i="2"/>
  <c r="T90" i="2"/>
  <c r="U90" i="2"/>
  <c r="T149" i="2"/>
  <c r="U149" i="2"/>
  <c r="T68" i="2"/>
  <c r="U68" i="2"/>
  <c r="T195" i="2"/>
  <c r="T185" i="2"/>
  <c r="T71" i="2"/>
  <c r="S142" i="2"/>
  <c r="U142" i="2"/>
  <c r="S202" i="2"/>
  <c r="U202" i="2"/>
  <c r="U66" i="2"/>
  <c r="U18" i="2"/>
  <c r="U145" i="2"/>
  <c r="U186" i="2"/>
  <c r="U70" i="2"/>
  <c r="T73" i="2"/>
  <c r="U73" i="2"/>
  <c r="U144" i="2"/>
  <c r="S11" i="2"/>
  <c r="U11" i="2"/>
  <c r="U28" i="2"/>
  <c r="U74" i="2"/>
  <c r="U201" i="2"/>
  <c r="U92" i="2"/>
  <c r="U151" i="2"/>
  <c r="U189" i="2"/>
  <c r="T124" i="2"/>
  <c r="U124" i="2"/>
  <c r="U193" i="2"/>
  <c r="S24" i="2"/>
  <c r="U24" i="2"/>
  <c r="S31" i="2"/>
  <c r="U31" i="2"/>
  <c r="T127" i="2"/>
  <c r="S176" i="2"/>
  <c r="U176" i="2"/>
  <c r="S127" i="2"/>
  <c r="U127" i="2"/>
  <c r="T191" i="2"/>
  <c r="U191" i="2"/>
  <c r="U13" i="2"/>
  <c r="U89" i="2"/>
  <c r="U78" i="2"/>
  <c r="U42" i="2"/>
  <c r="U22" i="2"/>
  <c r="U194" i="2"/>
  <c r="U96" i="2"/>
  <c r="U140" i="2"/>
  <c r="U129" i="2"/>
  <c r="T136" i="2"/>
  <c r="U136" i="2"/>
  <c r="U147" i="2"/>
  <c r="U93" i="2"/>
  <c r="S182" i="2"/>
  <c r="U182" i="2"/>
  <c r="T152" i="2"/>
  <c r="U152" i="2"/>
  <c r="S195" i="2"/>
  <c r="U195" i="2"/>
  <c r="T94" i="2"/>
  <c r="U94" i="2"/>
  <c r="T183" i="2"/>
  <c r="U183" i="2"/>
  <c r="S197" i="2"/>
  <c r="U197" i="2"/>
  <c r="T41" i="2"/>
  <c r="U41" i="2"/>
  <c r="T47" i="2"/>
  <c r="U39" i="2"/>
  <c r="U69" i="2"/>
  <c r="U81" i="2"/>
  <c r="U137" i="2"/>
  <c r="U184" i="2"/>
  <c r="U188" i="2"/>
  <c r="U148" i="2"/>
  <c r="U154" i="2"/>
  <c r="U91" i="2"/>
  <c r="U40" i="2"/>
  <c r="U79" i="2"/>
  <c r="U97" i="2"/>
  <c r="U49" i="2"/>
  <c r="U82" i="2"/>
  <c r="T146" i="2"/>
  <c r="U146" i="2"/>
  <c r="S155" i="2"/>
  <c r="U155" i="2"/>
  <c r="S98" i="2"/>
  <c r="T199" i="2"/>
  <c r="U199" i="2"/>
  <c r="S48" i="2"/>
  <c r="U48" i="2"/>
  <c r="U14" i="2"/>
  <c r="U134" i="2"/>
  <c r="U179" i="2"/>
  <c r="T44" i="2"/>
  <c r="U44" i="2"/>
  <c r="U71" i="2"/>
  <c r="U138" i="2"/>
  <c r="U185" i="2"/>
  <c r="U98" i="2"/>
  <c r="U7" i="2"/>
</calcChain>
</file>

<file path=xl/sharedStrings.xml><?xml version="1.0" encoding="utf-8"?>
<sst xmlns="http://schemas.openxmlformats.org/spreadsheetml/2006/main" count="5042" uniqueCount="455">
  <si>
    <t>Canister No.</t>
  </si>
  <si>
    <t>Pressure</t>
  </si>
  <si>
    <t>Measured</t>
  </si>
  <si>
    <t>Difference</t>
  </si>
  <si>
    <t>at GL</t>
  </si>
  <si>
    <t>(%)</t>
  </si>
  <si>
    <t>2.</t>
  </si>
  <si>
    <t>supplied by EPD.</t>
  </si>
  <si>
    <t xml:space="preserve">                       </t>
  </si>
  <si>
    <t>ppbv</t>
  </si>
  <si>
    <t>1.8</t>
  </si>
  <si>
    <t>1.6</t>
  </si>
  <si>
    <t>1.5</t>
  </si>
  <si>
    <t>3.1</t>
  </si>
  <si>
    <t>3.3</t>
  </si>
  <si>
    <t>Freon 114</t>
  </si>
  <si>
    <t>0.04</t>
  </si>
  <si>
    <t>0.31</t>
  </si>
  <si>
    <t>0.29</t>
  </si>
  <si>
    <t>0.06</t>
  </si>
  <si>
    <t>0.41</t>
  </si>
  <si>
    <t>Chloroethene</t>
  </si>
  <si>
    <t>0.03</t>
  </si>
  <si>
    <t>0.07</t>
  </si>
  <si>
    <t>0.08</t>
  </si>
  <si>
    <t>0.02</t>
  </si>
  <si>
    <t>Bromomethane</t>
  </si>
  <si>
    <t>0.32</t>
  </si>
  <si>
    <t>0.09</t>
  </si>
  <si>
    <t>0.34</t>
  </si>
  <si>
    <t>0.36</t>
  </si>
  <si>
    <t>Chloroethane</t>
  </si>
  <si>
    <t>0.15</t>
  </si>
  <si>
    <t>0.05</t>
  </si>
  <si>
    <t>0.13</t>
  </si>
  <si>
    <t>Freon 11</t>
  </si>
  <si>
    <t>1.1</t>
  </si>
  <si>
    <t>1,1-Dichloroethene</t>
  </si>
  <si>
    <t>0.25</t>
  </si>
  <si>
    <t>0.22</t>
  </si>
  <si>
    <t>Methylene chloride</t>
  </si>
  <si>
    <t>0.76</t>
  </si>
  <si>
    <t>2.6</t>
  </si>
  <si>
    <t>Freon 113</t>
  </si>
  <si>
    <t>0.28</t>
  </si>
  <si>
    <t>2.2</t>
  </si>
  <si>
    <t>0.30</t>
  </si>
  <si>
    <t>2.3</t>
  </si>
  <si>
    <t>0.33</t>
  </si>
  <si>
    <t>2.5</t>
  </si>
  <si>
    <t>1,1-Dichloroethane</t>
  </si>
  <si>
    <t>&lt;0.02</t>
  </si>
  <si>
    <t>&lt;0.08</t>
  </si>
  <si>
    <t>Chloroform</t>
  </si>
  <si>
    <t>0.71</t>
  </si>
  <si>
    <t>0.72</t>
  </si>
  <si>
    <t>0.10</t>
  </si>
  <si>
    <t>0.51</t>
  </si>
  <si>
    <t>0.24</t>
  </si>
  <si>
    <t>1,1,1-Trichloroethane</t>
  </si>
  <si>
    <t>0.19</t>
  </si>
  <si>
    <t>1.0</t>
  </si>
  <si>
    <t>0.21</t>
  </si>
  <si>
    <t>1.2</t>
  </si>
  <si>
    <t>0.14</t>
  </si>
  <si>
    <t>Benzene</t>
  </si>
  <si>
    <t>0.45</t>
  </si>
  <si>
    <t>1.4</t>
  </si>
  <si>
    <t>0.60</t>
  </si>
  <si>
    <t>1.9</t>
  </si>
  <si>
    <t>0.88</t>
  </si>
  <si>
    <t>1,2-Dichloropropane</t>
  </si>
  <si>
    <t>Trichloroethene</t>
  </si>
  <si>
    <t>0.48</t>
  </si>
  <si>
    <t>0.11</t>
  </si>
  <si>
    <t>&lt;0.09</t>
  </si>
  <si>
    <t>1,1,2-Trichloroethane</t>
  </si>
  <si>
    <t>0.16</t>
  </si>
  <si>
    <t>0.18</t>
  </si>
  <si>
    <t>Toluene</t>
  </si>
  <si>
    <t>1.7</t>
  </si>
  <si>
    <t>1.3</t>
  </si>
  <si>
    <t>1,2-Dibromoethane</t>
  </si>
  <si>
    <t>Tetrachloroethene</t>
  </si>
  <si>
    <t>3.5</t>
  </si>
  <si>
    <t>0.61</t>
  </si>
  <si>
    <t>0.27</t>
  </si>
  <si>
    <t>Chlorobenzene</t>
  </si>
  <si>
    <t>0.23</t>
  </si>
  <si>
    <t>Ethylbenzene</t>
  </si>
  <si>
    <t>0.67</t>
  </si>
  <si>
    <t>0.96</t>
  </si>
  <si>
    <t>0.26</t>
  </si>
  <si>
    <t>Styrene</t>
  </si>
  <si>
    <t>0.43</t>
  </si>
  <si>
    <t>1,1,2,2-Tetrachloroethane</t>
  </si>
  <si>
    <t>0.39</t>
  </si>
  <si>
    <t>0.35</t>
  </si>
  <si>
    <t>0.40</t>
  </si>
  <si>
    <t>1,3,5-Trimethylbenzene</t>
  </si>
  <si>
    <t>&lt;0.10</t>
  </si>
  <si>
    <t>1,2,4-Trimethylbenzene</t>
  </si>
  <si>
    <t>Benzyl chloride</t>
  </si>
  <si>
    <t>0.20</t>
  </si>
  <si>
    <t>0.17</t>
  </si>
  <si>
    <t>0.44</t>
  </si>
  <si>
    <t>0.37</t>
  </si>
  <si>
    <t>1,2,4-Trichlorobenzene</t>
  </si>
  <si>
    <t>0.55</t>
  </si>
  <si>
    <t>Hexachlorobutadiene</t>
  </si>
  <si>
    <t>1,3-Butadiene</t>
  </si>
  <si>
    <t>0.12</t>
  </si>
  <si>
    <t>4-Ethyltoluene</t>
  </si>
  <si>
    <t>Hexane</t>
  </si>
  <si>
    <t>0.47</t>
  </si>
  <si>
    <t>0.52</t>
  </si>
  <si>
    <t>2,2,4-Trimethylpentane</t>
  </si>
  <si>
    <t>0.91</t>
  </si>
  <si>
    <t>0.64</t>
  </si>
  <si>
    <t>0.59</t>
  </si>
  <si>
    <t>2.1</t>
  </si>
  <si>
    <t>1-Propyne</t>
  </si>
  <si>
    <t>&lt;0.03</t>
  </si>
  <si>
    <t>2.9</t>
  </si>
  <si>
    <t>2.0</t>
  </si>
  <si>
    <t>0.68</t>
  </si>
  <si>
    <t>Butane</t>
  </si>
  <si>
    <t>2,2-Dimethylpropane</t>
  </si>
  <si>
    <t>1-Butyne</t>
  </si>
  <si>
    <t>&lt;0.04</t>
  </si>
  <si>
    <t>2-Methylbutane</t>
  </si>
  <si>
    <t>3.0</t>
  </si>
  <si>
    <t>1-Pentene</t>
  </si>
  <si>
    <t>0.79</t>
  </si>
  <si>
    <t>2-Methyl-1-Butene</t>
  </si>
  <si>
    <t>0.49</t>
  </si>
  <si>
    <t>0.38</t>
  </si>
  <si>
    <t>Pentane</t>
  </si>
  <si>
    <t>Isoprene</t>
  </si>
  <si>
    <t>0.57</t>
  </si>
  <si>
    <t>Bromoethane</t>
  </si>
  <si>
    <t>0.97</t>
  </si>
  <si>
    <t>0.78</t>
  </si>
  <si>
    <t>2-Methyl-2-Butene</t>
  </si>
  <si>
    <t>0.63</t>
  </si>
  <si>
    <t>2,2-Dimethylbutane</t>
  </si>
  <si>
    <t>Cyclopentene</t>
  </si>
  <si>
    <t>4-Methyl-1-Pentene</t>
  </si>
  <si>
    <t>3-Methyl-1-Pentene</t>
  </si>
  <si>
    <t>0.46</t>
  </si>
  <si>
    <t>Cyclopentane</t>
  </si>
  <si>
    <t>0.75</t>
  </si>
  <si>
    <t>2,3-Dimethylbutane</t>
  </si>
  <si>
    <t>0.53</t>
  </si>
  <si>
    <t>2-Methylpentane</t>
  </si>
  <si>
    <t>0.50</t>
  </si>
  <si>
    <t>&lt;0.07</t>
  </si>
  <si>
    <t>3-Methylpentane</t>
  </si>
  <si>
    <t>2-Ethyl-1-Butene</t>
  </si>
  <si>
    <t>Methylcyclopentane</t>
  </si>
  <si>
    <t>2,4-Dimethylpentane</t>
  </si>
  <si>
    <t>2,2,3-Trimethylbutane</t>
  </si>
  <si>
    <t>1-Methylcyclopentene</t>
  </si>
  <si>
    <t>Cyclohexane</t>
  </si>
  <si>
    <t>2-Methylhexane</t>
  </si>
  <si>
    <t>2,3-Dimethylpentane</t>
  </si>
  <si>
    <t>3-Methylhexane</t>
  </si>
  <si>
    <t>Dibromomethane</t>
  </si>
  <si>
    <t>Bromodichloromethane</t>
  </si>
  <si>
    <t>1-Heptene</t>
  </si>
  <si>
    <t>0.92</t>
  </si>
  <si>
    <t>Heptane</t>
  </si>
  <si>
    <t>2,2-Dimethylhexane</t>
  </si>
  <si>
    <t>2,5-Dimethylhexane</t>
  </si>
  <si>
    <t>2,4-Dimethylhexane</t>
  </si>
  <si>
    <t>Bromotrichloromethane</t>
  </si>
  <si>
    <t>2,3,4-Trimethylpentane</t>
  </si>
  <si>
    <t>2-Methylheptane</t>
  </si>
  <si>
    <t>1-Methylcyclohexene</t>
  </si>
  <si>
    <t>4-Methylheptane</t>
  </si>
  <si>
    <t>3-Methylheptane</t>
  </si>
  <si>
    <t>Dibromochloromethane</t>
  </si>
  <si>
    <t>2,2,5-Trimethylhexane</t>
  </si>
  <si>
    <t>1-Octene</t>
  </si>
  <si>
    <t>0.58</t>
  </si>
  <si>
    <t>Octane</t>
  </si>
  <si>
    <t>1,2,4-Trimethylcyclohexane</t>
  </si>
  <si>
    <t>Bromoform</t>
  </si>
  <si>
    <t>1,4-Dichlorobutane</t>
  </si>
  <si>
    <t>1-Nonene</t>
  </si>
  <si>
    <t>Nonane</t>
  </si>
  <si>
    <t>3,6-Dimethyloctane</t>
  </si>
  <si>
    <t>&lt;0.12</t>
  </si>
  <si>
    <t>3-Ethyltoluene</t>
  </si>
  <si>
    <t>2-Ethyltoluene</t>
  </si>
  <si>
    <t>1-Decene</t>
  </si>
  <si>
    <t>&lt;0.11</t>
  </si>
  <si>
    <t>Decane</t>
  </si>
  <si>
    <t>1,2,3-Trimethylbenzene</t>
  </si>
  <si>
    <t>Indan</t>
  </si>
  <si>
    <t>1,3-Diethylbenzene</t>
  </si>
  <si>
    <t>1,4-Diethylbenzene</t>
  </si>
  <si>
    <t>1,2-Diethylbenzene</t>
  </si>
  <si>
    <t>Undecane</t>
  </si>
  <si>
    <t>1,2,3,5-Tetramethylbenzene</t>
  </si>
  <si>
    <t>1,2,4,5-Tetramethylbenzene</t>
  </si>
  <si>
    <t>Naphthalene</t>
  </si>
  <si>
    <t>Dodecane</t>
  </si>
  <si>
    <t>Hexylbenzene</t>
  </si>
  <si>
    <t xml:space="preserve">Notes :     </t>
  </si>
  <si>
    <t>0.69</t>
  </si>
  <si>
    <t>0.66</t>
  </si>
  <si>
    <t>2.8</t>
  </si>
  <si>
    <t>3.6</t>
  </si>
  <si>
    <t>0.80</t>
  </si>
  <si>
    <t>2.4</t>
  </si>
  <si>
    <t>&lt;0.13</t>
  </si>
  <si>
    <t>psi</t>
  </si>
  <si>
    <t>3.7</t>
  </si>
  <si>
    <t>0.83</t>
  </si>
  <si>
    <t>0.81</t>
  </si>
  <si>
    <t>&lt;0.15</t>
  </si>
  <si>
    <t>&lt;0.16</t>
  </si>
  <si>
    <t>&lt;0.17</t>
  </si>
  <si>
    <r>
      <t>m</t>
    </r>
    <r>
      <rPr>
        <sz val="8"/>
        <rFont val="Arial"/>
        <family val="2"/>
      </rPr>
      <t>g/m</t>
    </r>
    <r>
      <rPr>
        <vertAlign val="superscript"/>
        <sz val="8"/>
        <rFont val="Symbol"/>
        <family val="1"/>
        <charset val="2"/>
      </rPr>
      <t>3</t>
    </r>
    <phoneticPr fontId="8" type="noConversion"/>
  </si>
  <si>
    <t>2.7</t>
  </si>
  <si>
    <t>10</t>
  </si>
  <si>
    <t>0.56</t>
  </si>
  <si>
    <t>4.4</t>
  </si>
  <si>
    <t>4.3</t>
  </si>
  <si>
    <t>&lt;0.20</t>
  </si>
  <si>
    <t>5.6</t>
  </si>
  <si>
    <t>3.2</t>
  </si>
  <si>
    <t>5.5</t>
  </si>
  <si>
    <t>5.0</t>
  </si>
  <si>
    <t>0.90</t>
  </si>
  <si>
    <t>0.85</t>
  </si>
  <si>
    <t>8.8</t>
  </si>
  <si>
    <t>12</t>
  </si>
  <si>
    <t>5.3</t>
  </si>
  <si>
    <t>0.98</t>
  </si>
  <si>
    <t>0.93</t>
  </si>
  <si>
    <t>4.7</t>
  </si>
  <si>
    <t>5.4</t>
  </si>
  <si>
    <t>6.5</t>
  </si>
  <si>
    <t>4.8</t>
  </si>
  <si>
    <t>4.5</t>
  </si>
  <si>
    <t>5.1</t>
  </si>
  <si>
    <t>0.82</t>
  </si>
  <si>
    <t>0.84</t>
  </si>
  <si>
    <t xml:space="preserve">        GOVERNMENT LABORATORY</t>
    <phoneticPr fontId="2" type="noConversion"/>
  </si>
  <si>
    <r>
      <t xml:space="preserve">  </t>
    </r>
    <r>
      <rPr>
        <b/>
        <sz val="11"/>
        <rFont val="Times New Roman"/>
        <family val="1"/>
      </rPr>
      <t xml:space="preserve">    </t>
    </r>
    <r>
      <rPr>
        <b/>
        <sz val="11"/>
        <rFont val="華康儷粗黑"/>
        <family val="3"/>
        <charset val="136"/>
      </rPr>
      <t>政   府   化   驗   所</t>
    </r>
    <phoneticPr fontId="2" type="noConversion"/>
  </si>
  <si>
    <t>9.3</t>
  </si>
  <si>
    <t>6.8</t>
  </si>
  <si>
    <t>3.8</t>
  </si>
  <si>
    <t/>
  </si>
  <si>
    <t>&lt;0.05</t>
  </si>
  <si>
    <t>1.00</t>
  </si>
  <si>
    <t>*</t>
  </si>
  <si>
    <t>14</t>
  </si>
  <si>
    <t>7.6</t>
  </si>
  <si>
    <t>20</t>
  </si>
  <si>
    <t>5.8</t>
  </si>
  <si>
    <t>22</t>
  </si>
  <si>
    <t>0.89</t>
  </si>
  <si>
    <t>&lt;0.14</t>
  </si>
  <si>
    <t>&lt;0.21</t>
  </si>
  <si>
    <t>Freon 12</t>
  </si>
  <si>
    <t>Chloromethane</t>
  </si>
  <si>
    <t>1,2-Dichloroethane</t>
  </si>
  <si>
    <t>Propylene</t>
  </si>
  <si>
    <t>Propane</t>
  </si>
  <si>
    <t>Freon 22</t>
  </si>
  <si>
    <t>3-Chloropropene</t>
  </si>
  <si>
    <t>Cyclohexene</t>
  </si>
  <si>
    <t>Methylcyclohexane</t>
  </si>
  <si>
    <t>0.99</t>
  </si>
  <si>
    <t>0.62</t>
  </si>
  <si>
    <t>&lt;0.06</t>
  </si>
  <si>
    <t>政   府   化   驗   所</t>
    <phoneticPr fontId="8" type="noConversion"/>
  </si>
  <si>
    <r>
      <t>Carbon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tetrachloride</t>
    </r>
    <phoneticPr fontId="0" type="noConversion"/>
  </si>
  <si>
    <t>3.4</t>
  </si>
  <si>
    <t>0.87</t>
  </si>
  <si>
    <t>0.70</t>
  </si>
  <si>
    <t>0.86</t>
  </si>
  <si>
    <t>6.1</t>
  </si>
  <si>
    <t>0.95</t>
  </si>
  <si>
    <t>4.9</t>
  </si>
  <si>
    <t>6.9</t>
  </si>
  <si>
    <t>4.6</t>
  </si>
  <si>
    <t>0.73</t>
  </si>
  <si>
    <t>0.74</t>
  </si>
  <si>
    <t>0.94</t>
  </si>
  <si>
    <t>Page 6 of 6</t>
    <phoneticPr fontId="8" type="noConversion"/>
  </si>
  <si>
    <t>Page 5 of 6</t>
    <phoneticPr fontId="8" type="noConversion"/>
  </si>
  <si>
    <t>Page 4 of 6</t>
    <phoneticPr fontId="8" type="noConversion"/>
  </si>
  <si>
    <t>Page 3 of 6</t>
    <phoneticPr fontId="8" type="noConversion"/>
  </si>
  <si>
    <t>Page 2 of 6</t>
    <phoneticPr fontId="8" type="noConversion"/>
  </si>
  <si>
    <t xml:space="preserve"> </t>
  </si>
  <si>
    <t>6.4</t>
  </si>
  <si>
    <t>3.9</t>
  </si>
  <si>
    <t>29</t>
  </si>
  <si>
    <t>110</t>
  </si>
  <si>
    <t>44</t>
  </si>
  <si>
    <t>46</t>
  </si>
  <si>
    <t>170</t>
  </si>
  <si>
    <t>13</t>
  </si>
  <si>
    <t>550</t>
  </si>
  <si>
    <t>2100</t>
  </si>
  <si>
    <t>8.5</t>
  </si>
  <si>
    <t>8.6</t>
  </si>
  <si>
    <t>28</t>
  </si>
  <si>
    <t>9.6</t>
  </si>
  <si>
    <t>The pressure of the canisters was measured at the Government Laboratory using pressure gauges</t>
    <phoneticPr fontId="8" type="noConversion"/>
  </si>
  <si>
    <t>A pressure drop of greater than 6% upon receipt indicates that the canister may leak after sampling.</t>
    <phoneticPr fontId="8" type="noConversion"/>
  </si>
  <si>
    <t>0.54</t>
  </si>
  <si>
    <t>Toxic Air Pollutants - Volatile Organic Compounds (VOCs)</t>
    <phoneticPr fontId="8" type="noConversion"/>
  </si>
  <si>
    <t>4.1</t>
  </si>
  <si>
    <t>*</t>
    <phoneticPr fontId="0" type="noConversion"/>
  </si>
  <si>
    <t>0.77</t>
  </si>
  <si>
    <t>9.4</t>
  </si>
  <si>
    <t>7.4</t>
  </si>
  <si>
    <t>0.42</t>
  </si>
  <si>
    <t>7.2</t>
  </si>
  <si>
    <t>*</t>
    <phoneticPr fontId="0" type="noConversion"/>
  </si>
  <si>
    <t>*</t>
    <phoneticPr fontId="0" type="noConversion"/>
  </si>
  <si>
    <t xml:space="preserve">     GOVERNMENT LABORATORY</t>
    <phoneticPr fontId="8" type="noConversion"/>
  </si>
  <si>
    <t>1. The results apply to the sample(s) as received.</t>
    <phoneticPr fontId="2" type="noConversion"/>
  </si>
  <si>
    <t>2. The results are calculated with gases volume at 25°C and 760 mm Hg.</t>
    <phoneticPr fontId="2" type="noConversion"/>
  </si>
  <si>
    <t xml:space="preserve">5. Parameters marked with “&lt;” represent the values that are below the MDL of the method. </t>
    <phoneticPr fontId="2" type="noConversion"/>
  </si>
  <si>
    <t>Sample I.D.*</t>
    <phoneticPr fontId="8" type="noConversion"/>
  </si>
  <si>
    <t>On Site*</t>
    <phoneticPr fontId="8" type="noConversion"/>
  </si>
  <si>
    <t>Sample I.D.* (Canister No.):</t>
    <phoneticPr fontId="8" type="noConversion"/>
  </si>
  <si>
    <t>4. # indicates that the ratio of target ion to qualifier ion and/or the retention time of VOC falls outside the pre-set limits.</t>
    <phoneticPr fontId="2" type="noConversion"/>
  </si>
  <si>
    <t>********End of Report********</t>
    <phoneticPr fontId="8" type="noConversion"/>
  </si>
  <si>
    <t>Remarks:       1.</t>
    <phoneticPr fontId="8" type="noConversion"/>
  </si>
  <si>
    <t>3. When the test results lie between MDL (0.02 ppbv) and PQL (0.10 ppbv), they are estimated values and should be used for reference only.</t>
    <phoneticPr fontId="2" type="noConversion"/>
  </si>
  <si>
    <r>
      <rPr>
        <i/>
        <sz val="10"/>
        <rFont val="Arial"/>
        <family val="2"/>
      </rPr>
      <t>cis</t>
    </r>
    <r>
      <rPr>
        <sz val="10"/>
        <rFont val="Arial"/>
        <family val="2"/>
      </rPr>
      <t>-1,2-Dichloroethene</t>
    </r>
    <phoneticPr fontId="0" type="noConversion"/>
  </si>
  <si>
    <r>
      <rPr>
        <i/>
        <sz val="10"/>
        <rFont val="Arial"/>
        <family val="2"/>
      </rPr>
      <t>cis</t>
    </r>
    <r>
      <rPr>
        <sz val="10"/>
        <rFont val="Arial"/>
        <family val="2"/>
      </rPr>
      <t>-1,3-Dichloropropene</t>
    </r>
    <phoneticPr fontId="0" type="noConversion"/>
  </si>
  <si>
    <r>
      <rPr>
        <i/>
        <sz val="10"/>
        <rFont val="Arial"/>
        <family val="2"/>
      </rPr>
      <t>trans-</t>
    </r>
    <r>
      <rPr>
        <sz val="10"/>
        <rFont val="Arial"/>
        <family val="2"/>
      </rPr>
      <t>1,3-Dichloropropene</t>
    </r>
    <phoneticPr fontId="0" type="noConversion"/>
  </si>
  <si>
    <r>
      <rPr>
        <i/>
        <sz val="10"/>
        <rFont val="Arial"/>
        <family val="2"/>
      </rPr>
      <t>m-/p</t>
    </r>
    <r>
      <rPr>
        <sz val="10"/>
        <rFont val="Arial"/>
        <family val="2"/>
      </rPr>
      <t>-Xylene</t>
    </r>
    <phoneticPr fontId="0" type="noConversion"/>
  </si>
  <si>
    <r>
      <rPr>
        <i/>
        <sz val="10"/>
        <rFont val="Arial"/>
        <family val="2"/>
      </rPr>
      <t>o-</t>
    </r>
    <r>
      <rPr>
        <sz val="10"/>
        <rFont val="Arial"/>
        <family val="2"/>
      </rPr>
      <t>Xylene</t>
    </r>
    <phoneticPr fontId="0" type="noConversion"/>
  </si>
  <si>
    <r>
      <rPr>
        <i/>
        <sz val="10"/>
        <rFont val="Arial"/>
        <family val="2"/>
      </rPr>
      <t>m</t>
    </r>
    <r>
      <rPr>
        <sz val="10"/>
        <rFont val="Arial"/>
        <family val="2"/>
      </rPr>
      <t>-Dichlorobenzene</t>
    </r>
    <phoneticPr fontId="0" type="noConversion"/>
  </si>
  <si>
    <r>
      <rPr>
        <i/>
        <sz val="10"/>
        <rFont val="Arial"/>
        <family val="2"/>
      </rPr>
      <t>o</t>
    </r>
    <r>
      <rPr>
        <sz val="10"/>
        <rFont val="Arial"/>
        <family val="2"/>
      </rPr>
      <t>-Dichlorobenzene</t>
    </r>
    <phoneticPr fontId="0" type="noConversion"/>
  </si>
  <si>
    <r>
      <rPr>
        <i/>
        <sz val="10"/>
        <rFont val="Arial"/>
        <family val="2"/>
      </rPr>
      <t>p</t>
    </r>
    <r>
      <rPr>
        <sz val="10"/>
        <rFont val="Arial"/>
        <family val="2"/>
      </rPr>
      <t>-Dichlorobenzene</t>
    </r>
    <phoneticPr fontId="0" type="noConversion"/>
  </si>
  <si>
    <r>
      <rPr>
        <i/>
        <sz val="10"/>
        <rFont val="Arial"/>
        <family val="2"/>
      </rPr>
      <t>Iso</t>
    </r>
    <r>
      <rPr>
        <sz val="10"/>
        <rFont val="Arial"/>
        <family val="2"/>
      </rPr>
      <t>-Butane</t>
    </r>
    <phoneticPr fontId="0" type="noConversion"/>
  </si>
  <si>
    <r>
      <t>1-Butene/</t>
    </r>
    <r>
      <rPr>
        <i/>
        <sz val="10"/>
        <rFont val="Arial"/>
        <family val="2"/>
      </rPr>
      <t>Iso</t>
    </r>
    <r>
      <rPr>
        <sz val="10"/>
        <rFont val="Arial"/>
        <family val="2"/>
      </rPr>
      <t>-Butylene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</si>
  <si>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-2-Butene</t>
    </r>
    <phoneticPr fontId="0" type="noConversion"/>
  </si>
  <si>
    <r>
      <rPr>
        <i/>
        <sz val="10"/>
        <rFont val="Arial"/>
        <family val="2"/>
      </rPr>
      <t>cis</t>
    </r>
    <r>
      <rPr>
        <sz val="10"/>
        <rFont val="Arial"/>
        <family val="2"/>
      </rPr>
      <t>-2-Butene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</si>
  <si>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-2-Pentene</t>
    </r>
    <phoneticPr fontId="0" type="noConversion"/>
  </si>
  <si>
    <r>
      <rPr>
        <i/>
        <sz val="10"/>
        <rFont val="Arial"/>
        <family val="2"/>
      </rPr>
      <t>cis-</t>
    </r>
    <r>
      <rPr>
        <sz val="10"/>
        <rFont val="Arial"/>
        <family val="2"/>
      </rPr>
      <t>2-Pentene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</si>
  <si>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-1,2-Dichloroethene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</si>
  <si>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-4-Methyl-2-Pentene</t>
    </r>
    <phoneticPr fontId="0" type="noConversion"/>
  </si>
  <si>
    <r>
      <rPr>
        <i/>
        <sz val="10"/>
        <rFont val="Arial"/>
        <family val="2"/>
      </rPr>
      <t>cis-</t>
    </r>
    <r>
      <rPr>
        <sz val="10"/>
        <rFont val="Arial"/>
        <family val="2"/>
      </rPr>
      <t>4-Methyl-2-Pentene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</si>
  <si>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-2-Hexene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</si>
  <si>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 xml:space="preserve">-3-Methyl-2-Pentene </t>
    </r>
    <phoneticPr fontId="0" type="noConversion"/>
  </si>
  <si>
    <r>
      <rPr>
        <i/>
        <sz val="10"/>
        <rFont val="Arial"/>
        <family val="2"/>
      </rPr>
      <t>cis</t>
    </r>
    <r>
      <rPr>
        <sz val="10"/>
        <rFont val="Arial"/>
        <family val="2"/>
      </rPr>
      <t>-2-Hexene</t>
    </r>
    <phoneticPr fontId="0" type="noConversion"/>
  </si>
  <si>
    <r>
      <rPr>
        <i/>
        <sz val="10"/>
        <rFont val="Arial"/>
        <family val="2"/>
      </rPr>
      <t>cis-</t>
    </r>
    <r>
      <rPr>
        <sz val="10"/>
        <rFont val="Arial"/>
        <family val="2"/>
      </rPr>
      <t xml:space="preserve">3-Methyl-2-Pentene 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</si>
  <si>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-3-Heptene</t>
    </r>
    <phoneticPr fontId="0" type="noConversion"/>
  </si>
  <si>
    <r>
      <rPr>
        <i/>
        <sz val="10"/>
        <rFont val="Arial"/>
        <family val="2"/>
      </rPr>
      <t>cis</t>
    </r>
    <r>
      <rPr>
        <sz val="10"/>
        <rFont val="Arial"/>
        <family val="2"/>
      </rPr>
      <t>-3-Heptene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</si>
  <si>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-2-Heptene</t>
    </r>
    <phoneticPr fontId="0" type="noConversion"/>
  </si>
  <si>
    <r>
      <rPr>
        <i/>
        <sz val="10"/>
        <rFont val="Arial"/>
        <family val="2"/>
      </rPr>
      <t>cis</t>
    </r>
    <r>
      <rPr>
        <sz val="10"/>
        <rFont val="Arial"/>
        <family val="2"/>
      </rPr>
      <t>-2-Heptene</t>
    </r>
    <phoneticPr fontId="0" type="noConversion"/>
  </si>
  <si>
    <r>
      <rPr>
        <i/>
        <sz val="10"/>
        <rFont val="Arial"/>
        <family val="2"/>
      </rPr>
      <t>trans</t>
    </r>
    <r>
      <rPr>
        <sz val="10"/>
        <rFont val="Arial"/>
        <family val="2"/>
      </rPr>
      <t>-1,2-Dimethylcyclohexane</t>
    </r>
    <phoneticPr fontId="0" type="noConversion"/>
  </si>
  <si>
    <r>
      <rPr>
        <i/>
        <sz val="10"/>
        <rFont val="Arial"/>
        <family val="2"/>
      </rPr>
      <t>cis</t>
    </r>
    <r>
      <rPr>
        <sz val="10"/>
        <rFont val="Arial"/>
        <family val="2"/>
      </rPr>
      <t>-1,2-Dimethylcyclohexane</t>
    </r>
    <phoneticPr fontId="0" type="noConversion"/>
  </si>
  <si>
    <r>
      <rPr>
        <i/>
        <sz val="10"/>
        <rFont val="Arial"/>
        <family val="2"/>
      </rPr>
      <t>Iso-</t>
    </r>
    <r>
      <rPr>
        <sz val="10"/>
        <rFont val="Arial"/>
        <family val="2"/>
      </rPr>
      <t>Propylbenzene</t>
    </r>
    <phoneticPr fontId="0" type="noConversion"/>
  </si>
  <si>
    <r>
      <rPr>
        <i/>
        <sz val="10"/>
        <rFont val="Arial"/>
        <family val="2"/>
      </rPr>
      <t>m-/p-</t>
    </r>
    <r>
      <rPr>
        <sz val="10"/>
        <rFont val="Arial"/>
        <family val="2"/>
      </rPr>
      <t>Chlorotoluene</t>
    </r>
    <phoneticPr fontId="0" type="noConversion"/>
  </si>
  <si>
    <r>
      <rPr>
        <i/>
        <sz val="10"/>
        <rFont val="Arial"/>
        <family val="2"/>
      </rPr>
      <t>n-</t>
    </r>
    <r>
      <rPr>
        <sz val="10"/>
        <rFont val="Arial"/>
        <family val="2"/>
      </rPr>
      <t>Propylbenzene</t>
    </r>
    <phoneticPr fontId="0" type="noConversion"/>
  </si>
  <si>
    <r>
      <rPr>
        <i/>
        <sz val="10"/>
        <rFont val="Arial"/>
        <family val="2"/>
      </rPr>
      <t>o-</t>
    </r>
    <r>
      <rPr>
        <sz val="10"/>
        <rFont val="Arial"/>
        <family val="2"/>
      </rPr>
      <t>Chlorotoluene</t>
    </r>
    <phoneticPr fontId="0" type="noConversion"/>
  </si>
  <si>
    <r>
      <rPr>
        <i/>
        <sz val="10"/>
        <rFont val="Arial"/>
        <family val="2"/>
      </rPr>
      <t>Tert-</t>
    </r>
    <r>
      <rPr>
        <sz val="10"/>
        <rFont val="Arial"/>
        <family val="2"/>
      </rPr>
      <t>Butylbenzene</t>
    </r>
    <phoneticPr fontId="0" type="noConversion"/>
  </si>
  <si>
    <r>
      <rPr>
        <i/>
        <sz val="10"/>
        <rFont val="Arial"/>
        <family val="2"/>
      </rPr>
      <t>Iso-</t>
    </r>
    <r>
      <rPr>
        <sz val="10"/>
        <rFont val="Arial"/>
        <family val="2"/>
      </rPr>
      <t>Butylbenzene</t>
    </r>
    <phoneticPr fontId="0" type="noConversion"/>
  </si>
  <si>
    <r>
      <rPr>
        <i/>
        <sz val="10"/>
        <rFont val="Arial"/>
        <family val="2"/>
      </rPr>
      <t>Sec-</t>
    </r>
    <r>
      <rPr>
        <sz val="10"/>
        <rFont val="Arial"/>
        <family val="2"/>
      </rPr>
      <t>Butylbenzene</t>
    </r>
    <phoneticPr fontId="0" type="noConversion"/>
  </si>
  <si>
    <r>
      <rPr>
        <i/>
        <sz val="10"/>
        <rFont val="Arial"/>
        <family val="2"/>
      </rPr>
      <t>p-</t>
    </r>
    <r>
      <rPr>
        <sz val="10"/>
        <rFont val="Arial"/>
        <family val="2"/>
      </rPr>
      <t>Cymene</t>
    </r>
    <phoneticPr fontId="0" type="noConversion"/>
  </si>
  <si>
    <r>
      <rPr>
        <i/>
        <sz val="10"/>
        <rFont val="Arial"/>
        <family val="2"/>
      </rPr>
      <t>n</t>
    </r>
    <r>
      <rPr>
        <sz val="10"/>
        <rFont val="Arial"/>
        <family val="2"/>
      </rPr>
      <t>-Butylbenzene</t>
    </r>
    <phoneticPr fontId="0" type="noConversion"/>
  </si>
  <si>
    <t>Carbon tetrachloride</t>
    <phoneticPr fontId="0" type="noConversion"/>
  </si>
  <si>
    <r>
      <rPr>
        <i/>
        <sz val="8"/>
        <rFont val="Arial"/>
        <family val="2"/>
      </rPr>
      <t>cis</t>
    </r>
    <r>
      <rPr>
        <sz val="8"/>
        <rFont val="Arial"/>
        <family val="2"/>
      </rPr>
      <t>-1,2-Dichloroethene</t>
    </r>
    <phoneticPr fontId="0" type="noConversion"/>
  </si>
  <si>
    <r>
      <rPr>
        <i/>
        <sz val="8"/>
        <rFont val="Arial"/>
        <family val="2"/>
      </rPr>
      <t>cis</t>
    </r>
    <r>
      <rPr>
        <sz val="8"/>
        <rFont val="Arial"/>
        <family val="2"/>
      </rPr>
      <t>-1,3-Dichloropropene</t>
    </r>
    <phoneticPr fontId="0" type="noConversion"/>
  </si>
  <si>
    <r>
      <rPr>
        <i/>
        <sz val="8"/>
        <rFont val="Arial"/>
        <family val="2"/>
      </rPr>
      <t>trans-</t>
    </r>
    <r>
      <rPr>
        <sz val="8"/>
        <rFont val="Arial"/>
        <family val="2"/>
      </rPr>
      <t>1,3-Dichloropropene</t>
    </r>
    <phoneticPr fontId="0" type="noConversion"/>
  </si>
  <si>
    <r>
      <rPr>
        <i/>
        <sz val="8"/>
        <rFont val="Arial"/>
        <family val="2"/>
      </rPr>
      <t>m-/p</t>
    </r>
    <r>
      <rPr>
        <sz val="8"/>
        <rFont val="Arial"/>
        <family val="2"/>
      </rPr>
      <t>-Xylene</t>
    </r>
    <phoneticPr fontId="0" type="noConversion"/>
  </si>
  <si>
    <r>
      <rPr>
        <i/>
        <sz val="8"/>
        <rFont val="Arial"/>
        <family val="2"/>
      </rPr>
      <t>o-</t>
    </r>
    <r>
      <rPr>
        <sz val="8"/>
        <rFont val="Arial"/>
        <family val="2"/>
      </rPr>
      <t>Xylene</t>
    </r>
    <phoneticPr fontId="0" type="noConversion"/>
  </si>
  <si>
    <r>
      <rPr>
        <i/>
        <sz val="8"/>
        <rFont val="Arial"/>
        <family val="2"/>
      </rPr>
      <t>m</t>
    </r>
    <r>
      <rPr>
        <sz val="8"/>
        <rFont val="Arial"/>
        <family val="2"/>
      </rPr>
      <t>-Dichlorobenzene</t>
    </r>
    <phoneticPr fontId="0" type="noConversion"/>
  </si>
  <si>
    <r>
      <rPr>
        <i/>
        <sz val="8"/>
        <rFont val="Arial"/>
        <family val="2"/>
      </rPr>
      <t>o</t>
    </r>
    <r>
      <rPr>
        <sz val="8"/>
        <rFont val="Arial"/>
        <family val="2"/>
      </rPr>
      <t>-Dichlorobenzene</t>
    </r>
    <phoneticPr fontId="0" type="noConversion"/>
  </si>
  <si>
    <r>
      <rPr>
        <i/>
        <sz val="8"/>
        <rFont val="Arial"/>
        <family val="2"/>
      </rPr>
      <t>p</t>
    </r>
    <r>
      <rPr>
        <sz val="8"/>
        <rFont val="Arial"/>
        <family val="2"/>
      </rPr>
      <t>-Dichlorobenzene</t>
    </r>
    <phoneticPr fontId="0" type="noConversion"/>
  </si>
  <si>
    <r>
      <rPr>
        <i/>
        <sz val="8"/>
        <rFont val="Arial"/>
        <family val="2"/>
      </rPr>
      <t>Iso</t>
    </r>
    <r>
      <rPr>
        <sz val="8"/>
        <rFont val="Arial"/>
        <family val="2"/>
      </rPr>
      <t>-Butane</t>
    </r>
    <phoneticPr fontId="0" type="noConversion"/>
  </si>
  <si>
    <r>
      <t>1-Butene/</t>
    </r>
    <r>
      <rPr>
        <i/>
        <sz val="8"/>
        <rFont val="Arial"/>
        <family val="2"/>
      </rPr>
      <t>Iso</t>
    </r>
    <r>
      <rPr>
        <sz val="8"/>
        <rFont val="Arial"/>
        <family val="2"/>
      </rPr>
      <t>-Butylene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</si>
  <si>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-2-Butene</t>
    </r>
    <phoneticPr fontId="0" type="noConversion"/>
  </si>
  <si>
    <r>
      <rPr>
        <i/>
        <sz val="8"/>
        <rFont val="Arial"/>
        <family val="2"/>
      </rPr>
      <t>cis</t>
    </r>
    <r>
      <rPr>
        <sz val="8"/>
        <rFont val="Arial"/>
        <family val="2"/>
      </rPr>
      <t>-2-Butene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</si>
  <si>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-2-Pentene</t>
    </r>
    <phoneticPr fontId="0" type="noConversion"/>
  </si>
  <si>
    <r>
      <rPr>
        <i/>
        <sz val="8"/>
        <rFont val="Arial"/>
        <family val="2"/>
      </rPr>
      <t>cis-</t>
    </r>
    <r>
      <rPr>
        <sz val="8"/>
        <rFont val="Arial"/>
        <family val="2"/>
      </rPr>
      <t>2-Pentene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</si>
  <si>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-1,2-Dichloroethene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</si>
  <si>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-4-Methyl-2-Pentene</t>
    </r>
    <phoneticPr fontId="0" type="noConversion"/>
  </si>
  <si>
    <r>
      <rPr>
        <i/>
        <sz val="8"/>
        <rFont val="Arial"/>
        <family val="2"/>
      </rPr>
      <t>cis-</t>
    </r>
    <r>
      <rPr>
        <sz val="8"/>
        <rFont val="Arial"/>
        <family val="2"/>
      </rPr>
      <t>4-Methyl-2-Pentene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</si>
  <si>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-2-Hexene</t>
    </r>
    <phoneticPr fontId="0" type="noConversion"/>
  </si>
  <si>
    <r>
      <rPr>
        <i/>
        <sz val="8"/>
        <rFont val="Arial"/>
        <family val="2"/>
      </rPr>
      <t>cis</t>
    </r>
    <r>
      <rPr>
        <sz val="8"/>
        <rFont val="Arial"/>
        <family val="2"/>
      </rPr>
      <t>-2-Hexene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</si>
  <si>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-3-Heptene</t>
    </r>
    <phoneticPr fontId="0" type="noConversion"/>
  </si>
  <si>
    <r>
      <rPr>
        <i/>
        <sz val="8"/>
        <rFont val="Arial"/>
        <family val="2"/>
      </rPr>
      <t>cis</t>
    </r>
    <r>
      <rPr>
        <sz val="8"/>
        <rFont val="Arial"/>
        <family val="2"/>
      </rPr>
      <t>-3-Heptene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</si>
  <si>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-2-Heptene</t>
    </r>
    <phoneticPr fontId="0" type="noConversion"/>
  </si>
  <si>
    <r>
      <rPr>
        <i/>
        <sz val="8"/>
        <rFont val="Arial"/>
        <family val="2"/>
      </rPr>
      <t>cis</t>
    </r>
    <r>
      <rPr>
        <sz val="8"/>
        <rFont val="Arial"/>
        <family val="2"/>
      </rPr>
      <t>-2-Heptene</t>
    </r>
    <phoneticPr fontId="0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</si>
  <si>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-1,2-Dimethylcyclohexane</t>
    </r>
    <phoneticPr fontId="0" type="noConversion"/>
  </si>
  <si>
    <r>
      <rPr>
        <i/>
        <sz val="8"/>
        <rFont val="Arial"/>
        <family val="2"/>
      </rPr>
      <t>cis</t>
    </r>
    <r>
      <rPr>
        <sz val="8"/>
        <rFont val="Arial"/>
        <family val="2"/>
      </rPr>
      <t>-1,2-Dimethylcyclohexane</t>
    </r>
    <phoneticPr fontId="0" type="noConversion"/>
  </si>
  <si>
    <r>
      <rPr>
        <i/>
        <sz val="8"/>
        <rFont val="Arial"/>
        <family val="2"/>
      </rPr>
      <t>Iso-</t>
    </r>
    <r>
      <rPr>
        <sz val="8"/>
        <rFont val="Arial"/>
        <family val="2"/>
      </rPr>
      <t>Propylbenzene</t>
    </r>
    <phoneticPr fontId="0" type="noConversion"/>
  </si>
  <si>
    <r>
      <rPr>
        <i/>
        <sz val="8"/>
        <rFont val="Arial"/>
        <family val="2"/>
      </rPr>
      <t>m-/p-</t>
    </r>
    <r>
      <rPr>
        <sz val="8"/>
        <rFont val="Arial"/>
        <family val="2"/>
      </rPr>
      <t>Chlorotoluene</t>
    </r>
    <phoneticPr fontId="0" type="noConversion"/>
  </si>
  <si>
    <r>
      <rPr>
        <i/>
        <sz val="8"/>
        <rFont val="Arial"/>
        <family val="2"/>
      </rPr>
      <t>n-</t>
    </r>
    <r>
      <rPr>
        <sz val="8"/>
        <rFont val="Arial"/>
        <family val="2"/>
      </rPr>
      <t>Propylbenzene</t>
    </r>
    <phoneticPr fontId="0" type="noConversion"/>
  </si>
  <si>
    <r>
      <rPr>
        <i/>
        <sz val="8"/>
        <rFont val="Arial"/>
        <family val="2"/>
      </rPr>
      <t>o-</t>
    </r>
    <r>
      <rPr>
        <sz val="8"/>
        <rFont val="Arial"/>
        <family val="2"/>
      </rPr>
      <t>Chlorotoluene</t>
    </r>
    <phoneticPr fontId="0" type="noConversion"/>
  </si>
  <si>
    <r>
      <rPr>
        <i/>
        <sz val="8"/>
        <rFont val="Arial"/>
        <family val="2"/>
      </rPr>
      <t>Tert-</t>
    </r>
    <r>
      <rPr>
        <sz val="8"/>
        <rFont val="Arial"/>
        <family val="2"/>
      </rPr>
      <t>Butylbenzene</t>
    </r>
    <phoneticPr fontId="0" type="noConversion"/>
  </si>
  <si>
    <r>
      <rPr>
        <i/>
        <sz val="8"/>
        <rFont val="Arial"/>
        <family val="2"/>
      </rPr>
      <t>Iso-</t>
    </r>
    <r>
      <rPr>
        <sz val="8"/>
        <rFont val="Arial"/>
        <family val="2"/>
      </rPr>
      <t>Butylbenzene</t>
    </r>
    <phoneticPr fontId="0" type="noConversion"/>
  </si>
  <si>
    <r>
      <rPr>
        <i/>
        <sz val="8"/>
        <rFont val="Arial"/>
        <family val="2"/>
      </rPr>
      <t>Sec-</t>
    </r>
    <r>
      <rPr>
        <sz val="8"/>
        <rFont val="Arial"/>
        <family val="2"/>
      </rPr>
      <t>Butylbenzene</t>
    </r>
    <phoneticPr fontId="0" type="noConversion"/>
  </si>
  <si>
    <r>
      <rPr>
        <i/>
        <sz val="8"/>
        <rFont val="Arial"/>
        <family val="2"/>
      </rPr>
      <t>p-</t>
    </r>
    <r>
      <rPr>
        <sz val="8"/>
        <rFont val="Arial"/>
        <family val="2"/>
      </rPr>
      <t>Cymene</t>
    </r>
    <phoneticPr fontId="0" type="noConversion"/>
  </si>
  <si>
    <r>
      <rPr>
        <i/>
        <sz val="8"/>
        <rFont val="Arial"/>
        <family val="2"/>
      </rPr>
      <t>n</t>
    </r>
    <r>
      <rPr>
        <sz val="8"/>
        <rFont val="Arial"/>
        <family val="2"/>
      </rPr>
      <t>-Butylbenzene</t>
    </r>
    <phoneticPr fontId="0" type="noConversion"/>
  </si>
  <si>
    <t>Chemist</t>
    <phoneticPr fontId="8" type="noConversion"/>
  </si>
  <si>
    <r>
      <rPr>
        <i/>
        <sz val="8"/>
        <rFont val="Arial"/>
        <family val="2"/>
      </rPr>
      <t>trans</t>
    </r>
    <r>
      <rPr>
        <sz val="8"/>
        <rFont val="Arial"/>
        <family val="2"/>
      </rPr>
      <t>-3-Methyl-2-Pentene</t>
    </r>
    <phoneticPr fontId="0" type="noConversion"/>
  </si>
  <si>
    <r>
      <rPr>
        <i/>
        <sz val="8"/>
        <rFont val="Arial"/>
        <family val="2"/>
      </rPr>
      <t>cis-</t>
    </r>
    <r>
      <rPr>
        <sz val="8"/>
        <rFont val="Arial"/>
        <family val="2"/>
      </rPr>
      <t>3-Methyl-2-Pentene</t>
    </r>
    <phoneticPr fontId="0" type="noConversion"/>
  </si>
  <si>
    <t>Chlorobromomethane (Istd 1)</t>
  </si>
  <si>
    <t>Iso-Butane</t>
  </si>
  <si>
    <t>1-Butene/Iso-Butylene</t>
  </si>
  <si>
    <t>trans-2-Butene</t>
  </si>
  <si>
    <t>cis-2-Butene</t>
  </si>
  <si>
    <t>trans-2-Pentene</t>
  </si>
  <si>
    <t>cis-2-Pentene</t>
  </si>
  <si>
    <t>trans-1,2-Dichloroethene</t>
  </si>
  <si>
    <t>trans-4-Methyl-2-Pentene</t>
  </si>
  <si>
    <t>cis-4-Methyl-2-Pentene</t>
  </si>
  <si>
    <t>cis-1,2-Dichloroethene</t>
  </si>
  <si>
    <t>trans-2-Hexene</t>
  </si>
  <si>
    <t>cis-2-Hexene</t>
  </si>
  <si>
    <t>1,4-Difluorobenzene (Istd 2)</t>
  </si>
  <si>
    <t>trans-3-Heptene</t>
  </si>
  <si>
    <t>cis-3-Heptene</t>
  </si>
  <si>
    <t>trans-2-Heptene</t>
  </si>
  <si>
    <t>cis-2-Heptene</t>
  </si>
  <si>
    <t>cis-1,3-Dichloropropene</t>
  </si>
  <si>
    <t>trans-1,3-Dichloropropene</t>
  </si>
  <si>
    <t>trans-1,2-Dimethylcyclohexane</t>
  </si>
  <si>
    <t>Chlorobenzene d5 (Istd 3)</t>
  </si>
  <si>
    <t>cis-1,2-Dimethylcyclohexane</t>
  </si>
  <si>
    <t>o-Xylene</t>
  </si>
  <si>
    <t>Bromofluorobenzene (Istd 4)</t>
  </si>
  <si>
    <t>Iso-Propylbenzene</t>
  </si>
  <si>
    <t>m-/p-Chlorotoluene</t>
  </si>
  <si>
    <t>n-Propylbenzene</t>
  </si>
  <si>
    <t>o-Chlorotoluene</t>
  </si>
  <si>
    <t>Tert-Butylbenzene</t>
  </si>
  <si>
    <t>m-Dichlorobenzene</t>
  </si>
  <si>
    <t>p-Dichlorobenzene</t>
  </si>
  <si>
    <t>Iso-Butylbenzene</t>
  </si>
  <si>
    <t>Sec-Butylbenzene</t>
  </si>
  <si>
    <t>p-Cymene</t>
  </si>
  <si>
    <t>o-Dichlorobenzene</t>
  </si>
  <si>
    <t>n-Butylbenzene</t>
  </si>
  <si>
    <t>m-/p-Xylene</t>
  </si>
  <si>
    <t>trans-3-Methyl-2-Pentene</t>
    <phoneticPr fontId="8" type="noConversion"/>
  </si>
  <si>
    <t>cis-3-Methyl-2-Pentene</t>
    <phoneticPr fontId="8" type="noConversion"/>
  </si>
  <si>
    <t>Carbon tetrachloride</t>
  </si>
  <si>
    <t>Lab. No. : 21A580</t>
    <phoneticPr fontId="8" type="noConversion"/>
  </si>
  <si>
    <t>A0074256</t>
  </si>
  <si>
    <t>TWSVCS210307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</si>
</sst>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90" formatCode="0.0"/>
    <numFmt numFmtId="194" formatCode="0.0%"/>
    <numFmt numFmtId="198" formatCode="0.0_ "/>
    <numFmt numFmtId="208" formatCode="0.00_);[Red]\(0.00\)"/>
    <numFmt numFmtId="209" formatCode="0.0_);[Red]\(0.0\)"/>
  </numFmts>
  <fonts count="3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perscript"/>
      <sz val="8"/>
      <name val="Symbol"/>
      <family val="1"/>
      <charset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sz val="8"/>
      <name val="Symbol"/>
      <family val="1"/>
      <charset val="2"/>
    </font>
    <font>
      <sz val="9"/>
      <name val="Arial"/>
      <family val="2"/>
    </font>
    <font>
      <b/>
      <sz val="11"/>
      <name val="華康儷粗黑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0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" fillId="0" borderId="0"/>
    <xf numFmtId="0" fontId="21" fillId="0" borderId="0"/>
    <xf numFmtId="0" fontId="3" fillId="0" borderId="0"/>
    <xf numFmtId="0" fontId="22" fillId="0" borderId="0"/>
    <xf numFmtId="0" fontId="3" fillId="0" borderId="0"/>
    <xf numFmtId="0" fontId="2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25" fillId="0" borderId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2" fillId="0" borderId="0" xfId="0" quotePrefix="1" applyFont="1" applyAlignment="1">
      <alignment horizontal="center"/>
    </xf>
    <xf numFmtId="2" fontId="2" fillId="0" borderId="0" xfId="0" applyNumberFormat="1" applyFont="1" applyAlignment="1">
      <alignment horizontal="center"/>
    </xf>
    <xf numFmtId="19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quotePrefix="1" applyFont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190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1" fillId="0" borderId="0" xfId="0" applyFont="1" applyBorder="1"/>
    <xf numFmtId="0" fontId="2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3" fillId="0" borderId="0" xfId="0" quotePrefix="1" applyFont="1" applyAlignment="1">
      <alignment horizontal="right"/>
    </xf>
    <xf numFmtId="0" fontId="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/>
    <xf numFmtId="0" fontId="2" fillId="0" borderId="0" xfId="0" quotePrefix="1" applyFont="1" applyAlignment="1">
      <alignment horizontal="centerContinuous"/>
    </xf>
    <xf numFmtId="0" fontId="11" fillId="0" borderId="0" xfId="0" quotePrefix="1" applyFont="1" applyAlignment="1">
      <alignment horizontal="right"/>
    </xf>
    <xf numFmtId="190" fontId="11" fillId="0" borderId="0" xfId="0" quotePrefix="1" applyNumberFormat="1" applyFont="1" applyAlignment="1">
      <alignment horizontal="right"/>
    </xf>
    <xf numFmtId="190" fontId="12" fillId="0" borderId="0" xfId="0" quotePrefix="1" applyNumberFormat="1" applyFont="1" applyAlignment="1">
      <alignment horizontal="right"/>
    </xf>
    <xf numFmtId="190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/>
    <xf numFmtId="0" fontId="13" fillId="0" borderId="0" xfId="0" applyFont="1" applyAlignment="1">
      <alignment vertical="center"/>
    </xf>
    <xf numFmtId="2" fontId="3" fillId="0" borderId="0" xfId="0" applyNumberFormat="1" applyFont="1" applyAlignment="1">
      <alignment horizontal="center"/>
    </xf>
    <xf numFmtId="190" fontId="3" fillId="0" borderId="0" xfId="0" quotePrefix="1" applyNumberFormat="1" applyFont="1" applyAlignment="1">
      <alignment horizontal="right"/>
    </xf>
    <xf numFmtId="194" fontId="3" fillId="0" borderId="0" xfId="0" applyNumberFormat="1" applyFont="1" applyAlignment="1">
      <alignment horizontal="center"/>
    </xf>
    <xf numFmtId="0" fontId="14" fillId="0" borderId="0" xfId="0" applyFont="1"/>
    <xf numFmtId="0" fontId="15" fillId="0" borderId="1" xfId="0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90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center"/>
    </xf>
    <xf numFmtId="194" fontId="1" fillId="0" borderId="0" xfId="0" applyNumberFormat="1" applyFont="1" applyAlignment="1">
      <alignment horizontal="center"/>
    </xf>
    <xf numFmtId="190" fontId="5" fillId="0" borderId="0" xfId="0" quotePrefix="1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9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Continuous"/>
    </xf>
    <xf numFmtId="1" fontId="19" fillId="0" borderId="0" xfId="0" applyNumberFormat="1" applyFont="1" applyAlignment="1">
      <alignment horizontal="center"/>
    </xf>
    <xf numFmtId="1" fontId="19" fillId="0" borderId="0" xfId="0" quotePrefix="1" applyNumberFormat="1" applyFont="1" applyAlignment="1">
      <alignment horizontal="center"/>
    </xf>
    <xf numFmtId="198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90" fontId="1" fillId="0" borderId="0" xfId="0" applyNumberFormat="1" applyFont="1" applyAlignment="1">
      <alignment horizontal="left"/>
    </xf>
    <xf numFmtId="190" fontId="1" fillId="0" borderId="0" xfId="0" applyNumberFormat="1" applyFont="1" applyAlignment="1">
      <alignment horizontal="center"/>
    </xf>
    <xf numFmtId="190" fontId="1" fillId="0" borderId="0" xfId="0" quotePrefix="1" applyNumberFormat="1" applyFont="1" applyAlignment="1">
      <alignment horizontal="center"/>
    </xf>
    <xf numFmtId="190" fontId="1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90" fontId="4" fillId="0" borderId="0" xfId="0" quotePrefix="1" applyNumberFormat="1" applyFont="1" applyAlignment="1">
      <alignment horizontal="center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98" fontId="2" fillId="0" borderId="0" xfId="0" applyNumberFormat="1" applyFont="1" applyBorder="1" applyAlignment="1">
      <alignment horizontal="center"/>
    </xf>
    <xf numFmtId="1" fontId="3" fillId="0" borderId="0" xfId="0" applyNumberFormat="1" applyFont="1" applyAlignment="1" applyProtection="1">
      <alignment horizontal="center"/>
      <protection hidden="1"/>
    </xf>
    <xf numFmtId="0" fontId="23" fillId="0" borderId="0" xfId="9"/>
    <xf numFmtId="190" fontId="3" fillId="0" borderId="0" xfId="0" applyNumberFormat="1" applyFont="1" applyAlignment="1" applyProtection="1">
      <alignment horizontal="center"/>
      <protection hidden="1"/>
    </xf>
    <xf numFmtId="2" fontId="3" fillId="0" borderId="0" xfId="0" applyNumberFormat="1" applyFont="1" applyAlignment="1" applyProtection="1">
      <alignment horizontal="center"/>
      <protection hidden="1"/>
    </xf>
    <xf numFmtId="2" fontId="0" fillId="0" borderId="0" xfId="0" applyNumberFormat="1" applyAlignment="1">
      <alignment horizontal="right"/>
    </xf>
    <xf numFmtId="0" fontId="25" fillId="0" borderId="0" xfId="15" applyAlignment="1">
      <alignment horizontal="right"/>
    </xf>
    <xf numFmtId="190" fontId="4" fillId="0" borderId="0" xfId="15" quotePrefix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1" fontId="3" fillId="0" borderId="0" xfId="0" applyNumberFormat="1" applyFont="1" applyAlignment="1">
      <alignment horizontal="center"/>
    </xf>
    <xf numFmtId="208" fontId="2" fillId="0" borderId="0" xfId="0" applyNumberFormat="1" applyFont="1" applyAlignment="1">
      <alignment horizontal="center"/>
    </xf>
    <xf numFmtId="209" fontId="2" fillId="0" borderId="0" xfId="0" applyNumberFormat="1" applyFont="1" applyAlignment="1">
      <alignment horizontal="center"/>
    </xf>
    <xf numFmtId="0" fontId="5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8" fillId="0" borderId="0" xfId="0" applyFont="1"/>
    <xf numFmtId="0" fontId="29" fillId="0" borderId="5" xfId="0" applyFont="1" applyBorder="1"/>
    <xf numFmtId="0" fontId="30" fillId="0" borderId="6" xfId="0" applyFont="1" applyBorder="1" applyAlignment="1">
      <alignment horizontal="center" vertical="center"/>
    </xf>
    <xf numFmtId="0" fontId="0" fillId="0" borderId="7" xfId="0" applyBorder="1"/>
    <xf numFmtId="0" fontId="2" fillId="0" borderId="7" xfId="0" applyFont="1" applyBorder="1"/>
    <xf numFmtId="0" fontId="28" fillId="0" borderId="8" xfId="0" applyFont="1" applyBorder="1"/>
    <xf numFmtId="0" fontId="28" fillId="0" borderId="9" xfId="0" applyFont="1" applyBorder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2" borderId="0" xfId="0" quotePrefix="1" applyFill="1"/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</cellXfs>
  <cellStyles count="40">
    <cellStyle name="Followed Hyperlink" xfId="1"/>
    <cellStyle name="Hyperlink" xfId="2"/>
    <cellStyle name="一般" xfId="0" builtinId="0"/>
    <cellStyle name="一般 2" xfId="3"/>
    <cellStyle name="一般 2 2" xfId="4"/>
    <cellStyle name="一般 3" xfId="5"/>
    <cellStyle name="一般 3 2" xfId="6"/>
    <cellStyle name="一般 4" xfId="7"/>
    <cellStyle name="一般 4 2" xfId="8"/>
    <cellStyle name="一般 5" xfId="9"/>
    <cellStyle name="一般 5 2" xfId="10"/>
    <cellStyle name="一般 6" xfId="11"/>
    <cellStyle name="一般 6 2" xfId="12"/>
    <cellStyle name="一般 7" xfId="13"/>
    <cellStyle name="一般 8" xfId="14"/>
    <cellStyle name="一般 9" xfId="15"/>
    <cellStyle name="千分位 2" xfId="16"/>
    <cellStyle name="千分位 3" xfId="17"/>
    <cellStyle name="千分位 3 2" xfId="18"/>
    <cellStyle name="千分位 4" xfId="19"/>
    <cellStyle name="千分位 4 2" xfId="20"/>
    <cellStyle name="千分位 5" xfId="21"/>
    <cellStyle name="千分位 5 2" xfId="22"/>
    <cellStyle name="千分位 6" xfId="23"/>
    <cellStyle name="千分位 6 2" xfId="24"/>
    <cellStyle name="千分位 7" xfId="25"/>
    <cellStyle name="千分位 7 2" xfId="26"/>
    <cellStyle name="千分位 8" xfId="27"/>
    <cellStyle name="百分比 2" xfId="28"/>
    <cellStyle name="百分比 3" xfId="29"/>
    <cellStyle name="百分比 3 2" xfId="30"/>
    <cellStyle name="百分比 4" xfId="31"/>
    <cellStyle name="百分比 4 2" xfId="32"/>
    <cellStyle name="百分比 5" xfId="33"/>
    <cellStyle name="百分比 5 2" xfId="34"/>
    <cellStyle name="百分比 6" xfId="35"/>
    <cellStyle name="百分比 6 2" xfId="36"/>
    <cellStyle name="百分比 7" xfId="37"/>
    <cellStyle name="百分比 7 2" xfId="38"/>
    <cellStyle name="百分比 8" xfId="3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66675</xdr:rowOff>
    </xdr:from>
    <xdr:to>
      <xdr:col>7</xdr:col>
      <xdr:colOff>38100</xdr:colOff>
      <xdr:row>0</xdr:row>
      <xdr:rowOff>981075</xdr:rowOff>
    </xdr:to>
    <xdr:pic>
      <xdr:nvPicPr>
        <xdr:cNvPr id="298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66675"/>
          <a:ext cx="914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85725</xdr:rowOff>
    </xdr:from>
    <xdr:to>
      <xdr:col>6</xdr:col>
      <xdr:colOff>276225</xdr:colOff>
      <xdr:row>0</xdr:row>
      <xdr:rowOff>1000125</xdr:rowOff>
    </xdr:to>
    <xdr:pic>
      <xdr:nvPicPr>
        <xdr:cNvPr id="31192" name="Picture 18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85725"/>
          <a:ext cx="914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</xdr:colOff>
      <xdr:row>56</xdr:row>
      <xdr:rowOff>85725</xdr:rowOff>
    </xdr:from>
    <xdr:to>
      <xdr:col>6</xdr:col>
      <xdr:colOff>276225</xdr:colOff>
      <xdr:row>56</xdr:row>
      <xdr:rowOff>1000125</xdr:rowOff>
    </xdr:to>
    <xdr:pic>
      <xdr:nvPicPr>
        <xdr:cNvPr id="31193" name="Picture 18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0010775"/>
          <a:ext cx="914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</xdr:colOff>
      <xdr:row>111</xdr:row>
      <xdr:rowOff>85725</xdr:rowOff>
    </xdr:from>
    <xdr:to>
      <xdr:col>6</xdr:col>
      <xdr:colOff>276225</xdr:colOff>
      <xdr:row>111</xdr:row>
      <xdr:rowOff>1000125</xdr:rowOff>
    </xdr:to>
    <xdr:pic>
      <xdr:nvPicPr>
        <xdr:cNvPr id="31194" name="Picture 189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9831050"/>
          <a:ext cx="914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</xdr:colOff>
      <xdr:row>166</xdr:row>
      <xdr:rowOff>85725</xdr:rowOff>
    </xdr:from>
    <xdr:to>
      <xdr:col>6</xdr:col>
      <xdr:colOff>304800</xdr:colOff>
      <xdr:row>166</xdr:row>
      <xdr:rowOff>1000125</xdr:rowOff>
    </xdr:to>
    <xdr:pic>
      <xdr:nvPicPr>
        <xdr:cNvPr id="31195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29651325"/>
          <a:ext cx="942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zoomScaleNormal="100" workbookViewId="0">
      <selection activeCell="F14" sqref="F14"/>
    </sheetView>
  </sheetViews>
  <sheetFormatPr defaultRowHeight="12.75"/>
  <cols>
    <col min="1" max="1" width="11.28515625" customWidth="1"/>
    <col min="2" max="2" width="3" customWidth="1"/>
    <col min="3" max="3" width="8.28515625" customWidth="1"/>
    <col min="4" max="4" width="9.7109375" customWidth="1"/>
    <col min="5" max="5" width="3" customWidth="1"/>
    <col min="6" max="6" width="8.42578125" customWidth="1"/>
    <col min="7" max="7" width="5.140625" customWidth="1"/>
    <col min="8" max="8" width="3.140625" customWidth="1"/>
    <col min="9" max="9" width="8.7109375" customWidth="1"/>
    <col min="10" max="10" width="5.28515625" customWidth="1"/>
    <col min="11" max="11" width="3.28515625" customWidth="1"/>
    <col min="13" max="13" width="3.7109375" customWidth="1"/>
    <col min="14" max="14" width="7.5703125" customWidth="1"/>
    <col min="15" max="15" width="3" customWidth="1"/>
    <col min="16" max="16" width="5.140625" customWidth="1"/>
  </cols>
  <sheetData>
    <row r="1" spans="1:15" ht="84.75" customHeight="1">
      <c r="A1" s="72" t="s">
        <v>279</v>
      </c>
      <c r="B1" s="72"/>
      <c r="C1" s="72"/>
      <c r="D1" s="72"/>
      <c r="E1" s="72"/>
      <c r="F1" s="122"/>
      <c r="G1" s="122"/>
      <c r="H1" s="122"/>
      <c r="I1" s="48" t="s">
        <v>326</v>
      </c>
    </row>
    <row r="2" spans="1:15">
      <c r="A2" s="14" t="s">
        <v>316</v>
      </c>
      <c r="B2" s="14"/>
      <c r="C2" s="14"/>
      <c r="D2" s="14"/>
      <c r="E2" s="14"/>
      <c r="F2" s="14"/>
      <c r="G2" s="14"/>
      <c r="H2" s="6"/>
      <c r="I2" s="6"/>
      <c r="J2" s="6"/>
      <c r="K2" s="6"/>
      <c r="L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5">
      <c r="A4" s="98" t="s">
        <v>452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5">
      <c r="A5" s="98" t="s">
        <v>332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5" s="56" customFormat="1" ht="12">
      <c r="A6" s="56" t="str">
        <f>C14&amp;" ("&amp;A14&amp;") "</f>
        <v xml:space="preserve">TWSVCS210307 (A0074256) </v>
      </c>
    </row>
    <row r="7" spans="1:15" s="56" customFormat="1" ht="12"/>
    <row r="8" spans="1:15" s="56" customFormat="1" ht="12"/>
    <row r="9" spans="1:15">
      <c r="A9" s="6"/>
      <c r="B9" s="6"/>
      <c r="D9" s="6"/>
      <c r="E9" s="6"/>
      <c r="F9" s="6"/>
      <c r="G9" s="6"/>
      <c r="H9" s="6"/>
      <c r="I9" s="6"/>
      <c r="J9" s="6"/>
      <c r="K9" s="6"/>
      <c r="L9" s="6"/>
    </row>
    <row r="10" spans="1:15">
      <c r="A10" s="14" t="s">
        <v>0</v>
      </c>
      <c r="B10" s="14"/>
      <c r="C10" s="29" t="s">
        <v>330</v>
      </c>
      <c r="D10" s="30"/>
      <c r="E10" s="14"/>
      <c r="F10" s="123" t="s">
        <v>1</v>
      </c>
      <c r="G10" s="123"/>
      <c r="H10" s="31"/>
      <c r="I10" s="123" t="s">
        <v>1</v>
      </c>
      <c r="J10" s="123"/>
      <c r="K10" s="31"/>
      <c r="L10" s="31" t="s">
        <v>1</v>
      </c>
      <c r="M10" s="28"/>
      <c r="N10" s="28"/>
      <c r="O10" s="1"/>
    </row>
    <row r="11" spans="1:15">
      <c r="A11" s="14"/>
      <c r="B11" s="14"/>
      <c r="C11" s="14"/>
      <c r="D11" s="14"/>
      <c r="E11" s="14"/>
      <c r="F11" s="123" t="s">
        <v>2</v>
      </c>
      <c r="G11" s="123"/>
      <c r="H11" s="31"/>
      <c r="I11" s="123" t="s">
        <v>2</v>
      </c>
      <c r="J11" s="123"/>
      <c r="K11" s="31"/>
      <c r="L11" s="31" t="s">
        <v>3</v>
      </c>
      <c r="M11" s="1"/>
      <c r="N11" s="28"/>
      <c r="O11" s="1"/>
    </row>
    <row r="12" spans="1:15">
      <c r="A12" s="14"/>
      <c r="B12" s="14"/>
      <c r="C12" s="14"/>
      <c r="D12" s="14"/>
      <c r="E12" s="14"/>
      <c r="F12" s="123" t="s">
        <v>331</v>
      </c>
      <c r="G12" s="123"/>
      <c r="H12" s="31"/>
      <c r="I12" s="123" t="s">
        <v>4</v>
      </c>
      <c r="J12" s="123"/>
      <c r="K12" s="31"/>
      <c r="L12" s="31" t="s">
        <v>5</v>
      </c>
      <c r="M12" s="1"/>
      <c r="N12" s="1"/>
      <c r="O12" s="1"/>
    </row>
    <row r="13" spans="1: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5" ht="15">
      <c r="A14" s="1" t="s">
        <v>453</v>
      </c>
      <c r="B14" s="63"/>
      <c r="C14" s="101" t="s">
        <v>454</v>
      </c>
      <c r="D14" s="15"/>
      <c r="E14" s="15"/>
      <c r="F14" s="64">
        <v>17</v>
      </c>
      <c r="G14" s="80" t="s">
        <v>217</v>
      </c>
      <c r="H14" s="81"/>
      <c r="I14" s="64">
        <v>17</v>
      </c>
      <c r="J14" s="63" t="s">
        <v>217</v>
      </c>
      <c r="K14" s="63"/>
      <c r="L14" s="66">
        <f>(I14-F14)/F14</f>
        <v>0</v>
      </c>
      <c r="N14" s="41"/>
    </row>
    <row r="15" spans="1:15" ht="15">
      <c r="A15" s="1"/>
      <c r="B15" s="63"/>
      <c r="C15" s="44"/>
      <c r="D15" s="17"/>
      <c r="E15" s="17"/>
      <c r="F15" s="64"/>
      <c r="G15" s="80"/>
      <c r="H15" s="82"/>
      <c r="I15" s="64"/>
      <c r="J15" s="63"/>
      <c r="K15" s="63"/>
      <c r="L15" s="66"/>
      <c r="N15" s="41"/>
    </row>
    <row r="16" spans="1:15" ht="15">
      <c r="A16" s="1"/>
      <c r="B16" s="63"/>
      <c r="C16" s="44"/>
      <c r="D16" s="17"/>
      <c r="E16" s="6"/>
      <c r="F16" s="83"/>
      <c r="G16" s="80"/>
      <c r="H16" s="82"/>
      <c r="I16" s="64"/>
      <c r="J16" s="63"/>
      <c r="K16" s="63"/>
      <c r="L16" s="66"/>
      <c r="N16" s="41"/>
    </row>
    <row r="17" spans="1:14" ht="15">
      <c r="A17" s="62"/>
      <c r="B17" s="62"/>
      <c r="C17" s="63"/>
      <c r="D17" s="4"/>
      <c r="E17" s="17"/>
      <c r="F17" s="73"/>
      <c r="G17" s="63"/>
      <c r="H17" s="65"/>
      <c r="I17" s="64"/>
      <c r="J17" s="63"/>
      <c r="K17" s="63"/>
      <c r="L17" s="66"/>
      <c r="N17" s="41"/>
    </row>
    <row r="18" spans="1:14" ht="15">
      <c r="A18" s="4"/>
      <c r="C18" s="17"/>
      <c r="F18" s="32"/>
      <c r="G18" s="17"/>
      <c r="H18" s="5"/>
      <c r="I18" s="50"/>
      <c r="J18" s="17"/>
      <c r="K18" s="17"/>
      <c r="L18" s="51"/>
      <c r="N18" s="41"/>
    </row>
    <row r="19" spans="1:14" ht="15">
      <c r="A19" s="4"/>
      <c r="C19" s="17"/>
      <c r="D19" s="17"/>
      <c r="E19" s="17"/>
      <c r="F19" s="32"/>
      <c r="G19" s="17"/>
      <c r="H19" s="5"/>
      <c r="I19" s="50"/>
      <c r="J19" s="17"/>
      <c r="K19" s="17"/>
      <c r="L19" s="51"/>
      <c r="N19" s="41"/>
    </row>
    <row r="20" spans="1:14" ht="15">
      <c r="A20" s="4"/>
      <c r="C20" s="17"/>
      <c r="D20" s="6"/>
      <c r="E20" s="6"/>
      <c r="F20" s="32"/>
      <c r="G20" s="17"/>
      <c r="H20" s="5"/>
      <c r="I20" s="50"/>
      <c r="J20" s="17"/>
      <c r="K20" s="17"/>
      <c r="L20" s="51"/>
      <c r="N20" s="41"/>
    </row>
    <row r="21" spans="1:14">
      <c r="A21" s="1"/>
      <c r="C21" s="44"/>
      <c r="F21" s="32"/>
      <c r="G21" s="17"/>
      <c r="H21" s="5"/>
      <c r="I21" s="50"/>
      <c r="J21" s="17"/>
      <c r="K21" s="17"/>
      <c r="L21" s="51"/>
    </row>
    <row r="22" spans="1:14" ht="14.25">
      <c r="A22" s="1"/>
      <c r="B22" s="2"/>
      <c r="C22" s="44"/>
      <c r="D22" s="2"/>
      <c r="E22" s="2"/>
      <c r="F22" s="39"/>
      <c r="G22" s="39"/>
      <c r="H22" s="2"/>
      <c r="I22" s="40"/>
      <c r="J22" s="40"/>
      <c r="K22" s="2"/>
      <c r="L22" s="2"/>
    </row>
    <row r="23" spans="1:14" ht="14.25">
      <c r="A23" s="2"/>
      <c r="B23" s="2"/>
      <c r="C23" s="6"/>
      <c r="D23" s="2"/>
      <c r="E23" s="2"/>
      <c r="F23" s="39"/>
      <c r="G23" s="39"/>
      <c r="H23" s="2"/>
      <c r="I23" s="40"/>
      <c r="J23" s="40"/>
      <c r="K23" s="2"/>
      <c r="L23" s="2"/>
    </row>
    <row r="24" spans="1:14" ht="14.25">
      <c r="A24" s="2"/>
      <c r="B24" s="2"/>
      <c r="C24" s="6"/>
      <c r="D24" s="2"/>
      <c r="E24" s="2"/>
      <c r="F24" s="39"/>
      <c r="G24" s="39"/>
      <c r="H24" s="2"/>
      <c r="I24" s="40"/>
      <c r="J24" s="40"/>
      <c r="K24" s="2"/>
      <c r="L24" s="2"/>
    </row>
    <row r="25" spans="1:14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4" ht="9.9499999999999993" customHeight="1">
      <c r="A26" s="10" t="s">
        <v>335</v>
      </c>
      <c r="B26" s="2" t="s">
        <v>314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4" ht="12" customHeight="1">
      <c r="A27" s="18" t="s">
        <v>6</v>
      </c>
      <c r="B27" s="2" t="s">
        <v>313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4" ht="9.9499999999999993" customHeight="1">
      <c r="A28" s="18"/>
      <c r="B28" s="2" t="s">
        <v>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4" ht="9.9499999999999993" customHeight="1">
      <c r="A29" s="18"/>
      <c r="B29" s="2"/>
      <c r="C29" s="2"/>
      <c r="E29" s="2"/>
      <c r="F29" s="2"/>
      <c r="G29" s="2"/>
      <c r="H29" s="2"/>
      <c r="I29" s="2"/>
      <c r="J29" s="2"/>
      <c r="K29" s="2"/>
      <c r="L29" s="2"/>
    </row>
    <row r="30" spans="1:14" ht="9.9499999999999993" customHeight="1">
      <c r="A30" s="7"/>
      <c r="B30" s="2"/>
      <c r="C30" s="11"/>
      <c r="D30" s="11"/>
      <c r="E30" s="11"/>
      <c r="F30" s="2"/>
      <c r="G30" s="2"/>
      <c r="H30" s="2"/>
      <c r="I30" s="2"/>
      <c r="J30" s="2"/>
      <c r="K30" s="2"/>
      <c r="L30" s="2"/>
    </row>
    <row r="31" spans="1:14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5">
      <c r="A43" s="2"/>
      <c r="B43" s="2"/>
      <c r="C43" s="2"/>
      <c r="D43" s="2"/>
      <c r="E43" s="2"/>
      <c r="F43" s="2"/>
      <c r="G43" s="2"/>
      <c r="H43" s="2"/>
      <c r="I43" s="2"/>
      <c r="J43" s="2"/>
      <c r="O43" s="2"/>
    </row>
    <row r="44" spans="1:15">
      <c r="A44" s="2"/>
      <c r="B44" s="2"/>
      <c r="C44" s="2"/>
      <c r="D44" s="2"/>
      <c r="E44" s="2"/>
      <c r="F44" s="2"/>
      <c r="G44" s="2"/>
      <c r="H44" s="2"/>
      <c r="I44" s="2"/>
      <c r="J44" s="2"/>
      <c r="O44" s="2"/>
    </row>
    <row r="45" spans="1:15">
      <c r="A45" s="2"/>
      <c r="B45" s="2"/>
      <c r="C45" s="2"/>
      <c r="D45" s="2"/>
      <c r="E45" s="2"/>
      <c r="F45" s="2"/>
      <c r="G45" s="2"/>
      <c r="H45" s="3"/>
      <c r="I45" s="3"/>
      <c r="J45" s="3"/>
      <c r="K45" s="1"/>
      <c r="L45" s="1"/>
      <c r="M45" s="1"/>
      <c r="N45" s="1"/>
      <c r="O45" s="3"/>
    </row>
    <row r="46" spans="1:15">
      <c r="A46" s="2"/>
      <c r="B46" s="2"/>
      <c r="C46" s="2"/>
      <c r="D46" s="2"/>
      <c r="E46" s="2"/>
      <c r="F46" s="2"/>
      <c r="G46" s="2"/>
      <c r="H46" s="3"/>
      <c r="I46" s="99"/>
      <c r="J46" s="124"/>
      <c r="K46" s="124"/>
      <c r="L46" s="124"/>
      <c r="M46" s="124"/>
      <c r="N46" s="99"/>
      <c r="O46" s="1"/>
    </row>
    <row r="47" spans="1:15">
      <c r="A47" s="2"/>
      <c r="B47" s="2"/>
      <c r="C47" s="2"/>
      <c r="D47" s="2"/>
      <c r="E47" s="2"/>
      <c r="F47" s="2"/>
      <c r="G47" s="2"/>
      <c r="H47" s="3"/>
      <c r="I47" s="119"/>
      <c r="J47" s="120"/>
      <c r="K47" s="120"/>
      <c r="L47" s="120"/>
      <c r="M47" s="120"/>
      <c r="N47" s="120"/>
      <c r="O47" s="54"/>
    </row>
    <row r="48" spans="1:15">
      <c r="A48" s="2"/>
      <c r="B48" s="2"/>
      <c r="C48" s="2"/>
      <c r="D48" s="2"/>
      <c r="E48" s="2"/>
      <c r="F48" s="2"/>
      <c r="G48" s="2"/>
      <c r="H48" s="3"/>
      <c r="I48" s="121"/>
      <c r="J48" s="122"/>
      <c r="K48" s="122"/>
      <c r="L48" s="122"/>
      <c r="M48" s="122"/>
      <c r="N48" s="122"/>
      <c r="O48" s="54"/>
    </row>
    <row r="49" spans="1:15">
      <c r="A49" s="2"/>
      <c r="B49" s="2"/>
      <c r="C49" s="2"/>
      <c r="D49" s="2"/>
      <c r="E49" s="2"/>
      <c r="F49" s="2"/>
      <c r="G49" s="2"/>
      <c r="H49" s="2"/>
      <c r="I49" s="98"/>
      <c r="J49" s="98"/>
      <c r="K49" s="98"/>
      <c r="L49" s="98"/>
      <c r="M49" s="98"/>
      <c r="N49" s="98"/>
      <c r="O49" s="16"/>
    </row>
    <row r="50" spans="1:15">
      <c r="A50" s="125" t="s">
        <v>297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</sheetData>
  <mergeCells count="11">
    <mergeCell ref="A50:O50"/>
    <mergeCell ref="F10:G10"/>
    <mergeCell ref="F11:G11"/>
    <mergeCell ref="F12:G12"/>
    <mergeCell ref="I10:J10"/>
    <mergeCell ref="I47:N47"/>
    <mergeCell ref="I48:N48"/>
    <mergeCell ref="I11:J11"/>
    <mergeCell ref="I12:J12"/>
    <mergeCell ref="J46:M46"/>
    <mergeCell ref="F1:H1"/>
  </mergeCells>
  <phoneticPr fontId="8" type="noConversion"/>
  <pageMargins left="0.89" right="0.5" top="0.5" bottom="1" header="0.5" footer="0.5"/>
  <pageSetup paperSize="9" scale="9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abSelected="1" zoomScale="85" zoomScaleNormal="85" workbookViewId="0">
      <selection activeCell="V51" sqref="V51"/>
    </sheetView>
  </sheetViews>
  <sheetFormatPr defaultRowHeight="11.25" customHeight="1"/>
  <cols>
    <col min="1" max="1" width="26.5703125" style="6" customWidth="1"/>
    <col min="2" max="2" width="28.7109375" style="79" bestFit="1" customWidth="1"/>
    <col min="3" max="4" width="6.5703125" style="4" customWidth="1"/>
    <col min="5" max="5" width="3.7109375" style="4" customWidth="1"/>
    <col min="6" max="6" width="7" style="6" customWidth="1"/>
    <col min="7" max="8" width="6.5703125" style="4" customWidth="1"/>
    <col min="9" max="9" width="3.5703125" style="4" customWidth="1"/>
    <col min="10" max="10" width="7.140625" style="6" customWidth="1"/>
    <col min="11" max="12" width="6.5703125" style="4" customWidth="1"/>
    <col min="13" max="13" width="3.28515625" style="4" customWidth="1"/>
    <col min="14" max="14" width="7.42578125" style="6" customWidth="1"/>
    <col min="15" max="16" width="6.5703125" style="4" customWidth="1"/>
    <col min="17" max="17" width="3.5703125" style="4" customWidth="1"/>
    <col min="18" max="18" width="7.140625" style="6" customWidth="1"/>
    <col min="19" max="20" width="6.5703125" style="4" customWidth="1"/>
    <col min="21" max="21" width="3.28515625" style="4" customWidth="1"/>
    <col min="22" max="22" width="7.42578125" style="6" customWidth="1"/>
    <col min="23" max="24" width="6.5703125" style="4" customWidth="1"/>
    <col min="25" max="25" width="3" style="4" customWidth="1"/>
    <col min="26" max="26" width="7.140625" style="6" customWidth="1"/>
    <col min="27" max="28" width="6.5703125" style="4" customWidth="1"/>
    <col min="29" max="29" width="3.28515625" style="4" customWidth="1"/>
    <col min="30" max="30" width="7" style="6" customWidth="1"/>
    <col min="31" max="32" width="6.5703125" style="4" customWidth="1"/>
    <col min="33" max="33" width="3.5703125" style="4" customWidth="1"/>
    <col min="34" max="34" width="7.140625" style="6" customWidth="1"/>
    <col min="35" max="36" width="6.5703125" style="4" customWidth="1"/>
    <col min="37" max="37" width="3.7109375" style="4" customWidth="1"/>
    <col min="38" max="38" width="7.42578125" style="6" customWidth="1"/>
    <col min="39" max="40" width="6.5703125" style="4" customWidth="1"/>
    <col min="41" max="41" width="3.7109375" style="4" customWidth="1"/>
    <col min="42" max="42" width="7.42578125" style="6" customWidth="1"/>
    <col min="43" max="44" width="6.5703125" style="4" customWidth="1"/>
    <col min="45" max="16384" width="9.140625" style="6"/>
  </cols>
  <sheetData>
    <row r="1" spans="1:44" s="84" customFormat="1" ht="12.75">
      <c r="B1" s="118" t="str">
        <f>Cover!A6</f>
        <v xml:space="preserve">TWSVCS210307 (A0074256) </v>
      </c>
      <c r="C1" s="97"/>
      <c r="D1" s="97"/>
      <c r="E1" s="42"/>
      <c r="F1" s="6"/>
      <c r="G1" s="42"/>
      <c r="H1" s="42"/>
      <c r="I1" s="86"/>
      <c r="J1" s="87"/>
      <c r="K1" s="86"/>
      <c r="L1" s="86"/>
      <c r="M1" s="86"/>
      <c r="O1" s="86"/>
      <c r="P1" s="86"/>
      <c r="Q1" s="86"/>
      <c r="S1" s="86"/>
      <c r="T1" s="86"/>
      <c r="U1" s="86"/>
      <c r="W1" s="86"/>
      <c r="X1" s="86"/>
      <c r="Y1" s="86"/>
      <c r="Z1" s="85"/>
      <c r="AA1" s="86"/>
      <c r="AB1" s="86"/>
      <c r="AC1" s="86"/>
      <c r="AE1" s="86"/>
      <c r="AF1" s="86"/>
      <c r="AG1" s="86"/>
      <c r="AI1" s="86"/>
      <c r="AJ1" s="86"/>
      <c r="AK1" s="86"/>
      <c r="AM1" s="86"/>
      <c r="AN1" s="86"/>
      <c r="AO1" s="86"/>
      <c r="AQ1" s="86"/>
      <c r="AR1" s="86"/>
    </row>
    <row r="2" spans="1:44" ht="11.25" customHeight="1">
      <c r="A2" s="6" t="s">
        <v>267</v>
      </c>
      <c r="B2" s="96" t="s">
        <v>298</v>
      </c>
      <c r="C2" s="49" t="s">
        <v>66</v>
      </c>
      <c r="D2" s="49" t="s">
        <v>45</v>
      </c>
      <c r="E2" s="49"/>
      <c r="F2" s="79" t="s">
        <v>324</v>
      </c>
      <c r="G2" s="49" t="s">
        <v>29</v>
      </c>
      <c r="H2" s="49" t="s">
        <v>80</v>
      </c>
      <c r="I2" s="49"/>
      <c r="J2" s="79" t="s">
        <v>318</v>
      </c>
      <c r="K2" s="49" t="s">
        <v>283</v>
      </c>
      <c r="L2" s="49" t="s">
        <v>84</v>
      </c>
      <c r="M2" s="49"/>
      <c r="N2" s="6" t="s">
        <v>258</v>
      </c>
      <c r="O2" s="4" t="s">
        <v>56</v>
      </c>
      <c r="P2" s="49" t="s">
        <v>73</v>
      </c>
      <c r="Q2" s="49"/>
      <c r="R2" s="6" t="s">
        <v>258</v>
      </c>
      <c r="S2" s="4" t="s">
        <v>184</v>
      </c>
      <c r="T2" s="49" t="s">
        <v>123</v>
      </c>
      <c r="U2" s="49"/>
      <c r="V2" s="6" t="s">
        <v>258</v>
      </c>
      <c r="W2" s="4" t="s">
        <v>36</v>
      </c>
      <c r="X2" s="49" t="s">
        <v>233</v>
      </c>
      <c r="Y2" s="49"/>
      <c r="Z2" s="6" t="s">
        <v>258</v>
      </c>
      <c r="AA2" s="4" t="s">
        <v>69</v>
      </c>
      <c r="AB2" s="49" t="s">
        <v>252</v>
      </c>
      <c r="AC2" s="49"/>
      <c r="AD2" s="6" t="s">
        <v>258</v>
      </c>
      <c r="AE2" s="4" t="s">
        <v>67</v>
      </c>
      <c r="AF2" s="49" t="s">
        <v>253</v>
      </c>
      <c r="AG2" s="49"/>
      <c r="AH2" s="6" t="s">
        <v>258</v>
      </c>
      <c r="AI2" s="4" t="s">
        <v>36</v>
      </c>
      <c r="AJ2" s="49" t="s">
        <v>239</v>
      </c>
      <c r="AK2" s="49"/>
      <c r="AL2" s="6" t="s">
        <v>258</v>
      </c>
      <c r="AM2" s="4" t="s">
        <v>36</v>
      </c>
      <c r="AN2" s="49" t="s">
        <v>233</v>
      </c>
      <c r="AO2" s="49"/>
      <c r="AR2" s="49"/>
    </row>
    <row r="3" spans="1:44" ht="11.25" customHeight="1">
      <c r="A3" s="6" t="s">
        <v>268</v>
      </c>
      <c r="B3" s="96" t="s">
        <v>298</v>
      </c>
      <c r="C3" s="49" t="s">
        <v>277</v>
      </c>
      <c r="D3" s="49" t="s">
        <v>81</v>
      </c>
      <c r="E3" s="49"/>
      <c r="F3" s="79" t="s">
        <v>298</v>
      </c>
      <c r="G3" s="49" t="s">
        <v>80</v>
      </c>
      <c r="H3" s="49" t="s">
        <v>213</v>
      </c>
      <c r="I3" s="49"/>
      <c r="J3" s="79" t="s">
        <v>318</v>
      </c>
      <c r="K3" s="49" t="s">
        <v>81</v>
      </c>
      <c r="L3" s="49" t="s">
        <v>212</v>
      </c>
      <c r="M3" s="49"/>
      <c r="N3" s="6" t="s">
        <v>298</v>
      </c>
      <c r="O3" s="4" t="s">
        <v>51</v>
      </c>
      <c r="P3" s="49" t="s">
        <v>129</v>
      </c>
      <c r="Q3" s="49"/>
      <c r="R3" s="6" t="s">
        <v>258</v>
      </c>
      <c r="S3" s="4" t="s">
        <v>292</v>
      </c>
      <c r="T3" s="49" t="s">
        <v>69</v>
      </c>
      <c r="U3" s="49"/>
      <c r="V3" s="6" t="s">
        <v>258</v>
      </c>
      <c r="W3" s="4" t="s">
        <v>61</v>
      </c>
      <c r="X3" s="49" t="s">
        <v>120</v>
      </c>
      <c r="Y3" s="49"/>
      <c r="Z3" s="6" t="s">
        <v>258</v>
      </c>
      <c r="AA3" s="4" t="s">
        <v>10</v>
      </c>
      <c r="AB3" s="49" t="s">
        <v>254</v>
      </c>
      <c r="AC3" s="49"/>
      <c r="AD3" s="6" t="s">
        <v>258</v>
      </c>
      <c r="AE3" s="4" t="s">
        <v>80</v>
      </c>
      <c r="AF3" s="49" t="s">
        <v>84</v>
      </c>
      <c r="AG3" s="49"/>
      <c r="AH3" s="6" t="s">
        <v>258</v>
      </c>
      <c r="AI3" s="4" t="s">
        <v>36</v>
      </c>
      <c r="AJ3" s="49" t="s">
        <v>45</v>
      </c>
      <c r="AK3" s="49"/>
      <c r="AL3" s="6" t="s">
        <v>258</v>
      </c>
      <c r="AM3" s="4" t="s">
        <v>61</v>
      </c>
      <c r="AN3" s="49" t="s">
        <v>120</v>
      </c>
      <c r="AO3" s="49"/>
      <c r="AR3" s="49"/>
    </row>
    <row r="4" spans="1:44" ht="11.25" customHeight="1">
      <c r="A4" s="6" t="s">
        <v>15</v>
      </c>
      <c r="B4" s="96" t="s">
        <v>298</v>
      </c>
      <c r="C4" s="49" t="s">
        <v>51</v>
      </c>
      <c r="D4" s="49" t="s">
        <v>265</v>
      </c>
      <c r="E4" s="49"/>
      <c r="F4" s="79" t="s">
        <v>298</v>
      </c>
      <c r="G4" s="49" t="s">
        <v>51</v>
      </c>
      <c r="H4" s="49" t="s">
        <v>265</v>
      </c>
      <c r="I4" s="49"/>
      <c r="J4" s="6" t="s">
        <v>298</v>
      </c>
      <c r="K4" s="49" t="s">
        <v>33</v>
      </c>
      <c r="L4" s="49" t="s">
        <v>97</v>
      </c>
      <c r="M4" s="49"/>
      <c r="N4" s="6" t="s">
        <v>298</v>
      </c>
      <c r="O4" s="4" t="s">
        <v>16</v>
      </c>
      <c r="P4" s="49" t="s">
        <v>46</v>
      </c>
      <c r="Q4" s="49"/>
      <c r="R4" s="6" t="s">
        <v>258</v>
      </c>
      <c r="S4" s="4" t="s">
        <v>24</v>
      </c>
      <c r="T4" s="49" t="s">
        <v>153</v>
      </c>
      <c r="U4" s="49"/>
      <c r="V4" s="6" t="s">
        <v>255</v>
      </c>
      <c r="W4" s="4" t="s">
        <v>25</v>
      </c>
      <c r="X4" s="49" t="s">
        <v>104</v>
      </c>
      <c r="Y4" s="49"/>
      <c r="Z4" s="6" t="s">
        <v>258</v>
      </c>
      <c r="AA4" s="4" t="s">
        <v>16</v>
      </c>
      <c r="AB4" s="49" t="s">
        <v>17</v>
      </c>
      <c r="AC4" s="49"/>
      <c r="AD4" s="6" t="s">
        <v>255</v>
      </c>
      <c r="AE4" s="4" t="s">
        <v>33</v>
      </c>
      <c r="AF4" s="49" t="s">
        <v>97</v>
      </c>
      <c r="AG4" s="49"/>
      <c r="AH4" s="6" t="s">
        <v>255</v>
      </c>
      <c r="AI4" s="4" t="s">
        <v>25</v>
      </c>
      <c r="AJ4" s="49" t="s">
        <v>104</v>
      </c>
      <c r="AK4" s="49"/>
      <c r="AL4" s="6" t="s">
        <v>255</v>
      </c>
      <c r="AM4" s="4" t="s">
        <v>25</v>
      </c>
      <c r="AN4" s="49" t="s">
        <v>104</v>
      </c>
      <c r="AO4" s="49"/>
      <c r="AR4" s="49"/>
    </row>
    <row r="5" spans="1:44" ht="11.25" customHeight="1">
      <c r="A5" s="6" t="s">
        <v>21</v>
      </c>
      <c r="B5" s="96" t="s">
        <v>298</v>
      </c>
      <c r="C5" s="49" t="s">
        <v>51</v>
      </c>
      <c r="D5" s="49" t="s">
        <v>256</v>
      </c>
      <c r="E5" s="49"/>
      <c r="F5" s="79" t="s">
        <v>298</v>
      </c>
      <c r="G5" s="49" t="s">
        <v>51</v>
      </c>
      <c r="H5" s="49" t="s">
        <v>256</v>
      </c>
      <c r="I5" s="49"/>
      <c r="J5" s="6" t="s">
        <v>298</v>
      </c>
      <c r="K5" s="49" t="s">
        <v>16</v>
      </c>
      <c r="L5" s="49" t="s">
        <v>74</v>
      </c>
      <c r="M5" s="49"/>
      <c r="N5" s="6" t="s">
        <v>298</v>
      </c>
      <c r="O5" s="4" t="s">
        <v>16</v>
      </c>
      <c r="P5" s="49" t="s">
        <v>74</v>
      </c>
      <c r="Q5" s="49"/>
      <c r="R5" s="6" t="s">
        <v>258</v>
      </c>
      <c r="S5" s="4" t="s">
        <v>23</v>
      </c>
      <c r="T5" s="49" t="s">
        <v>78</v>
      </c>
      <c r="U5" s="49"/>
      <c r="V5" s="6" t="s">
        <v>255</v>
      </c>
      <c r="W5" s="4" t="s">
        <v>51</v>
      </c>
      <c r="X5" s="49" t="s">
        <v>256</v>
      </c>
      <c r="Y5" s="49"/>
      <c r="Z5" s="6" t="s">
        <v>255</v>
      </c>
      <c r="AA5" s="4" t="s">
        <v>51</v>
      </c>
      <c r="AB5" s="49" t="s">
        <v>256</v>
      </c>
      <c r="AC5" s="49"/>
      <c r="AD5" s="6" t="s">
        <v>255</v>
      </c>
      <c r="AE5" s="4" t="s">
        <v>51</v>
      </c>
      <c r="AF5" s="49" t="s">
        <v>256</v>
      </c>
      <c r="AG5" s="49"/>
      <c r="AH5" s="6" t="s">
        <v>255</v>
      </c>
      <c r="AI5" s="4" t="s">
        <v>51</v>
      </c>
      <c r="AJ5" s="49" t="s">
        <v>256</v>
      </c>
      <c r="AK5" s="49"/>
      <c r="AL5" s="6" t="s">
        <v>255</v>
      </c>
      <c r="AM5" s="4" t="s">
        <v>51</v>
      </c>
      <c r="AN5" s="49" t="s">
        <v>256</v>
      </c>
      <c r="AO5" s="49"/>
      <c r="AR5" s="49"/>
    </row>
    <row r="6" spans="1:44" ht="11.25" customHeight="1">
      <c r="A6" s="6" t="s">
        <v>26</v>
      </c>
      <c r="B6" s="96" t="s">
        <v>298</v>
      </c>
      <c r="C6" s="49" t="s">
        <v>51</v>
      </c>
      <c r="D6" s="49" t="s">
        <v>52</v>
      </c>
      <c r="E6" s="49"/>
      <c r="F6" s="79" t="s">
        <v>298</v>
      </c>
      <c r="G6" s="49" t="s">
        <v>22</v>
      </c>
      <c r="H6" s="49" t="s">
        <v>34</v>
      </c>
      <c r="I6" s="49"/>
      <c r="J6" s="6" t="s">
        <v>298</v>
      </c>
      <c r="K6" s="49" t="s">
        <v>28</v>
      </c>
      <c r="L6" s="49" t="s">
        <v>97</v>
      </c>
      <c r="M6" s="49"/>
      <c r="N6" s="6" t="s">
        <v>255</v>
      </c>
      <c r="O6" s="4" t="s">
        <v>74</v>
      </c>
      <c r="P6" s="49" t="s">
        <v>105</v>
      </c>
      <c r="Q6" s="49"/>
      <c r="R6" s="6" t="s">
        <v>255</v>
      </c>
      <c r="S6" s="4" t="s">
        <v>78</v>
      </c>
      <c r="T6" s="49" t="s">
        <v>125</v>
      </c>
      <c r="U6" s="49"/>
      <c r="V6" s="6" t="s">
        <v>255</v>
      </c>
      <c r="W6" s="4" t="s">
        <v>28</v>
      </c>
      <c r="X6" s="49" t="s">
        <v>29</v>
      </c>
      <c r="Y6" s="49"/>
      <c r="Z6" s="6" t="s">
        <v>255</v>
      </c>
      <c r="AA6" s="4" t="s">
        <v>64</v>
      </c>
      <c r="AB6" s="49" t="s">
        <v>108</v>
      </c>
      <c r="AC6" s="49"/>
      <c r="AD6" s="6" t="s">
        <v>255</v>
      </c>
      <c r="AE6" s="4" t="s">
        <v>24</v>
      </c>
      <c r="AF6" s="49" t="s">
        <v>27</v>
      </c>
      <c r="AG6" s="49"/>
      <c r="AH6" s="6" t="s">
        <v>255</v>
      </c>
      <c r="AI6" s="4" t="s">
        <v>19</v>
      </c>
      <c r="AJ6" s="49" t="s">
        <v>38</v>
      </c>
      <c r="AK6" s="49"/>
      <c r="AL6" s="6" t="s">
        <v>255</v>
      </c>
      <c r="AM6" s="4" t="s">
        <v>28</v>
      </c>
      <c r="AN6" s="49" t="s">
        <v>29</v>
      </c>
      <c r="AO6" s="49"/>
      <c r="AR6" s="49"/>
    </row>
    <row r="7" spans="1:44" ht="11.25" customHeight="1">
      <c r="A7" s="6" t="s">
        <v>31</v>
      </c>
      <c r="B7" s="96" t="s">
        <v>298</v>
      </c>
      <c r="C7" s="49" t="s">
        <v>51</v>
      </c>
      <c r="D7" s="49" t="s">
        <v>256</v>
      </c>
      <c r="E7" s="49"/>
      <c r="F7" s="79" t="s">
        <v>298</v>
      </c>
      <c r="G7" s="49" t="s">
        <v>16</v>
      </c>
      <c r="H7" s="49" t="s">
        <v>56</v>
      </c>
      <c r="I7" s="49"/>
      <c r="J7" s="6" t="s">
        <v>298</v>
      </c>
      <c r="K7" s="49" t="s">
        <v>19</v>
      </c>
      <c r="L7" s="49" t="s">
        <v>77</v>
      </c>
      <c r="M7" s="49"/>
      <c r="N7" s="6" t="s">
        <v>255</v>
      </c>
      <c r="O7" s="4" t="s">
        <v>88</v>
      </c>
      <c r="P7" s="49" t="s">
        <v>85</v>
      </c>
      <c r="Q7" s="49"/>
      <c r="R7" s="6" t="s">
        <v>255</v>
      </c>
      <c r="S7" s="4" t="s">
        <v>19</v>
      </c>
      <c r="T7" s="49" t="s">
        <v>104</v>
      </c>
      <c r="U7" s="49"/>
      <c r="V7" s="6" t="s">
        <v>255</v>
      </c>
      <c r="W7" s="4" t="s">
        <v>51</v>
      </c>
      <c r="X7" s="49" t="s">
        <v>256</v>
      </c>
      <c r="Y7" s="49"/>
      <c r="Z7" s="6" t="s">
        <v>255</v>
      </c>
      <c r="AA7" s="4" t="s">
        <v>16</v>
      </c>
      <c r="AB7" s="49" t="s">
        <v>28</v>
      </c>
      <c r="AC7" s="49"/>
      <c r="AD7" s="6" t="s">
        <v>255</v>
      </c>
      <c r="AE7" s="4" t="s">
        <v>51</v>
      </c>
      <c r="AF7" s="49" t="s">
        <v>256</v>
      </c>
      <c r="AG7" s="49"/>
      <c r="AH7" s="6" t="s">
        <v>255</v>
      </c>
      <c r="AI7" s="4" t="s">
        <v>51</v>
      </c>
      <c r="AJ7" s="49" t="s">
        <v>256</v>
      </c>
      <c r="AK7" s="49"/>
      <c r="AL7" s="6" t="s">
        <v>255</v>
      </c>
      <c r="AM7" s="4" t="s">
        <v>51</v>
      </c>
      <c r="AN7" s="49" t="s">
        <v>256</v>
      </c>
      <c r="AO7" s="49"/>
      <c r="AR7" s="49"/>
    </row>
    <row r="8" spans="1:44" ht="11.25" customHeight="1">
      <c r="A8" s="6" t="s">
        <v>35</v>
      </c>
      <c r="B8" s="96" t="s">
        <v>298</v>
      </c>
      <c r="C8" s="49" t="s">
        <v>62</v>
      </c>
      <c r="D8" s="49" t="s">
        <v>63</v>
      </c>
      <c r="E8" s="49"/>
      <c r="F8" s="79" t="s">
        <v>298</v>
      </c>
      <c r="G8" s="49" t="s">
        <v>18</v>
      </c>
      <c r="H8" s="49" t="s">
        <v>11</v>
      </c>
      <c r="I8" s="49"/>
      <c r="J8" s="6" t="s">
        <v>298</v>
      </c>
      <c r="K8" s="49" t="s">
        <v>96</v>
      </c>
      <c r="L8" s="49" t="s">
        <v>45</v>
      </c>
      <c r="M8" s="49"/>
      <c r="N8" s="6" t="s">
        <v>255</v>
      </c>
      <c r="O8" s="4" t="s">
        <v>44</v>
      </c>
      <c r="P8" s="49" t="s">
        <v>11</v>
      </c>
      <c r="Q8" s="49"/>
      <c r="R8" s="6" t="s">
        <v>255</v>
      </c>
      <c r="S8" s="4" t="s">
        <v>106</v>
      </c>
      <c r="T8" s="49" t="s">
        <v>120</v>
      </c>
      <c r="U8" s="49"/>
      <c r="V8" s="6" t="s">
        <v>255</v>
      </c>
      <c r="W8" s="4" t="s">
        <v>142</v>
      </c>
      <c r="X8" s="49" t="s">
        <v>228</v>
      </c>
      <c r="Y8" s="49"/>
      <c r="Z8" s="6" t="s">
        <v>255</v>
      </c>
      <c r="AA8" s="4" t="s">
        <v>61</v>
      </c>
      <c r="AB8" s="49" t="s">
        <v>231</v>
      </c>
      <c r="AC8" s="49"/>
      <c r="AD8" s="6" t="s">
        <v>255</v>
      </c>
      <c r="AE8" s="4" t="s">
        <v>257</v>
      </c>
      <c r="AF8" s="49" t="s">
        <v>231</v>
      </c>
      <c r="AG8" s="49"/>
      <c r="AH8" s="6" t="s">
        <v>255</v>
      </c>
      <c r="AI8" s="4" t="s">
        <v>41</v>
      </c>
      <c r="AJ8" s="49" t="s">
        <v>229</v>
      </c>
      <c r="AK8" s="49"/>
      <c r="AL8" s="6" t="s">
        <v>255</v>
      </c>
      <c r="AM8" s="4" t="s">
        <v>142</v>
      </c>
      <c r="AN8" s="49" t="s">
        <v>228</v>
      </c>
      <c r="AO8" s="49"/>
      <c r="AR8" s="49"/>
    </row>
    <row r="9" spans="1:44" ht="11.25" customHeight="1">
      <c r="A9" s="6" t="s">
        <v>37</v>
      </c>
      <c r="B9" s="96" t="s">
        <v>298</v>
      </c>
      <c r="C9" s="49" t="s">
        <v>51</v>
      </c>
      <c r="D9" s="49" t="s">
        <v>52</v>
      </c>
      <c r="E9" s="49"/>
      <c r="F9" s="79" t="s">
        <v>298</v>
      </c>
      <c r="G9" s="49" t="s">
        <v>51</v>
      </c>
      <c r="H9" s="49" t="s">
        <v>52</v>
      </c>
      <c r="I9" s="49"/>
      <c r="J9" s="6" t="s">
        <v>298</v>
      </c>
      <c r="K9" s="49" t="s">
        <v>16</v>
      </c>
      <c r="L9" s="49" t="s">
        <v>32</v>
      </c>
      <c r="M9" s="49"/>
      <c r="N9" s="6" t="s">
        <v>255</v>
      </c>
      <c r="O9" s="4" t="s">
        <v>33</v>
      </c>
      <c r="P9" s="49" t="s">
        <v>60</v>
      </c>
      <c r="Q9" s="49"/>
      <c r="R9" s="6" t="s">
        <v>255</v>
      </c>
      <c r="S9" s="4" t="s">
        <v>24</v>
      </c>
      <c r="T9" s="49" t="s">
        <v>46</v>
      </c>
      <c r="U9" s="49"/>
      <c r="V9" s="6" t="s">
        <v>255</v>
      </c>
      <c r="W9" s="4" t="s">
        <v>51</v>
      </c>
      <c r="X9" s="49" t="s">
        <v>52</v>
      </c>
      <c r="Y9" s="49"/>
      <c r="Z9" s="6" t="s">
        <v>255</v>
      </c>
      <c r="AA9" s="4" t="s">
        <v>51</v>
      </c>
      <c r="AB9" s="49" t="s">
        <v>52</v>
      </c>
      <c r="AC9" s="49"/>
      <c r="AD9" s="6" t="s">
        <v>255</v>
      </c>
      <c r="AE9" s="4" t="s">
        <v>51</v>
      </c>
      <c r="AF9" s="49" t="s">
        <v>52</v>
      </c>
      <c r="AG9" s="49"/>
      <c r="AH9" s="6" t="s">
        <v>255</v>
      </c>
      <c r="AI9" s="4" t="s">
        <v>51</v>
      </c>
      <c r="AJ9" s="49" t="s">
        <v>52</v>
      </c>
      <c r="AK9" s="49"/>
      <c r="AL9" s="6" t="s">
        <v>255</v>
      </c>
      <c r="AM9" s="4" t="s">
        <v>51</v>
      </c>
      <c r="AN9" s="49" t="s">
        <v>52</v>
      </c>
      <c r="AO9" s="49"/>
      <c r="AR9" s="49"/>
    </row>
    <row r="10" spans="1:44" ht="11.25" customHeight="1">
      <c r="A10" s="6" t="s">
        <v>40</v>
      </c>
      <c r="B10" s="96" t="s">
        <v>298</v>
      </c>
      <c r="C10" s="102" t="s">
        <v>74</v>
      </c>
      <c r="D10" s="102" t="s">
        <v>106</v>
      </c>
      <c r="E10" s="49"/>
      <c r="F10" s="79" t="s">
        <v>298</v>
      </c>
      <c r="G10" s="49" t="s">
        <v>322</v>
      </c>
      <c r="H10" s="49" t="s">
        <v>12</v>
      </c>
      <c r="I10" s="49"/>
      <c r="J10" s="6" t="s">
        <v>298</v>
      </c>
      <c r="K10" s="49" t="s">
        <v>67</v>
      </c>
      <c r="L10" s="49" t="s">
        <v>245</v>
      </c>
      <c r="M10" s="49"/>
      <c r="N10" s="6" t="s">
        <v>255</v>
      </c>
      <c r="O10" s="4" t="s">
        <v>155</v>
      </c>
      <c r="P10" s="49" t="s">
        <v>80</v>
      </c>
      <c r="Q10" s="49"/>
      <c r="R10" s="6" t="s">
        <v>255</v>
      </c>
      <c r="S10" s="4" t="s">
        <v>10</v>
      </c>
      <c r="T10" s="49" t="s">
        <v>299</v>
      </c>
      <c r="U10" s="49"/>
      <c r="V10" s="6" t="s">
        <v>255</v>
      </c>
      <c r="W10" s="4" t="s">
        <v>227</v>
      </c>
      <c r="X10" s="49" t="s">
        <v>69</v>
      </c>
      <c r="Y10" s="49"/>
      <c r="Z10" s="6" t="s">
        <v>255</v>
      </c>
      <c r="AA10" s="4" t="s">
        <v>67</v>
      </c>
      <c r="AB10" s="49" t="s">
        <v>234</v>
      </c>
      <c r="AC10" s="49"/>
      <c r="AD10" s="6" t="s">
        <v>255</v>
      </c>
      <c r="AE10" s="4" t="s">
        <v>66</v>
      </c>
      <c r="AF10" s="49" t="s">
        <v>11</v>
      </c>
      <c r="AG10" s="49"/>
      <c r="AH10" s="6" t="s">
        <v>255</v>
      </c>
      <c r="AI10" s="4" t="s">
        <v>235</v>
      </c>
      <c r="AJ10" s="49" t="s">
        <v>13</v>
      </c>
      <c r="AK10" s="49"/>
      <c r="AL10" s="6" t="s">
        <v>255</v>
      </c>
      <c r="AM10" s="4" t="s">
        <v>227</v>
      </c>
      <c r="AN10" s="49" t="s">
        <v>69</v>
      </c>
      <c r="AO10" s="49"/>
      <c r="AR10" s="49"/>
    </row>
    <row r="11" spans="1:44" ht="11.25" customHeight="1">
      <c r="A11" s="6" t="s">
        <v>43</v>
      </c>
      <c r="B11" s="96" t="s">
        <v>298</v>
      </c>
      <c r="C11" s="49" t="s">
        <v>23</v>
      </c>
      <c r="D11" s="49" t="s">
        <v>139</v>
      </c>
      <c r="E11" s="49"/>
      <c r="F11" s="79" t="s">
        <v>298</v>
      </c>
      <c r="G11" s="49" t="s">
        <v>56</v>
      </c>
      <c r="H11" s="49" t="s">
        <v>41</v>
      </c>
      <c r="I11" s="49"/>
      <c r="J11" s="6" t="s">
        <v>298</v>
      </c>
      <c r="K11" s="49" t="s">
        <v>34</v>
      </c>
      <c r="L11" s="49" t="s">
        <v>61</v>
      </c>
      <c r="M11" s="49"/>
      <c r="O11" s="4" t="s">
        <v>64</v>
      </c>
      <c r="P11" s="49" t="s">
        <v>36</v>
      </c>
      <c r="Q11" s="49"/>
      <c r="R11" s="6" t="s">
        <v>255</v>
      </c>
      <c r="S11" s="4" t="s">
        <v>78</v>
      </c>
      <c r="T11" s="49" t="s">
        <v>67</v>
      </c>
      <c r="U11" s="49"/>
      <c r="V11" s="6" t="s">
        <v>255</v>
      </c>
      <c r="W11" s="4" t="s">
        <v>34</v>
      </c>
      <c r="X11" s="49" t="s">
        <v>61</v>
      </c>
      <c r="Y11" s="49"/>
      <c r="Z11" s="6" t="s">
        <v>255</v>
      </c>
      <c r="AA11" s="4" t="s">
        <v>88</v>
      </c>
      <c r="AB11" s="49" t="s">
        <v>10</v>
      </c>
      <c r="AC11" s="49"/>
      <c r="AD11" s="6" t="s">
        <v>255</v>
      </c>
      <c r="AE11" s="4" t="s">
        <v>60</v>
      </c>
      <c r="AF11" s="49" t="s">
        <v>12</v>
      </c>
      <c r="AG11" s="49"/>
      <c r="AH11" s="6" t="s">
        <v>255</v>
      </c>
      <c r="AI11" s="4" t="s">
        <v>111</v>
      </c>
      <c r="AJ11" s="49" t="s">
        <v>241</v>
      </c>
      <c r="AK11" s="49"/>
      <c r="AL11" s="6" t="s">
        <v>255</v>
      </c>
      <c r="AM11" s="4" t="s">
        <v>34</v>
      </c>
      <c r="AN11" s="49" t="s">
        <v>61</v>
      </c>
      <c r="AO11" s="49"/>
      <c r="AR11" s="49"/>
    </row>
    <row r="12" spans="1:44" ht="11.25" customHeight="1">
      <c r="A12" s="6" t="s">
        <v>50</v>
      </c>
      <c r="B12" s="96" t="s">
        <v>298</v>
      </c>
      <c r="C12" s="49" t="s">
        <v>51</v>
      </c>
      <c r="D12" s="49" t="s">
        <v>52</v>
      </c>
      <c r="E12" s="49"/>
      <c r="F12" s="79" t="s">
        <v>298</v>
      </c>
      <c r="G12" s="49" t="s">
        <v>51</v>
      </c>
      <c r="H12" s="49" t="s">
        <v>52</v>
      </c>
      <c r="I12" s="49"/>
      <c r="J12" s="6" t="s">
        <v>298</v>
      </c>
      <c r="K12" s="49" t="s">
        <v>33</v>
      </c>
      <c r="L12" s="49" t="s">
        <v>60</v>
      </c>
      <c r="M12" s="49"/>
      <c r="N12" s="6" t="s">
        <v>255</v>
      </c>
      <c r="O12" s="4" t="s">
        <v>33</v>
      </c>
      <c r="P12" s="49" t="s">
        <v>78</v>
      </c>
      <c r="Q12" s="49"/>
      <c r="R12" s="6" t="s">
        <v>255</v>
      </c>
      <c r="S12" s="4" t="s">
        <v>23</v>
      </c>
      <c r="T12" s="49" t="s">
        <v>86</v>
      </c>
      <c r="U12" s="49"/>
      <c r="V12" s="6" t="s">
        <v>255</v>
      </c>
      <c r="W12" s="4" t="s">
        <v>51</v>
      </c>
      <c r="X12" s="49" t="s">
        <v>52</v>
      </c>
      <c r="Y12" s="49"/>
      <c r="Z12" s="6" t="s">
        <v>255</v>
      </c>
      <c r="AA12" s="4" t="s">
        <v>51</v>
      </c>
      <c r="AB12" s="49" t="s">
        <v>52</v>
      </c>
      <c r="AC12" s="49"/>
      <c r="AD12" s="6" t="s">
        <v>255</v>
      </c>
      <c r="AE12" s="4" t="s">
        <v>51</v>
      </c>
      <c r="AF12" s="49" t="s">
        <v>52</v>
      </c>
      <c r="AG12" s="49"/>
      <c r="AH12" s="6" t="s">
        <v>255</v>
      </c>
      <c r="AI12" s="4" t="s">
        <v>51</v>
      </c>
      <c r="AJ12" s="49" t="s">
        <v>52</v>
      </c>
      <c r="AK12" s="49"/>
      <c r="AL12" s="6" t="s">
        <v>255</v>
      </c>
      <c r="AM12" s="4" t="s">
        <v>51</v>
      </c>
      <c r="AN12" s="49" t="s">
        <v>52</v>
      </c>
      <c r="AO12" s="49"/>
      <c r="AR12" s="49"/>
    </row>
    <row r="13" spans="1:44" ht="11.25" customHeight="1">
      <c r="A13" s="98" t="s">
        <v>337</v>
      </c>
      <c r="B13" s="96" t="s">
        <v>298</v>
      </c>
      <c r="C13" s="49" t="s">
        <v>51</v>
      </c>
      <c r="D13" s="49" t="s">
        <v>52</v>
      </c>
      <c r="E13" s="49"/>
      <c r="F13" s="79" t="s">
        <v>298</v>
      </c>
      <c r="G13" s="49" t="s">
        <v>51</v>
      </c>
      <c r="H13" s="49" t="s">
        <v>52</v>
      </c>
      <c r="I13" s="49"/>
      <c r="J13" s="6" t="s">
        <v>298</v>
      </c>
      <c r="K13" s="49" t="s">
        <v>16</v>
      </c>
      <c r="L13" s="49" t="s">
        <v>64</v>
      </c>
      <c r="M13" s="49"/>
      <c r="N13" s="6" t="s">
        <v>255</v>
      </c>
      <c r="O13" s="4" t="s">
        <v>16</v>
      </c>
      <c r="P13" s="49" t="s">
        <v>104</v>
      </c>
      <c r="Q13" s="49"/>
      <c r="R13" s="6" t="s">
        <v>255</v>
      </c>
      <c r="S13" s="4" t="s">
        <v>19</v>
      </c>
      <c r="T13" s="49" t="s">
        <v>39</v>
      </c>
      <c r="U13" s="49"/>
      <c r="V13" s="6" t="s">
        <v>255</v>
      </c>
      <c r="W13" s="4" t="s">
        <v>51</v>
      </c>
      <c r="X13" s="49" t="s">
        <v>52</v>
      </c>
      <c r="Y13" s="49"/>
      <c r="Z13" s="6" t="s">
        <v>255</v>
      </c>
      <c r="AA13" s="4" t="s">
        <v>51</v>
      </c>
      <c r="AB13" s="49" t="s">
        <v>52</v>
      </c>
      <c r="AC13" s="49"/>
      <c r="AD13" s="6" t="s">
        <v>255</v>
      </c>
      <c r="AE13" s="4" t="s">
        <v>51</v>
      </c>
      <c r="AF13" s="49" t="s">
        <v>52</v>
      </c>
      <c r="AG13" s="49"/>
      <c r="AH13" s="6" t="s">
        <v>255</v>
      </c>
      <c r="AI13" s="4" t="s">
        <v>51</v>
      </c>
      <c r="AJ13" s="49" t="s">
        <v>52</v>
      </c>
      <c r="AK13" s="49"/>
      <c r="AL13" s="6" t="s">
        <v>255</v>
      </c>
      <c r="AM13" s="4" t="s">
        <v>51</v>
      </c>
      <c r="AN13" s="49" t="s">
        <v>52</v>
      </c>
      <c r="AO13" s="49"/>
      <c r="AR13" s="49"/>
    </row>
    <row r="14" spans="1:44" ht="11.25" customHeight="1">
      <c r="A14" s="6" t="s">
        <v>53</v>
      </c>
      <c r="B14" s="96" t="s">
        <v>298</v>
      </c>
      <c r="C14" s="49" t="s">
        <v>22</v>
      </c>
      <c r="D14" s="49" t="s">
        <v>64</v>
      </c>
      <c r="E14" s="49"/>
      <c r="F14" s="79" t="s">
        <v>298</v>
      </c>
      <c r="G14" s="49" t="s">
        <v>33</v>
      </c>
      <c r="H14" s="49" t="s">
        <v>88</v>
      </c>
      <c r="I14" s="49"/>
      <c r="J14" s="6" t="s">
        <v>298</v>
      </c>
      <c r="K14" s="49" t="s">
        <v>78</v>
      </c>
      <c r="L14" s="49" t="s">
        <v>264</v>
      </c>
      <c r="M14" s="49"/>
      <c r="N14" s="6" t="s">
        <v>255</v>
      </c>
      <c r="O14" s="4" t="s">
        <v>24</v>
      </c>
      <c r="P14" s="49" t="s">
        <v>20</v>
      </c>
      <c r="Q14" s="49"/>
      <c r="R14" s="6" t="s">
        <v>255</v>
      </c>
      <c r="S14" s="4" t="s">
        <v>48</v>
      </c>
      <c r="T14" s="49" t="s">
        <v>11</v>
      </c>
      <c r="U14" s="49"/>
      <c r="V14" s="6" t="s">
        <v>255</v>
      </c>
      <c r="W14" s="4" t="s">
        <v>77</v>
      </c>
      <c r="X14" s="49" t="s">
        <v>214</v>
      </c>
      <c r="Y14" s="49"/>
      <c r="Z14" s="6" t="s">
        <v>255</v>
      </c>
      <c r="AA14" s="4" t="s">
        <v>105</v>
      </c>
      <c r="AB14" s="49" t="s">
        <v>45</v>
      </c>
      <c r="AC14" s="49"/>
      <c r="AD14" s="6" t="s">
        <v>255</v>
      </c>
      <c r="AE14" s="4" t="s">
        <v>64</v>
      </c>
      <c r="AF14" s="49" t="s">
        <v>125</v>
      </c>
      <c r="AG14" s="49"/>
      <c r="AH14" s="6" t="s">
        <v>255</v>
      </c>
      <c r="AI14" s="4" t="s">
        <v>77</v>
      </c>
      <c r="AJ14" s="49" t="s">
        <v>214</v>
      </c>
      <c r="AK14" s="49"/>
      <c r="AL14" s="6" t="s">
        <v>255</v>
      </c>
      <c r="AM14" s="4" t="s">
        <v>77</v>
      </c>
      <c r="AN14" s="49" t="s">
        <v>214</v>
      </c>
      <c r="AO14" s="49"/>
      <c r="AR14" s="49"/>
    </row>
    <row r="15" spans="1:44" ht="11.25" customHeight="1">
      <c r="A15" s="6" t="s">
        <v>269</v>
      </c>
      <c r="B15" s="96" t="s">
        <v>298</v>
      </c>
      <c r="C15" s="49" t="s">
        <v>51</v>
      </c>
      <c r="D15" s="49" t="s">
        <v>52</v>
      </c>
      <c r="E15" s="49"/>
      <c r="F15" s="79" t="s">
        <v>298</v>
      </c>
      <c r="G15" s="49" t="s">
        <v>22</v>
      </c>
      <c r="H15" s="49" t="s">
        <v>111</v>
      </c>
      <c r="I15" s="49"/>
      <c r="J15" s="6" t="s">
        <v>298</v>
      </c>
      <c r="K15" s="49" t="s">
        <v>114</v>
      </c>
      <c r="L15" s="49" t="s">
        <v>69</v>
      </c>
      <c r="M15" s="49"/>
      <c r="N15" s="6" t="s">
        <v>258</v>
      </c>
      <c r="O15" s="4" t="s">
        <v>33</v>
      </c>
      <c r="P15" s="49" t="s">
        <v>60</v>
      </c>
      <c r="Q15" s="49"/>
      <c r="R15" s="6" t="s">
        <v>258</v>
      </c>
      <c r="S15" s="4" t="s">
        <v>19</v>
      </c>
      <c r="T15" s="49" t="s">
        <v>92</v>
      </c>
      <c r="U15" s="49"/>
      <c r="V15" s="6" t="s">
        <v>255</v>
      </c>
      <c r="W15" s="4" t="s">
        <v>51</v>
      </c>
      <c r="X15" s="49" t="s">
        <v>52</v>
      </c>
      <c r="Y15" s="49"/>
      <c r="Z15" s="6" t="s">
        <v>258</v>
      </c>
      <c r="AA15" s="4" t="s">
        <v>22</v>
      </c>
      <c r="AB15" s="49" t="s">
        <v>111</v>
      </c>
      <c r="AC15" s="49"/>
      <c r="AD15" s="6" t="s">
        <v>255</v>
      </c>
      <c r="AE15" s="4" t="s">
        <v>51</v>
      </c>
      <c r="AF15" s="49" t="s">
        <v>52</v>
      </c>
      <c r="AG15" s="49"/>
      <c r="AH15" s="6" t="s">
        <v>258</v>
      </c>
      <c r="AI15" s="4" t="s">
        <v>22</v>
      </c>
      <c r="AJ15" s="49" t="s">
        <v>111</v>
      </c>
      <c r="AK15" s="49"/>
      <c r="AL15" s="6" t="s">
        <v>255</v>
      </c>
      <c r="AM15" s="4" t="s">
        <v>51</v>
      </c>
      <c r="AN15" s="49" t="s">
        <v>52</v>
      </c>
      <c r="AO15" s="49"/>
      <c r="AR15" s="49"/>
    </row>
    <row r="16" spans="1:44" ht="11.25" customHeight="1">
      <c r="A16" s="6" t="s">
        <v>59</v>
      </c>
      <c r="B16" s="96" t="s">
        <v>298</v>
      </c>
      <c r="C16" s="49" t="s">
        <v>51</v>
      </c>
      <c r="D16" s="49" t="s">
        <v>196</v>
      </c>
      <c r="E16" s="49"/>
      <c r="F16" s="79" t="s">
        <v>298</v>
      </c>
      <c r="G16" s="49" t="s">
        <v>51</v>
      </c>
      <c r="H16" s="49" t="s">
        <v>196</v>
      </c>
      <c r="I16" s="49"/>
      <c r="J16" s="6" t="s">
        <v>298</v>
      </c>
      <c r="K16" s="49" t="s">
        <v>33</v>
      </c>
      <c r="L16" s="49" t="s">
        <v>92</v>
      </c>
      <c r="M16" s="49"/>
      <c r="N16" s="6" t="s">
        <v>255</v>
      </c>
      <c r="O16" s="4" t="s">
        <v>19</v>
      </c>
      <c r="P16" s="49" t="s">
        <v>27</v>
      </c>
      <c r="Q16" s="49"/>
      <c r="R16" s="6" t="s">
        <v>255</v>
      </c>
      <c r="S16" s="4" t="s">
        <v>74</v>
      </c>
      <c r="T16" s="49" t="s">
        <v>119</v>
      </c>
      <c r="U16" s="49"/>
      <c r="V16" s="6" t="s">
        <v>255</v>
      </c>
      <c r="W16" s="4" t="s">
        <v>56</v>
      </c>
      <c r="X16" s="49" t="s">
        <v>227</v>
      </c>
      <c r="Y16" s="49"/>
      <c r="Z16" s="6" t="s">
        <v>255</v>
      </c>
      <c r="AA16" s="4" t="s">
        <v>32</v>
      </c>
      <c r="AB16" s="49" t="s">
        <v>248</v>
      </c>
      <c r="AC16" s="49"/>
      <c r="AD16" s="6" t="s">
        <v>255</v>
      </c>
      <c r="AE16" s="4" t="s">
        <v>28</v>
      </c>
      <c r="AF16" s="49" t="s">
        <v>135</v>
      </c>
      <c r="AG16" s="49"/>
      <c r="AH16" s="6" t="s">
        <v>255</v>
      </c>
      <c r="AI16" s="4" t="s">
        <v>24</v>
      </c>
      <c r="AJ16" s="49" t="s">
        <v>94</v>
      </c>
      <c r="AK16" s="49"/>
      <c r="AL16" s="6" t="s">
        <v>255</v>
      </c>
      <c r="AM16" s="4" t="s">
        <v>56</v>
      </c>
      <c r="AN16" s="49" t="s">
        <v>227</v>
      </c>
      <c r="AO16" s="49"/>
      <c r="AR16" s="49"/>
    </row>
    <row r="17" spans="1:44" ht="11.25" customHeight="1">
      <c r="A17" s="6" t="s">
        <v>65</v>
      </c>
      <c r="B17" s="96" t="s">
        <v>298</v>
      </c>
      <c r="C17" s="49" t="s">
        <v>51</v>
      </c>
      <c r="D17" s="49" t="s">
        <v>278</v>
      </c>
      <c r="E17" s="49"/>
      <c r="F17" s="79" t="s">
        <v>298</v>
      </c>
      <c r="G17" s="49" t="s">
        <v>77</v>
      </c>
      <c r="H17" s="49" t="s">
        <v>153</v>
      </c>
      <c r="I17" s="49"/>
      <c r="J17" s="6" t="s">
        <v>298</v>
      </c>
      <c r="K17" s="49" t="s">
        <v>283</v>
      </c>
      <c r="L17" s="49" t="s">
        <v>45</v>
      </c>
      <c r="M17" s="49"/>
      <c r="N17" s="6" t="s">
        <v>255</v>
      </c>
      <c r="O17" s="4" t="s">
        <v>62</v>
      </c>
      <c r="P17" s="49" t="s">
        <v>125</v>
      </c>
      <c r="Q17" s="49"/>
      <c r="R17" s="6" t="s">
        <v>255</v>
      </c>
      <c r="S17" s="4" t="s">
        <v>48</v>
      </c>
      <c r="T17" s="49" t="s">
        <v>61</v>
      </c>
      <c r="U17" s="49"/>
      <c r="V17" s="6" t="s">
        <v>255</v>
      </c>
      <c r="W17" s="4" t="s">
        <v>39</v>
      </c>
      <c r="X17" s="49" t="s">
        <v>54</v>
      </c>
      <c r="Y17" s="49"/>
      <c r="Z17" s="6" t="s">
        <v>255</v>
      </c>
      <c r="AA17" s="4" t="s">
        <v>20</v>
      </c>
      <c r="AB17" s="49" t="s">
        <v>81</v>
      </c>
      <c r="AC17" s="49"/>
      <c r="AD17" s="6" t="s">
        <v>255</v>
      </c>
      <c r="AE17" s="4" t="s">
        <v>32</v>
      </c>
      <c r="AF17" s="49" t="s">
        <v>135</v>
      </c>
      <c r="AG17" s="49"/>
      <c r="AH17" s="6" t="s">
        <v>255</v>
      </c>
      <c r="AI17" s="4" t="s">
        <v>17</v>
      </c>
      <c r="AJ17" s="49" t="s">
        <v>240</v>
      </c>
      <c r="AK17" s="49"/>
      <c r="AL17" s="6" t="s">
        <v>255</v>
      </c>
      <c r="AM17" s="4" t="s">
        <v>39</v>
      </c>
      <c r="AN17" s="49" t="s">
        <v>54</v>
      </c>
      <c r="AO17" s="49"/>
      <c r="AR17" s="49"/>
    </row>
    <row r="18" spans="1:44" ht="11.25" customHeight="1">
      <c r="A18" s="6" t="s">
        <v>280</v>
      </c>
      <c r="B18" s="96" t="s">
        <v>298</v>
      </c>
      <c r="C18" s="49" t="s">
        <v>23</v>
      </c>
      <c r="D18" s="49" t="s">
        <v>114</v>
      </c>
      <c r="E18" s="49"/>
      <c r="F18" s="79" t="s">
        <v>298</v>
      </c>
      <c r="G18" s="49" t="s">
        <v>56</v>
      </c>
      <c r="H18" s="49" t="s">
        <v>118</v>
      </c>
      <c r="I18" s="49"/>
      <c r="J18" s="6" t="s">
        <v>298</v>
      </c>
      <c r="K18" s="49" t="s">
        <v>64</v>
      </c>
      <c r="L18" s="49" t="s">
        <v>264</v>
      </c>
      <c r="M18" s="49"/>
      <c r="N18" s="6" t="s">
        <v>255</v>
      </c>
      <c r="O18" s="4" t="s">
        <v>23</v>
      </c>
      <c r="P18" s="49" t="s">
        <v>149</v>
      </c>
      <c r="Q18" s="49"/>
      <c r="R18" s="6" t="s">
        <v>255</v>
      </c>
      <c r="S18" s="4" t="s">
        <v>111</v>
      </c>
      <c r="T18" s="49" t="s">
        <v>151</v>
      </c>
      <c r="U18" s="49"/>
      <c r="V18" s="6" t="s">
        <v>255</v>
      </c>
      <c r="W18" s="4" t="s">
        <v>32</v>
      </c>
      <c r="X18" s="49" t="s">
        <v>117</v>
      </c>
      <c r="Y18" s="49"/>
      <c r="Z18" s="6" t="s">
        <v>255</v>
      </c>
      <c r="AA18" s="4" t="s">
        <v>44</v>
      </c>
      <c r="AB18" s="49" t="s">
        <v>10</v>
      </c>
      <c r="AC18" s="49"/>
      <c r="AD18" s="6" t="s">
        <v>255</v>
      </c>
      <c r="AE18" s="4" t="s">
        <v>103</v>
      </c>
      <c r="AF18" s="49" t="s">
        <v>63</v>
      </c>
      <c r="AG18" s="49"/>
      <c r="AH18" s="6" t="s">
        <v>255</v>
      </c>
      <c r="AI18" s="4" t="s">
        <v>32</v>
      </c>
      <c r="AJ18" s="49" t="s">
        <v>91</v>
      </c>
      <c r="AK18" s="49"/>
      <c r="AL18" s="6" t="s">
        <v>255</v>
      </c>
      <c r="AM18" s="4" t="s">
        <v>32</v>
      </c>
      <c r="AN18" s="49" t="s">
        <v>117</v>
      </c>
      <c r="AO18" s="49"/>
      <c r="AR18" s="49"/>
    </row>
    <row r="19" spans="1:44" ht="11.25" customHeight="1">
      <c r="A19" s="6" t="s">
        <v>71</v>
      </c>
      <c r="B19" s="96" t="s">
        <v>298</v>
      </c>
      <c r="C19" s="49" t="s">
        <v>51</v>
      </c>
      <c r="D19" s="49" t="s">
        <v>75</v>
      </c>
      <c r="E19" s="49"/>
      <c r="F19" s="79" t="s">
        <v>298</v>
      </c>
      <c r="G19" s="49" t="s">
        <v>51</v>
      </c>
      <c r="H19" s="49" t="s">
        <v>75</v>
      </c>
      <c r="I19" s="49"/>
      <c r="J19" s="6" t="s">
        <v>298</v>
      </c>
      <c r="K19" s="49" t="s">
        <v>64</v>
      </c>
      <c r="L19" s="49" t="s">
        <v>144</v>
      </c>
      <c r="M19" s="49"/>
      <c r="N19" s="6" t="s">
        <v>255</v>
      </c>
      <c r="O19" s="4" t="s">
        <v>28</v>
      </c>
      <c r="P19" s="49" t="s">
        <v>98</v>
      </c>
      <c r="Q19" s="49"/>
      <c r="R19" s="6" t="s">
        <v>255</v>
      </c>
      <c r="S19" s="4" t="s">
        <v>23</v>
      </c>
      <c r="T19" s="49" t="s">
        <v>48</v>
      </c>
      <c r="U19" s="49"/>
      <c r="V19" s="6" t="s">
        <v>255</v>
      </c>
      <c r="W19" s="4" t="s">
        <v>51</v>
      </c>
      <c r="X19" s="49" t="s">
        <v>75</v>
      </c>
      <c r="Y19" s="49"/>
      <c r="Z19" s="6" t="s">
        <v>255</v>
      </c>
      <c r="AA19" s="4" t="s">
        <v>51</v>
      </c>
      <c r="AB19" s="49" t="s">
        <v>75</v>
      </c>
      <c r="AC19" s="49"/>
      <c r="AD19" s="6" t="s">
        <v>255</v>
      </c>
      <c r="AE19" s="4" t="s">
        <v>51</v>
      </c>
      <c r="AF19" s="49" t="s">
        <v>75</v>
      </c>
      <c r="AG19" s="49"/>
      <c r="AH19" s="6" t="s">
        <v>255</v>
      </c>
      <c r="AI19" s="4" t="s">
        <v>51</v>
      </c>
      <c r="AJ19" s="49" t="s">
        <v>75</v>
      </c>
      <c r="AK19" s="49"/>
      <c r="AL19" s="6" t="s">
        <v>255</v>
      </c>
      <c r="AM19" s="4" t="s">
        <v>51</v>
      </c>
      <c r="AN19" s="49" t="s">
        <v>75</v>
      </c>
      <c r="AO19" s="49"/>
      <c r="AR19" s="49"/>
    </row>
    <row r="20" spans="1:44" ht="11.25" customHeight="1">
      <c r="A20" s="6" t="s">
        <v>72</v>
      </c>
      <c r="B20" s="96" t="s">
        <v>298</v>
      </c>
      <c r="C20" s="49" t="s">
        <v>51</v>
      </c>
      <c r="D20" s="49" t="s">
        <v>196</v>
      </c>
      <c r="E20" s="49"/>
      <c r="F20" s="79" t="s">
        <v>298</v>
      </c>
      <c r="G20" s="49" t="s">
        <v>22</v>
      </c>
      <c r="H20" s="49" t="s">
        <v>64</v>
      </c>
      <c r="I20" s="49"/>
      <c r="J20" s="6" t="s">
        <v>298</v>
      </c>
      <c r="K20" s="49" t="s">
        <v>77</v>
      </c>
      <c r="L20" s="49" t="s">
        <v>264</v>
      </c>
      <c r="M20" s="49"/>
      <c r="N20" s="6" t="s">
        <v>255</v>
      </c>
      <c r="O20" s="4" t="s">
        <v>98</v>
      </c>
      <c r="P20" s="49" t="s">
        <v>120</v>
      </c>
      <c r="Q20" s="49"/>
      <c r="R20" s="6" t="s">
        <v>255</v>
      </c>
      <c r="S20" s="4" t="s">
        <v>24</v>
      </c>
      <c r="T20" s="49" t="s">
        <v>105</v>
      </c>
      <c r="U20" s="49"/>
      <c r="V20" s="6" t="s">
        <v>255</v>
      </c>
      <c r="W20" s="4" t="s">
        <v>149</v>
      </c>
      <c r="X20" s="49" t="s">
        <v>49</v>
      </c>
      <c r="Y20" s="49"/>
      <c r="Z20" s="6" t="s">
        <v>255</v>
      </c>
      <c r="AA20" s="4" t="s">
        <v>38</v>
      </c>
      <c r="AB20" s="49" t="s">
        <v>81</v>
      </c>
      <c r="AC20" s="49"/>
      <c r="AD20" s="6" t="s">
        <v>255</v>
      </c>
      <c r="AE20" s="4" t="s">
        <v>56</v>
      </c>
      <c r="AF20" s="49" t="s">
        <v>115</v>
      </c>
      <c r="AG20" s="49"/>
      <c r="AH20" s="6" t="s">
        <v>255</v>
      </c>
      <c r="AI20" s="4" t="s">
        <v>58</v>
      </c>
      <c r="AJ20" s="49" t="s">
        <v>81</v>
      </c>
      <c r="AK20" s="49"/>
      <c r="AL20" s="6" t="s">
        <v>255</v>
      </c>
      <c r="AM20" s="4" t="s">
        <v>149</v>
      </c>
      <c r="AN20" s="49" t="s">
        <v>49</v>
      </c>
      <c r="AO20" s="49"/>
      <c r="AR20" s="49"/>
    </row>
    <row r="21" spans="1:44" ht="11.25" customHeight="1">
      <c r="A21" s="98" t="s">
        <v>338</v>
      </c>
      <c r="B21" s="96" t="s">
        <v>298</v>
      </c>
      <c r="C21" s="49" t="s">
        <v>51</v>
      </c>
      <c r="D21" s="49" t="s">
        <v>75</v>
      </c>
      <c r="E21" s="49"/>
      <c r="F21" s="79" t="s">
        <v>298</v>
      </c>
      <c r="G21" s="49" t="s">
        <v>51</v>
      </c>
      <c r="H21" s="49" t="s">
        <v>75</v>
      </c>
      <c r="I21" s="49"/>
      <c r="J21" s="6" t="s">
        <v>298</v>
      </c>
      <c r="K21" s="49" t="s">
        <v>25</v>
      </c>
      <c r="L21" s="49" t="s">
        <v>28</v>
      </c>
      <c r="M21" s="49"/>
      <c r="N21" s="6" t="s">
        <v>255</v>
      </c>
      <c r="O21" s="4" t="s">
        <v>19</v>
      </c>
      <c r="P21" s="49" t="s">
        <v>18</v>
      </c>
      <c r="Q21" s="49"/>
      <c r="R21" s="6" t="s">
        <v>255</v>
      </c>
      <c r="S21" s="4" t="s">
        <v>19</v>
      </c>
      <c r="T21" s="49" t="s">
        <v>18</v>
      </c>
      <c r="U21" s="49"/>
      <c r="V21" s="6" t="s">
        <v>255</v>
      </c>
      <c r="W21" s="4" t="s">
        <v>51</v>
      </c>
      <c r="X21" s="49" t="s">
        <v>75</v>
      </c>
      <c r="Y21" s="49"/>
      <c r="Z21" s="6" t="s">
        <v>255</v>
      </c>
      <c r="AA21" s="4" t="s">
        <v>51</v>
      </c>
      <c r="AB21" s="49" t="s">
        <v>75</v>
      </c>
      <c r="AC21" s="49"/>
      <c r="AD21" s="6" t="s">
        <v>255</v>
      </c>
      <c r="AE21" s="4" t="s">
        <v>51</v>
      </c>
      <c r="AF21" s="49" t="s">
        <v>75</v>
      </c>
      <c r="AG21" s="49"/>
      <c r="AH21" s="6" t="s">
        <v>255</v>
      </c>
      <c r="AI21" s="4" t="s">
        <v>51</v>
      </c>
      <c r="AJ21" s="49" t="s">
        <v>75</v>
      </c>
      <c r="AK21" s="49"/>
      <c r="AL21" s="6" t="s">
        <v>255</v>
      </c>
      <c r="AM21" s="4" t="s">
        <v>51</v>
      </c>
      <c r="AN21" s="49" t="s">
        <v>75</v>
      </c>
      <c r="AO21" s="49"/>
      <c r="AR21" s="49"/>
    </row>
    <row r="22" spans="1:44" ht="11.25" customHeight="1">
      <c r="A22" s="98" t="s">
        <v>339</v>
      </c>
      <c r="B22" s="96" t="s">
        <v>298</v>
      </c>
      <c r="C22" s="49" t="s">
        <v>51</v>
      </c>
      <c r="D22" s="49" t="s">
        <v>75</v>
      </c>
      <c r="E22" s="49"/>
      <c r="F22" s="79" t="s">
        <v>298</v>
      </c>
      <c r="G22" s="49" t="s">
        <v>51</v>
      </c>
      <c r="H22" s="49" t="s">
        <v>75</v>
      </c>
      <c r="I22" s="49"/>
      <c r="J22" s="6" t="s">
        <v>298</v>
      </c>
      <c r="K22" s="49" t="s">
        <v>25</v>
      </c>
      <c r="L22" s="49" t="s">
        <v>74</v>
      </c>
      <c r="M22" s="49"/>
      <c r="N22" s="6" t="s">
        <v>255</v>
      </c>
      <c r="O22" s="4" t="s">
        <v>23</v>
      </c>
      <c r="P22" s="49" t="s">
        <v>27</v>
      </c>
      <c r="Q22" s="49"/>
      <c r="R22" s="6" t="s">
        <v>255</v>
      </c>
      <c r="S22" s="4" t="s">
        <v>24</v>
      </c>
      <c r="T22" s="49" t="s">
        <v>97</v>
      </c>
      <c r="U22" s="49"/>
      <c r="V22" s="6" t="s">
        <v>255</v>
      </c>
      <c r="W22" s="4" t="s">
        <v>51</v>
      </c>
      <c r="X22" s="49" t="s">
        <v>75</v>
      </c>
      <c r="Y22" s="49"/>
      <c r="Z22" s="6" t="s">
        <v>255</v>
      </c>
      <c r="AA22" s="4" t="s">
        <v>51</v>
      </c>
      <c r="AB22" s="49" t="s">
        <v>75</v>
      </c>
      <c r="AC22" s="49"/>
      <c r="AD22" s="6" t="s">
        <v>255</v>
      </c>
      <c r="AE22" s="4" t="s">
        <v>51</v>
      </c>
      <c r="AF22" s="49" t="s">
        <v>75</v>
      </c>
      <c r="AG22" s="49"/>
      <c r="AH22" s="6" t="s">
        <v>255</v>
      </c>
      <c r="AI22" s="4" t="s">
        <v>51</v>
      </c>
      <c r="AJ22" s="49" t="s">
        <v>75</v>
      </c>
      <c r="AK22" s="49"/>
      <c r="AL22" s="6" t="s">
        <v>255</v>
      </c>
      <c r="AM22" s="4" t="s">
        <v>51</v>
      </c>
      <c r="AN22" s="49" t="s">
        <v>75</v>
      </c>
      <c r="AO22" s="49"/>
      <c r="AR22" s="49"/>
    </row>
    <row r="23" spans="1:44" ht="11.25" customHeight="1">
      <c r="A23" s="6" t="s">
        <v>76</v>
      </c>
      <c r="B23" s="96" t="s">
        <v>298</v>
      </c>
      <c r="C23" s="49" t="s">
        <v>51</v>
      </c>
      <c r="D23" s="49" t="s">
        <v>196</v>
      </c>
      <c r="E23" s="49"/>
      <c r="F23" s="79" t="s">
        <v>298</v>
      </c>
      <c r="G23" s="49" t="s">
        <v>51</v>
      </c>
      <c r="H23" s="49" t="s">
        <v>196</v>
      </c>
      <c r="I23" s="49"/>
      <c r="J23" s="6" t="s">
        <v>298</v>
      </c>
      <c r="K23" s="49" t="s">
        <v>22</v>
      </c>
      <c r="L23" s="49" t="s">
        <v>32</v>
      </c>
      <c r="M23" s="49"/>
      <c r="N23" s="6" t="s">
        <v>255</v>
      </c>
      <c r="O23" s="4" t="s">
        <v>23</v>
      </c>
      <c r="P23" s="49" t="s">
        <v>106</v>
      </c>
      <c r="Q23" s="49"/>
      <c r="R23" s="6" t="s">
        <v>255</v>
      </c>
      <c r="S23" s="4" t="s">
        <v>19</v>
      </c>
      <c r="T23" s="49" t="s">
        <v>29</v>
      </c>
      <c r="U23" s="49"/>
      <c r="V23" s="6" t="s">
        <v>255</v>
      </c>
      <c r="W23" s="4" t="s">
        <v>51</v>
      </c>
      <c r="X23" s="49" t="s">
        <v>196</v>
      </c>
      <c r="Y23" s="49"/>
      <c r="Z23" s="6" t="s">
        <v>255</v>
      </c>
      <c r="AA23" s="4" t="s">
        <v>51</v>
      </c>
      <c r="AB23" s="49" t="s">
        <v>196</v>
      </c>
      <c r="AC23" s="49"/>
      <c r="AD23" s="6" t="s">
        <v>255</v>
      </c>
      <c r="AE23" s="4" t="s">
        <v>51</v>
      </c>
      <c r="AF23" s="49" t="s">
        <v>196</v>
      </c>
      <c r="AG23" s="49"/>
      <c r="AH23" s="6" t="s">
        <v>255</v>
      </c>
      <c r="AI23" s="4" t="s">
        <v>51</v>
      </c>
      <c r="AJ23" s="49" t="s">
        <v>196</v>
      </c>
      <c r="AK23" s="49"/>
      <c r="AL23" s="6" t="s">
        <v>255</v>
      </c>
      <c r="AM23" s="4" t="s">
        <v>51</v>
      </c>
      <c r="AN23" s="49" t="s">
        <v>196</v>
      </c>
      <c r="AO23" s="49"/>
      <c r="AR23" s="49"/>
    </row>
    <row r="24" spans="1:44" ht="11.25" customHeight="1">
      <c r="A24" s="6" t="s">
        <v>79</v>
      </c>
      <c r="B24" s="96" t="s">
        <v>255</v>
      </c>
      <c r="C24" s="49" t="s">
        <v>38</v>
      </c>
      <c r="D24" s="49" t="s">
        <v>63</v>
      </c>
      <c r="E24" s="49"/>
      <c r="F24" s="79" t="s">
        <v>255</v>
      </c>
      <c r="G24" s="49" t="s">
        <v>91</v>
      </c>
      <c r="H24" s="49" t="s">
        <v>213</v>
      </c>
      <c r="I24" s="49"/>
      <c r="J24" s="6" t="s">
        <v>255</v>
      </c>
      <c r="K24" s="49" t="s">
        <v>281</v>
      </c>
      <c r="L24" s="49" t="s">
        <v>306</v>
      </c>
      <c r="M24" s="49"/>
      <c r="N24" s="6" t="s">
        <v>255</v>
      </c>
      <c r="O24" s="4" t="s">
        <v>301</v>
      </c>
      <c r="P24" s="49" t="s">
        <v>302</v>
      </c>
      <c r="Q24" s="49"/>
      <c r="R24" s="6" t="s">
        <v>255</v>
      </c>
      <c r="S24" s="4" t="s">
        <v>70</v>
      </c>
      <c r="T24" s="49" t="s">
        <v>14</v>
      </c>
      <c r="U24" s="49"/>
      <c r="V24" s="6" t="s">
        <v>255</v>
      </c>
      <c r="W24" s="4" t="s">
        <v>262</v>
      </c>
      <c r="X24" s="49" t="s">
        <v>263</v>
      </c>
      <c r="Y24" s="49"/>
      <c r="Z24" s="6" t="s">
        <v>255</v>
      </c>
      <c r="AA24" s="4" t="s">
        <v>254</v>
      </c>
      <c r="AB24" s="49" t="s">
        <v>259</v>
      </c>
      <c r="AC24" s="49"/>
      <c r="AD24" s="6" t="s">
        <v>255</v>
      </c>
      <c r="AE24" s="4" t="s">
        <v>124</v>
      </c>
      <c r="AF24" s="49" t="s">
        <v>260</v>
      </c>
      <c r="AG24" s="49"/>
      <c r="AH24" s="6" t="s">
        <v>255</v>
      </c>
      <c r="AI24" s="4" t="s">
        <v>243</v>
      </c>
      <c r="AJ24" s="49" t="s">
        <v>261</v>
      </c>
      <c r="AK24" s="49"/>
      <c r="AL24" s="6" t="s">
        <v>255</v>
      </c>
      <c r="AM24" s="4" t="s">
        <v>262</v>
      </c>
      <c r="AN24" s="49" t="s">
        <v>263</v>
      </c>
      <c r="AO24" s="49"/>
      <c r="AR24" s="49"/>
    </row>
    <row r="25" spans="1:44" ht="11.25" customHeight="1">
      <c r="A25" s="6" t="s">
        <v>82</v>
      </c>
      <c r="B25" s="96" t="s">
        <v>298</v>
      </c>
      <c r="C25" s="49" t="s">
        <v>51</v>
      </c>
      <c r="D25" s="49" t="s">
        <v>221</v>
      </c>
      <c r="E25" s="49"/>
      <c r="F25" s="79" t="s">
        <v>298</v>
      </c>
      <c r="G25" s="49" t="s">
        <v>51</v>
      </c>
      <c r="H25" s="49" t="s">
        <v>221</v>
      </c>
      <c r="I25" s="49"/>
      <c r="J25" s="6" t="s">
        <v>298</v>
      </c>
      <c r="K25" s="49" t="s">
        <v>25</v>
      </c>
      <c r="L25" s="49" t="s">
        <v>78</v>
      </c>
      <c r="M25" s="49"/>
      <c r="N25" s="6" t="s">
        <v>255</v>
      </c>
      <c r="O25" s="4" t="s">
        <v>28</v>
      </c>
      <c r="P25" s="49" t="s">
        <v>54</v>
      </c>
      <c r="Q25" s="49"/>
      <c r="R25" s="6" t="s">
        <v>255</v>
      </c>
      <c r="S25" s="4" t="s">
        <v>24</v>
      </c>
      <c r="T25" s="49" t="s">
        <v>118</v>
      </c>
      <c r="U25" s="49"/>
      <c r="V25" s="6" t="s">
        <v>255</v>
      </c>
      <c r="W25" s="4" t="s">
        <v>51</v>
      </c>
      <c r="X25" s="49" t="s">
        <v>221</v>
      </c>
      <c r="Y25" s="49"/>
      <c r="Z25" s="6" t="s">
        <v>255</v>
      </c>
      <c r="AA25" s="4" t="s">
        <v>51</v>
      </c>
      <c r="AB25" s="49" t="s">
        <v>221</v>
      </c>
      <c r="AC25" s="49"/>
      <c r="AD25" s="6" t="s">
        <v>255</v>
      </c>
      <c r="AE25" s="4" t="s">
        <v>51</v>
      </c>
      <c r="AF25" s="49" t="s">
        <v>221</v>
      </c>
      <c r="AG25" s="49"/>
      <c r="AH25" s="6" t="s">
        <v>255</v>
      </c>
      <c r="AI25" s="4" t="s">
        <v>51</v>
      </c>
      <c r="AJ25" s="49" t="s">
        <v>221</v>
      </c>
      <c r="AK25" s="49"/>
      <c r="AL25" s="6" t="s">
        <v>255</v>
      </c>
      <c r="AM25" s="4" t="s">
        <v>51</v>
      </c>
      <c r="AN25" s="49" t="s">
        <v>221</v>
      </c>
      <c r="AO25" s="49"/>
      <c r="AR25" s="49"/>
    </row>
    <row r="26" spans="1:44" ht="11.25" customHeight="1">
      <c r="A26" s="6" t="s">
        <v>83</v>
      </c>
      <c r="B26" s="96" t="s">
        <v>298</v>
      </c>
      <c r="C26" s="49" t="s">
        <v>51</v>
      </c>
      <c r="D26" s="49" t="s">
        <v>265</v>
      </c>
      <c r="E26" s="49"/>
      <c r="F26" s="79" t="s">
        <v>298</v>
      </c>
      <c r="G26" s="49" t="s">
        <v>22</v>
      </c>
      <c r="H26" s="49" t="s">
        <v>39</v>
      </c>
      <c r="I26" s="49"/>
      <c r="J26" s="6" t="s">
        <v>298</v>
      </c>
      <c r="K26" s="49" t="s">
        <v>74</v>
      </c>
      <c r="L26" s="49" t="s">
        <v>319</v>
      </c>
      <c r="M26" s="49"/>
      <c r="N26" s="6" t="s">
        <v>255</v>
      </c>
      <c r="O26" s="4" t="s">
        <v>60</v>
      </c>
      <c r="P26" s="49" t="s">
        <v>81</v>
      </c>
      <c r="Q26" s="49"/>
      <c r="R26" s="6" t="s">
        <v>255</v>
      </c>
      <c r="S26" s="4" t="s">
        <v>23</v>
      </c>
      <c r="T26" s="49" t="s">
        <v>155</v>
      </c>
      <c r="U26" s="49"/>
      <c r="V26" s="6" t="s">
        <v>255</v>
      </c>
      <c r="W26" s="4" t="s">
        <v>32</v>
      </c>
      <c r="X26" s="49" t="s">
        <v>61</v>
      </c>
      <c r="Y26" s="49"/>
      <c r="Z26" s="6" t="s">
        <v>255</v>
      </c>
      <c r="AA26" s="4" t="s">
        <v>97</v>
      </c>
      <c r="AB26" s="49" t="s">
        <v>215</v>
      </c>
      <c r="AC26" s="49"/>
      <c r="AD26" s="6" t="s">
        <v>255</v>
      </c>
      <c r="AE26" s="4" t="s">
        <v>106</v>
      </c>
      <c r="AF26" s="49" t="s">
        <v>49</v>
      </c>
      <c r="AG26" s="49"/>
      <c r="AH26" s="6" t="s">
        <v>255</v>
      </c>
      <c r="AI26" s="4" t="s">
        <v>104</v>
      </c>
      <c r="AJ26" s="49" t="s">
        <v>63</v>
      </c>
      <c r="AK26" s="49"/>
      <c r="AL26" s="6" t="s">
        <v>255</v>
      </c>
      <c r="AM26" s="4" t="s">
        <v>32</v>
      </c>
      <c r="AN26" s="49" t="s">
        <v>61</v>
      </c>
      <c r="AO26" s="49"/>
      <c r="AR26" s="49"/>
    </row>
    <row r="27" spans="1:44" ht="11.25" customHeight="1">
      <c r="A27" s="6" t="s">
        <v>87</v>
      </c>
      <c r="B27" s="96" t="s">
        <v>298</v>
      </c>
      <c r="C27" s="49" t="s">
        <v>51</v>
      </c>
      <c r="D27" s="49" t="s">
        <v>75</v>
      </c>
      <c r="E27" s="49"/>
      <c r="F27" s="79" t="s">
        <v>298</v>
      </c>
      <c r="G27" s="49" t="s">
        <v>51</v>
      </c>
      <c r="H27" s="49" t="s">
        <v>75</v>
      </c>
      <c r="I27" s="49"/>
      <c r="J27" s="6" t="s">
        <v>298</v>
      </c>
      <c r="K27" s="49" t="s">
        <v>33</v>
      </c>
      <c r="L27" s="49" t="s">
        <v>62</v>
      </c>
      <c r="M27" s="49"/>
      <c r="N27" s="6" t="s">
        <v>255</v>
      </c>
      <c r="O27" s="4" t="s">
        <v>24</v>
      </c>
      <c r="P27" s="49" t="s">
        <v>106</v>
      </c>
      <c r="Q27" s="49"/>
      <c r="R27" s="6" t="s">
        <v>255</v>
      </c>
      <c r="S27" s="4" t="s">
        <v>24</v>
      </c>
      <c r="T27" s="49" t="s">
        <v>97</v>
      </c>
      <c r="U27" s="49"/>
      <c r="V27" s="6" t="s">
        <v>255</v>
      </c>
      <c r="W27" s="4" t="s">
        <v>51</v>
      </c>
      <c r="X27" s="49" t="s">
        <v>75</v>
      </c>
      <c r="Y27" s="49"/>
      <c r="Z27" s="6" t="s">
        <v>255</v>
      </c>
      <c r="AA27" s="4" t="s">
        <v>51</v>
      </c>
      <c r="AB27" s="49" t="s">
        <v>75</v>
      </c>
      <c r="AC27" s="49"/>
      <c r="AD27" s="6" t="s">
        <v>255</v>
      </c>
      <c r="AE27" s="4" t="s">
        <v>51</v>
      </c>
      <c r="AF27" s="49" t="s">
        <v>75</v>
      </c>
      <c r="AG27" s="49"/>
      <c r="AH27" s="6" t="s">
        <v>255</v>
      </c>
      <c r="AI27" s="4" t="s">
        <v>51</v>
      </c>
      <c r="AJ27" s="49" t="s">
        <v>75</v>
      </c>
      <c r="AK27" s="49"/>
      <c r="AL27" s="6" t="s">
        <v>255</v>
      </c>
      <c r="AM27" s="4" t="s">
        <v>51</v>
      </c>
      <c r="AN27" s="49" t="s">
        <v>75</v>
      </c>
      <c r="AO27" s="49"/>
      <c r="AR27" s="49"/>
    </row>
    <row r="28" spans="1:44" ht="11.25" customHeight="1">
      <c r="A28" s="6" t="s">
        <v>89</v>
      </c>
      <c r="B28" s="96" t="s">
        <v>298</v>
      </c>
      <c r="C28" s="49" t="s">
        <v>44</v>
      </c>
      <c r="D28" s="49" t="s">
        <v>63</v>
      </c>
      <c r="E28" s="49"/>
      <c r="F28" s="79" t="s">
        <v>298</v>
      </c>
      <c r="G28" s="49" t="s">
        <v>151</v>
      </c>
      <c r="H28" s="49" t="s">
        <v>14</v>
      </c>
      <c r="I28" s="49"/>
      <c r="J28" s="6" t="s">
        <v>298</v>
      </c>
      <c r="K28" s="49" t="s">
        <v>81</v>
      </c>
      <c r="L28" s="49" t="s">
        <v>233</v>
      </c>
      <c r="M28" s="49"/>
      <c r="N28" s="6" t="s">
        <v>255</v>
      </c>
      <c r="O28" s="4" t="s">
        <v>289</v>
      </c>
      <c r="P28" s="49" t="s">
        <v>261</v>
      </c>
      <c r="Q28" s="49"/>
      <c r="R28" s="6" t="s">
        <v>255</v>
      </c>
      <c r="S28" s="4" t="s">
        <v>111</v>
      </c>
      <c r="T28" s="49" t="s">
        <v>153</v>
      </c>
      <c r="U28" s="49"/>
      <c r="V28" s="6" t="s">
        <v>255</v>
      </c>
      <c r="W28" s="4" t="s">
        <v>32</v>
      </c>
      <c r="X28" s="49" t="s">
        <v>90</v>
      </c>
      <c r="Y28" s="49"/>
      <c r="Z28" s="6" t="s">
        <v>255</v>
      </c>
      <c r="AA28" s="4" t="s">
        <v>46</v>
      </c>
      <c r="AB28" s="49" t="s">
        <v>81</v>
      </c>
      <c r="AC28" s="49"/>
      <c r="AD28" s="6" t="s">
        <v>255</v>
      </c>
      <c r="AE28" s="4" t="s">
        <v>64</v>
      </c>
      <c r="AF28" s="49" t="s">
        <v>119</v>
      </c>
      <c r="AG28" s="49"/>
      <c r="AH28" s="6" t="s">
        <v>255</v>
      </c>
      <c r="AI28" s="4" t="s">
        <v>108</v>
      </c>
      <c r="AJ28" s="49" t="s">
        <v>215</v>
      </c>
      <c r="AK28" s="49"/>
      <c r="AL28" s="6" t="s">
        <v>255</v>
      </c>
      <c r="AM28" s="4" t="s">
        <v>32</v>
      </c>
      <c r="AN28" s="49" t="s">
        <v>90</v>
      </c>
      <c r="AO28" s="49"/>
      <c r="AR28" s="49"/>
    </row>
    <row r="29" spans="1:44" ht="11.25" customHeight="1">
      <c r="A29" s="98" t="s">
        <v>340</v>
      </c>
      <c r="B29" s="96" t="s">
        <v>298</v>
      </c>
      <c r="C29" s="49" t="s">
        <v>240</v>
      </c>
      <c r="D29" s="49" t="s">
        <v>247</v>
      </c>
      <c r="E29" s="49"/>
      <c r="F29" s="79" t="s">
        <v>298</v>
      </c>
      <c r="G29" s="49" t="s">
        <v>47</v>
      </c>
      <c r="H29" s="49" t="s">
        <v>226</v>
      </c>
      <c r="I29" s="49"/>
      <c r="J29" s="6" t="s">
        <v>298</v>
      </c>
      <c r="K29" s="49" t="s">
        <v>45</v>
      </c>
      <c r="L29" s="49" t="s">
        <v>320</v>
      </c>
      <c r="M29" s="49"/>
      <c r="O29" s="4" t="s">
        <v>238</v>
      </c>
      <c r="P29" s="49" t="s">
        <v>303</v>
      </c>
      <c r="Q29" s="49"/>
      <c r="R29" s="6" t="s">
        <v>255</v>
      </c>
      <c r="S29" s="4" t="s">
        <v>38</v>
      </c>
      <c r="T29" s="49" t="s">
        <v>36</v>
      </c>
      <c r="U29" s="49"/>
      <c r="V29" s="6" t="s">
        <v>255</v>
      </c>
      <c r="W29" s="4" t="s">
        <v>39</v>
      </c>
      <c r="X29" s="49" t="s">
        <v>141</v>
      </c>
      <c r="Y29" s="49"/>
      <c r="Z29" s="6" t="s">
        <v>255</v>
      </c>
      <c r="AA29" s="4" t="s">
        <v>29</v>
      </c>
      <c r="AB29" s="49" t="s">
        <v>12</v>
      </c>
      <c r="AC29" s="49"/>
      <c r="AD29" s="6" t="s">
        <v>255</v>
      </c>
      <c r="AE29" s="4" t="s">
        <v>60</v>
      </c>
      <c r="AF29" s="49" t="s">
        <v>249</v>
      </c>
      <c r="AG29" s="49"/>
      <c r="AH29" s="6" t="s">
        <v>255</v>
      </c>
      <c r="AI29" s="4" t="s">
        <v>210</v>
      </c>
      <c r="AJ29" s="49" t="s">
        <v>131</v>
      </c>
      <c r="AK29" s="49"/>
      <c r="AL29" s="6" t="s">
        <v>255</v>
      </c>
      <c r="AM29" s="4" t="s">
        <v>39</v>
      </c>
      <c r="AN29" s="49" t="s">
        <v>141</v>
      </c>
      <c r="AO29" s="49"/>
      <c r="AR29" s="49"/>
    </row>
    <row r="30" spans="1:44" ht="11.25" customHeight="1">
      <c r="A30" s="6" t="s">
        <v>93</v>
      </c>
      <c r="B30" s="96" t="s">
        <v>298</v>
      </c>
      <c r="C30" s="49" t="s">
        <v>57</v>
      </c>
      <c r="D30" s="49" t="s">
        <v>45</v>
      </c>
      <c r="E30" s="49"/>
      <c r="F30" s="79" t="s">
        <v>298</v>
      </c>
      <c r="G30" s="49" t="s">
        <v>80</v>
      </c>
      <c r="H30" s="49" t="s">
        <v>323</v>
      </c>
      <c r="I30" s="49"/>
      <c r="J30" s="6" t="s">
        <v>298</v>
      </c>
      <c r="K30" s="49" t="s">
        <v>91</v>
      </c>
      <c r="L30" s="49" t="s">
        <v>317</v>
      </c>
      <c r="M30" s="49"/>
      <c r="O30" s="4" t="s">
        <v>304</v>
      </c>
      <c r="P30" s="49" t="s">
        <v>305</v>
      </c>
      <c r="Q30" s="49"/>
      <c r="R30" s="6" t="s">
        <v>255</v>
      </c>
      <c r="S30" s="4" t="s">
        <v>56</v>
      </c>
      <c r="T30" s="49" t="s">
        <v>94</v>
      </c>
      <c r="U30" s="49"/>
      <c r="V30" s="6" t="s">
        <v>255</v>
      </c>
      <c r="W30" s="4" t="s">
        <v>19</v>
      </c>
      <c r="X30" s="49" t="s">
        <v>86</v>
      </c>
      <c r="Y30" s="49"/>
      <c r="Z30" s="6" t="s">
        <v>255</v>
      </c>
      <c r="AA30" s="4" t="s">
        <v>16</v>
      </c>
      <c r="AB30" s="49" t="s">
        <v>32</v>
      </c>
      <c r="AC30" s="49"/>
      <c r="AD30" s="6" t="s">
        <v>258</v>
      </c>
      <c r="AE30" s="4" t="s">
        <v>25</v>
      </c>
      <c r="AF30" s="49" t="s">
        <v>56</v>
      </c>
      <c r="AG30" s="49"/>
      <c r="AH30" s="6" t="s">
        <v>255</v>
      </c>
      <c r="AI30" s="4" t="s">
        <v>62</v>
      </c>
      <c r="AJ30" s="49" t="s">
        <v>264</v>
      </c>
      <c r="AK30" s="49"/>
      <c r="AL30" s="6" t="s">
        <v>255</v>
      </c>
      <c r="AM30" s="4" t="s">
        <v>19</v>
      </c>
      <c r="AN30" s="49" t="s">
        <v>86</v>
      </c>
      <c r="AO30" s="49"/>
      <c r="AR30" s="49"/>
    </row>
    <row r="31" spans="1:44" ht="11.25" customHeight="1">
      <c r="A31" s="6" t="s">
        <v>95</v>
      </c>
      <c r="B31" s="96" t="s">
        <v>298</v>
      </c>
      <c r="C31" s="49" t="s">
        <v>51</v>
      </c>
      <c r="D31" s="49" t="s">
        <v>265</v>
      </c>
      <c r="E31" s="49"/>
      <c r="F31" s="79" t="s">
        <v>298</v>
      </c>
      <c r="G31" s="49" t="s">
        <v>51</v>
      </c>
      <c r="H31" s="49" t="s">
        <v>265</v>
      </c>
      <c r="I31" s="49"/>
      <c r="J31" s="6" t="s">
        <v>298</v>
      </c>
      <c r="K31" s="49" t="s">
        <v>22</v>
      </c>
      <c r="L31" s="49" t="s">
        <v>78</v>
      </c>
      <c r="M31" s="49"/>
      <c r="N31" s="6" t="s">
        <v>255</v>
      </c>
      <c r="O31" s="4" t="s">
        <v>64</v>
      </c>
      <c r="P31" s="49" t="s">
        <v>292</v>
      </c>
      <c r="Q31" s="49"/>
      <c r="R31" s="6" t="s">
        <v>255</v>
      </c>
      <c r="S31" s="4" t="s">
        <v>56</v>
      </c>
      <c r="T31" s="49" t="s">
        <v>211</v>
      </c>
      <c r="U31" s="49"/>
      <c r="V31" s="6" t="s">
        <v>255</v>
      </c>
      <c r="W31" s="4" t="s">
        <v>51</v>
      </c>
      <c r="X31" s="49" t="s">
        <v>265</v>
      </c>
      <c r="Y31" s="49"/>
      <c r="Z31" s="6" t="s">
        <v>255</v>
      </c>
      <c r="AA31" s="4" t="s">
        <v>51</v>
      </c>
      <c r="AB31" s="49" t="s">
        <v>265</v>
      </c>
      <c r="AC31" s="49"/>
      <c r="AD31" s="6" t="s">
        <v>255</v>
      </c>
      <c r="AE31" s="4" t="s">
        <v>51</v>
      </c>
      <c r="AF31" s="49" t="s">
        <v>265</v>
      </c>
      <c r="AG31" s="49"/>
      <c r="AH31" s="6" t="s">
        <v>255</v>
      </c>
      <c r="AI31" s="4" t="s">
        <v>51</v>
      </c>
      <c r="AJ31" s="49" t="s">
        <v>265</v>
      </c>
      <c r="AK31" s="49"/>
      <c r="AL31" s="6" t="s">
        <v>255</v>
      </c>
      <c r="AM31" s="4" t="s">
        <v>51</v>
      </c>
      <c r="AN31" s="49" t="s">
        <v>265</v>
      </c>
      <c r="AO31" s="49"/>
      <c r="AR31" s="49"/>
    </row>
    <row r="32" spans="1:44" ht="11.25" customHeight="1">
      <c r="A32" s="98" t="s">
        <v>341</v>
      </c>
      <c r="B32" s="96" t="s">
        <v>298</v>
      </c>
      <c r="C32" s="49" t="s">
        <v>38</v>
      </c>
      <c r="D32" s="49" t="s">
        <v>36</v>
      </c>
      <c r="E32" s="49"/>
      <c r="F32" s="79" t="s">
        <v>298</v>
      </c>
      <c r="G32" s="49" t="s">
        <v>184</v>
      </c>
      <c r="H32" s="49" t="s">
        <v>49</v>
      </c>
      <c r="I32" s="49"/>
      <c r="J32" s="6" t="s">
        <v>298</v>
      </c>
      <c r="K32" s="49" t="s">
        <v>211</v>
      </c>
      <c r="L32" s="49" t="s">
        <v>123</v>
      </c>
      <c r="M32" s="49"/>
      <c r="N32" s="6" t="s">
        <v>255</v>
      </c>
      <c r="O32" s="4" t="s">
        <v>123</v>
      </c>
      <c r="P32" s="49" t="s">
        <v>306</v>
      </c>
      <c r="Q32" s="49"/>
      <c r="R32" s="6" t="s">
        <v>255</v>
      </c>
      <c r="S32" s="4" t="s">
        <v>111</v>
      </c>
      <c r="T32" s="49" t="s">
        <v>115</v>
      </c>
      <c r="U32" s="49"/>
      <c r="V32" s="6" t="s">
        <v>255</v>
      </c>
      <c r="W32" s="4" t="s">
        <v>24</v>
      </c>
      <c r="X32" s="49" t="s">
        <v>48</v>
      </c>
      <c r="Y32" s="49"/>
      <c r="Z32" s="6" t="s">
        <v>255</v>
      </c>
      <c r="AA32" s="4" t="s">
        <v>56</v>
      </c>
      <c r="AB32" s="49" t="s">
        <v>94</v>
      </c>
      <c r="AC32" s="49"/>
      <c r="AD32" s="6" t="s">
        <v>255</v>
      </c>
      <c r="AE32" s="4" t="s">
        <v>23</v>
      </c>
      <c r="AF32" s="49" t="s">
        <v>46</v>
      </c>
      <c r="AG32" s="49"/>
      <c r="AH32" s="6" t="s">
        <v>255</v>
      </c>
      <c r="AI32" s="4" t="s">
        <v>62</v>
      </c>
      <c r="AJ32" s="49" t="s">
        <v>235</v>
      </c>
      <c r="AK32" s="49"/>
      <c r="AL32" s="6" t="s">
        <v>255</v>
      </c>
      <c r="AM32" s="4" t="s">
        <v>24</v>
      </c>
      <c r="AN32" s="49" t="s">
        <v>48</v>
      </c>
      <c r="AO32" s="49"/>
      <c r="AR32" s="49"/>
    </row>
    <row r="33" spans="1:44" ht="11.25" customHeight="1">
      <c r="A33" s="6" t="s">
        <v>99</v>
      </c>
      <c r="B33" s="96" t="s">
        <v>298</v>
      </c>
      <c r="C33" s="49" t="s">
        <v>51</v>
      </c>
      <c r="D33" s="49" t="s">
        <v>100</v>
      </c>
      <c r="E33" s="49"/>
      <c r="F33" s="79" t="s">
        <v>298</v>
      </c>
      <c r="G33" s="49" t="s">
        <v>51</v>
      </c>
      <c r="H33" s="49" t="s">
        <v>100</v>
      </c>
      <c r="I33" s="49"/>
      <c r="J33" s="6" t="s">
        <v>298</v>
      </c>
      <c r="K33" s="49" t="s">
        <v>19</v>
      </c>
      <c r="L33" s="49" t="s">
        <v>17</v>
      </c>
      <c r="M33" s="49"/>
      <c r="N33" s="6" t="s">
        <v>255</v>
      </c>
      <c r="O33" s="4" t="s">
        <v>104</v>
      </c>
      <c r="P33" s="49" t="s">
        <v>220</v>
      </c>
      <c r="Q33" s="49"/>
      <c r="R33" s="6" t="s">
        <v>255</v>
      </c>
      <c r="S33" s="4" t="s">
        <v>28</v>
      </c>
      <c r="T33" s="49" t="s">
        <v>105</v>
      </c>
      <c r="U33" s="49"/>
      <c r="V33" s="6" t="s">
        <v>255</v>
      </c>
      <c r="W33" s="4" t="s">
        <v>25</v>
      </c>
      <c r="X33" s="49" t="s">
        <v>74</v>
      </c>
      <c r="Y33" s="49"/>
      <c r="Z33" s="6" t="s">
        <v>255</v>
      </c>
      <c r="AA33" s="4" t="s">
        <v>25</v>
      </c>
      <c r="AB33" s="49" t="s">
        <v>74</v>
      </c>
      <c r="AC33" s="49"/>
      <c r="AD33" s="6" t="s">
        <v>255</v>
      </c>
      <c r="AE33" s="4" t="s">
        <v>51</v>
      </c>
      <c r="AF33" s="49" t="s">
        <v>100</v>
      </c>
      <c r="AG33" s="49"/>
      <c r="AH33" s="6" t="s">
        <v>255</v>
      </c>
      <c r="AI33" s="4" t="s">
        <v>24</v>
      </c>
      <c r="AJ33" s="49" t="s">
        <v>20</v>
      </c>
      <c r="AK33" s="49"/>
      <c r="AL33" s="6" t="s">
        <v>255</v>
      </c>
      <c r="AM33" s="4" t="s">
        <v>25</v>
      </c>
      <c r="AN33" s="49" t="s">
        <v>74</v>
      </c>
      <c r="AO33" s="49"/>
      <c r="AR33" s="49"/>
    </row>
    <row r="34" spans="1:44" ht="11.25" customHeight="1">
      <c r="A34" s="6" t="s">
        <v>101</v>
      </c>
      <c r="B34" s="96" t="s">
        <v>298</v>
      </c>
      <c r="C34" s="49" t="s">
        <v>22</v>
      </c>
      <c r="D34" s="49" t="s">
        <v>77</v>
      </c>
      <c r="E34" s="49"/>
      <c r="F34" s="79" t="s">
        <v>298</v>
      </c>
      <c r="G34" s="49" t="s">
        <v>25</v>
      </c>
      <c r="H34" s="49" t="s">
        <v>111</v>
      </c>
      <c r="I34" s="49"/>
      <c r="J34" s="6" t="s">
        <v>298</v>
      </c>
      <c r="K34" s="49" t="s">
        <v>39</v>
      </c>
      <c r="L34" s="49" t="s">
        <v>36</v>
      </c>
      <c r="M34" s="49"/>
      <c r="N34" s="6" t="s">
        <v>255</v>
      </c>
      <c r="O34" s="4" t="s">
        <v>153</v>
      </c>
      <c r="P34" s="49" t="s">
        <v>42</v>
      </c>
      <c r="Q34" s="49"/>
      <c r="R34" s="6" t="s">
        <v>255</v>
      </c>
      <c r="S34" s="4" t="s">
        <v>103</v>
      </c>
      <c r="T34" s="49" t="s">
        <v>91</v>
      </c>
      <c r="U34" s="49"/>
      <c r="V34" s="6" t="s">
        <v>255</v>
      </c>
      <c r="W34" s="4" t="s">
        <v>23</v>
      </c>
      <c r="X34" s="49" t="s">
        <v>29</v>
      </c>
      <c r="Y34" s="49"/>
      <c r="Z34" s="6" t="s">
        <v>255</v>
      </c>
      <c r="AA34" s="4" t="s">
        <v>24</v>
      </c>
      <c r="AB34" s="49" t="s">
        <v>96</v>
      </c>
      <c r="AC34" s="49"/>
      <c r="AD34" s="6" t="s">
        <v>255</v>
      </c>
      <c r="AE34" s="4" t="s">
        <v>23</v>
      </c>
      <c r="AF34" s="49" t="s">
        <v>29</v>
      </c>
      <c r="AG34" s="49"/>
      <c r="AH34" s="6" t="s">
        <v>255</v>
      </c>
      <c r="AI34" s="4" t="s">
        <v>103</v>
      </c>
      <c r="AJ34" s="49" t="s">
        <v>91</v>
      </c>
      <c r="AK34" s="49"/>
      <c r="AL34" s="6" t="s">
        <v>255</v>
      </c>
      <c r="AM34" s="4" t="s">
        <v>23</v>
      </c>
      <c r="AN34" s="49" t="s">
        <v>29</v>
      </c>
      <c r="AO34" s="49"/>
      <c r="AR34" s="49"/>
    </row>
    <row r="35" spans="1:44" ht="11.25" customHeight="1">
      <c r="A35" s="98" t="s">
        <v>342</v>
      </c>
      <c r="B35" s="96" t="s">
        <v>298</v>
      </c>
      <c r="C35" s="49" t="s">
        <v>51</v>
      </c>
      <c r="D35" s="49" t="s">
        <v>192</v>
      </c>
      <c r="E35" s="49"/>
      <c r="F35" s="79" t="s">
        <v>298</v>
      </c>
      <c r="G35" s="49" t="s">
        <v>51</v>
      </c>
      <c r="H35" s="49" t="s">
        <v>192</v>
      </c>
      <c r="I35" s="49"/>
      <c r="J35" s="6" t="s">
        <v>298</v>
      </c>
      <c r="K35" s="49" t="s">
        <v>22</v>
      </c>
      <c r="L35" s="49" t="s">
        <v>77</v>
      </c>
      <c r="M35" s="49"/>
      <c r="N35" s="6" t="s">
        <v>255</v>
      </c>
      <c r="O35" s="4" t="s">
        <v>111</v>
      </c>
      <c r="P35" s="49" t="s">
        <v>283</v>
      </c>
      <c r="Q35" s="49"/>
      <c r="R35" s="6" t="s">
        <v>255</v>
      </c>
      <c r="S35" s="4" t="s">
        <v>28</v>
      </c>
      <c r="T35" s="49" t="s">
        <v>108</v>
      </c>
      <c r="U35" s="49"/>
      <c r="V35" s="6" t="s">
        <v>255</v>
      </c>
      <c r="W35" s="4" t="s">
        <v>51</v>
      </c>
      <c r="X35" s="49" t="s">
        <v>192</v>
      </c>
      <c r="Y35" s="49"/>
      <c r="Z35" s="6" t="s">
        <v>255</v>
      </c>
      <c r="AA35" s="4" t="s">
        <v>51</v>
      </c>
      <c r="AB35" s="49" t="s">
        <v>192</v>
      </c>
      <c r="AC35" s="49"/>
      <c r="AD35" s="6" t="s">
        <v>255</v>
      </c>
      <c r="AE35" s="4" t="s">
        <v>51</v>
      </c>
      <c r="AF35" s="49" t="s">
        <v>192</v>
      </c>
      <c r="AG35" s="49"/>
      <c r="AH35" s="6" t="s">
        <v>255</v>
      </c>
      <c r="AI35" s="4" t="s">
        <v>51</v>
      </c>
      <c r="AJ35" s="49" t="s">
        <v>192</v>
      </c>
      <c r="AK35" s="49"/>
      <c r="AL35" s="6" t="s">
        <v>255</v>
      </c>
      <c r="AM35" s="4" t="s">
        <v>51</v>
      </c>
      <c r="AN35" s="49" t="s">
        <v>192</v>
      </c>
      <c r="AO35" s="49"/>
      <c r="AR35" s="49"/>
    </row>
    <row r="36" spans="1:44" ht="11.25" customHeight="1">
      <c r="A36" s="6" t="s">
        <v>102</v>
      </c>
      <c r="B36" s="96" t="s">
        <v>298</v>
      </c>
      <c r="C36" s="49" t="s">
        <v>51</v>
      </c>
      <c r="D36" s="49" t="s">
        <v>100</v>
      </c>
      <c r="E36" s="49"/>
      <c r="F36" s="79" t="s">
        <v>298</v>
      </c>
      <c r="G36" s="49" t="s">
        <v>51</v>
      </c>
      <c r="H36" s="49" t="s">
        <v>100</v>
      </c>
      <c r="I36" s="49"/>
      <c r="J36" s="6" t="s">
        <v>298</v>
      </c>
      <c r="K36" s="49" t="s">
        <v>51</v>
      </c>
      <c r="L36" s="49" t="s">
        <v>100</v>
      </c>
      <c r="M36" s="49"/>
      <c r="N36" s="6" t="s">
        <v>255</v>
      </c>
      <c r="O36" s="4" t="s">
        <v>19</v>
      </c>
      <c r="P36" s="49" t="s">
        <v>48</v>
      </c>
      <c r="Q36" s="49"/>
      <c r="R36" s="6" t="s">
        <v>255</v>
      </c>
      <c r="S36" s="4" t="s">
        <v>33</v>
      </c>
      <c r="T36" s="49" t="s">
        <v>86</v>
      </c>
      <c r="U36" s="49"/>
      <c r="V36" s="6" t="s">
        <v>255</v>
      </c>
      <c r="W36" s="4" t="s">
        <v>51</v>
      </c>
      <c r="X36" s="49" t="s">
        <v>100</v>
      </c>
      <c r="Y36" s="49"/>
      <c r="Z36" s="6" t="s">
        <v>255</v>
      </c>
      <c r="AA36" s="4" t="s">
        <v>51</v>
      </c>
      <c r="AB36" s="49" t="s">
        <v>100</v>
      </c>
      <c r="AC36" s="49"/>
      <c r="AD36" s="6" t="s">
        <v>255</v>
      </c>
      <c r="AE36" s="4" t="s">
        <v>51</v>
      </c>
      <c r="AF36" s="49" t="s">
        <v>100</v>
      </c>
      <c r="AG36" s="49"/>
      <c r="AH36" s="6" t="s">
        <v>255</v>
      </c>
      <c r="AI36" s="4" t="s">
        <v>51</v>
      </c>
      <c r="AJ36" s="49" t="s">
        <v>100</v>
      </c>
      <c r="AK36" s="49"/>
      <c r="AL36" s="6" t="s">
        <v>255</v>
      </c>
      <c r="AM36" s="4" t="s">
        <v>51</v>
      </c>
      <c r="AN36" s="49" t="s">
        <v>100</v>
      </c>
      <c r="AO36" s="49"/>
      <c r="AR36" s="49"/>
    </row>
    <row r="37" spans="1:44" ht="11.25" customHeight="1">
      <c r="A37" s="98" t="s">
        <v>343</v>
      </c>
      <c r="B37" s="96" t="s">
        <v>298</v>
      </c>
      <c r="C37" s="49" t="s">
        <v>51</v>
      </c>
      <c r="D37" s="49" t="s">
        <v>192</v>
      </c>
      <c r="E37" s="49"/>
      <c r="F37" s="79" t="s">
        <v>298</v>
      </c>
      <c r="G37" s="49" t="s">
        <v>51</v>
      </c>
      <c r="H37" s="49" t="s">
        <v>192</v>
      </c>
      <c r="I37" s="49"/>
      <c r="J37" s="6" t="s">
        <v>298</v>
      </c>
      <c r="K37" s="49" t="s">
        <v>25</v>
      </c>
      <c r="L37" s="49" t="s">
        <v>64</v>
      </c>
      <c r="M37" s="49"/>
      <c r="N37" s="6" t="s">
        <v>255</v>
      </c>
      <c r="O37" s="4" t="s">
        <v>111</v>
      </c>
      <c r="P37" s="49" t="s">
        <v>291</v>
      </c>
      <c r="Q37" s="49"/>
      <c r="R37" s="6" t="s">
        <v>255</v>
      </c>
      <c r="S37" s="4" t="s">
        <v>28</v>
      </c>
      <c r="T37" s="49" t="s">
        <v>108</v>
      </c>
      <c r="U37" s="49"/>
      <c r="V37" s="6" t="s">
        <v>255</v>
      </c>
      <c r="W37" s="4" t="s">
        <v>51</v>
      </c>
      <c r="X37" s="49" t="s">
        <v>192</v>
      </c>
      <c r="Y37" s="49"/>
      <c r="Z37" s="6" t="s">
        <v>255</v>
      </c>
      <c r="AA37" s="4" t="s">
        <v>51</v>
      </c>
      <c r="AB37" s="49" t="s">
        <v>192</v>
      </c>
      <c r="AC37" s="49"/>
      <c r="AD37" s="6" t="s">
        <v>255</v>
      </c>
      <c r="AE37" s="4" t="s">
        <v>51</v>
      </c>
      <c r="AF37" s="49" t="s">
        <v>192</v>
      </c>
      <c r="AG37" s="49"/>
      <c r="AH37" s="6" t="s">
        <v>255</v>
      </c>
      <c r="AI37" s="4" t="s">
        <v>51</v>
      </c>
      <c r="AJ37" s="49" t="s">
        <v>192</v>
      </c>
      <c r="AK37" s="49"/>
      <c r="AL37" s="6" t="s">
        <v>255</v>
      </c>
      <c r="AM37" s="4" t="s">
        <v>51</v>
      </c>
      <c r="AN37" s="49" t="s">
        <v>192</v>
      </c>
      <c r="AO37" s="49"/>
      <c r="AR37" s="49"/>
    </row>
    <row r="38" spans="1:44" ht="11.25" customHeight="1">
      <c r="A38" s="98" t="s">
        <v>344</v>
      </c>
      <c r="B38" s="96" t="s">
        <v>298</v>
      </c>
      <c r="C38" s="49" t="s">
        <v>16</v>
      </c>
      <c r="D38" s="49" t="s">
        <v>39</v>
      </c>
      <c r="E38" s="49"/>
      <c r="F38" s="79" t="s">
        <v>298</v>
      </c>
      <c r="G38" s="49" t="s">
        <v>33</v>
      </c>
      <c r="H38" s="49" t="s">
        <v>44</v>
      </c>
      <c r="I38" s="49"/>
      <c r="J38" s="6" t="s">
        <v>298</v>
      </c>
      <c r="K38" s="49" t="s">
        <v>111</v>
      </c>
      <c r="L38" s="49" t="s">
        <v>151</v>
      </c>
      <c r="M38" s="49"/>
      <c r="N38" s="6" t="s">
        <v>255</v>
      </c>
      <c r="O38" s="4" t="s">
        <v>62</v>
      </c>
      <c r="P38" s="49" t="s">
        <v>81</v>
      </c>
      <c r="Q38" s="49"/>
      <c r="R38" s="6" t="s">
        <v>255</v>
      </c>
      <c r="S38" s="4" t="s">
        <v>34</v>
      </c>
      <c r="T38" s="49" t="s">
        <v>41</v>
      </c>
      <c r="U38" s="49"/>
      <c r="V38" s="6" t="s">
        <v>255</v>
      </c>
      <c r="W38" s="4" t="s">
        <v>16</v>
      </c>
      <c r="X38" s="49" t="s">
        <v>92</v>
      </c>
      <c r="Y38" s="49"/>
      <c r="Z38" s="6" t="s">
        <v>255</v>
      </c>
      <c r="AA38" s="4" t="s">
        <v>64</v>
      </c>
      <c r="AB38" s="49" t="s">
        <v>236</v>
      </c>
      <c r="AC38" s="49"/>
      <c r="AD38" s="6" t="s">
        <v>255</v>
      </c>
      <c r="AE38" s="4" t="s">
        <v>111</v>
      </c>
      <c r="AF38" s="49" t="s">
        <v>54</v>
      </c>
      <c r="AG38" s="49"/>
      <c r="AH38" s="6" t="s">
        <v>255</v>
      </c>
      <c r="AI38" s="4" t="s">
        <v>19</v>
      </c>
      <c r="AJ38" s="49" t="s">
        <v>106</v>
      </c>
      <c r="AK38" s="49"/>
      <c r="AL38" s="6" t="s">
        <v>255</v>
      </c>
      <c r="AM38" s="4" t="s">
        <v>16</v>
      </c>
      <c r="AN38" s="49" t="s">
        <v>92</v>
      </c>
      <c r="AO38" s="49"/>
      <c r="AR38" s="49"/>
    </row>
    <row r="39" spans="1:44" ht="11.25" customHeight="1">
      <c r="A39" s="6" t="s">
        <v>107</v>
      </c>
      <c r="B39" s="96" t="s">
        <v>298</v>
      </c>
      <c r="C39" s="49" t="s">
        <v>51</v>
      </c>
      <c r="D39" s="49" t="s">
        <v>221</v>
      </c>
      <c r="E39" s="49"/>
      <c r="F39" s="79" t="s">
        <v>298</v>
      </c>
      <c r="G39" s="49" t="s">
        <v>51</v>
      </c>
      <c r="H39" s="49" t="s">
        <v>221</v>
      </c>
      <c r="I39" s="49"/>
      <c r="J39" s="6" t="s">
        <v>298</v>
      </c>
      <c r="K39" s="49" t="s">
        <v>51</v>
      </c>
      <c r="L39" s="49" t="s">
        <v>221</v>
      </c>
      <c r="M39" s="49"/>
      <c r="N39" s="6" t="s">
        <v>255</v>
      </c>
      <c r="O39" s="4" t="s">
        <v>111</v>
      </c>
      <c r="P39" s="49" t="s">
        <v>70</v>
      </c>
      <c r="Q39" s="49"/>
      <c r="R39" s="6" t="s">
        <v>255</v>
      </c>
      <c r="S39" s="4" t="s">
        <v>24</v>
      </c>
      <c r="T39" s="49" t="s">
        <v>68</v>
      </c>
      <c r="U39" s="49"/>
      <c r="V39" s="6" t="s">
        <v>255</v>
      </c>
      <c r="W39" s="4" t="s">
        <v>51</v>
      </c>
      <c r="X39" s="49" t="s">
        <v>221</v>
      </c>
      <c r="Y39" s="49"/>
      <c r="Z39" s="6" t="s">
        <v>255</v>
      </c>
      <c r="AA39" s="4" t="s">
        <v>51</v>
      </c>
      <c r="AB39" s="49" t="s">
        <v>221</v>
      </c>
      <c r="AC39" s="49"/>
      <c r="AD39" s="6" t="s">
        <v>255</v>
      </c>
      <c r="AE39" s="4" t="s">
        <v>51</v>
      </c>
      <c r="AF39" s="49" t="s">
        <v>221</v>
      </c>
      <c r="AG39" s="49"/>
      <c r="AH39" s="6" t="s">
        <v>255</v>
      </c>
      <c r="AI39" s="4" t="s">
        <v>51</v>
      </c>
      <c r="AJ39" s="49" t="s">
        <v>221</v>
      </c>
      <c r="AK39" s="49"/>
      <c r="AL39" s="6" t="s">
        <v>255</v>
      </c>
      <c r="AM39" s="4" t="s">
        <v>51</v>
      </c>
      <c r="AN39" s="49" t="s">
        <v>221</v>
      </c>
      <c r="AO39" s="49"/>
      <c r="AR39" s="49"/>
    </row>
    <row r="40" spans="1:44" ht="11.25" customHeight="1">
      <c r="A40" s="6" t="s">
        <v>109</v>
      </c>
      <c r="B40" s="96" t="s">
        <v>298</v>
      </c>
      <c r="C40" s="49" t="s">
        <v>51</v>
      </c>
      <c r="D40" s="49" t="s">
        <v>266</v>
      </c>
      <c r="E40" s="49"/>
      <c r="F40" s="79" t="s">
        <v>298</v>
      </c>
      <c r="G40" s="49" t="s">
        <v>51</v>
      </c>
      <c r="H40" s="49" t="s">
        <v>266</v>
      </c>
      <c r="I40" s="49"/>
      <c r="J40" s="6" t="s">
        <v>298</v>
      </c>
      <c r="K40" s="49" t="s">
        <v>22</v>
      </c>
      <c r="L40" s="49" t="s">
        <v>17</v>
      </c>
      <c r="M40" s="49"/>
      <c r="N40" s="6" t="s">
        <v>255</v>
      </c>
      <c r="O40" s="4" t="s">
        <v>74</v>
      </c>
      <c r="P40" s="49" t="s">
        <v>63</v>
      </c>
      <c r="Q40" s="49"/>
      <c r="R40" s="6" t="s">
        <v>255</v>
      </c>
      <c r="S40" s="4" t="s">
        <v>24</v>
      </c>
      <c r="T40" s="49" t="s">
        <v>214</v>
      </c>
      <c r="U40" s="49"/>
      <c r="V40" s="6" t="s">
        <v>255</v>
      </c>
      <c r="W40" s="4" t="s">
        <v>51</v>
      </c>
      <c r="X40" s="49" t="s">
        <v>266</v>
      </c>
      <c r="Y40" s="49"/>
      <c r="Z40" s="6" t="s">
        <v>255</v>
      </c>
      <c r="AA40" s="4" t="s">
        <v>51</v>
      </c>
      <c r="AB40" s="49" t="s">
        <v>266</v>
      </c>
      <c r="AC40" s="49"/>
      <c r="AD40" s="6" t="s">
        <v>255</v>
      </c>
      <c r="AE40" s="4" t="s">
        <v>51</v>
      </c>
      <c r="AF40" s="49" t="s">
        <v>266</v>
      </c>
      <c r="AG40" s="49"/>
      <c r="AH40" s="6" t="s">
        <v>255</v>
      </c>
      <c r="AI40" s="4" t="s">
        <v>51</v>
      </c>
      <c r="AJ40" s="49" t="s">
        <v>266</v>
      </c>
      <c r="AK40" s="49"/>
      <c r="AL40" s="6" t="s">
        <v>255</v>
      </c>
      <c r="AM40" s="4" t="s">
        <v>51</v>
      </c>
      <c r="AN40" s="49" t="s">
        <v>266</v>
      </c>
      <c r="AO40" s="49"/>
      <c r="AR40" s="49"/>
    </row>
    <row r="41" spans="1:44" ht="11.25" customHeight="1">
      <c r="A41" s="6" t="s">
        <v>110</v>
      </c>
      <c r="B41" s="96" t="s">
        <v>298</v>
      </c>
      <c r="C41" s="49" t="s">
        <v>51</v>
      </c>
      <c r="D41" s="49" t="s">
        <v>129</v>
      </c>
      <c r="E41" s="49"/>
      <c r="F41" s="79" t="s">
        <v>298</v>
      </c>
      <c r="G41" s="49" t="s">
        <v>51</v>
      </c>
      <c r="H41" s="49" t="s">
        <v>129</v>
      </c>
      <c r="I41" s="49"/>
      <c r="J41" s="6" t="s">
        <v>298</v>
      </c>
      <c r="K41" s="49" t="s">
        <v>34</v>
      </c>
      <c r="L41" s="49" t="s">
        <v>44</v>
      </c>
      <c r="M41" s="49"/>
      <c r="N41" s="6" t="s">
        <v>255</v>
      </c>
      <c r="O41" s="4" t="s">
        <v>111</v>
      </c>
      <c r="P41" s="49" t="s">
        <v>92</v>
      </c>
      <c r="Q41" s="49"/>
      <c r="R41" s="6" t="s">
        <v>255</v>
      </c>
      <c r="S41" s="4" t="s">
        <v>77</v>
      </c>
      <c r="T41" s="49" t="s">
        <v>30</v>
      </c>
      <c r="U41" s="49"/>
      <c r="V41" s="6" t="s">
        <v>255</v>
      </c>
      <c r="W41" s="4" t="s">
        <v>32</v>
      </c>
      <c r="X41" s="49" t="s">
        <v>29</v>
      </c>
      <c r="Y41" s="49"/>
      <c r="Z41" s="6" t="s">
        <v>255</v>
      </c>
      <c r="AA41" s="4" t="s">
        <v>103</v>
      </c>
      <c r="AB41" s="49" t="s">
        <v>105</v>
      </c>
      <c r="AC41" s="49"/>
      <c r="AD41" s="6" t="s">
        <v>255</v>
      </c>
      <c r="AE41" s="4" t="s">
        <v>60</v>
      </c>
      <c r="AF41" s="49" t="s">
        <v>20</v>
      </c>
      <c r="AG41" s="49"/>
      <c r="AH41" s="6" t="s">
        <v>255</v>
      </c>
      <c r="AI41" s="4" t="s">
        <v>28</v>
      </c>
      <c r="AJ41" s="49" t="s">
        <v>103</v>
      </c>
      <c r="AK41" s="49"/>
      <c r="AL41" s="6" t="s">
        <v>255</v>
      </c>
      <c r="AM41" s="4" t="s">
        <v>32</v>
      </c>
      <c r="AN41" s="49" t="s">
        <v>29</v>
      </c>
      <c r="AO41" s="49"/>
      <c r="AR41" s="49"/>
    </row>
    <row r="42" spans="1:44" ht="11.25" customHeight="1">
      <c r="A42" s="6" t="s">
        <v>112</v>
      </c>
      <c r="B42" s="96" t="s">
        <v>298</v>
      </c>
      <c r="C42" s="49" t="s">
        <v>51</v>
      </c>
      <c r="D42" s="49" t="s">
        <v>100</v>
      </c>
      <c r="E42" s="49"/>
      <c r="F42" s="79" t="s">
        <v>298</v>
      </c>
      <c r="G42" s="49" t="s">
        <v>51</v>
      </c>
      <c r="H42" s="49" t="s">
        <v>100</v>
      </c>
      <c r="I42" s="49"/>
      <c r="J42" s="6" t="s">
        <v>298</v>
      </c>
      <c r="K42" s="49" t="s">
        <v>24</v>
      </c>
      <c r="L42" s="49" t="s">
        <v>98</v>
      </c>
      <c r="M42" s="49"/>
      <c r="N42" s="6" t="s">
        <v>255</v>
      </c>
      <c r="O42" s="4" t="s">
        <v>77</v>
      </c>
      <c r="P42" s="49" t="s">
        <v>142</v>
      </c>
      <c r="Q42" s="49"/>
      <c r="R42" s="6" t="s">
        <v>255</v>
      </c>
      <c r="S42" s="4" t="s">
        <v>56</v>
      </c>
      <c r="T42" s="49" t="s">
        <v>73</v>
      </c>
      <c r="U42" s="49"/>
      <c r="V42" s="6" t="s">
        <v>255</v>
      </c>
      <c r="W42" s="4" t="s">
        <v>51</v>
      </c>
      <c r="X42" s="49" t="s">
        <v>100</v>
      </c>
      <c r="Y42" s="49"/>
      <c r="Z42" s="6" t="s">
        <v>255</v>
      </c>
      <c r="AA42" s="4" t="s">
        <v>51</v>
      </c>
      <c r="AB42" s="49" t="s">
        <v>100</v>
      </c>
      <c r="AC42" s="49"/>
      <c r="AD42" s="6" t="s">
        <v>255</v>
      </c>
      <c r="AE42" s="4" t="s">
        <v>51</v>
      </c>
      <c r="AF42" s="49" t="s">
        <v>100</v>
      </c>
      <c r="AG42" s="49"/>
      <c r="AH42" s="6" t="s">
        <v>255</v>
      </c>
      <c r="AI42" s="4" t="s">
        <v>23</v>
      </c>
      <c r="AJ42" s="49" t="s">
        <v>27</v>
      </c>
      <c r="AK42" s="49"/>
      <c r="AL42" s="6" t="s">
        <v>255</v>
      </c>
      <c r="AM42" s="4" t="s">
        <v>51</v>
      </c>
      <c r="AN42" s="49" t="s">
        <v>100</v>
      </c>
      <c r="AO42" s="49"/>
      <c r="AR42" s="49"/>
    </row>
    <row r="43" spans="1:44" ht="11.25" customHeight="1">
      <c r="A43" s="6" t="s">
        <v>113</v>
      </c>
      <c r="B43" s="96" t="s">
        <v>298</v>
      </c>
      <c r="C43" s="49" t="s">
        <v>33</v>
      </c>
      <c r="D43" s="49" t="s">
        <v>60</v>
      </c>
      <c r="E43" s="49"/>
      <c r="F43" s="79" t="s">
        <v>298</v>
      </c>
      <c r="G43" s="49" t="s">
        <v>60</v>
      </c>
      <c r="H43" s="49" t="s">
        <v>211</v>
      </c>
      <c r="I43" s="49"/>
      <c r="J43" s="6" t="s">
        <v>298</v>
      </c>
      <c r="K43" s="49" t="s">
        <v>184</v>
      </c>
      <c r="L43" s="49" t="s">
        <v>124</v>
      </c>
      <c r="M43" s="49"/>
      <c r="N43" s="6" t="s">
        <v>255</v>
      </c>
      <c r="O43" s="4" t="s">
        <v>114</v>
      </c>
      <c r="P43" s="49" t="s">
        <v>11</v>
      </c>
      <c r="Q43" s="49"/>
      <c r="R43" s="6" t="s">
        <v>255</v>
      </c>
      <c r="S43" s="4" t="s">
        <v>48</v>
      </c>
      <c r="T43" s="49" t="s">
        <v>63</v>
      </c>
      <c r="U43" s="49"/>
      <c r="V43" s="6" t="s">
        <v>255</v>
      </c>
      <c r="W43" s="4" t="s">
        <v>73</v>
      </c>
      <c r="X43" s="49" t="s">
        <v>80</v>
      </c>
      <c r="Y43" s="49"/>
      <c r="Z43" s="6" t="s">
        <v>255</v>
      </c>
      <c r="AA43" s="4" t="s">
        <v>70</v>
      </c>
      <c r="AB43" s="49" t="s">
        <v>13</v>
      </c>
      <c r="AC43" s="49"/>
      <c r="AD43" s="6" t="s">
        <v>255</v>
      </c>
      <c r="AE43" s="4" t="s">
        <v>17</v>
      </c>
      <c r="AF43" s="49" t="s">
        <v>36</v>
      </c>
      <c r="AG43" s="49"/>
      <c r="AH43" s="6" t="s">
        <v>255</v>
      </c>
      <c r="AI43" s="4" t="s">
        <v>94</v>
      </c>
      <c r="AJ43" s="49" t="s">
        <v>12</v>
      </c>
      <c r="AK43" s="49"/>
      <c r="AL43" s="6" t="s">
        <v>255</v>
      </c>
      <c r="AM43" s="4" t="s">
        <v>73</v>
      </c>
      <c r="AN43" s="49" t="s">
        <v>80</v>
      </c>
      <c r="AO43" s="49"/>
      <c r="AR43" s="49"/>
    </row>
    <row r="44" spans="1:44" ht="11.25" customHeight="1">
      <c r="A44" s="6" t="s">
        <v>116</v>
      </c>
      <c r="B44" s="96" t="s">
        <v>255</v>
      </c>
      <c r="C44" s="49" t="s">
        <v>51</v>
      </c>
      <c r="D44" s="49" t="s">
        <v>75</v>
      </c>
      <c r="E44" s="49"/>
      <c r="F44" s="79" t="s">
        <v>255</v>
      </c>
      <c r="G44" s="49" t="s">
        <v>28</v>
      </c>
      <c r="H44" s="49" t="s">
        <v>20</v>
      </c>
      <c r="I44" s="49"/>
      <c r="J44" s="6" t="s">
        <v>298</v>
      </c>
      <c r="K44" s="49" t="s">
        <v>111</v>
      </c>
      <c r="L44" s="49" t="s">
        <v>108</v>
      </c>
      <c r="M44" s="49"/>
      <c r="N44" s="6" t="s">
        <v>255</v>
      </c>
      <c r="O44" s="4" t="s">
        <v>64</v>
      </c>
      <c r="P44" s="49" t="s">
        <v>118</v>
      </c>
      <c r="Q44" s="49"/>
      <c r="R44" s="6" t="s">
        <v>255</v>
      </c>
      <c r="S44" s="4" t="s">
        <v>34</v>
      </c>
      <c r="T44" s="49" t="s">
        <v>184</v>
      </c>
      <c r="U44" s="49"/>
      <c r="V44" s="6" t="s">
        <v>255</v>
      </c>
      <c r="W44" s="4" t="s">
        <v>33</v>
      </c>
      <c r="X44" s="49" t="s">
        <v>39</v>
      </c>
      <c r="Y44" s="49"/>
      <c r="Z44" s="6" t="s">
        <v>255</v>
      </c>
      <c r="AA44" s="4" t="s">
        <v>23</v>
      </c>
      <c r="AB44" s="49" t="s">
        <v>17</v>
      </c>
      <c r="AC44" s="49"/>
      <c r="AD44" s="6" t="s">
        <v>255</v>
      </c>
      <c r="AE44" s="4" t="s">
        <v>19</v>
      </c>
      <c r="AF44" s="49" t="s">
        <v>18</v>
      </c>
      <c r="AG44" s="49"/>
      <c r="AH44" s="6" t="s">
        <v>255</v>
      </c>
      <c r="AI44" s="4" t="s">
        <v>33</v>
      </c>
      <c r="AJ44" s="49" t="s">
        <v>58</v>
      </c>
      <c r="AK44" s="49"/>
      <c r="AL44" s="6" t="s">
        <v>255</v>
      </c>
      <c r="AM44" s="4" t="s">
        <v>33</v>
      </c>
      <c r="AN44" s="49" t="s">
        <v>39</v>
      </c>
      <c r="AO44" s="49"/>
      <c r="AR44" s="49"/>
    </row>
    <row r="45" spans="1:44" ht="11.25" customHeight="1">
      <c r="B45" s="92"/>
      <c r="C45" s="92"/>
      <c r="D45" s="92"/>
      <c r="E45"/>
      <c r="F45"/>
      <c r="G45"/>
      <c r="H45"/>
    </row>
    <row r="46" spans="1:44" ht="11.25" customHeight="1">
      <c r="B46" s="92"/>
      <c r="C46" s="92"/>
      <c r="D46" s="92"/>
      <c r="E46"/>
      <c r="F46"/>
      <c r="G46"/>
      <c r="H46"/>
    </row>
    <row r="47" spans="1:44" ht="11.25" customHeight="1">
      <c r="B47" s="92"/>
      <c r="C47" s="92"/>
      <c r="D47" s="92"/>
      <c r="E47"/>
      <c r="F47"/>
      <c r="G47"/>
      <c r="H47"/>
    </row>
    <row r="48" spans="1:44" ht="11.25" customHeight="1">
      <c r="B48" s="92"/>
      <c r="C48" s="92"/>
      <c r="D48" s="92"/>
      <c r="E48"/>
      <c r="F48"/>
      <c r="G48"/>
      <c r="H48"/>
    </row>
    <row r="49" spans="2:8" ht="11.25" customHeight="1">
      <c r="B49" s="92"/>
      <c r="C49" s="92"/>
      <c r="D49" s="92"/>
      <c r="E49"/>
      <c r="F49"/>
      <c r="G49"/>
      <c r="H49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"/>
  <sheetViews>
    <sheetView zoomScale="85" zoomScaleNormal="85" workbookViewId="0">
      <selection activeCell="G3" sqref="G3"/>
    </sheetView>
  </sheetViews>
  <sheetFormatPr defaultRowHeight="11.25" customHeight="1"/>
  <cols>
    <col min="1" max="1" width="24.140625" style="68" customWidth="1"/>
    <col min="2" max="2" width="4.7109375" style="79" customWidth="1"/>
    <col min="3" max="4" width="10" customWidth="1"/>
    <col min="5" max="5" width="2.7109375" style="69" customWidth="1"/>
    <col min="6" max="6" width="7.5703125" style="68" customWidth="1"/>
    <col min="7" max="8" width="8" style="69" customWidth="1"/>
    <col min="9" max="9" width="2.7109375" style="69" customWidth="1"/>
    <col min="10" max="10" width="7.7109375" style="68" customWidth="1"/>
    <col min="11" max="12" width="8" style="69" customWidth="1"/>
    <col min="13" max="13" width="3.85546875" style="69" customWidth="1"/>
    <col min="14" max="14" width="8.5703125" style="68" customWidth="1"/>
    <col min="15" max="16" width="7.5703125" style="69" customWidth="1"/>
    <col min="17" max="17" width="4.140625" style="68" customWidth="1"/>
    <col min="18" max="18" width="7.7109375" style="68" customWidth="1"/>
    <col min="19" max="20" width="8" style="69" customWidth="1"/>
    <col min="21" max="21" width="3.85546875" style="69" customWidth="1"/>
    <col min="22" max="22" width="8.5703125" style="68" customWidth="1"/>
    <col min="23" max="24" width="7.5703125" style="69" customWidth="1"/>
    <col min="25" max="25" width="4.28515625" style="68" customWidth="1"/>
    <col min="26" max="26" width="5.85546875" style="68" customWidth="1"/>
    <col min="27" max="28" width="6.5703125" style="69" customWidth="1"/>
    <col min="29" max="29" width="2.7109375" style="69" customWidth="1"/>
    <col min="30" max="30" width="7.5703125" style="68" customWidth="1"/>
    <col min="31" max="32" width="8" style="69" customWidth="1"/>
    <col min="33" max="33" width="2.7109375" style="69" customWidth="1"/>
    <col min="34" max="34" width="7.7109375" style="68" customWidth="1"/>
    <col min="35" max="36" width="8" style="69" customWidth="1"/>
    <col min="37" max="37" width="3.85546875" style="69" customWidth="1"/>
    <col min="38" max="38" width="8.5703125" style="68" customWidth="1"/>
    <col min="39" max="40" width="7.5703125" style="69" customWidth="1"/>
    <col min="41" max="41" width="3.85546875" style="69" customWidth="1"/>
    <col min="42" max="42" width="8.5703125" style="68" customWidth="1"/>
    <col min="43" max="44" width="7.5703125" style="69" customWidth="1"/>
    <col min="45" max="16384" width="9.140625" style="68"/>
  </cols>
  <sheetData>
    <row r="1" spans="1:44" ht="11.25" customHeight="1">
      <c r="A1" s="61"/>
      <c r="B1" s="100"/>
      <c r="C1" s="6" t="str">
        <f>Cover!A6</f>
        <v xml:space="preserve">TWSVCS210307 (A0074256) </v>
      </c>
      <c r="D1" s="6"/>
      <c r="E1" s="6"/>
      <c r="F1" s="6"/>
      <c r="G1" s="6"/>
      <c r="H1" s="6"/>
      <c r="I1" s="42"/>
      <c r="J1"/>
      <c r="K1" s="68"/>
      <c r="L1" s="68"/>
      <c r="M1" s="68"/>
      <c r="O1" s="68"/>
      <c r="P1" s="68"/>
      <c r="S1" s="68"/>
      <c r="T1" s="68"/>
      <c r="U1" s="68"/>
      <c r="W1" s="68"/>
      <c r="X1" s="68"/>
      <c r="Z1"/>
      <c r="AA1" s="67"/>
      <c r="AB1" s="67"/>
      <c r="AC1" s="67"/>
      <c r="AE1" s="67"/>
      <c r="AF1" s="67"/>
      <c r="AG1" s="67"/>
      <c r="AI1" s="68"/>
      <c r="AJ1" s="68"/>
      <c r="AK1" s="68"/>
      <c r="AM1" s="68"/>
      <c r="AN1" s="68"/>
      <c r="AO1" s="68"/>
      <c r="AQ1" s="68"/>
      <c r="AR1" s="68"/>
    </row>
    <row r="2" spans="1:44" ht="11.25" customHeight="1">
      <c r="A2" s="68" t="s">
        <v>270</v>
      </c>
      <c r="B2" s="79" t="s">
        <v>298</v>
      </c>
      <c r="C2" s="94" t="s">
        <v>34</v>
      </c>
      <c r="D2" s="94" t="s">
        <v>88</v>
      </c>
      <c r="E2" s="91"/>
      <c r="F2" s="79" t="s">
        <v>324</v>
      </c>
      <c r="G2" s="91" t="s">
        <v>29</v>
      </c>
      <c r="H2" s="91" t="s">
        <v>184</v>
      </c>
      <c r="I2" s="76"/>
      <c r="J2"/>
      <c r="K2" s="76"/>
      <c r="L2" s="76"/>
      <c r="M2" s="70"/>
      <c r="P2" s="70"/>
      <c r="T2" s="70"/>
      <c r="U2" s="70"/>
      <c r="X2" s="70"/>
      <c r="AB2" s="70"/>
      <c r="AC2" s="70"/>
      <c r="AF2" s="70"/>
      <c r="AG2" s="70"/>
      <c r="AJ2" s="70"/>
      <c r="AK2" s="70"/>
      <c r="AN2" s="70"/>
      <c r="AO2" s="70"/>
      <c r="AR2" s="70"/>
    </row>
    <row r="3" spans="1:44" ht="11.25" customHeight="1">
      <c r="A3" s="68" t="s">
        <v>271</v>
      </c>
      <c r="B3" s="79" t="s">
        <v>298</v>
      </c>
      <c r="C3" s="94" t="s">
        <v>282</v>
      </c>
      <c r="D3" s="93" t="s">
        <v>11</v>
      </c>
      <c r="E3" s="91"/>
      <c r="F3" s="79" t="s">
        <v>324</v>
      </c>
      <c r="G3" s="91" t="s">
        <v>17</v>
      </c>
      <c r="H3" s="91" t="s">
        <v>227</v>
      </c>
      <c r="I3" s="76"/>
      <c r="J3" t="s">
        <v>318</v>
      </c>
      <c r="K3" s="76" t="s">
        <v>232</v>
      </c>
      <c r="L3" s="76" t="s">
        <v>262</v>
      </c>
      <c r="M3" s="70"/>
      <c r="N3" s="68" t="s">
        <v>258</v>
      </c>
      <c r="O3" s="69" t="s">
        <v>67</v>
      </c>
      <c r="P3" s="70" t="s">
        <v>42</v>
      </c>
      <c r="R3" s="68" t="s">
        <v>258</v>
      </c>
      <c r="S3" s="69" t="s">
        <v>80</v>
      </c>
      <c r="T3" s="70" t="s">
        <v>13</v>
      </c>
      <c r="U3" s="70"/>
      <c r="V3" s="68" t="s">
        <v>258</v>
      </c>
      <c r="W3" s="69" t="s">
        <v>12</v>
      </c>
      <c r="X3" s="70" t="s">
        <v>225</v>
      </c>
      <c r="Z3" s="68" t="s">
        <v>258</v>
      </c>
      <c r="AA3" s="69" t="s">
        <v>215</v>
      </c>
      <c r="AB3" s="70" t="s">
        <v>228</v>
      </c>
      <c r="AC3" s="70"/>
      <c r="AD3" s="68" t="s">
        <v>258</v>
      </c>
      <c r="AE3" s="69" t="s">
        <v>67</v>
      </c>
      <c r="AF3" s="70" t="s">
        <v>49</v>
      </c>
      <c r="AG3" s="70"/>
      <c r="AH3" s="68" t="s">
        <v>258</v>
      </c>
      <c r="AI3" s="69" t="s">
        <v>80</v>
      </c>
      <c r="AJ3" s="70" t="s">
        <v>13</v>
      </c>
      <c r="AK3" s="70"/>
      <c r="AL3" s="68" t="s">
        <v>258</v>
      </c>
      <c r="AM3" s="69" t="s">
        <v>12</v>
      </c>
      <c r="AN3" s="70" t="s">
        <v>225</v>
      </c>
      <c r="AO3" s="70"/>
      <c r="AR3" s="70"/>
    </row>
    <row r="4" spans="1:44" ht="11.25" customHeight="1">
      <c r="A4" s="68" t="s">
        <v>272</v>
      </c>
      <c r="B4" s="79" t="s">
        <v>298</v>
      </c>
      <c r="C4" s="94" t="s">
        <v>48</v>
      </c>
      <c r="D4" s="93" t="s">
        <v>63</v>
      </c>
      <c r="E4" s="91"/>
      <c r="F4" s="79" t="s">
        <v>325</v>
      </c>
      <c r="G4" s="91" t="s">
        <v>17</v>
      </c>
      <c r="H4" s="91" t="s">
        <v>36</v>
      </c>
      <c r="I4" s="76"/>
      <c r="J4" t="s">
        <v>318</v>
      </c>
      <c r="K4" s="76" t="s">
        <v>11</v>
      </c>
      <c r="L4" s="76" t="s">
        <v>233</v>
      </c>
      <c r="M4" s="70"/>
      <c r="N4" s="68" t="s">
        <v>255</v>
      </c>
      <c r="O4" s="69" t="s">
        <v>307</v>
      </c>
      <c r="P4" s="70" t="s">
        <v>308</v>
      </c>
      <c r="R4" s="68" t="s">
        <v>258</v>
      </c>
      <c r="S4" s="69" t="s">
        <v>81</v>
      </c>
      <c r="T4" s="70" t="s">
        <v>228</v>
      </c>
      <c r="U4" s="70"/>
      <c r="V4" s="68" t="s">
        <v>258</v>
      </c>
      <c r="W4" s="69" t="s">
        <v>81</v>
      </c>
      <c r="X4" s="70" t="s">
        <v>242</v>
      </c>
      <c r="Z4" s="68" t="s">
        <v>258</v>
      </c>
      <c r="AA4" s="69" t="s">
        <v>131</v>
      </c>
      <c r="AB4" s="70" t="s">
        <v>226</v>
      </c>
      <c r="AC4" s="70"/>
      <c r="AD4" s="68" t="s">
        <v>258</v>
      </c>
      <c r="AE4" s="69" t="s">
        <v>45</v>
      </c>
      <c r="AF4" s="70" t="s">
        <v>260</v>
      </c>
      <c r="AG4" s="70"/>
      <c r="AH4" s="68" t="s">
        <v>258</v>
      </c>
      <c r="AI4" s="69" t="s">
        <v>81</v>
      </c>
      <c r="AJ4" s="70" t="s">
        <v>228</v>
      </c>
      <c r="AK4" s="70"/>
      <c r="AL4" s="68" t="s">
        <v>258</v>
      </c>
      <c r="AM4" s="69" t="s">
        <v>81</v>
      </c>
      <c r="AN4" s="70" t="s">
        <v>242</v>
      </c>
      <c r="AO4" s="70"/>
      <c r="AR4" s="70"/>
    </row>
    <row r="5" spans="1:44" ht="11.25" customHeight="1">
      <c r="A5" s="68" t="s">
        <v>121</v>
      </c>
      <c r="B5" s="79" t="s">
        <v>298</v>
      </c>
      <c r="C5" s="91" t="s">
        <v>51</v>
      </c>
      <c r="D5" s="91" t="s">
        <v>122</v>
      </c>
      <c r="E5" s="91"/>
      <c r="F5" s="79" t="s">
        <v>298</v>
      </c>
      <c r="G5" s="91" t="s">
        <v>51</v>
      </c>
      <c r="H5" s="91" t="s">
        <v>122</v>
      </c>
      <c r="I5" s="76"/>
      <c r="J5" s="68" t="s">
        <v>298</v>
      </c>
      <c r="K5" s="76" t="s">
        <v>51</v>
      </c>
      <c r="L5" s="76" t="s">
        <v>122</v>
      </c>
      <c r="M5" s="70"/>
      <c r="N5" s="68" t="s">
        <v>298</v>
      </c>
      <c r="O5" s="69" t="s">
        <v>51</v>
      </c>
      <c r="P5" s="70" t="s">
        <v>122</v>
      </c>
      <c r="R5" s="68" t="s">
        <v>255</v>
      </c>
      <c r="S5" s="69" t="s">
        <v>51</v>
      </c>
      <c r="T5" s="70" t="s">
        <v>122</v>
      </c>
      <c r="U5" s="70"/>
      <c r="V5" s="68" t="s">
        <v>255</v>
      </c>
      <c r="W5" s="69" t="s">
        <v>51</v>
      </c>
      <c r="X5" s="70" t="s">
        <v>122</v>
      </c>
      <c r="Z5" s="68" t="s">
        <v>255</v>
      </c>
      <c r="AA5" s="69" t="s">
        <v>51</v>
      </c>
      <c r="AB5" s="70" t="s">
        <v>122</v>
      </c>
      <c r="AC5" s="70"/>
      <c r="AD5" s="68" t="s">
        <v>255</v>
      </c>
      <c r="AE5" s="69" t="s">
        <v>51</v>
      </c>
      <c r="AF5" s="70" t="s">
        <v>122</v>
      </c>
      <c r="AG5" s="70"/>
      <c r="AH5" s="68" t="s">
        <v>255</v>
      </c>
      <c r="AI5" s="69" t="s">
        <v>51</v>
      </c>
      <c r="AJ5" s="70" t="s">
        <v>122</v>
      </c>
      <c r="AK5" s="70"/>
      <c r="AL5" s="68" t="s">
        <v>255</v>
      </c>
      <c r="AM5" s="69" t="s">
        <v>51</v>
      </c>
      <c r="AN5" s="70" t="s">
        <v>122</v>
      </c>
      <c r="AO5" s="70"/>
      <c r="AR5" s="70"/>
    </row>
    <row r="6" spans="1:44" ht="11.25" customHeight="1">
      <c r="A6" s="98" t="s">
        <v>345</v>
      </c>
      <c r="B6" s="79" t="s">
        <v>298</v>
      </c>
      <c r="C6" s="94" t="s">
        <v>277</v>
      </c>
      <c r="D6" s="93" t="s">
        <v>12</v>
      </c>
      <c r="E6" s="91"/>
      <c r="F6" s="79" t="s">
        <v>324</v>
      </c>
      <c r="G6" s="91" t="s">
        <v>115</v>
      </c>
      <c r="H6" s="91" t="s">
        <v>63</v>
      </c>
      <c r="I6" s="76"/>
      <c r="J6" t="s">
        <v>318</v>
      </c>
      <c r="K6" s="76" t="s">
        <v>13</v>
      </c>
      <c r="L6" s="76" t="s">
        <v>321</v>
      </c>
      <c r="M6" s="70"/>
      <c r="N6" s="68" t="s">
        <v>258</v>
      </c>
      <c r="O6" s="69" t="s">
        <v>119</v>
      </c>
      <c r="P6" s="70" t="s">
        <v>67</v>
      </c>
      <c r="R6" s="68" t="s">
        <v>258</v>
      </c>
      <c r="S6" s="69" t="s">
        <v>12</v>
      </c>
      <c r="T6" s="70" t="s">
        <v>213</v>
      </c>
      <c r="U6" s="70"/>
      <c r="V6" s="68" t="s">
        <v>258</v>
      </c>
      <c r="W6" s="69" t="s">
        <v>81</v>
      </c>
      <c r="X6" s="70" t="s">
        <v>131</v>
      </c>
      <c r="Z6" s="68" t="s">
        <v>258</v>
      </c>
      <c r="AA6" s="69" t="s">
        <v>47</v>
      </c>
      <c r="AB6" s="70" t="s">
        <v>243</v>
      </c>
      <c r="AC6" s="70"/>
      <c r="AD6" s="68" t="s">
        <v>258</v>
      </c>
      <c r="AE6" s="69" t="s">
        <v>67</v>
      </c>
      <c r="AF6" s="70" t="s">
        <v>14</v>
      </c>
      <c r="AG6" s="70"/>
      <c r="AH6" s="68" t="s">
        <v>258</v>
      </c>
      <c r="AI6" s="69" t="s">
        <v>12</v>
      </c>
      <c r="AJ6" s="70" t="s">
        <v>213</v>
      </c>
      <c r="AK6" s="70"/>
      <c r="AL6" s="68" t="s">
        <v>258</v>
      </c>
      <c r="AM6" s="69" t="s">
        <v>81</v>
      </c>
      <c r="AN6" s="70" t="s">
        <v>131</v>
      </c>
      <c r="AO6" s="70"/>
      <c r="AR6" s="70"/>
    </row>
    <row r="7" spans="1:44" ht="11.25" customHeight="1">
      <c r="A7" s="98" t="s">
        <v>346</v>
      </c>
      <c r="B7" s="79" t="s">
        <v>298</v>
      </c>
      <c r="C7" s="94" t="s">
        <v>22</v>
      </c>
      <c r="D7" s="94" t="s">
        <v>19</v>
      </c>
      <c r="E7" s="91"/>
      <c r="F7" s="79" t="s">
        <v>318</v>
      </c>
      <c r="G7" s="91" t="s">
        <v>56</v>
      </c>
      <c r="H7" s="91" t="s">
        <v>88</v>
      </c>
      <c r="I7" s="76"/>
      <c r="J7" s="68" t="s">
        <v>298</v>
      </c>
      <c r="K7" s="76" t="s">
        <v>144</v>
      </c>
      <c r="L7" s="76" t="s">
        <v>12</v>
      </c>
      <c r="M7" s="70"/>
      <c r="N7" s="68" t="s">
        <v>298</v>
      </c>
      <c r="O7" s="69" t="s">
        <v>55</v>
      </c>
      <c r="P7" s="70" t="s">
        <v>80</v>
      </c>
      <c r="R7" s="68" t="s">
        <v>255</v>
      </c>
      <c r="S7" s="69" t="s">
        <v>184</v>
      </c>
      <c r="T7" s="70" t="s">
        <v>81</v>
      </c>
      <c r="U7" s="70"/>
      <c r="V7" s="68" t="s">
        <v>255</v>
      </c>
      <c r="W7" s="69" t="s">
        <v>211</v>
      </c>
      <c r="X7" s="70" t="s">
        <v>12</v>
      </c>
      <c r="Z7" s="68" t="s">
        <v>255</v>
      </c>
      <c r="AA7" s="69" t="s">
        <v>70</v>
      </c>
      <c r="AB7" s="70" t="s">
        <v>124</v>
      </c>
      <c r="AC7" s="70"/>
      <c r="AD7" s="68" t="s">
        <v>255</v>
      </c>
      <c r="AE7" s="69" t="s">
        <v>277</v>
      </c>
      <c r="AF7" s="70" t="s">
        <v>67</v>
      </c>
      <c r="AG7" s="70"/>
      <c r="AH7" s="68" t="s">
        <v>255</v>
      </c>
      <c r="AI7" s="69" t="s">
        <v>184</v>
      </c>
      <c r="AJ7" s="70" t="s">
        <v>81</v>
      </c>
      <c r="AK7" s="70"/>
      <c r="AL7" s="68" t="s">
        <v>255</v>
      </c>
      <c r="AM7" s="69" t="s">
        <v>211</v>
      </c>
      <c r="AN7" s="70" t="s">
        <v>12</v>
      </c>
      <c r="AO7" s="70"/>
      <c r="AR7" s="70"/>
    </row>
    <row r="8" spans="1:44" ht="11.25" customHeight="1">
      <c r="A8" s="68" t="s">
        <v>126</v>
      </c>
      <c r="B8" s="79" t="s">
        <v>298</v>
      </c>
      <c r="C8" s="93" t="s">
        <v>63</v>
      </c>
      <c r="D8" s="93" t="s">
        <v>225</v>
      </c>
      <c r="E8" s="91"/>
      <c r="F8" s="79" t="s">
        <v>298</v>
      </c>
      <c r="G8" s="93" t="s">
        <v>67</v>
      </c>
      <c r="H8" s="93" t="s">
        <v>281</v>
      </c>
      <c r="I8" s="76"/>
      <c r="J8" s="68" t="s">
        <v>298</v>
      </c>
      <c r="K8" s="76" t="s">
        <v>231</v>
      </c>
      <c r="L8" s="76" t="s">
        <v>306</v>
      </c>
      <c r="M8" s="70"/>
      <c r="N8" s="68" t="s">
        <v>255</v>
      </c>
      <c r="O8" s="69" t="s">
        <v>81</v>
      </c>
      <c r="P8" s="70" t="s">
        <v>13</v>
      </c>
      <c r="R8" s="68" t="s">
        <v>255</v>
      </c>
      <c r="S8" s="69" t="s">
        <v>232</v>
      </c>
      <c r="T8" s="70" t="s">
        <v>260</v>
      </c>
      <c r="U8" s="70"/>
      <c r="V8" s="68" t="s">
        <v>255</v>
      </c>
      <c r="W8" s="69" t="s">
        <v>225</v>
      </c>
      <c r="X8" s="70" t="s">
        <v>244</v>
      </c>
      <c r="Z8" s="68" t="s">
        <v>255</v>
      </c>
      <c r="AA8" s="69" t="s">
        <v>247</v>
      </c>
      <c r="AB8" s="70" t="s">
        <v>238</v>
      </c>
      <c r="AC8" s="70"/>
      <c r="AD8" s="68" t="s">
        <v>255</v>
      </c>
      <c r="AE8" s="69" t="s">
        <v>218</v>
      </c>
      <c r="AF8" s="70" t="s">
        <v>237</v>
      </c>
      <c r="AG8" s="70"/>
      <c r="AH8" s="68" t="s">
        <v>255</v>
      </c>
      <c r="AI8" s="69" t="s">
        <v>232</v>
      </c>
      <c r="AJ8" s="70" t="s">
        <v>260</v>
      </c>
      <c r="AK8" s="70"/>
      <c r="AL8" s="68" t="s">
        <v>255</v>
      </c>
      <c r="AM8" s="69" t="s">
        <v>225</v>
      </c>
      <c r="AN8" s="70" t="s">
        <v>244</v>
      </c>
      <c r="AO8" s="70"/>
      <c r="AR8" s="70"/>
    </row>
    <row r="9" spans="1:44" ht="11.25" customHeight="1">
      <c r="A9" s="98" t="s">
        <v>347</v>
      </c>
      <c r="B9" s="79" t="s">
        <v>298</v>
      </c>
      <c r="C9" s="94" t="s">
        <v>51</v>
      </c>
      <c r="D9" s="94" t="s">
        <v>256</v>
      </c>
      <c r="E9" s="91"/>
      <c r="F9" s="79" t="s">
        <v>298</v>
      </c>
      <c r="G9" s="91" t="s">
        <v>51</v>
      </c>
      <c r="H9" s="91" t="s">
        <v>256</v>
      </c>
      <c r="I9" s="76"/>
      <c r="J9" s="68" t="s">
        <v>298</v>
      </c>
      <c r="K9" s="76" t="s">
        <v>32</v>
      </c>
      <c r="L9" s="76" t="s">
        <v>97</v>
      </c>
      <c r="M9" s="70"/>
      <c r="N9" s="68" t="s">
        <v>255</v>
      </c>
      <c r="O9" s="69" t="s">
        <v>74</v>
      </c>
      <c r="P9" s="70" t="s">
        <v>38</v>
      </c>
      <c r="R9" s="68" t="s">
        <v>255</v>
      </c>
      <c r="S9" s="69" t="s">
        <v>74</v>
      </c>
      <c r="T9" s="70" t="s">
        <v>92</v>
      </c>
      <c r="U9" s="70"/>
      <c r="V9" s="68" t="s">
        <v>255</v>
      </c>
      <c r="W9" s="69" t="s">
        <v>34</v>
      </c>
      <c r="X9" s="70" t="s">
        <v>46</v>
      </c>
      <c r="Z9" s="68" t="s">
        <v>255</v>
      </c>
      <c r="AA9" s="69" t="s">
        <v>32</v>
      </c>
      <c r="AB9" s="70" t="s">
        <v>29</v>
      </c>
      <c r="AC9" s="70"/>
      <c r="AD9" s="68" t="s">
        <v>255</v>
      </c>
      <c r="AE9" s="69" t="s">
        <v>111</v>
      </c>
      <c r="AF9" s="70" t="s">
        <v>86</v>
      </c>
      <c r="AG9" s="70"/>
      <c r="AH9" s="68" t="s">
        <v>255</v>
      </c>
      <c r="AI9" s="69" t="s">
        <v>74</v>
      </c>
      <c r="AJ9" s="70" t="s">
        <v>92</v>
      </c>
      <c r="AK9" s="70"/>
      <c r="AL9" s="68" t="s">
        <v>255</v>
      </c>
      <c r="AM9" s="69" t="s">
        <v>34</v>
      </c>
      <c r="AN9" s="70" t="s">
        <v>46</v>
      </c>
      <c r="AO9" s="70"/>
      <c r="AR9" s="70"/>
    </row>
    <row r="10" spans="1:44" ht="11.25" customHeight="1">
      <c r="A10" s="68" t="s">
        <v>127</v>
      </c>
      <c r="B10" s="79" t="s">
        <v>298</v>
      </c>
      <c r="C10" s="91" t="s">
        <v>51</v>
      </c>
      <c r="D10" s="91" t="s">
        <v>278</v>
      </c>
      <c r="E10" s="91"/>
      <c r="F10" s="79" t="s">
        <v>298</v>
      </c>
      <c r="G10" s="91" t="s">
        <v>51</v>
      </c>
      <c r="H10" s="91" t="s">
        <v>278</v>
      </c>
      <c r="I10" s="76"/>
      <c r="J10" s="68" t="s">
        <v>298</v>
      </c>
      <c r="K10" s="76" t="s">
        <v>23</v>
      </c>
      <c r="L10" s="76" t="s">
        <v>103</v>
      </c>
      <c r="M10" s="70"/>
      <c r="N10" s="68" t="s">
        <v>255</v>
      </c>
      <c r="O10" s="69" t="s">
        <v>22</v>
      </c>
      <c r="P10" s="70" t="s">
        <v>24</v>
      </c>
      <c r="R10" s="68" t="s">
        <v>255</v>
      </c>
      <c r="S10" s="69" t="s">
        <v>51</v>
      </c>
      <c r="T10" s="70" t="s">
        <v>278</v>
      </c>
      <c r="U10" s="70"/>
      <c r="V10" s="68" t="s">
        <v>255</v>
      </c>
      <c r="W10" s="69" t="s">
        <v>51</v>
      </c>
      <c r="X10" s="70" t="s">
        <v>278</v>
      </c>
      <c r="Z10" s="68" t="s">
        <v>255</v>
      </c>
      <c r="AA10" s="69" t="s">
        <v>51</v>
      </c>
      <c r="AB10" s="70" t="s">
        <v>278</v>
      </c>
      <c r="AC10" s="70"/>
      <c r="AD10" s="68" t="s">
        <v>255</v>
      </c>
      <c r="AE10" s="69" t="s">
        <v>51</v>
      </c>
      <c r="AF10" s="70" t="s">
        <v>278</v>
      </c>
      <c r="AG10" s="70"/>
      <c r="AH10" s="68" t="s">
        <v>255</v>
      </c>
      <c r="AI10" s="69" t="s">
        <v>51</v>
      </c>
      <c r="AJ10" s="70" t="s">
        <v>278</v>
      </c>
      <c r="AK10" s="70"/>
      <c r="AL10" s="68" t="s">
        <v>255</v>
      </c>
      <c r="AM10" s="69" t="s">
        <v>51</v>
      </c>
      <c r="AN10" s="70" t="s">
        <v>278</v>
      </c>
      <c r="AO10" s="70"/>
      <c r="AR10" s="70"/>
    </row>
    <row r="11" spans="1:44" ht="11.25" customHeight="1">
      <c r="A11" s="68" t="s">
        <v>128</v>
      </c>
      <c r="B11" s="79" t="s">
        <v>298</v>
      </c>
      <c r="C11" s="91" t="s">
        <v>51</v>
      </c>
      <c r="D11" s="91" t="s">
        <v>129</v>
      </c>
      <c r="E11" s="91"/>
      <c r="F11" s="79" t="s">
        <v>298</v>
      </c>
      <c r="G11" s="91" t="s">
        <v>51</v>
      </c>
      <c r="H11" s="91" t="s">
        <v>129</v>
      </c>
      <c r="I11" s="76"/>
      <c r="J11" s="68" t="s">
        <v>298</v>
      </c>
      <c r="K11" s="76" t="s">
        <v>16</v>
      </c>
      <c r="L11" s="76" t="s">
        <v>56</v>
      </c>
      <c r="M11" s="70"/>
      <c r="N11" s="68" t="s">
        <v>255</v>
      </c>
      <c r="O11" s="69" t="s">
        <v>51</v>
      </c>
      <c r="P11" s="70" t="s">
        <v>129</v>
      </c>
      <c r="R11" s="68" t="s">
        <v>255</v>
      </c>
      <c r="S11" s="69" t="s">
        <v>51</v>
      </c>
      <c r="T11" s="70" t="s">
        <v>129</v>
      </c>
      <c r="U11" s="70"/>
      <c r="V11" s="68" t="s">
        <v>255</v>
      </c>
      <c r="W11" s="69" t="s">
        <v>51</v>
      </c>
      <c r="X11" s="70" t="s">
        <v>129</v>
      </c>
      <c r="Z11" s="68" t="s">
        <v>255</v>
      </c>
      <c r="AA11" s="69" t="s">
        <v>51</v>
      </c>
      <c r="AB11" s="70" t="s">
        <v>129</v>
      </c>
      <c r="AC11" s="70"/>
      <c r="AD11" s="68" t="s">
        <v>255</v>
      </c>
      <c r="AE11" s="69" t="s">
        <v>51</v>
      </c>
      <c r="AF11" s="70" t="s">
        <v>129</v>
      </c>
      <c r="AG11" s="70"/>
      <c r="AH11" s="68" t="s">
        <v>255</v>
      </c>
      <c r="AI11" s="69" t="s">
        <v>51</v>
      </c>
      <c r="AJ11" s="70" t="s">
        <v>129</v>
      </c>
      <c r="AK11" s="70"/>
      <c r="AL11" s="68" t="s">
        <v>255</v>
      </c>
      <c r="AM11" s="69" t="s">
        <v>51</v>
      </c>
      <c r="AN11" s="70" t="s">
        <v>129</v>
      </c>
      <c r="AO11" s="70"/>
      <c r="AR11" s="70"/>
    </row>
    <row r="12" spans="1:44" ht="11.25" customHeight="1">
      <c r="A12" s="98" t="s">
        <v>348</v>
      </c>
      <c r="B12" s="79" t="s">
        <v>298</v>
      </c>
      <c r="C12" s="94" t="s">
        <v>51</v>
      </c>
      <c r="D12" s="94" t="s">
        <v>256</v>
      </c>
      <c r="E12" s="91"/>
      <c r="F12" s="79" t="s">
        <v>298</v>
      </c>
      <c r="G12" s="91" t="s">
        <v>25</v>
      </c>
      <c r="H12" s="91" t="s">
        <v>33</v>
      </c>
      <c r="I12" s="76"/>
      <c r="J12" s="68" t="s">
        <v>298</v>
      </c>
      <c r="K12" s="76" t="s">
        <v>34</v>
      </c>
      <c r="L12" s="76" t="s">
        <v>17</v>
      </c>
      <c r="M12" s="70"/>
      <c r="N12" s="68" t="s">
        <v>255</v>
      </c>
      <c r="O12" s="69" t="s">
        <v>34</v>
      </c>
      <c r="P12" s="70" t="s">
        <v>46</v>
      </c>
      <c r="R12" s="68" t="s">
        <v>255</v>
      </c>
      <c r="S12" s="69" t="s">
        <v>74</v>
      </c>
      <c r="T12" s="70" t="s">
        <v>38</v>
      </c>
      <c r="U12" s="70"/>
      <c r="V12" s="68" t="s">
        <v>255</v>
      </c>
      <c r="W12" s="69" t="s">
        <v>111</v>
      </c>
      <c r="X12" s="70" t="s">
        <v>86</v>
      </c>
      <c r="Z12" s="68" t="s">
        <v>255</v>
      </c>
      <c r="AA12" s="69" t="s">
        <v>34</v>
      </c>
      <c r="AB12" s="70" t="s">
        <v>46</v>
      </c>
      <c r="AC12" s="70"/>
      <c r="AD12" s="68" t="s">
        <v>255</v>
      </c>
      <c r="AE12" s="69" t="s">
        <v>74</v>
      </c>
      <c r="AF12" s="70" t="s">
        <v>38</v>
      </c>
      <c r="AG12" s="70"/>
      <c r="AH12" s="68" t="s">
        <v>255</v>
      </c>
      <c r="AI12" s="69" t="s">
        <v>74</v>
      </c>
      <c r="AJ12" s="70" t="s">
        <v>38</v>
      </c>
      <c r="AK12" s="70"/>
      <c r="AL12" s="68" t="s">
        <v>255</v>
      </c>
      <c r="AM12" s="69" t="s">
        <v>111</v>
      </c>
      <c r="AN12" s="70" t="s">
        <v>86</v>
      </c>
      <c r="AO12" s="70"/>
      <c r="AR12" s="70"/>
    </row>
    <row r="13" spans="1:44" ht="11.25" customHeight="1">
      <c r="A13" s="68" t="s">
        <v>130</v>
      </c>
      <c r="B13" s="79" t="s">
        <v>298</v>
      </c>
      <c r="C13" s="94" t="s">
        <v>96</v>
      </c>
      <c r="D13" s="93" t="s">
        <v>36</v>
      </c>
      <c r="E13" s="91"/>
      <c r="F13" s="79" t="s">
        <v>298</v>
      </c>
      <c r="G13" s="94" t="s">
        <v>105</v>
      </c>
      <c r="H13" s="93" t="s">
        <v>81</v>
      </c>
      <c r="I13" s="76"/>
      <c r="J13" s="68" t="s">
        <v>298</v>
      </c>
      <c r="K13" s="76" t="s">
        <v>120</v>
      </c>
      <c r="L13" s="76" t="s">
        <v>285</v>
      </c>
      <c r="M13" s="70"/>
      <c r="N13" s="68" t="s">
        <v>255</v>
      </c>
      <c r="O13" s="69" t="s">
        <v>282</v>
      </c>
      <c r="P13" s="70" t="s">
        <v>42</v>
      </c>
      <c r="R13" s="68" t="s">
        <v>255</v>
      </c>
      <c r="S13" s="69" t="s">
        <v>11</v>
      </c>
      <c r="T13" s="70" t="s">
        <v>245</v>
      </c>
      <c r="U13" s="70"/>
      <c r="V13" s="68" t="s">
        <v>255</v>
      </c>
      <c r="W13" s="69" t="s">
        <v>63</v>
      </c>
      <c r="X13" s="70" t="s">
        <v>213</v>
      </c>
      <c r="Z13" s="68" t="s">
        <v>255</v>
      </c>
      <c r="AA13" s="69" t="s">
        <v>47</v>
      </c>
      <c r="AB13" s="70" t="s">
        <v>253</v>
      </c>
      <c r="AC13" s="70"/>
      <c r="AD13" s="68" t="s">
        <v>255</v>
      </c>
      <c r="AE13" s="69" t="s">
        <v>36</v>
      </c>
      <c r="AF13" s="70" t="s">
        <v>232</v>
      </c>
      <c r="AG13" s="70"/>
      <c r="AH13" s="68" t="s">
        <v>255</v>
      </c>
      <c r="AI13" s="69" t="s">
        <v>11</v>
      </c>
      <c r="AJ13" s="70" t="s">
        <v>245</v>
      </c>
      <c r="AK13" s="70"/>
      <c r="AL13" s="68" t="s">
        <v>255</v>
      </c>
      <c r="AM13" s="69" t="s">
        <v>63</v>
      </c>
      <c r="AN13" s="70" t="s">
        <v>213</v>
      </c>
      <c r="AO13" s="70"/>
      <c r="AR13" s="70"/>
    </row>
    <row r="14" spans="1:44" ht="11.25" customHeight="1">
      <c r="A14" s="68" t="s">
        <v>132</v>
      </c>
      <c r="B14" s="79" t="s">
        <v>298</v>
      </c>
      <c r="C14" s="94" t="s">
        <v>51</v>
      </c>
      <c r="D14" s="94" t="s">
        <v>278</v>
      </c>
      <c r="E14" s="91"/>
      <c r="F14" s="79" t="s">
        <v>298</v>
      </c>
      <c r="G14" s="94" t="s">
        <v>51</v>
      </c>
      <c r="H14" s="94" t="s">
        <v>278</v>
      </c>
      <c r="I14" s="76"/>
      <c r="J14" s="68" t="s">
        <v>298</v>
      </c>
      <c r="K14" s="76" t="s">
        <v>60</v>
      </c>
      <c r="L14" s="76" t="s">
        <v>315</v>
      </c>
      <c r="M14" s="70"/>
      <c r="N14" s="68" t="s">
        <v>255</v>
      </c>
      <c r="O14" s="69" t="s">
        <v>98</v>
      </c>
      <c r="P14" s="70" t="s">
        <v>36</v>
      </c>
      <c r="R14" s="68" t="s">
        <v>255</v>
      </c>
      <c r="S14" s="69" t="s">
        <v>34</v>
      </c>
      <c r="T14" s="70" t="s">
        <v>96</v>
      </c>
      <c r="U14" s="70"/>
      <c r="V14" s="68" t="s">
        <v>255</v>
      </c>
      <c r="W14" s="69" t="s">
        <v>64</v>
      </c>
      <c r="X14" s="70" t="s">
        <v>20</v>
      </c>
      <c r="Z14" s="68" t="s">
        <v>255</v>
      </c>
      <c r="AA14" s="69" t="s">
        <v>103</v>
      </c>
      <c r="AB14" s="70" t="s">
        <v>227</v>
      </c>
      <c r="AC14" s="70"/>
      <c r="AD14" s="68" t="s">
        <v>255</v>
      </c>
      <c r="AE14" s="69" t="s">
        <v>64</v>
      </c>
      <c r="AF14" s="70" t="s">
        <v>20</v>
      </c>
      <c r="AG14" s="70"/>
      <c r="AH14" s="68" t="s">
        <v>255</v>
      </c>
      <c r="AI14" s="69" t="s">
        <v>34</v>
      </c>
      <c r="AJ14" s="70" t="s">
        <v>96</v>
      </c>
      <c r="AK14" s="70"/>
      <c r="AL14" s="68" t="s">
        <v>255</v>
      </c>
      <c r="AM14" s="69" t="s">
        <v>64</v>
      </c>
      <c r="AN14" s="70" t="s">
        <v>20</v>
      </c>
      <c r="AO14" s="70"/>
      <c r="AR14" s="70"/>
    </row>
    <row r="15" spans="1:44" ht="11.25" customHeight="1">
      <c r="A15" s="68" t="s">
        <v>134</v>
      </c>
      <c r="B15" s="79" t="s">
        <v>298</v>
      </c>
      <c r="C15" s="94" t="s">
        <v>51</v>
      </c>
      <c r="D15" s="94" t="s">
        <v>278</v>
      </c>
      <c r="E15" s="91"/>
      <c r="F15" s="79" t="s">
        <v>298</v>
      </c>
      <c r="G15" s="91" t="s">
        <v>33</v>
      </c>
      <c r="H15" s="91" t="s">
        <v>34</v>
      </c>
      <c r="I15" s="76"/>
      <c r="J15" s="68" t="s">
        <v>298</v>
      </c>
      <c r="K15" s="76" t="s">
        <v>62</v>
      </c>
      <c r="L15" s="76" t="s">
        <v>85</v>
      </c>
      <c r="M15" s="70"/>
      <c r="N15" s="68" t="s">
        <v>255</v>
      </c>
      <c r="O15" s="69" t="s">
        <v>46</v>
      </c>
      <c r="P15" s="70" t="s">
        <v>284</v>
      </c>
      <c r="R15" s="68" t="s">
        <v>255</v>
      </c>
      <c r="S15" s="69" t="s">
        <v>78</v>
      </c>
      <c r="T15" s="70" t="s">
        <v>155</v>
      </c>
      <c r="U15" s="70"/>
      <c r="V15" s="68" t="s">
        <v>255</v>
      </c>
      <c r="W15" s="69" t="s">
        <v>78</v>
      </c>
      <c r="X15" s="70" t="s">
        <v>57</v>
      </c>
      <c r="Z15" s="68" t="s">
        <v>255</v>
      </c>
      <c r="AA15" s="69" t="s">
        <v>103</v>
      </c>
      <c r="AB15" s="70" t="s">
        <v>184</v>
      </c>
      <c r="AC15" s="70"/>
      <c r="AD15" s="68" t="s">
        <v>255</v>
      </c>
      <c r="AE15" s="69" t="s">
        <v>62</v>
      </c>
      <c r="AF15" s="70" t="s">
        <v>68</v>
      </c>
      <c r="AG15" s="70"/>
      <c r="AH15" s="68" t="s">
        <v>255</v>
      </c>
      <c r="AI15" s="69" t="s">
        <v>78</v>
      </c>
      <c r="AJ15" s="70" t="s">
        <v>155</v>
      </c>
      <c r="AK15" s="70"/>
      <c r="AL15" s="68" t="s">
        <v>255</v>
      </c>
      <c r="AM15" s="69" t="s">
        <v>78</v>
      </c>
      <c r="AN15" s="70" t="s">
        <v>57</v>
      </c>
      <c r="AO15" s="70"/>
      <c r="AR15" s="70"/>
    </row>
    <row r="16" spans="1:44" ht="11.25" customHeight="1">
      <c r="A16" s="68" t="s">
        <v>137</v>
      </c>
      <c r="B16" s="79" t="s">
        <v>298</v>
      </c>
      <c r="C16" s="94" t="s">
        <v>62</v>
      </c>
      <c r="D16" s="93" t="s">
        <v>85</v>
      </c>
      <c r="E16" s="91"/>
      <c r="F16" s="79" t="s">
        <v>298</v>
      </c>
      <c r="G16" s="94" t="s">
        <v>103</v>
      </c>
      <c r="H16" s="94" t="s">
        <v>184</v>
      </c>
      <c r="I16" s="76"/>
      <c r="J16" s="68" t="s">
        <v>298</v>
      </c>
      <c r="K16" s="76" t="s">
        <v>36</v>
      </c>
      <c r="L16" s="76" t="s">
        <v>232</v>
      </c>
      <c r="M16" s="70"/>
      <c r="N16" s="68" t="s">
        <v>255</v>
      </c>
      <c r="O16" s="69" t="s">
        <v>106</v>
      </c>
      <c r="P16" s="70" t="s">
        <v>36</v>
      </c>
      <c r="R16" s="68" t="s">
        <v>255</v>
      </c>
      <c r="S16" s="69" t="s">
        <v>68</v>
      </c>
      <c r="T16" s="70" t="s">
        <v>10</v>
      </c>
      <c r="U16" s="70"/>
      <c r="V16" s="68" t="s">
        <v>255</v>
      </c>
      <c r="W16" s="69" t="s">
        <v>73</v>
      </c>
      <c r="X16" s="70" t="s">
        <v>67</v>
      </c>
      <c r="Z16" s="68" t="s">
        <v>255</v>
      </c>
      <c r="AA16" s="69" t="s">
        <v>264</v>
      </c>
      <c r="AB16" s="70" t="s">
        <v>42</v>
      </c>
      <c r="AC16" s="70"/>
      <c r="AD16" s="68" t="s">
        <v>255</v>
      </c>
      <c r="AE16" s="69" t="s">
        <v>98</v>
      </c>
      <c r="AF16" s="70" t="s">
        <v>63</v>
      </c>
      <c r="AG16" s="70"/>
      <c r="AH16" s="68" t="s">
        <v>255</v>
      </c>
      <c r="AI16" s="69" t="s">
        <v>68</v>
      </c>
      <c r="AJ16" s="70" t="s">
        <v>10</v>
      </c>
      <c r="AK16" s="70"/>
      <c r="AL16" s="68" t="s">
        <v>255</v>
      </c>
      <c r="AM16" s="69" t="s">
        <v>73</v>
      </c>
      <c r="AN16" s="70" t="s">
        <v>67</v>
      </c>
      <c r="AO16" s="70"/>
      <c r="AR16" s="70"/>
    </row>
    <row r="17" spans="1:44" ht="11.25" customHeight="1">
      <c r="A17" s="68" t="s">
        <v>138</v>
      </c>
      <c r="B17" s="79" t="s">
        <v>298</v>
      </c>
      <c r="C17" s="94" t="s">
        <v>64</v>
      </c>
      <c r="D17" s="94" t="s">
        <v>136</v>
      </c>
      <c r="E17" s="91"/>
      <c r="F17" s="79" t="s">
        <v>298</v>
      </c>
      <c r="G17" s="94" t="s">
        <v>34</v>
      </c>
      <c r="H17" s="94" t="s">
        <v>106</v>
      </c>
      <c r="I17" s="76"/>
      <c r="J17" s="68" t="s">
        <v>298</v>
      </c>
      <c r="K17" s="76" t="s">
        <v>48</v>
      </c>
      <c r="L17" s="76" t="s">
        <v>117</v>
      </c>
      <c r="M17" s="70"/>
      <c r="N17" s="68" t="s">
        <v>255</v>
      </c>
      <c r="O17" s="69" t="s">
        <v>18</v>
      </c>
      <c r="P17" s="70" t="s">
        <v>220</v>
      </c>
      <c r="R17" s="68" t="s">
        <v>255</v>
      </c>
      <c r="S17" s="69" t="s">
        <v>27</v>
      </c>
      <c r="T17" s="70" t="s">
        <v>264</v>
      </c>
      <c r="U17" s="70"/>
      <c r="V17" s="68" t="s">
        <v>255</v>
      </c>
      <c r="W17" s="69" t="s">
        <v>103</v>
      </c>
      <c r="X17" s="70" t="s">
        <v>139</v>
      </c>
      <c r="Z17" s="68" t="s">
        <v>255</v>
      </c>
      <c r="AA17" s="69" t="s">
        <v>136</v>
      </c>
      <c r="AB17" s="70" t="s">
        <v>36</v>
      </c>
      <c r="AC17" s="70"/>
      <c r="AD17" s="68" t="s">
        <v>255</v>
      </c>
      <c r="AE17" s="69" t="s">
        <v>104</v>
      </c>
      <c r="AF17" s="70" t="s">
        <v>149</v>
      </c>
      <c r="AG17" s="70"/>
      <c r="AH17" s="68" t="s">
        <v>255</v>
      </c>
      <c r="AI17" s="69" t="s">
        <v>27</v>
      </c>
      <c r="AJ17" s="70" t="s">
        <v>264</v>
      </c>
      <c r="AK17" s="70"/>
      <c r="AL17" s="68" t="s">
        <v>255</v>
      </c>
      <c r="AM17" s="69" t="s">
        <v>103</v>
      </c>
      <c r="AN17" s="70" t="s">
        <v>139</v>
      </c>
      <c r="AO17" s="70"/>
      <c r="AR17" s="70"/>
    </row>
    <row r="18" spans="1:44" ht="11.25" customHeight="1">
      <c r="A18" s="68" t="s">
        <v>140</v>
      </c>
      <c r="B18" s="79" t="s">
        <v>298</v>
      </c>
      <c r="C18" s="91" t="s">
        <v>51</v>
      </c>
      <c r="D18" s="91" t="s">
        <v>75</v>
      </c>
      <c r="E18" s="91"/>
      <c r="F18" s="79" t="s">
        <v>298</v>
      </c>
      <c r="G18" s="91" t="s">
        <v>51</v>
      </c>
      <c r="H18" s="91" t="s">
        <v>75</v>
      </c>
      <c r="I18" s="76"/>
      <c r="J18" s="68" t="s">
        <v>298</v>
      </c>
      <c r="K18" s="76" t="s">
        <v>22</v>
      </c>
      <c r="L18" s="76" t="s">
        <v>32</v>
      </c>
      <c r="M18" s="70"/>
      <c r="N18" s="68" t="s">
        <v>255</v>
      </c>
      <c r="O18" s="69" t="s">
        <v>16</v>
      </c>
      <c r="P18" s="70" t="s">
        <v>60</v>
      </c>
      <c r="R18" s="68" t="s">
        <v>255</v>
      </c>
      <c r="S18" s="69" t="s">
        <v>51</v>
      </c>
      <c r="T18" s="70" t="s">
        <v>75</v>
      </c>
      <c r="U18" s="70"/>
      <c r="V18" s="68" t="s">
        <v>255</v>
      </c>
      <c r="W18" s="69" t="s">
        <v>51</v>
      </c>
      <c r="X18" s="70" t="s">
        <v>75</v>
      </c>
      <c r="Z18" s="68" t="s">
        <v>255</v>
      </c>
      <c r="AA18" s="69" t="s">
        <v>51</v>
      </c>
      <c r="AB18" s="70" t="s">
        <v>75</v>
      </c>
      <c r="AC18" s="70"/>
      <c r="AD18" s="68" t="s">
        <v>255</v>
      </c>
      <c r="AE18" s="69" t="s">
        <v>51</v>
      </c>
      <c r="AF18" s="70" t="s">
        <v>75</v>
      </c>
      <c r="AG18" s="70"/>
      <c r="AH18" s="68" t="s">
        <v>255</v>
      </c>
      <c r="AI18" s="69" t="s">
        <v>51</v>
      </c>
      <c r="AJ18" s="70" t="s">
        <v>75</v>
      </c>
      <c r="AK18" s="70"/>
      <c r="AL18" s="68" t="s">
        <v>255</v>
      </c>
      <c r="AM18" s="69" t="s">
        <v>51</v>
      </c>
      <c r="AN18" s="70" t="s">
        <v>75</v>
      </c>
      <c r="AO18" s="70"/>
      <c r="AR18" s="70"/>
    </row>
    <row r="19" spans="1:44" ht="11.25" customHeight="1">
      <c r="A19" s="98" t="s">
        <v>349</v>
      </c>
      <c r="B19" s="79" t="s">
        <v>298</v>
      </c>
      <c r="C19" s="94" t="s">
        <v>16</v>
      </c>
      <c r="D19" s="94" t="s">
        <v>74</v>
      </c>
      <c r="E19" s="91"/>
      <c r="F19" s="79" t="s">
        <v>298</v>
      </c>
      <c r="G19" s="91" t="s">
        <v>16</v>
      </c>
      <c r="H19" s="91" t="s">
        <v>111</v>
      </c>
      <c r="I19" s="76"/>
      <c r="J19" s="68" t="s">
        <v>298</v>
      </c>
      <c r="K19" s="76" t="s">
        <v>23</v>
      </c>
      <c r="L19" s="76" t="s">
        <v>103</v>
      </c>
      <c r="M19" s="70"/>
      <c r="N19" s="68" t="s">
        <v>255</v>
      </c>
      <c r="O19" s="69" t="s">
        <v>24</v>
      </c>
      <c r="P19" s="70" t="s">
        <v>39</v>
      </c>
      <c r="R19" s="68" t="s">
        <v>255</v>
      </c>
      <c r="S19" s="69" t="s">
        <v>111</v>
      </c>
      <c r="T19" s="70" t="s">
        <v>48</v>
      </c>
      <c r="U19" s="70"/>
      <c r="V19" s="68" t="s">
        <v>255</v>
      </c>
      <c r="W19" s="69" t="s">
        <v>74</v>
      </c>
      <c r="X19" s="70" t="s">
        <v>48</v>
      </c>
      <c r="Z19" s="68" t="s">
        <v>255</v>
      </c>
      <c r="AA19" s="69" t="s">
        <v>111</v>
      </c>
      <c r="AB19" s="70" t="s">
        <v>97</v>
      </c>
      <c r="AC19" s="70"/>
      <c r="AD19" s="68" t="s">
        <v>255</v>
      </c>
      <c r="AE19" s="69" t="s">
        <v>56</v>
      </c>
      <c r="AF19" s="70" t="s">
        <v>18</v>
      </c>
      <c r="AG19" s="70"/>
      <c r="AH19" s="68" t="s">
        <v>255</v>
      </c>
      <c r="AI19" s="69" t="s">
        <v>111</v>
      </c>
      <c r="AJ19" s="70" t="s">
        <v>48</v>
      </c>
      <c r="AK19" s="70"/>
      <c r="AL19" s="68" t="s">
        <v>255</v>
      </c>
      <c r="AM19" s="69" t="s">
        <v>74</v>
      </c>
      <c r="AN19" s="70" t="s">
        <v>48</v>
      </c>
      <c r="AO19" s="70"/>
      <c r="AR19" s="70"/>
    </row>
    <row r="20" spans="1:44" ht="11.25" customHeight="1">
      <c r="A20" s="98" t="s">
        <v>350</v>
      </c>
      <c r="B20" s="79" t="s">
        <v>298</v>
      </c>
      <c r="C20" s="91" t="s">
        <v>51</v>
      </c>
      <c r="D20" s="91" t="s">
        <v>278</v>
      </c>
      <c r="E20" s="91"/>
      <c r="F20" s="79" t="s">
        <v>298</v>
      </c>
      <c r="G20" s="91" t="s">
        <v>25</v>
      </c>
      <c r="H20" s="91" t="s">
        <v>19</v>
      </c>
      <c r="I20" s="76"/>
      <c r="J20" s="68" t="s">
        <v>298</v>
      </c>
      <c r="K20" s="76" t="s">
        <v>111</v>
      </c>
      <c r="L20" s="76" t="s">
        <v>29</v>
      </c>
      <c r="M20" s="70"/>
      <c r="N20" s="68" t="s">
        <v>255</v>
      </c>
      <c r="O20" s="69" t="s">
        <v>24</v>
      </c>
      <c r="P20" s="70" t="s">
        <v>39</v>
      </c>
      <c r="R20" s="68" t="s">
        <v>255</v>
      </c>
      <c r="S20" s="69" t="s">
        <v>23</v>
      </c>
      <c r="T20" s="70" t="s">
        <v>60</v>
      </c>
      <c r="U20" s="70"/>
      <c r="V20" s="68" t="s">
        <v>255</v>
      </c>
      <c r="W20" s="69" t="s">
        <v>23</v>
      </c>
      <c r="X20" s="70" t="s">
        <v>60</v>
      </c>
      <c r="Z20" s="68" t="s">
        <v>255</v>
      </c>
      <c r="AA20" s="69" t="s">
        <v>23</v>
      </c>
      <c r="AB20" s="70" t="s">
        <v>62</v>
      </c>
      <c r="AC20" s="70"/>
      <c r="AD20" s="68" t="s">
        <v>255</v>
      </c>
      <c r="AE20" s="69" t="s">
        <v>23</v>
      </c>
      <c r="AF20" s="70" t="s">
        <v>60</v>
      </c>
      <c r="AG20" s="70"/>
      <c r="AH20" s="68" t="s">
        <v>255</v>
      </c>
      <c r="AI20" s="69" t="s">
        <v>23</v>
      </c>
      <c r="AJ20" s="70" t="s">
        <v>60</v>
      </c>
      <c r="AK20" s="70"/>
      <c r="AL20" s="68" t="s">
        <v>255</v>
      </c>
      <c r="AM20" s="69" t="s">
        <v>23</v>
      </c>
      <c r="AN20" s="70" t="s">
        <v>60</v>
      </c>
      <c r="AO20" s="70"/>
      <c r="AR20" s="70"/>
    </row>
    <row r="21" spans="1:44" ht="11.25" customHeight="1">
      <c r="A21" s="68" t="s">
        <v>143</v>
      </c>
      <c r="B21" s="79" t="s">
        <v>298</v>
      </c>
      <c r="C21" s="94" t="s">
        <v>16</v>
      </c>
      <c r="D21" s="94" t="s">
        <v>111</v>
      </c>
      <c r="E21" s="91"/>
      <c r="F21" s="79" t="s">
        <v>298</v>
      </c>
      <c r="G21" s="91" t="s">
        <v>19</v>
      </c>
      <c r="H21" s="91" t="s">
        <v>77</v>
      </c>
      <c r="I21" s="76"/>
      <c r="J21" s="68" t="s">
        <v>298</v>
      </c>
      <c r="K21" s="76" t="s">
        <v>56</v>
      </c>
      <c r="L21" s="76" t="s">
        <v>46</v>
      </c>
      <c r="M21" s="70"/>
      <c r="N21" s="68" t="s">
        <v>255</v>
      </c>
      <c r="O21" s="69" t="s">
        <v>34</v>
      </c>
      <c r="P21" s="70" t="s">
        <v>106</v>
      </c>
      <c r="R21" s="68" t="s">
        <v>255</v>
      </c>
      <c r="S21" s="69" t="s">
        <v>104</v>
      </c>
      <c r="T21" s="70" t="s">
        <v>73</v>
      </c>
      <c r="U21" s="70"/>
      <c r="V21" s="68" t="s">
        <v>255</v>
      </c>
      <c r="W21" s="69" t="s">
        <v>104</v>
      </c>
      <c r="X21" s="70" t="s">
        <v>135</v>
      </c>
      <c r="Z21" s="68" t="s">
        <v>255</v>
      </c>
      <c r="AA21" s="69" t="s">
        <v>104</v>
      </c>
      <c r="AB21" s="70" t="s">
        <v>135</v>
      </c>
      <c r="AC21" s="70"/>
      <c r="AD21" s="68" t="s">
        <v>255</v>
      </c>
      <c r="AE21" s="69" t="s">
        <v>77</v>
      </c>
      <c r="AF21" s="70" t="s">
        <v>149</v>
      </c>
      <c r="AG21" s="70"/>
      <c r="AH21" s="68" t="s">
        <v>255</v>
      </c>
      <c r="AI21" s="69" t="s">
        <v>104</v>
      </c>
      <c r="AJ21" s="70" t="s">
        <v>73</v>
      </c>
      <c r="AK21" s="70"/>
      <c r="AL21" s="68" t="s">
        <v>255</v>
      </c>
      <c r="AM21" s="69" t="s">
        <v>104</v>
      </c>
      <c r="AN21" s="70" t="s">
        <v>135</v>
      </c>
      <c r="AO21" s="70"/>
      <c r="AR21" s="70"/>
    </row>
    <row r="22" spans="1:44" ht="11.25" customHeight="1">
      <c r="A22" s="68" t="s">
        <v>273</v>
      </c>
      <c r="B22" s="79" t="s">
        <v>298</v>
      </c>
      <c r="C22" s="91" t="s">
        <v>51</v>
      </c>
      <c r="D22" s="91" t="s">
        <v>278</v>
      </c>
      <c r="E22" s="91"/>
      <c r="F22" s="79" t="s">
        <v>298</v>
      </c>
      <c r="G22" s="91" t="s">
        <v>16</v>
      </c>
      <c r="H22" s="91" t="s">
        <v>111</v>
      </c>
      <c r="I22" s="76"/>
      <c r="J22" s="68" t="s">
        <v>298</v>
      </c>
      <c r="K22" s="76" t="s">
        <v>51</v>
      </c>
      <c r="L22" s="76" t="s">
        <v>278</v>
      </c>
      <c r="M22" s="70"/>
      <c r="N22" s="68" t="s">
        <v>255</v>
      </c>
      <c r="O22" s="69" t="s">
        <v>33</v>
      </c>
      <c r="P22" s="70" t="s">
        <v>64</v>
      </c>
      <c r="R22" s="68" t="s">
        <v>255</v>
      </c>
      <c r="S22" s="69" t="s">
        <v>51</v>
      </c>
      <c r="T22" s="70" t="s">
        <v>278</v>
      </c>
      <c r="U22" s="70"/>
      <c r="V22" s="68" t="s">
        <v>255</v>
      </c>
      <c r="W22" s="69" t="s">
        <v>51</v>
      </c>
      <c r="X22" s="70" t="s">
        <v>278</v>
      </c>
      <c r="Z22" s="68" t="s">
        <v>255</v>
      </c>
      <c r="AA22" s="69" t="s">
        <v>51</v>
      </c>
      <c r="AB22" s="70" t="s">
        <v>278</v>
      </c>
      <c r="AC22" s="70"/>
      <c r="AD22" s="68" t="s">
        <v>255</v>
      </c>
      <c r="AE22" s="69" t="s">
        <v>51</v>
      </c>
      <c r="AF22" s="70" t="s">
        <v>278</v>
      </c>
      <c r="AG22" s="70"/>
      <c r="AH22" s="68" t="s">
        <v>255</v>
      </c>
      <c r="AI22" s="69" t="s">
        <v>51</v>
      </c>
      <c r="AJ22" s="70" t="s">
        <v>278</v>
      </c>
      <c r="AK22" s="70"/>
      <c r="AL22" s="68" t="s">
        <v>255</v>
      </c>
      <c r="AM22" s="69" t="s">
        <v>51</v>
      </c>
      <c r="AN22" s="70" t="s">
        <v>278</v>
      </c>
      <c r="AO22" s="70"/>
      <c r="AR22" s="70"/>
    </row>
    <row r="23" spans="1:44" ht="11.25" customHeight="1">
      <c r="A23" s="68" t="s">
        <v>145</v>
      </c>
      <c r="B23" s="79" t="s">
        <v>298</v>
      </c>
      <c r="C23" s="94" t="s">
        <v>51</v>
      </c>
      <c r="D23" s="94" t="s">
        <v>156</v>
      </c>
      <c r="E23" s="91"/>
      <c r="F23" s="79" t="s">
        <v>298</v>
      </c>
      <c r="G23" s="91" t="s">
        <v>51</v>
      </c>
      <c r="H23" s="91" t="s">
        <v>156</v>
      </c>
      <c r="I23" s="76"/>
      <c r="J23" s="68" t="s">
        <v>298</v>
      </c>
      <c r="K23" s="76" t="s">
        <v>34</v>
      </c>
      <c r="L23" s="76" t="s">
        <v>149</v>
      </c>
      <c r="M23" s="70"/>
      <c r="N23" s="68" t="s">
        <v>255</v>
      </c>
      <c r="O23" s="69" t="s">
        <v>74</v>
      </c>
      <c r="P23" s="70" t="s">
        <v>106</v>
      </c>
      <c r="R23" s="68" t="s">
        <v>255</v>
      </c>
      <c r="S23" s="69" t="s">
        <v>33</v>
      </c>
      <c r="T23" s="70" t="s">
        <v>78</v>
      </c>
      <c r="U23" s="70"/>
      <c r="V23" s="68" t="s">
        <v>255</v>
      </c>
      <c r="W23" s="69" t="s">
        <v>33</v>
      </c>
      <c r="X23" s="70" t="s">
        <v>77</v>
      </c>
      <c r="Z23" s="68" t="s">
        <v>255</v>
      </c>
      <c r="AA23" s="69" t="s">
        <v>24</v>
      </c>
      <c r="AB23" s="70" t="s">
        <v>86</v>
      </c>
      <c r="AC23" s="70"/>
      <c r="AD23" s="68" t="s">
        <v>255</v>
      </c>
      <c r="AE23" s="69" t="s">
        <v>16</v>
      </c>
      <c r="AF23" s="70" t="s">
        <v>64</v>
      </c>
      <c r="AG23" s="70"/>
      <c r="AH23" s="68" t="s">
        <v>255</v>
      </c>
      <c r="AI23" s="69" t="s">
        <v>33</v>
      </c>
      <c r="AJ23" s="70" t="s">
        <v>78</v>
      </c>
      <c r="AK23" s="70"/>
      <c r="AL23" s="68" t="s">
        <v>255</v>
      </c>
      <c r="AM23" s="69" t="s">
        <v>33</v>
      </c>
      <c r="AN23" s="70" t="s">
        <v>77</v>
      </c>
      <c r="AO23" s="70"/>
      <c r="AR23" s="70"/>
    </row>
    <row r="24" spans="1:44" ht="11.25" customHeight="1">
      <c r="A24" s="68" t="s">
        <v>146</v>
      </c>
      <c r="B24" s="79" t="s">
        <v>298</v>
      </c>
      <c r="C24" s="91" t="s">
        <v>51</v>
      </c>
      <c r="D24" s="91" t="s">
        <v>278</v>
      </c>
      <c r="E24" s="91"/>
      <c r="F24" s="79" t="s">
        <v>298</v>
      </c>
      <c r="G24" s="91" t="s">
        <v>51</v>
      </c>
      <c r="H24" s="91" t="s">
        <v>278</v>
      </c>
      <c r="I24" s="76"/>
      <c r="J24" s="68" t="s">
        <v>298</v>
      </c>
      <c r="K24" s="76" t="s">
        <v>28</v>
      </c>
      <c r="L24" s="76" t="s">
        <v>58</v>
      </c>
      <c r="M24" s="70"/>
      <c r="N24" s="68" t="s">
        <v>255</v>
      </c>
      <c r="O24" s="69" t="s">
        <v>23</v>
      </c>
      <c r="P24" s="70" t="s">
        <v>103</v>
      </c>
      <c r="R24" s="68" t="s">
        <v>255</v>
      </c>
      <c r="S24" s="69" t="s">
        <v>19</v>
      </c>
      <c r="T24" s="70" t="s">
        <v>78</v>
      </c>
      <c r="U24" s="70"/>
      <c r="V24" s="68" t="s">
        <v>255</v>
      </c>
      <c r="W24" s="69" t="s">
        <v>23</v>
      </c>
      <c r="X24" s="70" t="s">
        <v>62</v>
      </c>
      <c r="Z24" s="68" t="s">
        <v>255</v>
      </c>
      <c r="AA24" s="69" t="s">
        <v>23</v>
      </c>
      <c r="AB24" s="70" t="s">
        <v>60</v>
      </c>
      <c r="AC24" s="70"/>
      <c r="AD24" s="68" t="s">
        <v>255</v>
      </c>
      <c r="AE24" s="69" t="s">
        <v>19</v>
      </c>
      <c r="AF24" s="70" t="s">
        <v>77</v>
      </c>
      <c r="AG24" s="70"/>
      <c r="AH24" s="68" t="s">
        <v>255</v>
      </c>
      <c r="AI24" s="69" t="s">
        <v>19</v>
      </c>
      <c r="AJ24" s="70" t="s">
        <v>78</v>
      </c>
      <c r="AK24" s="70"/>
      <c r="AL24" s="68" t="s">
        <v>255</v>
      </c>
      <c r="AM24" s="69" t="s">
        <v>23</v>
      </c>
      <c r="AN24" s="70" t="s">
        <v>62</v>
      </c>
      <c r="AO24" s="70"/>
      <c r="AR24" s="70"/>
    </row>
    <row r="25" spans="1:44" ht="11.25" customHeight="1">
      <c r="A25" s="98" t="s">
        <v>351</v>
      </c>
      <c r="B25" s="79" t="s">
        <v>298</v>
      </c>
      <c r="C25" s="91" t="s">
        <v>51</v>
      </c>
      <c r="D25" s="91" t="s">
        <v>52</v>
      </c>
      <c r="E25" s="91"/>
      <c r="F25" s="79" t="s">
        <v>298</v>
      </c>
      <c r="G25" s="91" t="s">
        <v>51</v>
      </c>
      <c r="H25" s="91" t="s">
        <v>52</v>
      </c>
      <c r="I25" s="76"/>
      <c r="J25" s="68" t="s">
        <v>298</v>
      </c>
      <c r="K25" s="76" t="s">
        <v>22</v>
      </c>
      <c r="L25" s="76" t="s">
        <v>111</v>
      </c>
      <c r="M25" s="70"/>
      <c r="N25" s="68" t="s">
        <v>255</v>
      </c>
      <c r="O25" s="69" t="s">
        <v>16</v>
      </c>
      <c r="P25" s="70" t="s">
        <v>64</v>
      </c>
      <c r="R25" s="68" t="s">
        <v>255</v>
      </c>
      <c r="S25" s="69" t="s">
        <v>51</v>
      </c>
      <c r="T25" s="70" t="s">
        <v>52</v>
      </c>
      <c r="U25" s="70"/>
      <c r="V25" s="68" t="s">
        <v>255</v>
      </c>
      <c r="W25" s="69" t="s">
        <v>51</v>
      </c>
      <c r="X25" s="70" t="s">
        <v>52</v>
      </c>
      <c r="Z25" s="68" t="s">
        <v>255</v>
      </c>
      <c r="AA25" s="69" t="s">
        <v>51</v>
      </c>
      <c r="AB25" s="70" t="s">
        <v>52</v>
      </c>
      <c r="AC25" s="70"/>
      <c r="AD25" s="68" t="s">
        <v>255</v>
      </c>
      <c r="AE25" s="69" t="s">
        <v>51</v>
      </c>
      <c r="AF25" s="70" t="s">
        <v>52</v>
      </c>
      <c r="AG25" s="70"/>
      <c r="AH25" s="68" t="s">
        <v>255</v>
      </c>
      <c r="AI25" s="69" t="s">
        <v>51</v>
      </c>
      <c r="AJ25" s="70" t="s">
        <v>52</v>
      </c>
      <c r="AK25" s="70"/>
      <c r="AL25" s="68" t="s">
        <v>255</v>
      </c>
      <c r="AM25" s="69" t="s">
        <v>51</v>
      </c>
      <c r="AN25" s="70" t="s">
        <v>52</v>
      </c>
      <c r="AO25" s="70"/>
      <c r="AR25" s="70"/>
    </row>
    <row r="26" spans="1:44" ht="11.25" customHeight="1">
      <c r="A26" s="68" t="s">
        <v>147</v>
      </c>
      <c r="B26" s="79" t="s">
        <v>298</v>
      </c>
      <c r="C26" s="91" t="s">
        <v>51</v>
      </c>
      <c r="D26" s="91" t="s">
        <v>156</v>
      </c>
      <c r="E26" s="91"/>
      <c r="F26" s="79" t="s">
        <v>298</v>
      </c>
      <c r="G26" s="91" t="s">
        <v>51</v>
      </c>
      <c r="H26" s="91" t="s">
        <v>156</v>
      </c>
      <c r="I26" s="76"/>
      <c r="J26" s="68" t="s">
        <v>298</v>
      </c>
      <c r="K26" s="76" t="s">
        <v>33</v>
      </c>
      <c r="L26" s="76" t="s">
        <v>104</v>
      </c>
      <c r="M26" s="70"/>
      <c r="N26" s="68" t="s">
        <v>255</v>
      </c>
      <c r="O26" s="69" t="s">
        <v>19</v>
      </c>
      <c r="P26" s="70" t="s">
        <v>103</v>
      </c>
      <c r="R26" s="68" t="s">
        <v>255</v>
      </c>
      <c r="S26" s="69" t="s">
        <v>51</v>
      </c>
      <c r="T26" s="70" t="s">
        <v>156</v>
      </c>
      <c r="U26" s="70"/>
      <c r="V26" s="68" t="s">
        <v>255</v>
      </c>
      <c r="W26" s="69" t="s">
        <v>51</v>
      </c>
      <c r="X26" s="70" t="s">
        <v>156</v>
      </c>
      <c r="Z26" s="68" t="s">
        <v>255</v>
      </c>
      <c r="AA26" s="69" t="s">
        <v>25</v>
      </c>
      <c r="AB26" s="70" t="s">
        <v>24</v>
      </c>
      <c r="AC26" s="70"/>
      <c r="AD26" s="68" t="s">
        <v>255</v>
      </c>
      <c r="AE26" s="69" t="s">
        <v>51</v>
      </c>
      <c r="AF26" s="70" t="s">
        <v>156</v>
      </c>
      <c r="AG26" s="70"/>
      <c r="AH26" s="68" t="s">
        <v>255</v>
      </c>
      <c r="AI26" s="69" t="s">
        <v>51</v>
      </c>
      <c r="AJ26" s="70" t="s">
        <v>156</v>
      </c>
      <c r="AK26" s="70"/>
      <c r="AL26" s="68" t="s">
        <v>255</v>
      </c>
      <c r="AM26" s="69" t="s">
        <v>51</v>
      </c>
      <c r="AN26" s="70" t="s">
        <v>156</v>
      </c>
      <c r="AO26" s="70"/>
      <c r="AR26" s="70"/>
    </row>
    <row r="27" spans="1:44" ht="11.25" customHeight="1">
      <c r="A27" s="68" t="s">
        <v>148</v>
      </c>
      <c r="B27" s="79" t="s">
        <v>298</v>
      </c>
      <c r="C27" s="91" t="s">
        <v>51</v>
      </c>
      <c r="D27" s="91" t="s">
        <v>156</v>
      </c>
      <c r="E27" s="91"/>
      <c r="F27" s="79" t="s">
        <v>298</v>
      </c>
      <c r="G27" s="91" t="s">
        <v>51</v>
      </c>
      <c r="H27" s="91" t="s">
        <v>156</v>
      </c>
      <c r="I27" s="76"/>
      <c r="J27" s="68" t="s">
        <v>298</v>
      </c>
      <c r="K27" s="76" t="s">
        <v>19</v>
      </c>
      <c r="L27" s="76" t="s">
        <v>103</v>
      </c>
      <c r="M27" s="70"/>
      <c r="N27" s="68" t="s">
        <v>255</v>
      </c>
      <c r="O27" s="69" t="s">
        <v>23</v>
      </c>
      <c r="P27" s="70" t="s">
        <v>88</v>
      </c>
      <c r="R27" s="68" t="s">
        <v>255</v>
      </c>
      <c r="S27" s="69" t="s">
        <v>51</v>
      </c>
      <c r="T27" s="70" t="s">
        <v>156</v>
      </c>
      <c r="U27" s="70"/>
      <c r="V27" s="68" t="s">
        <v>255</v>
      </c>
      <c r="W27" s="69" t="s">
        <v>51</v>
      </c>
      <c r="X27" s="70" t="s">
        <v>156</v>
      </c>
      <c r="Z27" s="68" t="s">
        <v>255</v>
      </c>
      <c r="AA27" s="69" t="s">
        <v>51</v>
      </c>
      <c r="AB27" s="70" t="s">
        <v>156</v>
      </c>
      <c r="AC27" s="70"/>
      <c r="AD27" s="68" t="s">
        <v>255</v>
      </c>
      <c r="AE27" s="69" t="s">
        <v>51</v>
      </c>
      <c r="AF27" s="70" t="s">
        <v>156</v>
      </c>
      <c r="AG27" s="70"/>
      <c r="AH27" s="68" t="s">
        <v>255</v>
      </c>
      <c r="AI27" s="69" t="s">
        <v>51</v>
      </c>
      <c r="AJ27" s="70" t="s">
        <v>156</v>
      </c>
      <c r="AK27" s="70"/>
      <c r="AL27" s="68" t="s">
        <v>255</v>
      </c>
      <c r="AM27" s="69" t="s">
        <v>51</v>
      </c>
      <c r="AN27" s="70" t="s">
        <v>156</v>
      </c>
      <c r="AO27" s="70"/>
      <c r="AR27" s="70"/>
    </row>
    <row r="28" spans="1:44" ht="11.25" customHeight="1">
      <c r="A28" s="68" t="s">
        <v>150</v>
      </c>
      <c r="B28" s="95" t="s">
        <v>298</v>
      </c>
      <c r="C28" s="94" t="s">
        <v>23</v>
      </c>
      <c r="D28" s="94" t="s">
        <v>103</v>
      </c>
      <c r="E28" s="91"/>
      <c r="F28" s="95" t="s">
        <v>298</v>
      </c>
      <c r="G28" s="94" t="s">
        <v>19</v>
      </c>
      <c r="H28" s="94" t="s">
        <v>77</v>
      </c>
      <c r="I28" s="76"/>
      <c r="J28" s="68" t="s">
        <v>298</v>
      </c>
      <c r="K28" s="76" t="s">
        <v>58</v>
      </c>
      <c r="L28" s="76" t="s">
        <v>210</v>
      </c>
      <c r="M28" s="70"/>
      <c r="N28" s="68" t="s">
        <v>255</v>
      </c>
      <c r="O28" s="69" t="s">
        <v>48</v>
      </c>
      <c r="P28" s="70" t="s">
        <v>286</v>
      </c>
      <c r="R28" s="68" t="s">
        <v>255</v>
      </c>
      <c r="S28" s="69" t="s">
        <v>77</v>
      </c>
      <c r="T28" s="70" t="s">
        <v>114</v>
      </c>
      <c r="U28" s="70"/>
      <c r="V28" s="68" t="s">
        <v>255</v>
      </c>
      <c r="W28" s="69" t="s">
        <v>77</v>
      </c>
      <c r="X28" s="70" t="s">
        <v>114</v>
      </c>
      <c r="Z28" s="68" t="s">
        <v>255</v>
      </c>
      <c r="AA28" s="69" t="s">
        <v>103</v>
      </c>
      <c r="AB28" s="70" t="s">
        <v>227</v>
      </c>
      <c r="AC28" s="70"/>
      <c r="AD28" s="68" t="s">
        <v>255</v>
      </c>
      <c r="AE28" s="69" t="s">
        <v>74</v>
      </c>
      <c r="AF28" s="70" t="s">
        <v>46</v>
      </c>
      <c r="AG28" s="70"/>
      <c r="AH28" s="68" t="s">
        <v>255</v>
      </c>
      <c r="AI28" s="69" t="s">
        <v>77</v>
      </c>
      <c r="AJ28" s="70" t="s">
        <v>114</v>
      </c>
      <c r="AK28" s="70"/>
      <c r="AL28" s="68" t="s">
        <v>255</v>
      </c>
      <c r="AM28" s="69" t="s">
        <v>77</v>
      </c>
      <c r="AN28" s="70" t="s">
        <v>114</v>
      </c>
      <c r="AO28" s="70"/>
      <c r="AR28" s="70"/>
    </row>
    <row r="29" spans="1:44" ht="11.25" customHeight="1">
      <c r="A29" s="68" t="s">
        <v>152</v>
      </c>
      <c r="B29" s="95" t="s">
        <v>298</v>
      </c>
      <c r="C29" s="94" t="s">
        <v>51</v>
      </c>
      <c r="D29" s="94" t="s">
        <v>156</v>
      </c>
      <c r="E29" s="91"/>
      <c r="F29" s="95" t="s">
        <v>298</v>
      </c>
      <c r="G29" s="94" t="s">
        <v>22</v>
      </c>
      <c r="H29" s="94" t="s">
        <v>111</v>
      </c>
      <c r="I29" s="76"/>
      <c r="J29" s="68" t="s">
        <v>298</v>
      </c>
      <c r="K29" s="76" t="s">
        <v>104</v>
      </c>
      <c r="L29" s="76" t="s">
        <v>85</v>
      </c>
      <c r="M29" s="70"/>
      <c r="N29" s="68" t="s">
        <v>255</v>
      </c>
      <c r="O29" s="69" t="s">
        <v>74</v>
      </c>
      <c r="P29" s="70" t="s">
        <v>98</v>
      </c>
      <c r="R29" s="68" t="s">
        <v>255</v>
      </c>
      <c r="S29" s="69" t="s">
        <v>111</v>
      </c>
      <c r="T29" s="70" t="s">
        <v>105</v>
      </c>
      <c r="U29" s="70"/>
      <c r="V29" s="68" t="s">
        <v>255</v>
      </c>
      <c r="W29" s="69" t="s">
        <v>56</v>
      </c>
      <c r="X29" s="70" t="s">
        <v>97</v>
      </c>
      <c r="Z29" s="68" t="s">
        <v>255</v>
      </c>
      <c r="AA29" s="69" t="s">
        <v>103</v>
      </c>
      <c r="AB29" s="70" t="s">
        <v>55</v>
      </c>
      <c r="AC29" s="70"/>
      <c r="AD29" s="68" t="s">
        <v>255</v>
      </c>
      <c r="AE29" s="69" t="s">
        <v>74</v>
      </c>
      <c r="AF29" s="70" t="s">
        <v>98</v>
      </c>
      <c r="AG29" s="70"/>
      <c r="AH29" s="68" t="s">
        <v>255</v>
      </c>
      <c r="AI29" s="69" t="s">
        <v>111</v>
      </c>
      <c r="AJ29" s="70" t="s">
        <v>105</v>
      </c>
      <c r="AK29" s="70"/>
      <c r="AL29" s="68" t="s">
        <v>255</v>
      </c>
      <c r="AM29" s="69" t="s">
        <v>56</v>
      </c>
      <c r="AN29" s="70" t="s">
        <v>97</v>
      </c>
      <c r="AO29" s="70"/>
      <c r="AR29" s="70"/>
    </row>
    <row r="30" spans="1:44" ht="11.25" customHeight="1">
      <c r="A30" s="98" t="s">
        <v>352</v>
      </c>
      <c r="B30" s="79" t="s">
        <v>298</v>
      </c>
      <c r="C30" s="91" t="s">
        <v>51</v>
      </c>
      <c r="D30" s="91" t="s">
        <v>156</v>
      </c>
      <c r="E30" s="91"/>
      <c r="F30" s="79" t="s">
        <v>298</v>
      </c>
      <c r="G30" s="91" t="s">
        <v>51</v>
      </c>
      <c r="H30" s="91" t="s">
        <v>156</v>
      </c>
      <c r="I30" s="76"/>
      <c r="J30" s="68" t="s">
        <v>298</v>
      </c>
      <c r="K30" s="76" t="s">
        <v>33</v>
      </c>
      <c r="L30" s="76" t="s">
        <v>78</v>
      </c>
      <c r="M30" s="70"/>
      <c r="N30" s="68" t="s">
        <v>255</v>
      </c>
      <c r="O30" s="69" t="s">
        <v>16</v>
      </c>
      <c r="P30" s="70" t="s">
        <v>32</v>
      </c>
      <c r="R30" s="68" t="s">
        <v>255</v>
      </c>
      <c r="S30" s="69" t="s">
        <v>51</v>
      </c>
      <c r="T30" s="70" t="s">
        <v>156</v>
      </c>
      <c r="U30" s="70"/>
      <c r="V30" s="68" t="s">
        <v>255</v>
      </c>
      <c r="W30" s="69" t="s">
        <v>51</v>
      </c>
      <c r="X30" s="70" t="s">
        <v>156</v>
      </c>
      <c r="Z30" s="68" t="s">
        <v>255</v>
      </c>
      <c r="AA30" s="69" t="s">
        <v>51</v>
      </c>
      <c r="AB30" s="70" t="s">
        <v>156</v>
      </c>
      <c r="AC30" s="70"/>
      <c r="AD30" s="68" t="s">
        <v>255</v>
      </c>
      <c r="AE30" s="69" t="s">
        <v>51</v>
      </c>
      <c r="AF30" s="70" t="s">
        <v>156</v>
      </c>
      <c r="AG30" s="70"/>
      <c r="AH30" s="68" t="s">
        <v>255</v>
      </c>
      <c r="AI30" s="69" t="s">
        <v>51</v>
      </c>
      <c r="AJ30" s="70" t="s">
        <v>156</v>
      </c>
      <c r="AK30" s="70"/>
      <c r="AL30" s="68" t="s">
        <v>255</v>
      </c>
      <c r="AM30" s="69" t="s">
        <v>51</v>
      </c>
      <c r="AN30" s="70" t="s">
        <v>156</v>
      </c>
      <c r="AO30" s="70"/>
      <c r="AR30" s="70"/>
    </row>
    <row r="31" spans="1:44" ht="11.25" customHeight="1">
      <c r="A31" s="68" t="s">
        <v>154</v>
      </c>
      <c r="B31" s="95" t="s">
        <v>298</v>
      </c>
      <c r="C31" s="94" t="s">
        <v>51</v>
      </c>
      <c r="D31" s="94" t="s">
        <v>156</v>
      </c>
      <c r="E31" s="91"/>
      <c r="F31" s="95" t="s">
        <v>298</v>
      </c>
      <c r="G31" s="94" t="s">
        <v>111</v>
      </c>
      <c r="H31" s="94" t="s">
        <v>20</v>
      </c>
      <c r="I31" s="76"/>
      <c r="J31" s="68" t="s">
        <v>298</v>
      </c>
      <c r="K31" s="76" t="s">
        <v>151</v>
      </c>
      <c r="L31" s="76" t="s">
        <v>42</v>
      </c>
      <c r="M31" s="70"/>
      <c r="N31" s="68" t="s">
        <v>255</v>
      </c>
      <c r="O31" s="69" t="s">
        <v>155</v>
      </c>
      <c r="P31" s="70" t="s">
        <v>80</v>
      </c>
      <c r="R31" s="68" t="s">
        <v>255</v>
      </c>
      <c r="S31" s="69" t="s">
        <v>41</v>
      </c>
      <c r="T31" s="70" t="s">
        <v>225</v>
      </c>
      <c r="U31" s="70"/>
      <c r="V31" s="68" t="s">
        <v>255</v>
      </c>
      <c r="W31" s="69" t="s">
        <v>133</v>
      </c>
      <c r="X31" s="70" t="s">
        <v>212</v>
      </c>
      <c r="Z31" s="68" t="s">
        <v>255</v>
      </c>
      <c r="AA31" s="69" t="s">
        <v>81</v>
      </c>
      <c r="AB31" s="70" t="s">
        <v>246</v>
      </c>
      <c r="AC31" s="70"/>
      <c r="AD31" s="68" t="s">
        <v>255</v>
      </c>
      <c r="AE31" s="69" t="s">
        <v>139</v>
      </c>
      <c r="AF31" s="70" t="s">
        <v>124</v>
      </c>
      <c r="AG31" s="70"/>
      <c r="AH31" s="68" t="s">
        <v>255</v>
      </c>
      <c r="AI31" s="69" t="s">
        <v>41</v>
      </c>
      <c r="AJ31" s="70" t="s">
        <v>225</v>
      </c>
      <c r="AK31" s="70"/>
      <c r="AL31" s="68" t="s">
        <v>255</v>
      </c>
      <c r="AM31" s="69" t="s">
        <v>133</v>
      </c>
      <c r="AN31" s="70" t="s">
        <v>212</v>
      </c>
      <c r="AO31" s="70"/>
      <c r="AR31" s="70"/>
    </row>
    <row r="32" spans="1:44" ht="11.25" customHeight="1">
      <c r="A32" s="98" t="s">
        <v>353</v>
      </c>
      <c r="B32" s="79" t="s">
        <v>298</v>
      </c>
      <c r="C32" s="91" t="s">
        <v>51</v>
      </c>
      <c r="D32" s="91" t="s">
        <v>156</v>
      </c>
      <c r="E32" s="91"/>
      <c r="F32" s="79" t="s">
        <v>298</v>
      </c>
      <c r="G32" s="91" t="s">
        <v>51</v>
      </c>
      <c r="H32" s="91" t="s">
        <v>156</v>
      </c>
      <c r="I32" s="76"/>
      <c r="J32" s="68" t="s">
        <v>298</v>
      </c>
      <c r="K32" s="76" t="s">
        <v>23</v>
      </c>
      <c r="L32" s="76" t="s">
        <v>58</v>
      </c>
      <c r="M32" s="70"/>
      <c r="N32" s="68" t="s">
        <v>255</v>
      </c>
      <c r="O32" s="69" t="s">
        <v>33</v>
      </c>
      <c r="P32" s="70" t="s">
        <v>78</v>
      </c>
      <c r="R32" s="68" t="s">
        <v>255</v>
      </c>
      <c r="S32" s="69" t="s">
        <v>51</v>
      </c>
      <c r="T32" s="70" t="s">
        <v>156</v>
      </c>
      <c r="U32" s="70"/>
      <c r="V32" s="68" t="s">
        <v>255</v>
      </c>
      <c r="W32" s="69" t="s">
        <v>51</v>
      </c>
      <c r="X32" s="70" t="s">
        <v>156</v>
      </c>
      <c r="Z32" s="68" t="s">
        <v>255</v>
      </c>
      <c r="AA32" s="69" t="s">
        <v>51</v>
      </c>
      <c r="AB32" s="70" t="s">
        <v>156</v>
      </c>
      <c r="AC32" s="70"/>
      <c r="AD32" s="68" t="s">
        <v>255</v>
      </c>
      <c r="AE32" s="69" t="s">
        <v>51</v>
      </c>
      <c r="AF32" s="70" t="s">
        <v>156</v>
      </c>
      <c r="AG32" s="70"/>
      <c r="AH32" s="68" t="s">
        <v>255</v>
      </c>
      <c r="AI32" s="69" t="s">
        <v>51</v>
      </c>
      <c r="AJ32" s="70" t="s">
        <v>156</v>
      </c>
      <c r="AK32" s="70"/>
      <c r="AL32" s="68" t="s">
        <v>255</v>
      </c>
      <c r="AM32" s="69" t="s">
        <v>51</v>
      </c>
      <c r="AN32" s="70" t="s">
        <v>156</v>
      </c>
      <c r="AO32" s="70"/>
      <c r="AR32" s="70"/>
    </row>
    <row r="33" spans="1:44" ht="11.25" customHeight="1">
      <c r="A33" s="68" t="s">
        <v>157</v>
      </c>
      <c r="B33" s="95" t="s">
        <v>298</v>
      </c>
      <c r="C33" s="94" t="s">
        <v>22</v>
      </c>
      <c r="D33" s="94" t="s">
        <v>74</v>
      </c>
      <c r="E33" s="91"/>
      <c r="F33" s="95" t="s">
        <v>298</v>
      </c>
      <c r="G33" s="94" t="s">
        <v>28</v>
      </c>
      <c r="H33" s="94" t="s">
        <v>27</v>
      </c>
      <c r="I33" s="76"/>
      <c r="J33" s="68" t="s">
        <v>298</v>
      </c>
      <c r="K33" s="76" t="s">
        <v>96</v>
      </c>
      <c r="L33" s="76" t="s">
        <v>67</v>
      </c>
      <c r="M33" s="70"/>
      <c r="N33" s="68" t="s">
        <v>255</v>
      </c>
      <c r="O33" s="69" t="s">
        <v>38</v>
      </c>
      <c r="P33" s="70" t="s">
        <v>70</v>
      </c>
      <c r="R33" s="68" t="s">
        <v>255</v>
      </c>
      <c r="S33" s="69" t="s">
        <v>96</v>
      </c>
      <c r="T33" s="70" t="s">
        <v>67</v>
      </c>
      <c r="U33" s="70"/>
      <c r="V33" s="68" t="s">
        <v>255</v>
      </c>
      <c r="W33" s="69" t="s">
        <v>48</v>
      </c>
      <c r="X33" s="70" t="s">
        <v>63</v>
      </c>
      <c r="Z33" s="68" t="s">
        <v>255</v>
      </c>
      <c r="AA33" s="69" t="s">
        <v>144</v>
      </c>
      <c r="AB33" s="70" t="s">
        <v>45</v>
      </c>
      <c r="AC33" s="70"/>
      <c r="AD33" s="68" t="s">
        <v>255</v>
      </c>
      <c r="AE33" s="69" t="s">
        <v>29</v>
      </c>
      <c r="AF33" s="70" t="s">
        <v>63</v>
      </c>
      <c r="AG33" s="70"/>
      <c r="AH33" s="68" t="s">
        <v>255</v>
      </c>
      <c r="AI33" s="69" t="s">
        <v>96</v>
      </c>
      <c r="AJ33" s="70" t="s">
        <v>67</v>
      </c>
      <c r="AK33" s="70"/>
      <c r="AL33" s="68" t="s">
        <v>255</v>
      </c>
      <c r="AM33" s="69" t="s">
        <v>48</v>
      </c>
      <c r="AN33" s="70" t="s">
        <v>63</v>
      </c>
      <c r="AO33" s="70"/>
      <c r="AR33" s="70"/>
    </row>
    <row r="34" spans="1:44" ht="11.25" customHeight="1">
      <c r="A34" s="98" t="s">
        <v>354</v>
      </c>
      <c r="B34" s="79" t="s">
        <v>298</v>
      </c>
      <c r="C34" s="91" t="s">
        <v>51</v>
      </c>
      <c r="D34" s="91" t="s">
        <v>156</v>
      </c>
      <c r="E34" s="91"/>
      <c r="F34" s="79" t="s">
        <v>298</v>
      </c>
      <c r="G34" s="91" t="s">
        <v>51</v>
      </c>
      <c r="H34" s="91" t="s">
        <v>156</v>
      </c>
      <c r="I34" s="76"/>
      <c r="J34" s="68" t="s">
        <v>298</v>
      </c>
      <c r="K34" s="76" t="s">
        <v>16</v>
      </c>
      <c r="L34" s="76" t="s">
        <v>34</v>
      </c>
      <c r="M34" s="70"/>
      <c r="N34" s="68" t="s">
        <v>255</v>
      </c>
      <c r="O34" s="69" t="s">
        <v>23</v>
      </c>
      <c r="P34" s="70" t="s">
        <v>38</v>
      </c>
      <c r="R34" s="68" t="s">
        <v>255</v>
      </c>
      <c r="S34" s="69" t="s">
        <v>51</v>
      </c>
      <c r="T34" s="70" t="s">
        <v>156</v>
      </c>
      <c r="U34" s="70"/>
      <c r="V34" s="68" t="s">
        <v>255</v>
      </c>
      <c r="W34" s="69" t="s">
        <v>51</v>
      </c>
      <c r="X34" s="70" t="s">
        <v>156</v>
      </c>
      <c r="Z34" s="68" t="s">
        <v>255</v>
      </c>
      <c r="AA34" s="69" t="s">
        <v>51</v>
      </c>
      <c r="AB34" s="70" t="s">
        <v>156</v>
      </c>
      <c r="AC34" s="70"/>
      <c r="AD34" s="68" t="s">
        <v>255</v>
      </c>
      <c r="AE34" s="69" t="s">
        <v>51</v>
      </c>
      <c r="AF34" s="70" t="s">
        <v>156</v>
      </c>
      <c r="AG34" s="70"/>
      <c r="AH34" s="68" t="s">
        <v>255</v>
      </c>
      <c r="AI34" s="69" t="s">
        <v>51</v>
      </c>
      <c r="AJ34" s="70" t="s">
        <v>156</v>
      </c>
      <c r="AK34" s="70"/>
      <c r="AL34" s="68" t="s">
        <v>255</v>
      </c>
      <c r="AM34" s="69" t="s">
        <v>51</v>
      </c>
      <c r="AN34" s="70" t="s">
        <v>156</v>
      </c>
      <c r="AO34" s="70"/>
      <c r="AR34" s="70"/>
    </row>
    <row r="35" spans="1:44" ht="11.25" customHeight="1">
      <c r="A35" s="68" t="s">
        <v>158</v>
      </c>
      <c r="B35" s="79" t="s">
        <v>298</v>
      </c>
      <c r="C35" s="91" t="s">
        <v>51</v>
      </c>
      <c r="D35" s="91" t="s">
        <v>156</v>
      </c>
      <c r="E35" s="91"/>
      <c r="F35" s="79" t="s">
        <v>298</v>
      </c>
      <c r="G35" s="91" t="s">
        <v>51</v>
      </c>
      <c r="H35" s="91" t="s">
        <v>156</v>
      </c>
      <c r="I35" s="76"/>
      <c r="J35" s="68" t="s">
        <v>298</v>
      </c>
      <c r="K35" s="76" t="s">
        <v>16</v>
      </c>
      <c r="L35" s="76" t="s">
        <v>64</v>
      </c>
      <c r="M35" s="70"/>
      <c r="N35" s="68" t="s">
        <v>255</v>
      </c>
      <c r="O35" s="69" t="s">
        <v>33</v>
      </c>
      <c r="P35" s="70" t="s">
        <v>104</v>
      </c>
      <c r="R35" s="68" t="s">
        <v>255</v>
      </c>
      <c r="S35" s="69" t="s">
        <v>25</v>
      </c>
      <c r="T35" s="70" t="s">
        <v>24</v>
      </c>
      <c r="U35" s="70"/>
      <c r="V35" s="68" t="s">
        <v>255</v>
      </c>
      <c r="W35" s="69" t="s">
        <v>51</v>
      </c>
      <c r="X35" s="70" t="s">
        <v>156</v>
      </c>
      <c r="Z35" s="68" t="s">
        <v>255</v>
      </c>
      <c r="AA35" s="69" t="s">
        <v>25</v>
      </c>
      <c r="AB35" s="70" t="s">
        <v>24</v>
      </c>
      <c r="AC35" s="70"/>
      <c r="AD35" s="68" t="s">
        <v>255</v>
      </c>
      <c r="AE35" s="69" t="s">
        <v>51</v>
      </c>
      <c r="AF35" s="70" t="s">
        <v>156</v>
      </c>
      <c r="AG35" s="70"/>
      <c r="AH35" s="68" t="s">
        <v>255</v>
      </c>
      <c r="AI35" s="69" t="s">
        <v>25</v>
      </c>
      <c r="AJ35" s="70" t="s">
        <v>24</v>
      </c>
      <c r="AK35" s="70"/>
      <c r="AL35" s="68" t="s">
        <v>255</v>
      </c>
      <c r="AM35" s="69" t="s">
        <v>51</v>
      </c>
      <c r="AN35" s="70" t="s">
        <v>156</v>
      </c>
      <c r="AO35" s="70"/>
      <c r="AR35" s="70"/>
    </row>
    <row r="36" spans="1:44" ht="11.25" customHeight="1">
      <c r="A36" s="98" t="s">
        <v>355</v>
      </c>
      <c r="B36" s="79" t="s">
        <v>298</v>
      </c>
      <c r="C36" s="91" t="s">
        <v>51</v>
      </c>
      <c r="D36" s="91" t="s">
        <v>156</v>
      </c>
      <c r="E36" s="91"/>
      <c r="F36" s="79" t="s">
        <v>298</v>
      </c>
      <c r="G36" s="91" t="s">
        <v>51</v>
      </c>
      <c r="H36" s="91" t="s">
        <v>156</v>
      </c>
      <c r="I36" s="76"/>
      <c r="J36" s="68" t="s">
        <v>298</v>
      </c>
      <c r="K36" s="76" t="s">
        <v>16</v>
      </c>
      <c r="L36" s="76" t="s">
        <v>34</v>
      </c>
      <c r="M36" s="70"/>
      <c r="N36" s="68" t="s">
        <v>255</v>
      </c>
      <c r="O36" s="69" t="s">
        <v>74</v>
      </c>
      <c r="P36" s="70" t="s">
        <v>106</v>
      </c>
      <c r="R36" s="68" t="s">
        <v>255</v>
      </c>
      <c r="S36" s="69" t="s">
        <v>51</v>
      </c>
      <c r="T36" s="70" t="s">
        <v>156</v>
      </c>
      <c r="U36" s="70"/>
      <c r="V36" s="68" t="s">
        <v>255</v>
      </c>
      <c r="W36" s="69" t="s">
        <v>51</v>
      </c>
      <c r="X36" s="70" t="s">
        <v>156</v>
      </c>
      <c r="Z36" s="68" t="s">
        <v>255</v>
      </c>
      <c r="AA36" s="69" t="s">
        <v>51</v>
      </c>
      <c r="AB36" s="70" t="s">
        <v>156</v>
      </c>
      <c r="AC36" s="70"/>
      <c r="AD36" s="68" t="s">
        <v>255</v>
      </c>
      <c r="AE36" s="69" t="s">
        <v>51</v>
      </c>
      <c r="AF36" s="70" t="s">
        <v>156</v>
      </c>
      <c r="AG36" s="70"/>
      <c r="AH36" s="68" t="s">
        <v>255</v>
      </c>
      <c r="AI36" s="69" t="s">
        <v>51</v>
      </c>
      <c r="AJ36" s="70" t="s">
        <v>156</v>
      </c>
      <c r="AK36" s="70"/>
      <c r="AL36" s="68" t="s">
        <v>255</v>
      </c>
      <c r="AM36" s="69" t="s">
        <v>51</v>
      </c>
      <c r="AN36" s="70" t="s">
        <v>156</v>
      </c>
      <c r="AO36" s="70"/>
      <c r="AR36" s="70"/>
    </row>
    <row r="37" spans="1:44" ht="11.25" customHeight="1">
      <c r="A37" s="98" t="s">
        <v>356</v>
      </c>
      <c r="B37" s="79" t="s">
        <v>298</v>
      </c>
      <c r="C37" s="91" t="s">
        <v>51</v>
      </c>
      <c r="D37" s="91" t="s">
        <v>156</v>
      </c>
      <c r="E37" s="91"/>
      <c r="F37" s="79" t="s">
        <v>298</v>
      </c>
      <c r="G37" s="91" t="s">
        <v>51</v>
      </c>
      <c r="H37" s="91" t="s">
        <v>156</v>
      </c>
      <c r="I37" s="76"/>
      <c r="J37" s="68" t="s">
        <v>298</v>
      </c>
      <c r="K37" s="76" t="s">
        <v>22</v>
      </c>
      <c r="L37" s="76" t="s">
        <v>111</v>
      </c>
      <c r="M37" s="70"/>
      <c r="N37" s="68" t="s">
        <v>255</v>
      </c>
      <c r="O37" s="69" t="s">
        <v>28</v>
      </c>
      <c r="P37" s="70" t="s">
        <v>46</v>
      </c>
      <c r="R37" s="68" t="s">
        <v>255</v>
      </c>
      <c r="S37" s="69" t="s">
        <v>51</v>
      </c>
      <c r="T37" s="70" t="s">
        <v>156</v>
      </c>
      <c r="U37" s="70"/>
      <c r="V37" s="68" t="s">
        <v>255</v>
      </c>
      <c r="W37" s="69" t="s">
        <v>51</v>
      </c>
      <c r="X37" s="70" t="s">
        <v>156</v>
      </c>
      <c r="Z37" s="68" t="s">
        <v>255</v>
      </c>
      <c r="AA37" s="69" t="s">
        <v>51</v>
      </c>
      <c r="AB37" s="70" t="s">
        <v>156</v>
      </c>
      <c r="AC37" s="70"/>
      <c r="AD37" s="68" t="s">
        <v>255</v>
      </c>
      <c r="AE37" s="69" t="s">
        <v>51</v>
      </c>
      <c r="AF37" s="70" t="s">
        <v>156</v>
      </c>
      <c r="AG37" s="70"/>
      <c r="AH37" s="68" t="s">
        <v>255</v>
      </c>
      <c r="AI37" s="69" t="s">
        <v>51</v>
      </c>
      <c r="AJ37" s="70" t="s">
        <v>156</v>
      </c>
      <c r="AK37" s="70"/>
      <c r="AL37" s="68" t="s">
        <v>255</v>
      </c>
      <c r="AM37" s="69" t="s">
        <v>51</v>
      </c>
      <c r="AN37" s="70" t="s">
        <v>156</v>
      </c>
      <c r="AO37" s="70"/>
      <c r="AR37" s="70"/>
    </row>
    <row r="38" spans="1:44" ht="11.25" customHeight="1">
      <c r="A38" s="98" t="s">
        <v>357</v>
      </c>
      <c r="B38" s="79" t="s">
        <v>298</v>
      </c>
      <c r="C38" s="91" t="s">
        <v>51</v>
      </c>
      <c r="D38" s="91" t="s">
        <v>156</v>
      </c>
      <c r="E38" s="91"/>
      <c r="F38" s="95" t="s">
        <v>298</v>
      </c>
      <c r="G38" s="94" t="s">
        <v>22</v>
      </c>
      <c r="H38" s="94" t="s">
        <v>28</v>
      </c>
      <c r="I38" s="76"/>
      <c r="J38" s="68" t="s">
        <v>298</v>
      </c>
      <c r="K38" s="76" t="s">
        <v>25</v>
      </c>
      <c r="L38" s="76" t="s">
        <v>24</v>
      </c>
      <c r="M38" s="70"/>
      <c r="N38" s="68" t="s">
        <v>255</v>
      </c>
      <c r="O38" s="69" t="s">
        <v>16</v>
      </c>
      <c r="P38" s="70" t="s">
        <v>111</v>
      </c>
      <c r="R38" s="68" t="s">
        <v>255</v>
      </c>
      <c r="S38" s="69" t="s">
        <v>51</v>
      </c>
      <c r="T38" s="70" t="s">
        <v>156</v>
      </c>
      <c r="U38" s="70"/>
      <c r="V38" s="68" t="s">
        <v>255</v>
      </c>
      <c r="W38" s="69" t="s">
        <v>51</v>
      </c>
      <c r="X38" s="70" t="s">
        <v>156</v>
      </c>
      <c r="Z38" s="68" t="s">
        <v>255</v>
      </c>
      <c r="AA38" s="69" t="s">
        <v>51</v>
      </c>
      <c r="AB38" s="70" t="s">
        <v>156</v>
      </c>
      <c r="AC38" s="70"/>
      <c r="AD38" s="68" t="s">
        <v>255</v>
      </c>
      <c r="AE38" s="69" t="s">
        <v>51</v>
      </c>
      <c r="AF38" s="70" t="s">
        <v>156</v>
      </c>
      <c r="AG38" s="70"/>
      <c r="AH38" s="68" t="s">
        <v>255</v>
      </c>
      <c r="AI38" s="69" t="s">
        <v>51</v>
      </c>
      <c r="AJ38" s="70" t="s">
        <v>156</v>
      </c>
      <c r="AK38" s="70"/>
      <c r="AL38" s="68" t="s">
        <v>255</v>
      </c>
      <c r="AM38" s="69" t="s">
        <v>51</v>
      </c>
      <c r="AN38" s="70" t="s">
        <v>156</v>
      </c>
      <c r="AO38" s="70"/>
      <c r="AR38" s="70"/>
    </row>
    <row r="39" spans="1:44" ht="11.25" customHeight="1">
      <c r="A39" s="68" t="s">
        <v>159</v>
      </c>
      <c r="B39" s="79" t="s">
        <v>298</v>
      </c>
      <c r="C39" s="94" t="s">
        <v>51</v>
      </c>
      <c r="D39" s="94" t="s">
        <v>156</v>
      </c>
      <c r="E39" s="91"/>
      <c r="F39" s="95" t="s">
        <v>298</v>
      </c>
      <c r="G39" s="94" t="s">
        <v>28</v>
      </c>
      <c r="H39" s="94" t="s">
        <v>27</v>
      </c>
      <c r="I39" s="76"/>
      <c r="J39" s="68" t="s">
        <v>298</v>
      </c>
      <c r="K39" s="76" t="s">
        <v>86</v>
      </c>
      <c r="L39" s="76" t="s">
        <v>170</v>
      </c>
      <c r="M39" s="70"/>
      <c r="N39" s="68" t="s">
        <v>255</v>
      </c>
      <c r="O39" s="69" t="s">
        <v>97</v>
      </c>
      <c r="P39" s="70" t="s">
        <v>63</v>
      </c>
      <c r="R39" s="68" t="s">
        <v>255</v>
      </c>
      <c r="S39" s="69" t="s">
        <v>74</v>
      </c>
      <c r="T39" s="70" t="s">
        <v>96</v>
      </c>
      <c r="U39" s="70"/>
      <c r="V39" s="68" t="s">
        <v>255</v>
      </c>
      <c r="W39" s="69" t="s">
        <v>34</v>
      </c>
      <c r="X39" s="70" t="s">
        <v>94</v>
      </c>
      <c r="Z39" s="68" t="s">
        <v>255</v>
      </c>
      <c r="AA39" s="69" t="s">
        <v>78</v>
      </c>
      <c r="AB39" s="70" t="s">
        <v>277</v>
      </c>
      <c r="AC39" s="70"/>
      <c r="AD39" s="68" t="s">
        <v>255</v>
      </c>
      <c r="AE39" s="69" t="s">
        <v>28</v>
      </c>
      <c r="AF39" s="70" t="s">
        <v>27</v>
      </c>
      <c r="AG39" s="70"/>
      <c r="AH39" s="68" t="s">
        <v>255</v>
      </c>
      <c r="AI39" s="69" t="s">
        <v>74</v>
      </c>
      <c r="AJ39" s="70" t="s">
        <v>96</v>
      </c>
      <c r="AK39" s="70"/>
      <c r="AL39" s="68" t="s">
        <v>255</v>
      </c>
      <c r="AM39" s="69" t="s">
        <v>34</v>
      </c>
      <c r="AN39" s="70" t="s">
        <v>94</v>
      </c>
      <c r="AO39" s="70"/>
      <c r="AR39" s="70"/>
    </row>
    <row r="40" spans="1:44" ht="11.25" customHeight="1">
      <c r="A40" s="68" t="s">
        <v>160</v>
      </c>
      <c r="B40" s="79" t="s">
        <v>298</v>
      </c>
      <c r="C40" s="94" t="s">
        <v>51</v>
      </c>
      <c r="D40" s="94" t="s">
        <v>52</v>
      </c>
      <c r="E40" s="91"/>
      <c r="F40" s="95" t="s">
        <v>298</v>
      </c>
      <c r="G40" s="94" t="s">
        <v>25</v>
      </c>
      <c r="H40" s="94" t="s">
        <v>28</v>
      </c>
      <c r="I40" s="76"/>
      <c r="J40" s="68" t="s">
        <v>298</v>
      </c>
      <c r="K40" s="76" t="s">
        <v>28</v>
      </c>
      <c r="L40" s="76" t="s">
        <v>30</v>
      </c>
      <c r="M40" s="70"/>
      <c r="N40" s="68" t="s">
        <v>255</v>
      </c>
      <c r="O40" s="69" t="s">
        <v>34</v>
      </c>
      <c r="P40" s="70" t="s">
        <v>108</v>
      </c>
      <c r="R40" s="68" t="s">
        <v>255</v>
      </c>
      <c r="S40" s="69" t="s">
        <v>22</v>
      </c>
      <c r="T40" s="70" t="s">
        <v>34</v>
      </c>
      <c r="U40" s="70"/>
      <c r="V40" s="68" t="s">
        <v>255</v>
      </c>
      <c r="W40" s="69" t="s">
        <v>22</v>
      </c>
      <c r="X40" s="70" t="s">
        <v>111</v>
      </c>
      <c r="Z40" s="68" t="s">
        <v>255</v>
      </c>
      <c r="AA40" s="69" t="s">
        <v>16</v>
      </c>
      <c r="AB40" s="70" t="s">
        <v>78</v>
      </c>
      <c r="AC40" s="70"/>
      <c r="AD40" s="68" t="s">
        <v>255</v>
      </c>
      <c r="AE40" s="69" t="s">
        <v>51</v>
      </c>
      <c r="AF40" s="70" t="s">
        <v>52</v>
      </c>
      <c r="AG40" s="70"/>
      <c r="AH40" s="68" t="s">
        <v>255</v>
      </c>
      <c r="AI40" s="69" t="s">
        <v>22</v>
      </c>
      <c r="AJ40" s="70" t="s">
        <v>34</v>
      </c>
      <c r="AK40" s="70"/>
      <c r="AL40" s="68" t="s">
        <v>255</v>
      </c>
      <c r="AM40" s="69" t="s">
        <v>22</v>
      </c>
      <c r="AN40" s="70" t="s">
        <v>111</v>
      </c>
      <c r="AO40" s="70"/>
      <c r="AR40" s="70"/>
    </row>
    <row r="41" spans="1:44" ht="11.25" customHeight="1">
      <c r="A41" s="68" t="s">
        <v>161</v>
      </c>
      <c r="B41" s="79" t="s">
        <v>298</v>
      </c>
      <c r="C41" s="91" t="s">
        <v>51</v>
      </c>
      <c r="D41" s="91" t="s">
        <v>52</v>
      </c>
      <c r="E41" s="91"/>
      <c r="F41" s="79" t="s">
        <v>298</v>
      </c>
      <c r="G41" s="91" t="s">
        <v>51</v>
      </c>
      <c r="H41" s="91" t="s">
        <v>52</v>
      </c>
      <c r="I41" s="76"/>
      <c r="J41" s="68" t="s">
        <v>298</v>
      </c>
      <c r="K41" s="76" t="s">
        <v>22</v>
      </c>
      <c r="L41" s="76" t="s">
        <v>111</v>
      </c>
      <c r="M41" s="70"/>
      <c r="N41" s="68" t="s">
        <v>255</v>
      </c>
      <c r="O41" s="69" t="s">
        <v>19</v>
      </c>
      <c r="P41" s="70" t="s">
        <v>58</v>
      </c>
      <c r="R41" s="68" t="s">
        <v>255</v>
      </c>
      <c r="S41" s="69" t="s">
        <v>51</v>
      </c>
      <c r="T41" s="70" t="s">
        <v>52</v>
      </c>
      <c r="U41" s="70"/>
      <c r="V41" s="68" t="s">
        <v>255</v>
      </c>
      <c r="W41" s="69" t="s">
        <v>51</v>
      </c>
      <c r="X41" s="70" t="s">
        <v>52</v>
      </c>
      <c r="Z41" s="68" t="s">
        <v>255</v>
      </c>
      <c r="AA41" s="69" t="s">
        <v>51</v>
      </c>
      <c r="AB41" s="70" t="s">
        <v>52</v>
      </c>
      <c r="AC41" s="70"/>
      <c r="AD41" s="68" t="s">
        <v>255</v>
      </c>
      <c r="AE41" s="69" t="s">
        <v>51</v>
      </c>
      <c r="AF41" s="70" t="s">
        <v>52</v>
      </c>
      <c r="AG41" s="70"/>
      <c r="AH41" s="68" t="s">
        <v>255</v>
      </c>
      <c r="AI41" s="69" t="s">
        <v>51</v>
      </c>
      <c r="AJ41" s="70" t="s">
        <v>52</v>
      </c>
      <c r="AK41" s="70"/>
      <c r="AL41" s="68" t="s">
        <v>255</v>
      </c>
      <c r="AM41" s="69" t="s">
        <v>51</v>
      </c>
      <c r="AN41" s="70" t="s">
        <v>52</v>
      </c>
      <c r="AO41" s="70"/>
      <c r="AR41" s="70"/>
    </row>
    <row r="42" spans="1:44" ht="11.25" customHeight="1">
      <c r="A42" s="68" t="s">
        <v>162</v>
      </c>
      <c r="B42" s="79" t="s">
        <v>298</v>
      </c>
      <c r="C42" s="91" t="s">
        <v>51</v>
      </c>
      <c r="D42" s="91" t="s">
        <v>156</v>
      </c>
      <c r="E42" s="91"/>
      <c r="F42" s="79" t="s">
        <v>298</v>
      </c>
      <c r="G42" s="91" t="s">
        <v>51</v>
      </c>
      <c r="H42" s="91" t="s">
        <v>156</v>
      </c>
      <c r="I42" s="76"/>
      <c r="J42" s="68" t="s">
        <v>298</v>
      </c>
      <c r="K42" s="76" t="s">
        <v>22</v>
      </c>
      <c r="L42" s="76" t="s">
        <v>74</v>
      </c>
      <c r="M42" s="70"/>
      <c r="N42" s="68" t="s">
        <v>255</v>
      </c>
      <c r="O42" s="69" t="s">
        <v>33</v>
      </c>
      <c r="P42" s="70" t="s">
        <v>104</v>
      </c>
      <c r="R42" s="68" t="s">
        <v>255</v>
      </c>
      <c r="S42" s="69" t="s">
        <v>51</v>
      </c>
      <c r="T42" s="70" t="s">
        <v>156</v>
      </c>
      <c r="U42" s="70"/>
      <c r="V42" s="68" t="s">
        <v>255</v>
      </c>
      <c r="W42" s="69" t="s">
        <v>51</v>
      </c>
      <c r="X42" s="70" t="s">
        <v>156</v>
      </c>
      <c r="Z42" s="68" t="s">
        <v>255</v>
      </c>
      <c r="AA42" s="69" t="s">
        <v>51</v>
      </c>
      <c r="AB42" s="70" t="s">
        <v>156</v>
      </c>
      <c r="AC42" s="70"/>
      <c r="AD42" s="68" t="s">
        <v>255</v>
      </c>
      <c r="AE42" s="69" t="s">
        <v>51</v>
      </c>
      <c r="AF42" s="70" t="s">
        <v>156</v>
      </c>
      <c r="AG42" s="70"/>
      <c r="AH42" s="68" t="s">
        <v>255</v>
      </c>
      <c r="AI42" s="69" t="s">
        <v>51</v>
      </c>
      <c r="AJ42" s="70" t="s">
        <v>156</v>
      </c>
      <c r="AK42" s="70"/>
      <c r="AL42" s="68" t="s">
        <v>255</v>
      </c>
      <c r="AM42" s="69" t="s">
        <v>51</v>
      </c>
      <c r="AN42" s="70" t="s">
        <v>156</v>
      </c>
      <c r="AO42" s="70"/>
      <c r="AR42" s="70"/>
    </row>
    <row r="43" spans="1:44" ht="11.25" customHeight="1">
      <c r="A43" s="68" t="s">
        <v>163</v>
      </c>
      <c r="B43" s="95" t="s">
        <v>298</v>
      </c>
      <c r="C43" s="94" t="s">
        <v>51</v>
      </c>
      <c r="D43" s="94" t="s">
        <v>156</v>
      </c>
      <c r="E43" s="91"/>
      <c r="F43" s="95" t="s">
        <v>298</v>
      </c>
      <c r="G43" s="94" t="s">
        <v>32</v>
      </c>
      <c r="H43" s="94" t="s">
        <v>115</v>
      </c>
      <c r="I43" s="76"/>
      <c r="J43" s="68" t="s">
        <v>298</v>
      </c>
      <c r="K43" s="76" t="s">
        <v>114</v>
      </c>
      <c r="L43" s="76" t="s">
        <v>11</v>
      </c>
      <c r="M43" s="70"/>
      <c r="N43" s="68" t="s">
        <v>255</v>
      </c>
      <c r="O43" s="69" t="s">
        <v>67</v>
      </c>
      <c r="P43" s="70" t="s">
        <v>289</v>
      </c>
      <c r="R43" s="68" t="s">
        <v>258</v>
      </c>
      <c r="S43" s="69" t="s">
        <v>34</v>
      </c>
      <c r="T43" s="70" t="s">
        <v>105</v>
      </c>
      <c r="U43" s="70"/>
      <c r="V43" s="68" t="s">
        <v>255</v>
      </c>
      <c r="W43" s="69" t="s">
        <v>103</v>
      </c>
      <c r="X43" s="70" t="s">
        <v>125</v>
      </c>
      <c r="Z43" s="68" t="s">
        <v>258</v>
      </c>
      <c r="AA43" s="69" t="s">
        <v>103</v>
      </c>
      <c r="AB43" s="70" t="s">
        <v>125</v>
      </c>
      <c r="AC43" s="70"/>
      <c r="AD43" s="68" t="s">
        <v>258</v>
      </c>
      <c r="AE43" s="69" t="s">
        <v>74</v>
      </c>
      <c r="AF43" s="70" t="s">
        <v>136</v>
      </c>
      <c r="AG43" s="70"/>
      <c r="AH43" s="68" t="s">
        <v>258</v>
      </c>
      <c r="AI43" s="69" t="s">
        <v>34</v>
      </c>
      <c r="AJ43" s="70" t="s">
        <v>105</v>
      </c>
      <c r="AK43" s="70"/>
      <c r="AL43" s="68" t="s">
        <v>255</v>
      </c>
      <c r="AM43" s="69" t="s">
        <v>103</v>
      </c>
      <c r="AN43" s="70" t="s">
        <v>125</v>
      </c>
      <c r="AO43" s="70"/>
      <c r="AR43" s="70"/>
    </row>
    <row r="44" spans="1:44" ht="11.25" customHeight="1">
      <c r="A44" s="68" t="s">
        <v>164</v>
      </c>
      <c r="B44" s="95" t="s">
        <v>255</v>
      </c>
      <c r="C44" s="94" t="s">
        <v>51</v>
      </c>
      <c r="D44" s="94" t="s">
        <v>52</v>
      </c>
      <c r="E44" s="91"/>
      <c r="F44" s="95" t="s">
        <v>255</v>
      </c>
      <c r="G44" s="94" t="s">
        <v>24</v>
      </c>
      <c r="H44" s="94" t="s">
        <v>27</v>
      </c>
      <c r="I44" s="76"/>
      <c r="J44" s="68" t="s">
        <v>298</v>
      </c>
      <c r="K44" s="76" t="s">
        <v>44</v>
      </c>
      <c r="L44" s="77" t="s">
        <v>63</v>
      </c>
      <c r="M44" s="70"/>
      <c r="N44" s="68" t="s">
        <v>255</v>
      </c>
      <c r="O44" s="69" t="s">
        <v>286</v>
      </c>
      <c r="P44" s="70" t="s">
        <v>300</v>
      </c>
      <c r="R44" s="68" t="s">
        <v>255</v>
      </c>
      <c r="S44" s="69" t="s">
        <v>44</v>
      </c>
      <c r="T44" s="71" t="s">
        <v>36</v>
      </c>
      <c r="U44" s="70"/>
      <c r="V44" s="68" t="s">
        <v>255</v>
      </c>
      <c r="W44" s="69" t="s">
        <v>58</v>
      </c>
      <c r="X44" s="70" t="s">
        <v>276</v>
      </c>
      <c r="Z44" s="68" t="s">
        <v>255</v>
      </c>
      <c r="AA44" s="69" t="s">
        <v>46</v>
      </c>
      <c r="AB44" s="70" t="s">
        <v>63</v>
      </c>
      <c r="AC44" s="70"/>
      <c r="AD44" s="68" t="s">
        <v>255</v>
      </c>
      <c r="AE44" s="69" t="s">
        <v>103</v>
      </c>
      <c r="AF44" s="70" t="s">
        <v>220</v>
      </c>
      <c r="AG44" s="70"/>
      <c r="AH44" s="68" t="s">
        <v>255</v>
      </c>
      <c r="AI44" s="69" t="s">
        <v>44</v>
      </c>
      <c r="AJ44" s="71" t="s">
        <v>36</v>
      </c>
      <c r="AK44" s="70"/>
      <c r="AL44" s="68" t="s">
        <v>255</v>
      </c>
      <c r="AM44" s="69" t="s">
        <v>58</v>
      </c>
      <c r="AN44" s="70" t="s">
        <v>276</v>
      </c>
      <c r="AO44" s="70"/>
      <c r="AR44" s="70"/>
    </row>
    <row r="45" spans="1:44" ht="11.25" customHeight="1">
      <c r="A45" s="68" t="s">
        <v>165</v>
      </c>
      <c r="B45" s="95" t="s">
        <v>298</v>
      </c>
      <c r="C45" s="94" t="s">
        <v>51</v>
      </c>
      <c r="D45" s="94" t="s">
        <v>52</v>
      </c>
      <c r="E45" s="91"/>
      <c r="F45" s="95" t="s">
        <v>298</v>
      </c>
      <c r="G45" s="94" t="s">
        <v>22</v>
      </c>
      <c r="H45" s="94" t="s">
        <v>111</v>
      </c>
      <c r="I45" s="76"/>
      <c r="J45" s="68" t="s">
        <v>298</v>
      </c>
      <c r="K45" s="76" t="s">
        <v>24</v>
      </c>
      <c r="L45" s="76" t="s">
        <v>27</v>
      </c>
      <c r="M45" s="70"/>
      <c r="N45" s="68" t="s">
        <v>255</v>
      </c>
      <c r="O45" s="69" t="s">
        <v>58</v>
      </c>
      <c r="P45" s="70" t="s">
        <v>276</v>
      </c>
      <c r="R45" s="68" t="s">
        <v>255</v>
      </c>
      <c r="S45" s="69" t="s">
        <v>19</v>
      </c>
      <c r="T45" s="70" t="s">
        <v>88</v>
      </c>
      <c r="U45" s="70"/>
      <c r="V45" s="68" t="s">
        <v>255</v>
      </c>
      <c r="W45" s="69" t="s">
        <v>33</v>
      </c>
      <c r="X45" s="70" t="s">
        <v>60</v>
      </c>
      <c r="Z45" s="68" t="s">
        <v>255</v>
      </c>
      <c r="AA45" s="69" t="s">
        <v>23</v>
      </c>
      <c r="AB45" s="70" t="s">
        <v>44</v>
      </c>
      <c r="AC45" s="70"/>
      <c r="AD45" s="68" t="s">
        <v>255</v>
      </c>
      <c r="AE45" s="69" t="s">
        <v>33</v>
      </c>
      <c r="AF45" s="70" t="s">
        <v>78</v>
      </c>
      <c r="AG45" s="70"/>
      <c r="AH45" s="68" t="s">
        <v>255</v>
      </c>
      <c r="AI45" s="69" t="s">
        <v>19</v>
      </c>
      <c r="AJ45" s="70" t="s">
        <v>88</v>
      </c>
      <c r="AK45" s="70"/>
      <c r="AL45" s="68" t="s">
        <v>255</v>
      </c>
      <c r="AM45" s="69" t="s">
        <v>33</v>
      </c>
      <c r="AN45" s="70" t="s">
        <v>60</v>
      </c>
      <c r="AO45" s="70"/>
      <c r="AR45" s="70"/>
    </row>
    <row r="46" spans="1:44" ht="11.25" customHeight="1">
      <c r="A46" s="68" t="s">
        <v>274</v>
      </c>
      <c r="B46" s="79" t="s">
        <v>298</v>
      </c>
      <c r="C46" s="91" t="s">
        <v>51</v>
      </c>
      <c r="D46" s="91" t="s">
        <v>156</v>
      </c>
      <c r="E46" s="91"/>
      <c r="F46" s="79" t="s">
        <v>298</v>
      </c>
      <c r="G46" s="91" t="s">
        <v>51</v>
      </c>
      <c r="H46" s="91" t="s">
        <v>156</v>
      </c>
      <c r="I46" s="76"/>
      <c r="J46" s="68" t="s">
        <v>258</v>
      </c>
      <c r="K46" s="76" t="s">
        <v>33</v>
      </c>
      <c r="L46" s="76" t="s">
        <v>104</v>
      </c>
      <c r="M46" s="70"/>
      <c r="N46" s="68" t="s">
        <v>258</v>
      </c>
      <c r="O46" s="69" t="s">
        <v>56</v>
      </c>
      <c r="P46" s="70" t="s">
        <v>48</v>
      </c>
      <c r="R46" s="68" t="s">
        <v>258</v>
      </c>
      <c r="S46" s="69" t="s">
        <v>16</v>
      </c>
      <c r="T46" s="70" t="s">
        <v>64</v>
      </c>
      <c r="U46" s="70"/>
      <c r="V46" s="68" t="s">
        <v>258</v>
      </c>
      <c r="W46" s="69" t="s">
        <v>22</v>
      </c>
      <c r="X46" s="70" t="s">
        <v>74</v>
      </c>
      <c r="Z46" s="68" t="s">
        <v>258</v>
      </c>
      <c r="AA46" s="69" t="s">
        <v>33</v>
      </c>
      <c r="AB46" s="70" t="s">
        <v>77</v>
      </c>
      <c r="AC46" s="70"/>
      <c r="AD46" s="68" t="s">
        <v>258</v>
      </c>
      <c r="AE46" s="69" t="s">
        <v>22</v>
      </c>
      <c r="AF46" s="70" t="s">
        <v>74</v>
      </c>
      <c r="AG46" s="70"/>
      <c r="AH46" s="68" t="s">
        <v>258</v>
      </c>
      <c r="AI46" s="69" t="s">
        <v>16</v>
      </c>
      <c r="AJ46" s="70" t="s">
        <v>64</v>
      </c>
      <c r="AK46" s="70"/>
      <c r="AL46" s="68" t="s">
        <v>258</v>
      </c>
      <c r="AM46" s="69" t="s">
        <v>22</v>
      </c>
      <c r="AN46" s="70" t="s">
        <v>74</v>
      </c>
      <c r="AO46" s="70"/>
      <c r="AR46" s="70"/>
    </row>
    <row r="47" spans="1:44" ht="11.25" customHeight="1">
      <c r="A47" s="68" t="s">
        <v>166</v>
      </c>
      <c r="B47" s="95" t="s">
        <v>255</v>
      </c>
      <c r="C47" s="94" t="s">
        <v>51</v>
      </c>
      <c r="D47" s="94" t="s">
        <v>52</v>
      </c>
      <c r="E47" s="91"/>
      <c r="F47" s="95" t="s">
        <v>255</v>
      </c>
      <c r="G47" s="94" t="s">
        <v>34</v>
      </c>
      <c r="H47" s="94" t="s">
        <v>115</v>
      </c>
      <c r="I47" s="76"/>
      <c r="J47" s="68" t="s">
        <v>298</v>
      </c>
      <c r="K47" s="76" t="s">
        <v>44</v>
      </c>
      <c r="L47" s="76" t="s">
        <v>63</v>
      </c>
      <c r="M47" s="70"/>
      <c r="N47" s="68" t="s">
        <v>255</v>
      </c>
      <c r="O47" s="69" t="s">
        <v>63</v>
      </c>
      <c r="P47" s="70" t="s">
        <v>287</v>
      </c>
      <c r="R47" s="68" t="s">
        <v>255</v>
      </c>
      <c r="S47" s="69" t="s">
        <v>92</v>
      </c>
      <c r="T47" s="70" t="s">
        <v>36</v>
      </c>
      <c r="U47" s="70"/>
      <c r="V47" s="68" t="s">
        <v>255</v>
      </c>
      <c r="W47" s="69" t="s">
        <v>103</v>
      </c>
      <c r="X47" s="70" t="s">
        <v>219</v>
      </c>
      <c r="Z47" s="68" t="s">
        <v>255</v>
      </c>
      <c r="AA47" s="69" t="s">
        <v>44</v>
      </c>
      <c r="AB47" s="70" t="s">
        <v>63</v>
      </c>
      <c r="AC47" s="70"/>
      <c r="AD47" s="68" t="s">
        <v>255</v>
      </c>
      <c r="AE47" s="69" t="s">
        <v>78</v>
      </c>
      <c r="AF47" s="70" t="s">
        <v>151</v>
      </c>
      <c r="AG47" s="70"/>
      <c r="AH47" s="68" t="s">
        <v>255</v>
      </c>
      <c r="AI47" s="69" t="s">
        <v>92</v>
      </c>
      <c r="AJ47" s="70" t="s">
        <v>36</v>
      </c>
      <c r="AK47" s="70"/>
      <c r="AL47" s="68" t="s">
        <v>255</v>
      </c>
      <c r="AM47" s="69" t="s">
        <v>103</v>
      </c>
      <c r="AN47" s="70" t="s">
        <v>219</v>
      </c>
      <c r="AO47" s="70"/>
      <c r="AR47" s="70"/>
    </row>
    <row r="48" spans="1:44" ht="11.25" customHeight="1">
      <c r="A48" s="68" t="s">
        <v>167</v>
      </c>
      <c r="B48" s="79" t="s">
        <v>298</v>
      </c>
      <c r="C48" s="91" t="s">
        <v>51</v>
      </c>
      <c r="D48" s="91" t="s">
        <v>265</v>
      </c>
      <c r="E48" s="91"/>
      <c r="F48" s="79" t="s">
        <v>298</v>
      </c>
      <c r="G48" s="91" t="s">
        <v>51</v>
      </c>
      <c r="H48" s="91" t="s">
        <v>265</v>
      </c>
      <c r="I48" s="76"/>
      <c r="J48" s="68" t="s">
        <v>298</v>
      </c>
      <c r="K48" s="76" t="s">
        <v>16</v>
      </c>
      <c r="L48" s="76" t="s">
        <v>17</v>
      </c>
      <c r="M48" s="70"/>
      <c r="N48" s="68" t="s">
        <v>255</v>
      </c>
      <c r="O48" s="69" t="s">
        <v>28</v>
      </c>
      <c r="P48" s="70" t="s">
        <v>277</v>
      </c>
      <c r="R48" s="68" t="s">
        <v>255</v>
      </c>
      <c r="S48" s="69" t="s">
        <v>51</v>
      </c>
      <c r="T48" s="70" t="s">
        <v>265</v>
      </c>
      <c r="U48" s="70"/>
      <c r="V48" s="68" t="s">
        <v>255</v>
      </c>
      <c r="W48" s="69" t="s">
        <v>51</v>
      </c>
      <c r="X48" s="70" t="s">
        <v>265</v>
      </c>
      <c r="Z48" s="68" t="s">
        <v>255</v>
      </c>
      <c r="AA48" s="69" t="s">
        <v>51</v>
      </c>
      <c r="AB48" s="70" t="s">
        <v>265</v>
      </c>
      <c r="AC48" s="70"/>
      <c r="AD48" s="68" t="s">
        <v>255</v>
      </c>
      <c r="AE48" s="69" t="s">
        <v>25</v>
      </c>
      <c r="AF48" s="70" t="s">
        <v>32</v>
      </c>
      <c r="AG48" s="70"/>
      <c r="AH48" s="68" t="s">
        <v>255</v>
      </c>
      <c r="AI48" s="69" t="s">
        <v>51</v>
      </c>
      <c r="AJ48" s="70" t="s">
        <v>265</v>
      </c>
      <c r="AK48" s="70"/>
      <c r="AL48" s="68" t="s">
        <v>255</v>
      </c>
      <c r="AM48" s="69" t="s">
        <v>51</v>
      </c>
      <c r="AN48" s="70" t="s">
        <v>265</v>
      </c>
      <c r="AO48" s="70"/>
      <c r="AR48" s="70"/>
    </row>
    <row r="49" spans="1:44" ht="11.25" customHeight="1">
      <c r="A49" s="68" t="s">
        <v>168</v>
      </c>
      <c r="B49" s="79" t="s">
        <v>298</v>
      </c>
      <c r="C49" s="91" t="s">
        <v>51</v>
      </c>
      <c r="D49" s="91" t="s">
        <v>216</v>
      </c>
      <c r="E49" s="91"/>
      <c r="F49" s="79" t="s">
        <v>298</v>
      </c>
      <c r="G49" s="91" t="s">
        <v>51</v>
      </c>
      <c r="H49" s="91" t="s">
        <v>216</v>
      </c>
      <c r="I49" s="76"/>
      <c r="J49" s="68" t="s">
        <v>298</v>
      </c>
      <c r="K49" s="76" t="s">
        <v>19</v>
      </c>
      <c r="L49" s="76" t="s">
        <v>20</v>
      </c>
      <c r="M49" s="70"/>
      <c r="N49" s="68" t="s">
        <v>298</v>
      </c>
      <c r="O49" s="69" t="s">
        <v>97</v>
      </c>
      <c r="P49" s="70" t="s">
        <v>47</v>
      </c>
      <c r="R49" s="68" t="s">
        <v>255</v>
      </c>
      <c r="S49" s="69" t="s">
        <v>51</v>
      </c>
      <c r="T49" s="70" t="s">
        <v>216</v>
      </c>
      <c r="U49" s="70"/>
      <c r="V49" s="68" t="s">
        <v>255</v>
      </c>
      <c r="W49" s="69" t="s">
        <v>51</v>
      </c>
      <c r="X49" s="70" t="s">
        <v>216</v>
      </c>
      <c r="Z49" s="68" t="s">
        <v>255</v>
      </c>
      <c r="AA49" s="69" t="s">
        <v>51</v>
      </c>
      <c r="AB49" s="70" t="s">
        <v>216</v>
      </c>
      <c r="AC49" s="70"/>
      <c r="AD49" s="68" t="s">
        <v>255</v>
      </c>
      <c r="AE49" s="69" t="s">
        <v>51</v>
      </c>
      <c r="AF49" s="70" t="s">
        <v>216</v>
      </c>
      <c r="AG49" s="70"/>
      <c r="AH49" s="68" t="s">
        <v>255</v>
      </c>
      <c r="AI49" s="69" t="s">
        <v>51</v>
      </c>
      <c r="AJ49" s="70" t="s">
        <v>216</v>
      </c>
      <c r="AK49" s="70"/>
      <c r="AL49" s="68" t="s">
        <v>255</v>
      </c>
      <c r="AM49" s="69" t="s">
        <v>51</v>
      </c>
      <c r="AN49" s="70" t="s">
        <v>216</v>
      </c>
      <c r="AO49" s="70"/>
      <c r="AR49" s="70"/>
    </row>
    <row r="50" spans="1:44" ht="11.25" customHeight="1">
      <c r="A50" s="68" t="s">
        <v>169</v>
      </c>
      <c r="B50" s="95" t="s">
        <v>298</v>
      </c>
      <c r="C50" s="94" t="s">
        <v>51</v>
      </c>
      <c r="D50" s="94" t="s">
        <v>52</v>
      </c>
      <c r="E50" s="91"/>
      <c r="F50" s="95" t="s">
        <v>298</v>
      </c>
      <c r="G50" s="94" t="s">
        <v>28</v>
      </c>
      <c r="H50" s="94" t="s">
        <v>136</v>
      </c>
      <c r="I50" s="76"/>
      <c r="J50" s="68" t="s">
        <v>298</v>
      </c>
      <c r="K50" s="76" t="s">
        <v>19</v>
      </c>
      <c r="L50" s="76" t="s">
        <v>58</v>
      </c>
      <c r="M50" s="70"/>
      <c r="N50" s="68" t="s">
        <v>255</v>
      </c>
      <c r="O50" s="69" t="s">
        <v>32</v>
      </c>
      <c r="P50" s="70" t="s">
        <v>119</v>
      </c>
      <c r="R50" s="68" t="s">
        <v>255</v>
      </c>
      <c r="S50" s="69" t="s">
        <v>51</v>
      </c>
      <c r="T50" s="70" t="s">
        <v>52</v>
      </c>
      <c r="U50" s="70"/>
      <c r="V50" s="68" t="s">
        <v>255</v>
      </c>
      <c r="W50" s="69" t="s">
        <v>51</v>
      </c>
      <c r="X50" s="70" t="s">
        <v>52</v>
      </c>
      <c r="Z50" s="68" t="s">
        <v>255</v>
      </c>
      <c r="AA50" s="69" t="s">
        <v>51</v>
      </c>
      <c r="AB50" s="70" t="s">
        <v>52</v>
      </c>
      <c r="AC50" s="70"/>
      <c r="AD50" s="68" t="s">
        <v>255</v>
      </c>
      <c r="AE50" s="69" t="s">
        <v>51</v>
      </c>
      <c r="AF50" s="70" t="s">
        <v>52</v>
      </c>
      <c r="AG50" s="70"/>
      <c r="AH50" s="68" t="s">
        <v>255</v>
      </c>
      <c r="AI50" s="69" t="s">
        <v>51</v>
      </c>
      <c r="AJ50" s="70" t="s">
        <v>52</v>
      </c>
      <c r="AK50" s="70"/>
      <c r="AL50" s="68" t="s">
        <v>255</v>
      </c>
      <c r="AM50" s="69" t="s">
        <v>51</v>
      </c>
      <c r="AN50" s="70" t="s">
        <v>52</v>
      </c>
      <c r="AO50" s="70"/>
      <c r="AR50" s="70"/>
    </row>
    <row r="51" spans="1:44" ht="11.25" customHeight="1">
      <c r="A51" s="98" t="s">
        <v>358</v>
      </c>
      <c r="B51" s="79" t="s">
        <v>298</v>
      </c>
      <c r="C51" s="94" t="s">
        <v>51</v>
      </c>
      <c r="D51" s="94" t="s">
        <v>52</v>
      </c>
      <c r="E51" s="91"/>
      <c r="F51" s="79" t="s">
        <v>298</v>
      </c>
      <c r="G51" s="91" t="s">
        <v>51</v>
      </c>
      <c r="H51" s="91" t="s">
        <v>52</v>
      </c>
      <c r="I51" s="76"/>
      <c r="J51" s="68" t="s">
        <v>298</v>
      </c>
      <c r="K51" s="76" t="s">
        <v>51</v>
      </c>
      <c r="L51" s="76" t="s">
        <v>52</v>
      </c>
      <c r="M51" s="70"/>
      <c r="N51" s="68" t="s">
        <v>255</v>
      </c>
      <c r="O51" s="69" t="s">
        <v>23</v>
      </c>
      <c r="P51" s="70" t="s">
        <v>18</v>
      </c>
      <c r="R51" s="68" t="s">
        <v>255</v>
      </c>
      <c r="S51" s="69" t="s">
        <v>51</v>
      </c>
      <c r="T51" s="70" t="s">
        <v>52</v>
      </c>
      <c r="U51" s="70"/>
      <c r="V51" s="68" t="s">
        <v>255</v>
      </c>
      <c r="W51" s="69" t="s">
        <v>51</v>
      </c>
      <c r="X51" s="70" t="s">
        <v>52</v>
      </c>
      <c r="Z51" s="68" t="s">
        <v>255</v>
      </c>
      <c r="AA51" s="69" t="s">
        <v>51</v>
      </c>
      <c r="AB51" s="70" t="s">
        <v>52</v>
      </c>
      <c r="AC51" s="70"/>
      <c r="AD51" s="68" t="s">
        <v>255</v>
      </c>
      <c r="AE51" s="69" t="s">
        <v>51</v>
      </c>
      <c r="AF51" s="70" t="s">
        <v>52</v>
      </c>
      <c r="AG51" s="70"/>
      <c r="AH51" s="68" t="s">
        <v>255</v>
      </c>
      <c r="AI51" s="69" t="s">
        <v>51</v>
      </c>
      <c r="AJ51" s="70" t="s">
        <v>52</v>
      </c>
      <c r="AK51" s="70"/>
      <c r="AL51" s="68" t="s">
        <v>255</v>
      </c>
      <c r="AM51" s="69" t="s">
        <v>51</v>
      </c>
      <c r="AN51" s="70" t="s">
        <v>52</v>
      </c>
      <c r="AO51" s="70"/>
      <c r="AR51" s="70"/>
    </row>
    <row r="52" spans="1:44" ht="11.25" customHeight="1">
      <c r="A52" s="68" t="s">
        <v>171</v>
      </c>
      <c r="B52" s="79" t="s">
        <v>255</v>
      </c>
      <c r="C52" s="94" t="s">
        <v>16</v>
      </c>
      <c r="D52" s="94" t="s">
        <v>78</v>
      </c>
      <c r="E52" s="91"/>
      <c r="F52" s="95" t="s">
        <v>255</v>
      </c>
      <c r="G52" s="94" t="s">
        <v>111</v>
      </c>
      <c r="H52" s="94" t="s">
        <v>135</v>
      </c>
      <c r="I52" s="76"/>
      <c r="J52" s="68" t="s">
        <v>298</v>
      </c>
      <c r="K52" s="76" t="s">
        <v>44</v>
      </c>
      <c r="L52" s="76" t="s">
        <v>36</v>
      </c>
      <c r="M52" s="70"/>
      <c r="N52" s="68" t="s">
        <v>255</v>
      </c>
      <c r="O52" s="69" t="s">
        <v>120</v>
      </c>
      <c r="P52" s="70" t="s">
        <v>309</v>
      </c>
      <c r="R52" s="68" t="s">
        <v>255</v>
      </c>
      <c r="S52" s="69" t="s">
        <v>103</v>
      </c>
      <c r="T52" s="70" t="s">
        <v>219</v>
      </c>
      <c r="U52" s="70"/>
      <c r="V52" s="68" t="s">
        <v>255</v>
      </c>
      <c r="W52" s="69" t="s">
        <v>103</v>
      </c>
      <c r="X52" s="70" t="s">
        <v>220</v>
      </c>
      <c r="Z52" s="68" t="s">
        <v>255</v>
      </c>
      <c r="AA52" s="69" t="s">
        <v>88</v>
      </c>
      <c r="AB52" s="70" t="s">
        <v>170</v>
      </c>
      <c r="AC52" s="70"/>
      <c r="AD52" s="68" t="s">
        <v>255</v>
      </c>
      <c r="AE52" s="69" t="s">
        <v>32</v>
      </c>
      <c r="AF52" s="70" t="s">
        <v>68</v>
      </c>
      <c r="AG52" s="70"/>
      <c r="AH52" s="68" t="s">
        <v>255</v>
      </c>
      <c r="AI52" s="69" t="s">
        <v>103</v>
      </c>
      <c r="AJ52" s="70" t="s">
        <v>219</v>
      </c>
      <c r="AK52" s="70"/>
      <c r="AL52" s="68" t="s">
        <v>255</v>
      </c>
      <c r="AM52" s="69" t="s">
        <v>103</v>
      </c>
      <c r="AN52" s="70" t="s">
        <v>220</v>
      </c>
      <c r="AO52" s="70"/>
      <c r="AR52" s="70"/>
    </row>
    <row r="53" spans="1:44" ht="11.25" customHeight="1">
      <c r="A53" s="98" t="s">
        <v>359</v>
      </c>
      <c r="B53" s="79" t="s">
        <v>298</v>
      </c>
      <c r="C53" s="94" t="s">
        <v>51</v>
      </c>
      <c r="D53" s="94" t="s">
        <v>52</v>
      </c>
      <c r="E53" s="91"/>
      <c r="F53" s="79" t="s">
        <v>298</v>
      </c>
      <c r="G53" s="91" t="s">
        <v>51</v>
      </c>
      <c r="H53" s="91" t="s">
        <v>52</v>
      </c>
      <c r="I53" s="76"/>
      <c r="J53" s="68" t="s">
        <v>298</v>
      </c>
      <c r="K53" s="76" t="s">
        <v>25</v>
      </c>
      <c r="L53" s="76" t="s">
        <v>28</v>
      </c>
      <c r="M53" s="70"/>
      <c r="N53" s="68" t="s">
        <v>255</v>
      </c>
      <c r="O53" s="69" t="s">
        <v>28</v>
      </c>
      <c r="P53" s="70" t="s">
        <v>97</v>
      </c>
      <c r="R53" s="68" t="s">
        <v>255</v>
      </c>
      <c r="S53" s="69" t="s">
        <v>51</v>
      </c>
      <c r="T53" s="70" t="s">
        <v>52</v>
      </c>
      <c r="U53" s="70"/>
      <c r="V53" s="68" t="s">
        <v>255</v>
      </c>
      <c r="W53" s="69" t="s">
        <v>51</v>
      </c>
      <c r="X53" s="70" t="s">
        <v>52</v>
      </c>
      <c r="Z53" s="68" t="s">
        <v>255</v>
      </c>
      <c r="AA53" s="69" t="s">
        <v>51</v>
      </c>
      <c r="AB53" s="70" t="s">
        <v>52</v>
      </c>
      <c r="AC53" s="70"/>
      <c r="AD53" s="68" t="s">
        <v>255</v>
      </c>
      <c r="AE53" s="69" t="s">
        <v>51</v>
      </c>
      <c r="AF53" s="70" t="s">
        <v>52</v>
      </c>
      <c r="AG53" s="70"/>
      <c r="AH53" s="68" t="s">
        <v>255</v>
      </c>
      <c r="AI53" s="69" t="s">
        <v>51</v>
      </c>
      <c r="AJ53" s="70" t="s">
        <v>52</v>
      </c>
      <c r="AK53" s="70"/>
      <c r="AL53" s="68" t="s">
        <v>255</v>
      </c>
      <c r="AM53" s="69" t="s">
        <v>51</v>
      </c>
      <c r="AN53" s="70" t="s">
        <v>52</v>
      </c>
      <c r="AO53" s="70"/>
      <c r="AR53" s="70"/>
    </row>
    <row r="54" spans="1:44" ht="11.25" customHeight="1">
      <c r="A54" s="98" t="s">
        <v>360</v>
      </c>
      <c r="B54" s="79" t="s">
        <v>298</v>
      </c>
      <c r="C54" s="91" t="s">
        <v>51</v>
      </c>
      <c r="D54" s="91" t="s">
        <v>52</v>
      </c>
      <c r="E54" s="91"/>
      <c r="F54" s="79" t="s">
        <v>298</v>
      </c>
      <c r="G54" s="91" t="s">
        <v>51</v>
      </c>
      <c r="H54" s="91" t="s">
        <v>52</v>
      </c>
      <c r="I54" s="76"/>
      <c r="J54" s="68" t="s">
        <v>298</v>
      </c>
      <c r="K54" s="76" t="s">
        <v>51</v>
      </c>
      <c r="L54" s="76" t="s">
        <v>52</v>
      </c>
      <c r="M54" s="70"/>
      <c r="N54" s="68" t="s">
        <v>255</v>
      </c>
      <c r="O54" s="69" t="s">
        <v>25</v>
      </c>
      <c r="P54" s="70" t="s">
        <v>56</v>
      </c>
      <c r="R54" s="68" t="s">
        <v>255</v>
      </c>
      <c r="S54" s="69" t="s">
        <v>51</v>
      </c>
      <c r="T54" s="70" t="s">
        <v>52</v>
      </c>
      <c r="U54" s="70"/>
      <c r="V54" s="68" t="s">
        <v>255</v>
      </c>
      <c r="W54" s="69" t="s">
        <v>51</v>
      </c>
      <c r="X54" s="70" t="s">
        <v>52</v>
      </c>
      <c r="Z54" s="68" t="s">
        <v>255</v>
      </c>
      <c r="AA54" s="69" t="s">
        <v>51</v>
      </c>
      <c r="AB54" s="70" t="s">
        <v>52</v>
      </c>
      <c r="AC54" s="70"/>
      <c r="AD54" s="68" t="s">
        <v>255</v>
      </c>
      <c r="AE54" s="69" t="s">
        <v>51</v>
      </c>
      <c r="AF54" s="70" t="s">
        <v>52</v>
      </c>
      <c r="AG54" s="70"/>
      <c r="AH54" s="68" t="s">
        <v>255</v>
      </c>
      <c r="AI54" s="69" t="s">
        <v>51</v>
      </c>
      <c r="AJ54" s="70" t="s">
        <v>52</v>
      </c>
      <c r="AK54" s="70"/>
      <c r="AL54" s="68" t="s">
        <v>255</v>
      </c>
      <c r="AM54" s="69" t="s">
        <v>51</v>
      </c>
      <c r="AN54" s="70" t="s">
        <v>52</v>
      </c>
      <c r="AO54" s="70"/>
      <c r="AR54" s="70"/>
    </row>
    <row r="55" spans="1:44" ht="11.25" customHeight="1">
      <c r="A55" s="98" t="s">
        <v>361</v>
      </c>
      <c r="B55" s="79" t="s">
        <v>298</v>
      </c>
      <c r="C55" s="91" t="s">
        <v>51</v>
      </c>
      <c r="D55" s="91" t="s">
        <v>52</v>
      </c>
      <c r="E55" s="91"/>
      <c r="F55" s="79" t="s">
        <v>298</v>
      </c>
      <c r="G55" s="91" t="s">
        <v>51</v>
      </c>
      <c r="H55" s="91" t="s">
        <v>52</v>
      </c>
      <c r="I55" s="76"/>
      <c r="J55" s="68" t="s">
        <v>298</v>
      </c>
      <c r="K55" s="76" t="s">
        <v>22</v>
      </c>
      <c r="L55" s="76" t="s">
        <v>34</v>
      </c>
      <c r="M55" s="70"/>
      <c r="N55" s="68" t="s">
        <v>255</v>
      </c>
      <c r="O55" s="69" t="s">
        <v>24</v>
      </c>
      <c r="P55" s="70" t="s">
        <v>48</v>
      </c>
      <c r="R55" s="68" t="s">
        <v>255</v>
      </c>
      <c r="S55" s="69" t="s">
        <v>51</v>
      </c>
      <c r="T55" s="70" t="s">
        <v>52</v>
      </c>
      <c r="U55" s="70"/>
      <c r="V55" s="68" t="s">
        <v>255</v>
      </c>
      <c r="W55" s="69" t="s">
        <v>51</v>
      </c>
      <c r="X55" s="70" t="s">
        <v>52</v>
      </c>
      <c r="Z55" s="68" t="s">
        <v>255</v>
      </c>
      <c r="AA55" s="69" t="s">
        <v>51</v>
      </c>
      <c r="AB55" s="70" t="s">
        <v>52</v>
      </c>
      <c r="AC55" s="70"/>
      <c r="AD55" s="68" t="s">
        <v>255</v>
      </c>
      <c r="AE55" s="69" t="s">
        <v>51</v>
      </c>
      <c r="AF55" s="70" t="s">
        <v>52</v>
      </c>
      <c r="AG55" s="70"/>
      <c r="AH55" s="68" t="s">
        <v>255</v>
      </c>
      <c r="AI55" s="69" t="s">
        <v>51</v>
      </c>
      <c r="AJ55" s="70" t="s">
        <v>52</v>
      </c>
      <c r="AK55" s="70"/>
      <c r="AL55" s="68" t="s">
        <v>255</v>
      </c>
      <c r="AM55" s="69" t="s">
        <v>51</v>
      </c>
      <c r="AN55" s="70" t="s">
        <v>52</v>
      </c>
      <c r="AO55" s="70"/>
      <c r="AR55" s="70"/>
    </row>
    <row r="56" spans="1:44" ht="11.25" customHeight="1">
      <c r="A56" s="68" t="s">
        <v>172</v>
      </c>
      <c r="B56" s="79" t="s">
        <v>298</v>
      </c>
      <c r="C56" s="91" t="s">
        <v>51</v>
      </c>
      <c r="D56" s="91" t="s">
        <v>75</v>
      </c>
      <c r="E56" s="91"/>
      <c r="F56" s="79" t="s">
        <v>298</v>
      </c>
      <c r="G56" s="91" t="s">
        <v>51</v>
      </c>
      <c r="H56" s="91" t="s">
        <v>75</v>
      </c>
      <c r="I56" s="76"/>
      <c r="J56" s="68" t="s">
        <v>298</v>
      </c>
      <c r="K56" s="76" t="s">
        <v>51</v>
      </c>
      <c r="L56" s="76" t="s">
        <v>75</v>
      </c>
      <c r="M56" s="70"/>
      <c r="N56" s="68" t="s">
        <v>255</v>
      </c>
      <c r="O56" s="69" t="s">
        <v>111</v>
      </c>
      <c r="P56" s="70" t="s">
        <v>227</v>
      </c>
      <c r="R56" s="68" t="s">
        <v>255</v>
      </c>
      <c r="S56" s="69" t="s">
        <v>51</v>
      </c>
      <c r="T56" s="70" t="s">
        <v>75</v>
      </c>
      <c r="U56" s="70"/>
      <c r="V56" s="68" t="s">
        <v>255</v>
      </c>
      <c r="W56" s="69" t="s">
        <v>51</v>
      </c>
      <c r="X56" s="70" t="s">
        <v>75</v>
      </c>
      <c r="Z56" s="68" t="s">
        <v>255</v>
      </c>
      <c r="AA56" s="69" t="s">
        <v>51</v>
      </c>
      <c r="AB56" s="70" t="s">
        <v>75</v>
      </c>
      <c r="AC56" s="70"/>
      <c r="AD56" s="68" t="s">
        <v>255</v>
      </c>
      <c r="AE56" s="69" t="s">
        <v>51</v>
      </c>
      <c r="AF56" s="70" t="s">
        <v>75</v>
      </c>
      <c r="AG56" s="70"/>
      <c r="AH56" s="68" t="s">
        <v>255</v>
      </c>
      <c r="AI56" s="69" t="s">
        <v>51</v>
      </c>
      <c r="AJ56" s="70" t="s">
        <v>75</v>
      </c>
      <c r="AK56" s="70"/>
      <c r="AL56" s="68" t="s">
        <v>255</v>
      </c>
      <c r="AM56" s="69" t="s">
        <v>51</v>
      </c>
      <c r="AN56" s="70" t="s">
        <v>75</v>
      </c>
      <c r="AO56" s="70"/>
      <c r="AR56" s="70"/>
    </row>
    <row r="57" spans="1:44" ht="11.25" customHeight="1">
      <c r="A57" s="68" t="s">
        <v>275</v>
      </c>
      <c r="B57" s="95" t="s">
        <v>255</v>
      </c>
      <c r="C57" s="94" t="s">
        <v>33</v>
      </c>
      <c r="D57" s="94" t="s">
        <v>60</v>
      </c>
      <c r="E57" s="91"/>
      <c r="F57" s="95" t="s">
        <v>255</v>
      </c>
      <c r="G57" s="94" t="s">
        <v>74</v>
      </c>
      <c r="H57" s="94" t="s">
        <v>94</v>
      </c>
      <c r="I57" s="76"/>
      <c r="J57" s="68" t="s">
        <v>298</v>
      </c>
      <c r="K57" s="76" t="s">
        <v>39</v>
      </c>
      <c r="L57" s="76" t="s">
        <v>264</v>
      </c>
      <c r="M57" s="70"/>
      <c r="N57" s="68" t="s">
        <v>255</v>
      </c>
      <c r="O57" s="69" t="s">
        <v>281</v>
      </c>
      <c r="P57" s="70" t="s">
        <v>259</v>
      </c>
      <c r="R57" s="68" t="s">
        <v>255</v>
      </c>
      <c r="S57" s="69" t="s">
        <v>56</v>
      </c>
      <c r="T57" s="70" t="s">
        <v>20</v>
      </c>
      <c r="U57" s="70"/>
      <c r="V57" s="68" t="s">
        <v>255</v>
      </c>
      <c r="W57" s="69" t="s">
        <v>74</v>
      </c>
      <c r="X57" s="70" t="s">
        <v>105</v>
      </c>
      <c r="Z57" s="68" t="s">
        <v>255</v>
      </c>
      <c r="AA57" s="69" t="s">
        <v>34</v>
      </c>
      <c r="AB57" s="70" t="s">
        <v>155</v>
      </c>
      <c r="AC57" s="70"/>
      <c r="AD57" s="68" t="s">
        <v>258</v>
      </c>
      <c r="AE57" s="69" t="s">
        <v>56</v>
      </c>
      <c r="AF57" s="70" t="s">
        <v>136</v>
      </c>
      <c r="AG57" s="70"/>
      <c r="AH57" s="68" t="s">
        <v>255</v>
      </c>
      <c r="AI57" s="69" t="s">
        <v>56</v>
      </c>
      <c r="AJ57" s="70" t="s">
        <v>20</v>
      </c>
      <c r="AK57" s="70"/>
      <c r="AL57" s="68" t="s">
        <v>255</v>
      </c>
      <c r="AM57" s="69" t="s">
        <v>74</v>
      </c>
      <c r="AN57" s="70" t="s">
        <v>105</v>
      </c>
      <c r="AO57" s="70"/>
      <c r="AR57" s="70"/>
    </row>
    <row r="58" spans="1:44" ht="11.25" customHeight="1">
      <c r="A58" s="68" t="s">
        <v>173</v>
      </c>
      <c r="B58" s="79" t="s">
        <v>298</v>
      </c>
      <c r="C58" s="91" t="s">
        <v>51</v>
      </c>
      <c r="D58" s="91" t="s">
        <v>75</v>
      </c>
      <c r="E58" s="91"/>
      <c r="F58" s="79" t="s">
        <v>298</v>
      </c>
      <c r="G58" s="91" t="s">
        <v>51</v>
      </c>
      <c r="H58" s="91" t="s">
        <v>75</v>
      </c>
      <c r="I58" s="76"/>
      <c r="J58" s="68" t="s">
        <v>298</v>
      </c>
      <c r="K58" s="76" t="s">
        <v>22</v>
      </c>
      <c r="L58" s="76" t="s">
        <v>64</v>
      </c>
      <c r="M58" s="70"/>
      <c r="N58" s="68" t="s">
        <v>255</v>
      </c>
      <c r="O58" s="69" t="s">
        <v>18</v>
      </c>
      <c r="P58" s="70" t="s">
        <v>81</v>
      </c>
      <c r="R58" s="68" t="s">
        <v>255</v>
      </c>
      <c r="S58" s="69" t="s">
        <v>51</v>
      </c>
      <c r="T58" s="70" t="s">
        <v>75</v>
      </c>
      <c r="U58" s="70"/>
      <c r="V58" s="68" t="s">
        <v>255</v>
      </c>
      <c r="W58" s="69" t="s">
        <v>51</v>
      </c>
      <c r="X58" s="70" t="s">
        <v>75</v>
      </c>
      <c r="Z58" s="68" t="s">
        <v>255</v>
      </c>
      <c r="AA58" s="69" t="s">
        <v>51</v>
      </c>
      <c r="AB58" s="70" t="s">
        <v>75</v>
      </c>
      <c r="AC58" s="70"/>
      <c r="AD58" s="68" t="s">
        <v>255</v>
      </c>
      <c r="AE58" s="69" t="s">
        <v>51</v>
      </c>
      <c r="AF58" s="70" t="s">
        <v>75</v>
      </c>
      <c r="AG58" s="70"/>
      <c r="AH58" s="68" t="s">
        <v>255</v>
      </c>
      <c r="AI58" s="69" t="s">
        <v>51</v>
      </c>
      <c r="AJ58" s="70" t="s">
        <v>75</v>
      </c>
      <c r="AK58" s="70"/>
      <c r="AL58" s="68" t="s">
        <v>255</v>
      </c>
      <c r="AM58" s="69" t="s">
        <v>51</v>
      </c>
      <c r="AN58" s="70" t="s">
        <v>75</v>
      </c>
      <c r="AO58" s="70"/>
      <c r="AR58" s="70"/>
    </row>
    <row r="59" spans="1:44" ht="11.25" customHeight="1">
      <c r="A59" s="68" t="s">
        <v>174</v>
      </c>
      <c r="B59" s="79" t="s">
        <v>298</v>
      </c>
      <c r="C59" s="91" t="s">
        <v>51</v>
      </c>
      <c r="D59" s="91" t="s">
        <v>75</v>
      </c>
      <c r="E59" s="91"/>
      <c r="F59" s="79" t="s">
        <v>298</v>
      </c>
      <c r="G59" s="91" t="s">
        <v>51</v>
      </c>
      <c r="H59" s="91" t="s">
        <v>75</v>
      </c>
      <c r="I59" s="76"/>
      <c r="J59" s="68" t="s">
        <v>298</v>
      </c>
      <c r="K59" s="76" t="s">
        <v>16</v>
      </c>
      <c r="L59" s="76" t="s">
        <v>60</v>
      </c>
      <c r="M59" s="70"/>
      <c r="N59" s="68" t="s">
        <v>255</v>
      </c>
      <c r="O59" s="69" t="s">
        <v>136</v>
      </c>
      <c r="P59" s="70" t="s">
        <v>10</v>
      </c>
      <c r="R59" s="68" t="s">
        <v>255</v>
      </c>
      <c r="S59" s="69" t="s">
        <v>51</v>
      </c>
      <c r="T59" s="70" t="s">
        <v>75</v>
      </c>
      <c r="U59" s="70"/>
      <c r="V59" s="68" t="s">
        <v>255</v>
      </c>
      <c r="W59" s="69" t="s">
        <v>51</v>
      </c>
      <c r="X59" s="70" t="s">
        <v>75</v>
      </c>
      <c r="Z59" s="68" t="s">
        <v>255</v>
      </c>
      <c r="AA59" s="69" t="s">
        <v>25</v>
      </c>
      <c r="AB59" s="70" t="s">
        <v>74</v>
      </c>
      <c r="AC59" s="70"/>
      <c r="AD59" s="68" t="s">
        <v>255</v>
      </c>
      <c r="AE59" s="69" t="s">
        <v>51</v>
      </c>
      <c r="AF59" s="70" t="s">
        <v>75</v>
      </c>
      <c r="AG59" s="70"/>
      <c r="AH59" s="68" t="s">
        <v>255</v>
      </c>
      <c r="AI59" s="69" t="s">
        <v>51</v>
      </c>
      <c r="AJ59" s="70" t="s">
        <v>75</v>
      </c>
      <c r="AK59" s="70"/>
      <c r="AL59" s="68" t="s">
        <v>255</v>
      </c>
      <c r="AM59" s="69" t="s">
        <v>51</v>
      </c>
      <c r="AN59" s="70" t="s">
        <v>75</v>
      </c>
      <c r="AO59" s="70"/>
      <c r="AR59" s="70"/>
    </row>
    <row r="60" spans="1:44" ht="11.25" customHeight="1">
      <c r="A60" s="68" t="s">
        <v>175</v>
      </c>
      <c r="B60" s="79" t="s">
        <v>298</v>
      </c>
      <c r="C60" s="91" t="s">
        <v>51</v>
      </c>
      <c r="D60" s="91" t="s">
        <v>222</v>
      </c>
      <c r="E60" s="91"/>
      <c r="F60" s="79" t="s">
        <v>298</v>
      </c>
      <c r="G60" s="91" t="s">
        <v>32</v>
      </c>
      <c r="H60" s="91" t="s">
        <v>63</v>
      </c>
      <c r="I60" s="76"/>
      <c r="J60" s="68" t="s">
        <v>298</v>
      </c>
      <c r="K60" s="76" t="s">
        <v>51</v>
      </c>
      <c r="L60" s="76" t="s">
        <v>222</v>
      </c>
      <c r="M60" s="70"/>
      <c r="N60" s="68" t="s">
        <v>255</v>
      </c>
      <c r="O60" s="69" t="s">
        <v>22</v>
      </c>
      <c r="P60" s="70" t="s">
        <v>86</v>
      </c>
      <c r="R60" s="68" t="s">
        <v>255</v>
      </c>
      <c r="S60" s="69" t="s">
        <v>51</v>
      </c>
      <c r="T60" s="70" t="s">
        <v>222</v>
      </c>
      <c r="U60" s="70"/>
      <c r="V60" s="68" t="s">
        <v>255</v>
      </c>
      <c r="W60" s="69" t="s">
        <v>51</v>
      </c>
      <c r="X60" s="70" t="s">
        <v>222</v>
      </c>
      <c r="Z60" s="68" t="s">
        <v>255</v>
      </c>
      <c r="AA60" s="69" t="s">
        <v>51</v>
      </c>
      <c r="AB60" s="70" t="s">
        <v>222</v>
      </c>
      <c r="AC60" s="70"/>
      <c r="AD60" s="68" t="s">
        <v>255</v>
      </c>
      <c r="AE60" s="69" t="s">
        <v>51</v>
      </c>
      <c r="AF60" s="70" t="s">
        <v>222</v>
      </c>
      <c r="AG60" s="70"/>
      <c r="AH60" s="68" t="s">
        <v>255</v>
      </c>
      <c r="AI60" s="69" t="s">
        <v>51</v>
      </c>
      <c r="AJ60" s="70" t="s">
        <v>222</v>
      </c>
      <c r="AK60" s="70"/>
      <c r="AL60" s="68" t="s">
        <v>255</v>
      </c>
      <c r="AM60" s="69" t="s">
        <v>51</v>
      </c>
      <c r="AN60" s="70" t="s">
        <v>222</v>
      </c>
      <c r="AO60" s="70"/>
      <c r="AR60" s="70"/>
    </row>
    <row r="61" spans="1:44" ht="11.25" customHeight="1">
      <c r="A61" s="68" t="s">
        <v>176</v>
      </c>
      <c r="B61" s="79" t="s">
        <v>298</v>
      </c>
      <c r="C61" s="91" t="s">
        <v>51</v>
      </c>
      <c r="D61" s="91" t="s">
        <v>75</v>
      </c>
      <c r="E61" s="91"/>
      <c r="F61" s="79" t="s">
        <v>298</v>
      </c>
      <c r="G61" s="91" t="s">
        <v>51</v>
      </c>
      <c r="H61" s="91" t="s">
        <v>75</v>
      </c>
      <c r="I61" s="76"/>
      <c r="J61" s="68" t="s">
        <v>298</v>
      </c>
      <c r="K61" s="76" t="s">
        <v>16</v>
      </c>
      <c r="L61" s="76" t="s">
        <v>104</v>
      </c>
      <c r="M61" s="70"/>
      <c r="N61" s="68" t="s">
        <v>255</v>
      </c>
      <c r="O61" s="69" t="s">
        <v>34</v>
      </c>
      <c r="P61" s="70" t="s">
        <v>85</v>
      </c>
      <c r="R61" s="68" t="s">
        <v>255</v>
      </c>
      <c r="S61" s="69" t="s">
        <v>51</v>
      </c>
      <c r="T61" s="70" t="s">
        <v>75</v>
      </c>
      <c r="U61" s="70"/>
      <c r="V61" s="68" t="s">
        <v>255</v>
      </c>
      <c r="W61" s="69" t="s">
        <v>51</v>
      </c>
      <c r="X61" s="70" t="s">
        <v>75</v>
      </c>
      <c r="Z61" s="68" t="s">
        <v>255</v>
      </c>
      <c r="AA61" s="69" t="s">
        <v>51</v>
      </c>
      <c r="AB61" s="70" t="s">
        <v>75</v>
      </c>
      <c r="AC61" s="70"/>
      <c r="AD61" s="68" t="s">
        <v>255</v>
      </c>
      <c r="AE61" s="69" t="s">
        <v>51</v>
      </c>
      <c r="AF61" s="70" t="s">
        <v>75</v>
      </c>
      <c r="AG61" s="70"/>
      <c r="AH61" s="68" t="s">
        <v>255</v>
      </c>
      <c r="AI61" s="69" t="s">
        <v>51</v>
      </c>
      <c r="AJ61" s="70" t="s">
        <v>75</v>
      </c>
      <c r="AK61" s="70"/>
      <c r="AL61" s="68" t="s">
        <v>255</v>
      </c>
      <c r="AM61" s="69" t="s">
        <v>51</v>
      </c>
      <c r="AN61" s="70" t="s">
        <v>75</v>
      </c>
      <c r="AO61" s="70"/>
      <c r="AR61" s="70"/>
    </row>
    <row r="62" spans="1:44" ht="11.25" customHeight="1">
      <c r="A62" s="68" t="s">
        <v>177</v>
      </c>
      <c r="B62" s="79" t="s">
        <v>298</v>
      </c>
      <c r="C62" s="94" t="s">
        <v>51</v>
      </c>
      <c r="D62" s="94" t="s">
        <v>75</v>
      </c>
      <c r="E62" s="91"/>
      <c r="F62" s="79" t="s">
        <v>298</v>
      </c>
      <c r="G62" s="91" t="s">
        <v>25</v>
      </c>
      <c r="H62" s="91" t="s">
        <v>74</v>
      </c>
      <c r="I62" s="76"/>
      <c r="J62" s="68" t="s">
        <v>298</v>
      </c>
      <c r="K62" s="76" t="s">
        <v>23</v>
      </c>
      <c r="L62" s="76" t="s">
        <v>48</v>
      </c>
      <c r="M62" s="70"/>
      <c r="N62" s="68" t="s">
        <v>298</v>
      </c>
      <c r="O62" s="69" t="s">
        <v>286</v>
      </c>
      <c r="P62" s="70" t="s">
        <v>228</v>
      </c>
      <c r="R62" s="68" t="s">
        <v>255</v>
      </c>
      <c r="S62" s="69" t="s">
        <v>23</v>
      </c>
      <c r="T62" s="70" t="s">
        <v>27</v>
      </c>
      <c r="U62" s="70"/>
      <c r="V62" s="68" t="s">
        <v>258</v>
      </c>
      <c r="W62" s="69" t="s">
        <v>16</v>
      </c>
      <c r="X62" s="70" t="s">
        <v>104</v>
      </c>
      <c r="Z62" s="68" t="s">
        <v>258</v>
      </c>
      <c r="AA62" s="69" t="s">
        <v>16</v>
      </c>
      <c r="AB62" s="70" t="s">
        <v>62</v>
      </c>
      <c r="AC62" s="70"/>
      <c r="AD62" s="68" t="s">
        <v>258</v>
      </c>
      <c r="AE62" s="69" t="s">
        <v>22</v>
      </c>
      <c r="AF62" s="70" t="s">
        <v>64</v>
      </c>
      <c r="AG62" s="70"/>
      <c r="AH62" s="68" t="s">
        <v>255</v>
      </c>
      <c r="AI62" s="69" t="s">
        <v>23</v>
      </c>
      <c r="AJ62" s="70" t="s">
        <v>27</v>
      </c>
      <c r="AK62" s="70"/>
      <c r="AL62" s="68" t="s">
        <v>258</v>
      </c>
      <c r="AM62" s="69" t="s">
        <v>16</v>
      </c>
      <c r="AN62" s="70" t="s">
        <v>104</v>
      </c>
      <c r="AO62" s="70"/>
      <c r="AR62" s="70"/>
    </row>
    <row r="63" spans="1:44" ht="11.25" customHeight="1">
      <c r="A63" s="68" t="s">
        <v>178</v>
      </c>
      <c r="B63" s="79" t="s">
        <v>298</v>
      </c>
      <c r="C63" s="91" t="s">
        <v>51</v>
      </c>
      <c r="D63" s="91" t="s">
        <v>52</v>
      </c>
      <c r="E63" s="91"/>
      <c r="F63" s="79" t="s">
        <v>298</v>
      </c>
      <c r="G63" s="91" t="s">
        <v>51</v>
      </c>
      <c r="H63" s="91" t="s">
        <v>52</v>
      </c>
      <c r="I63" s="76"/>
      <c r="J63" s="68" t="s">
        <v>298</v>
      </c>
      <c r="K63" s="76" t="s">
        <v>16</v>
      </c>
      <c r="L63" s="76" t="s">
        <v>104</v>
      </c>
      <c r="M63" s="70"/>
      <c r="N63" s="68" t="s">
        <v>255</v>
      </c>
      <c r="O63" s="69" t="s">
        <v>111</v>
      </c>
      <c r="P63" s="70" t="s">
        <v>149</v>
      </c>
      <c r="R63" s="68" t="s">
        <v>255</v>
      </c>
      <c r="S63" s="69" t="s">
        <v>51</v>
      </c>
      <c r="T63" s="70" t="s">
        <v>52</v>
      </c>
      <c r="U63" s="70"/>
      <c r="V63" s="68" t="s">
        <v>255</v>
      </c>
      <c r="W63" s="69" t="s">
        <v>51</v>
      </c>
      <c r="X63" s="70" t="s">
        <v>52</v>
      </c>
      <c r="Z63" s="68" t="s">
        <v>255</v>
      </c>
      <c r="AA63" s="69" t="s">
        <v>51</v>
      </c>
      <c r="AB63" s="70" t="s">
        <v>52</v>
      </c>
      <c r="AC63" s="70"/>
      <c r="AD63" s="68" t="s">
        <v>255</v>
      </c>
      <c r="AE63" s="69" t="s">
        <v>51</v>
      </c>
      <c r="AF63" s="70" t="s">
        <v>52</v>
      </c>
      <c r="AG63" s="70"/>
      <c r="AH63" s="68" t="s">
        <v>255</v>
      </c>
      <c r="AI63" s="69" t="s">
        <v>51</v>
      </c>
      <c r="AJ63" s="70" t="s">
        <v>52</v>
      </c>
      <c r="AK63" s="70"/>
      <c r="AL63" s="68" t="s">
        <v>255</v>
      </c>
      <c r="AM63" s="69" t="s">
        <v>51</v>
      </c>
      <c r="AN63" s="70" t="s">
        <v>52</v>
      </c>
      <c r="AO63" s="70"/>
      <c r="AR63" s="70"/>
    </row>
    <row r="64" spans="1:44" ht="11.25" customHeight="1">
      <c r="A64" s="68" t="s">
        <v>179</v>
      </c>
      <c r="B64" s="79" t="s">
        <v>298</v>
      </c>
      <c r="C64" s="91" t="s">
        <v>51</v>
      </c>
      <c r="D64" s="91" t="s">
        <v>75</v>
      </c>
      <c r="E64" s="91"/>
      <c r="F64" s="79" t="s">
        <v>298</v>
      </c>
      <c r="G64" s="91" t="s">
        <v>51</v>
      </c>
      <c r="H64" s="91" t="s">
        <v>75</v>
      </c>
      <c r="I64" s="76"/>
      <c r="J64" s="68" t="s">
        <v>298</v>
      </c>
      <c r="K64" s="76" t="s">
        <v>22</v>
      </c>
      <c r="L64" s="76" t="s">
        <v>32</v>
      </c>
      <c r="M64" s="70"/>
      <c r="N64" s="68" t="s">
        <v>255</v>
      </c>
      <c r="O64" s="69" t="s">
        <v>136</v>
      </c>
      <c r="P64" s="70" t="s">
        <v>10</v>
      </c>
      <c r="R64" s="68" t="s">
        <v>255</v>
      </c>
      <c r="S64" s="69" t="s">
        <v>51</v>
      </c>
      <c r="T64" s="70" t="s">
        <v>75</v>
      </c>
      <c r="U64" s="70"/>
      <c r="V64" s="68" t="s">
        <v>255</v>
      </c>
      <c r="W64" s="69" t="s">
        <v>51</v>
      </c>
      <c r="X64" s="70" t="s">
        <v>75</v>
      </c>
      <c r="Z64" s="68" t="s">
        <v>255</v>
      </c>
      <c r="AA64" s="69" t="s">
        <v>51</v>
      </c>
      <c r="AB64" s="70" t="s">
        <v>75</v>
      </c>
      <c r="AC64" s="70"/>
      <c r="AD64" s="68" t="s">
        <v>255</v>
      </c>
      <c r="AE64" s="69" t="s">
        <v>51</v>
      </c>
      <c r="AF64" s="70" t="s">
        <v>75</v>
      </c>
      <c r="AG64" s="70"/>
      <c r="AH64" s="68" t="s">
        <v>255</v>
      </c>
      <c r="AI64" s="69" t="s">
        <v>51</v>
      </c>
      <c r="AJ64" s="70" t="s">
        <v>75</v>
      </c>
      <c r="AK64" s="70"/>
      <c r="AL64" s="68" t="s">
        <v>255</v>
      </c>
      <c r="AM64" s="69" t="s">
        <v>51</v>
      </c>
      <c r="AN64" s="70" t="s">
        <v>75</v>
      </c>
      <c r="AO64" s="70"/>
      <c r="AR64" s="70"/>
    </row>
    <row r="65" spans="1:44" ht="11.25" customHeight="1">
      <c r="A65" s="68" t="s">
        <v>180</v>
      </c>
      <c r="B65" s="79" t="s">
        <v>298</v>
      </c>
      <c r="C65" s="94" t="s">
        <v>51</v>
      </c>
      <c r="D65" s="94" t="s">
        <v>75</v>
      </c>
      <c r="E65" s="91"/>
      <c r="F65" s="79" t="s">
        <v>298</v>
      </c>
      <c r="G65" s="91" t="s">
        <v>51</v>
      </c>
      <c r="H65" s="91" t="s">
        <v>75</v>
      </c>
      <c r="I65" s="76"/>
      <c r="J65" s="68" t="s">
        <v>298</v>
      </c>
      <c r="K65" s="76" t="s">
        <v>33</v>
      </c>
      <c r="L65" s="76" t="s">
        <v>58</v>
      </c>
      <c r="M65" s="70"/>
      <c r="N65" s="68" t="s">
        <v>255</v>
      </c>
      <c r="O65" s="69" t="s">
        <v>10</v>
      </c>
      <c r="P65" s="70" t="s">
        <v>310</v>
      </c>
      <c r="R65" s="68" t="s">
        <v>255</v>
      </c>
      <c r="S65" s="69" t="s">
        <v>33</v>
      </c>
      <c r="T65" s="70" t="s">
        <v>38</v>
      </c>
      <c r="U65" s="70"/>
      <c r="V65" s="68" t="s">
        <v>255</v>
      </c>
      <c r="W65" s="69" t="s">
        <v>22</v>
      </c>
      <c r="X65" s="70" t="s">
        <v>64</v>
      </c>
      <c r="Z65" s="68" t="s">
        <v>255</v>
      </c>
      <c r="AA65" s="69" t="s">
        <v>16</v>
      </c>
      <c r="AB65" s="70" t="s">
        <v>104</v>
      </c>
      <c r="AC65" s="70"/>
      <c r="AD65" s="68" t="s">
        <v>255</v>
      </c>
      <c r="AE65" s="69" t="s">
        <v>25</v>
      </c>
      <c r="AF65" s="70" t="s">
        <v>56</v>
      </c>
      <c r="AG65" s="70"/>
      <c r="AH65" s="68" t="s">
        <v>255</v>
      </c>
      <c r="AI65" s="69" t="s">
        <v>33</v>
      </c>
      <c r="AJ65" s="70" t="s">
        <v>38</v>
      </c>
      <c r="AK65" s="70"/>
      <c r="AL65" s="68" t="s">
        <v>255</v>
      </c>
      <c r="AM65" s="69" t="s">
        <v>22</v>
      </c>
      <c r="AN65" s="70" t="s">
        <v>64</v>
      </c>
      <c r="AO65" s="70"/>
      <c r="AR65" s="70"/>
    </row>
    <row r="66" spans="1:44" ht="11.25" customHeight="1">
      <c r="A66" s="68" t="s">
        <v>181</v>
      </c>
      <c r="B66" s="79" t="s">
        <v>298</v>
      </c>
      <c r="C66" s="91" t="s">
        <v>51</v>
      </c>
      <c r="D66" s="91" t="s">
        <v>223</v>
      </c>
      <c r="E66" s="91"/>
      <c r="F66" s="79" t="s">
        <v>298</v>
      </c>
      <c r="G66" s="91" t="s">
        <v>51</v>
      </c>
      <c r="H66" s="91" t="s">
        <v>223</v>
      </c>
      <c r="I66" s="76"/>
      <c r="J66" s="68" t="s">
        <v>298</v>
      </c>
      <c r="K66" s="76" t="s">
        <v>16</v>
      </c>
      <c r="L66" s="76" t="s">
        <v>17</v>
      </c>
      <c r="M66" s="70"/>
      <c r="N66" s="68" t="s">
        <v>255</v>
      </c>
      <c r="O66" s="69" t="s">
        <v>24</v>
      </c>
      <c r="P66" s="70" t="s">
        <v>283</v>
      </c>
      <c r="R66" s="68" t="s">
        <v>255</v>
      </c>
      <c r="S66" s="69" t="s">
        <v>51</v>
      </c>
      <c r="T66" s="70" t="s">
        <v>223</v>
      </c>
      <c r="U66" s="70"/>
      <c r="V66" s="68" t="s">
        <v>255</v>
      </c>
      <c r="W66" s="69" t="s">
        <v>51</v>
      </c>
      <c r="X66" s="70" t="s">
        <v>223</v>
      </c>
      <c r="Z66" s="68" t="s">
        <v>255</v>
      </c>
      <c r="AA66" s="69" t="s">
        <v>51</v>
      </c>
      <c r="AB66" s="70" t="s">
        <v>223</v>
      </c>
      <c r="AC66" s="70"/>
      <c r="AD66" s="68" t="s">
        <v>255</v>
      </c>
      <c r="AE66" s="69" t="s">
        <v>51</v>
      </c>
      <c r="AF66" s="70" t="s">
        <v>223</v>
      </c>
      <c r="AG66" s="70"/>
      <c r="AH66" s="68" t="s">
        <v>255</v>
      </c>
      <c r="AI66" s="69" t="s">
        <v>51</v>
      </c>
      <c r="AJ66" s="70" t="s">
        <v>223</v>
      </c>
      <c r="AK66" s="70"/>
      <c r="AL66" s="68" t="s">
        <v>255</v>
      </c>
      <c r="AM66" s="69" t="s">
        <v>51</v>
      </c>
      <c r="AN66" s="70" t="s">
        <v>223</v>
      </c>
      <c r="AO66" s="70"/>
      <c r="AR66" s="70"/>
    </row>
    <row r="67" spans="1:44" ht="11.25" customHeight="1">
      <c r="A67" s="68" t="s">
        <v>182</v>
      </c>
      <c r="B67" s="79" t="s">
        <v>298</v>
      </c>
      <c r="C67" s="91" t="s">
        <v>51</v>
      </c>
      <c r="D67" s="91" t="s">
        <v>100</v>
      </c>
      <c r="E67" s="91"/>
      <c r="F67" s="79" t="s">
        <v>298</v>
      </c>
      <c r="G67" s="91" t="s">
        <v>51</v>
      </c>
      <c r="H67" s="91" t="s">
        <v>100</v>
      </c>
      <c r="I67" s="76"/>
      <c r="J67" s="68" t="s">
        <v>298</v>
      </c>
      <c r="K67" s="76" t="s">
        <v>51</v>
      </c>
      <c r="L67" s="76" t="s">
        <v>100</v>
      </c>
      <c r="M67" s="70"/>
      <c r="N67" s="68" t="s">
        <v>255</v>
      </c>
      <c r="O67" s="69" t="s">
        <v>16</v>
      </c>
      <c r="P67" s="70" t="s">
        <v>39</v>
      </c>
      <c r="R67" s="68" t="s">
        <v>255</v>
      </c>
      <c r="S67" s="69" t="s">
        <v>51</v>
      </c>
      <c r="T67" s="70" t="s">
        <v>100</v>
      </c>
      <c r="U67" s="70"/>
      <c r="V67" s="68" t="s">
        <v>255</v>
      </c>
      <c r="W67" s="69" t="s">
        <v>51</v>
      </c>
      <c r="X67" s="70" t="s">
        <v>100</v>
      </c>
      <c r="Z67" s="68" t="s">
        <v>255</v>
      </c>
      <c r="AA67" s="69" t="s">
        <v>51</v>
      </c>
      <c r="AB67" s="70" t="s">
        <v>100</v>
      </c>
      <c r="AC67" s="70"/>
      <c r="AD67" s="68" t="s">
        <v>255</v>
      </c>
      <c r="AE67" s="69" t="s">
        <v>51</v>
      </c>
      <c r="AF67" s="70" t="s">
        <v>100</v>
      </c>
      <c r="AG67" s="70"/>
      <c r="AH67" s="68" t="s">
        <v>255</v>
      </c>
      <c r="AI67" s="69" t="s">
        <v>51</v>
      </c>
      <c r="AJ67" s="70" t="s">
        <v>100</v>
      </c>
      <c r="AK67" s="70"/>
      <c r="AL67" s="68" t="s">
        <v>255</v>
      </c>
      <c r="AM67" s="69" t="s">
        <v>51</v>
      </c>
      <c r="AN67" s="70" t="s">
        <v>100</v>
      </c>
      <c r="AO67" s="70"/>
      <c r="AR67" s="70"/>
    </row>
    <row r="68" spans="1:44" ht="11.25" customHeight="1">
      <c r="A68" s="68" t="s">
        <v>183</v>
      </c>
      <c r="B68" s="79" t="s">
        <v>298</v>
      </c>
      <c r="C68" s="91" t="s">
        <v>51</v>
      </c>
      <c r="D68" s="91" t="s">
        <v>75</v>
      </c>
      <c r="E68" s="91"/>
      <c r="F68" s="79" t="s">
        <v>298</v>
      </c>
      <c r="G68" s="91" t="s">
        <v>51</v>
      </c>
      <c r="H68" s="91" t="s">
        <v>75</v>
      </c>
      <c r="I68" s="76"/>
      <c r="J68" s="68" t="s">
        <v>298</v>
      </c>
      <c r="K68" s="76" t="s">
        <v>51</v>
      </c>
      <c r="L68" s="76" t="s">
        <v>75</v>
      </c>
      <c r="M68" s="70"/>
      <c r="N68" s="68" t="s">
        <v>255</v>
      </c>
      <c r="O68" s="69" t="s">
        <v>56</v>
      </c>
      <c r="P68" s="70" t="s">
        <v>114</v>
      </c>
      <c r="R68" s="68" t="s">
        <v>255</v>
      </c>
      <c r="S68" s="69" t="s">
        <v>51</v>
      </c>
      <c r="T68" s="70" t="s">
        <v>75</v>
      </c>
      <c r="U68" s="70"/>
      <c r="V68" s="68" t="s">
        <v>255</v>
      </c>
      <c r="W68" s="69" t="s">
        <v>51</v>
      </c>
      <c r="X68" s="70" t="s">
        <v>75</v>
      </c>
      <c r="Z68" s="68" t="s">
        <v>255</v>
      </c>
      <c r="AA68" s="69" t="s">
        <v>51</v>
      </c>
      <c r="AB68" s="70" t="s">
        <v>75</v>
      </c>
      <c r="AC68" s="70"/>
      <c r="AD68" s="68" t="s">
        <v>255</v>
      </c>
      <c r="AE68" s="69" t="s">
        <v>51</v>
      </c>
      <c r="AF68" s="70" t="s">
        <v>75</v>
      </c>
      <c r="AG68" s="70"/>
      <c r="AH68" s="68" t="s">
        <v>255</v>
      </c>
      <c r="AI68" s="69" t="s">
        <v>51</v>
      </c>
      <c r="AJ68" s="70" t="s">
        <v>75</v>
      </c>
      <c r="AK68" s="70"/>
      <c r="AL68" s="68" t="s">
        <v>255</v>
      </c>
      <c r="AM68" s="69" t="s">
        <v>51</v>
      </c>
      <c r="AN68" s="70" t="s">
        <v>75</v>
      </c>
      <c r="AO68" s="70"/>
      <c r="AR68" s="70"/>
    </row>
    <row r="69" spans="1:44" ht="11.25" customHeight="1">
      <c r="A69" s="68" t="s">
        <v>185</v>
      </c>
      <c r="B69" s="95" t="s">
        <v>298</v>
      </c>
      <c r="C69" s="94" t="s">
        <v>22</v>
      </c>
      <c r="D69" s="94" t="s">
        <v>34</v>
      </c>
      <c r="E69" s="91"/>
      <c r="F69" s="95" t="s">
        <v>298</v>
      </c>
      <c r="G69" s="94" t="s">
        <v>16</v>
      </c>
      <c r="H69" s="94" t="s">
        <v>103</v>
      </c>
      <c r="I69" s="76"/>
      <c r="J69" s="68" t="s">
        <v>298</v>
      </c>
      <c r="K69" s="76" t="s">
        <v>24</v>
      </c>
      <c r="L69" s="76" t="s">
        <v>96</v>
      </c>
      <c r="M69" s="70"/>
      <c r="N69" s="68" t="s">
        <v>255</v>
      </c>
      <c r="O69" s="69" t="s">
        <v>285</v>
      </c>
      <c r="P69" s="70" t="s">
        <v>311</v>
      </c>
      <c r="R69" s="68" t="s">
        <v>255</v>
      </c>
      <c r="S69" s="69" t="s">
        <v>34</v>
      </c>
      <c r="T69" s="70" t="s">
        <v>85</v>
      </c>
      <c r="U69" s="70"/>
      <c r="V69" s="68" t="s">
        <v>255</v>
      </c>
      <c r="W69" s="69" t="s">
        <v>16</v>
      </c>
      <c r="X69" s="70" t="s">
        <v>60</v>
      </c>
      <c r="Z69" s="68" t="s">
        <v>255</v>
      </c>
      <c r="AA69" s="69" t="s">
        <v>33</v>
      </c>
      <c r="AB69" s="70" t="s">
        <v>62</v>
      </c>
      <c r="AC69" s="70"/>
      <c r="AD69" s="68" t="s">
        <v>255</v>
      </c>
      <c r="AE69" s="69" t="s">
        <v>22</v>
      </c>
      <c r="AF69" s="70" t="s">
        <v>77</v>
      </c>
      <c r="AG69" s="70"/>
      <c r="AH69" s="68" t="s">
        <v>255</v>
      </c>
      <c r="AI69" s="69" t="s">
        <v>34</v>
      </c>
      <c r="AJ69" s="70" t="s">
        <v>85</v>
      </c>
      <c r="AK69" s="70"/>
      <c r="AL69" s="68" t="s">
        <v>255</v>
      </c>
      <c r="AM69" s="69" t="s">
        <v>16</v>
      </c>
      <c r="AN69" s="70" t="s">
        <v>60</v>
      </c>
      <c r="AO69" s="70"/>
      <c r="AR69" s="70"/>
    </row>
    <row r="70" spans="1:44" ht="11.25" customHeight="1">
      <c r="A70" s="98" t="s">
        <v>362</v>
      </c>
      <c r="B70" s="79" t="s">
        <v>298</v>
      </c>
      <c r="C70" s="91" t="s">
        <v>51</v>
      </c>
      <c r="D70" s="91" t="s">
        <v>75</v>
      </c>
      <c r="E70" s="91"/>
      <c r="F70" s="79" t="s">
        <v>298</v>
      </c>
      <c r="G70" s="91" t="s">
        <v>51</v>
      </c>
      <c r="H70" s="91" t="s">
        <v>75</v>
      </c>
      <c r="I70" s="76"/>
      <c r="J70" s="68" t="s">
        <v>298</v>
      </c>
      <c r="K70" s="76" t="s">
        <v>22</v>
      </c>
      <c r="L70" s="76" t="s">
        <v>34</v>
      </c>
      <c r="M70" s="70"/>
      <c r="N70" s="68" t="s">
        <v>255</v>
      </c>
      <c r="O70" s="69" t="s">
        <v>39</v>
      </c>
      <c r="P70" s="70" t="s">
        <v>61</v>
      </c>
      <c r="R70" s="68" t="s">
        <v>255</v>
      </c>
      <c r="S70" s="69" t="s">
        <v>51</v>
      </c>
      <c r="T70" s="70" t="s">
        <v>75</v>
      </c>
      <c r="U70" s="70"/>
      <c r="V70" s="68" t="s">
        <v>255</v>
      </c>
      <c r="W70" s="69" t="s">
        <v>51</v>
      </c>
      <c r="X70" s="70" t="s">
        <v>75</v>
      </c>
      <c r="Z70" s="68" t="s">
        <v>255</v>
      </c>
      <c r="AA70" s="69" t="s">
        <v>51</v>
      </c>
      <c r="AB70" s="70" t="s">
        <v>75</v>
      </c>
      <c r="AC70" s="70"/>
      <c r="AD70" s="68" t="s">
        <v>255</v>
      </c>
      <c r="AE70" s="69" t="s">
        <v>51</v>
      </c>
      <c r="AF70" s="70" t="s">
        <v>75</v>
      </c>
      <c r="AG70" s="70"/>
      <c r="AH70" s="68" t="s">
        <v>255</v>
      </c>
      <c r="AI70" s="69" t="s">
        <v>51</v>
      </c>
      <c r="AJ70" s="70" t="s">
        <v>75</v>
      </c>
      <c r="AK70" s="70"/>
      <c r="AL70" s="68" t="s">
        <v>255</v>
      </c>
      <c r="AM70" s="69" t="s">
        <v>51</v>
      </c>
      <c r="AN70" s="70" t="s">
        <v>75</v>
      </c>
      <c r="AO70" s="70"/>
      <c r="AR70" s="70"/>
    </row>
    <row r="71" spans="1:44" ht="11.25" customHeight="1">
      <c r="A71" s="98" t="s">
        <v>363</v>
      </c>
      <c r="B71" s="95" t="s">
        <v>298</v>
      </c>
      <c r="C71" s="94" t="s">
        <v>51</v>
      </c>
      <c r="D71" s="94" t="s">
        <v>75</v>
      </c>
      <c r="E71" s="91"/>
      <c r="F71" s="95" t="s">
        <v>298</v>
      </c>
      <c r="G71" s="94" t="s">
        <v>51</v>
      </c>
      <c r="H71" s="94" t="s">
        <v>75</v>
      </c>
      <c r="I71" s="76"/>
      <c r="J71" s="68" t="s">
        <v>298</v>
      </c>
      <c r="K71" s="76" t="s">
        <v>51</v>
      </c>
      <c r="L71" s="76" t="s">
        <v>75</v>
      </c>
      <c r="M71" s="70"/>
      <c r="N71" s="68" t="s">
        <v>255</v>
      </c>
      <c r="O71" s="69" t="s">
        <v>51</v>
      </c>
      <c r="P71" s="70" t="s">
        <v>75</v>
      </c>
      <c r="R71" s="68" t="s">
        <v>255</v>
      </c>
      <c r="S71" s="69" t="s">
        <v>51</v>
      </c>
      <c r="T71" s="70" t="s">
        <v>75</v>
      </c>
      <c r="U71" s="70"/>
      <c r="V71" s="68" t="s">
        <v>255</v>
      </c>
      <c r="W71" s="69" t="s">
        <v>51</v>
      </c>
      <c r="X71" s="70" t="s">
        <v>75</v>
      </c>
      <c r="Z71" s="68" t="s">
        <v>255</v>
      </c>
      <c r="AA71" s="69" t="s">
        <v>51</v>
      </c>
      <c r="AB71" s="70" t="s">
        <v>75</v>
      </c>
      <c r="AC71" s="70"/>
      <c r="AD71" s="68" t="s">
        <v>255</v>
      </c>
      <c r="AE71" s="69" t="s">
        <v>51</v>
      </c>
      <c r="AF71" s="70" t="s">
        <v>75</v>
      </c>
      <c r="AG71" s="70"/>
      <c r="AH71" s="68" t="s">
        <v>255</v>
      </c>
      <c r="AI71" s="69" t="s">
        <v>51</v>
      </c>
      <c r="AJ71" s="70" t="s">
        <v>75</v>
      </c>
      <c r="AK71" s="70"/>
      <c r="AL71" s="68" t="s">
        <v>255</v>
      </c>
      <c r="AM71" s="69" t="s">
        <v>51</v>
      </c>
      <c r="AN71" s="70" t="s">
        <v>75</v>
      </c>
      <c r="AO71" s="70"/>
      <c r="AR71" s="70"/>
    </row>
    <row r="72" spans="1:44" ht="11.25" customHeight="1">
      <c r="A72" s="68" t="s">
        <v>186</v>
      </c>
      <c r="B72" s="79" t="s">
        <v>298</v>
      </c>
      <c r="C72" s="91" t="s">
        <v>51</v>
      </c>
      <c r="D72" s="91" t="s">
        <v>100</v>
      </c>
      <c r="E72" s="91"/>
      <c r="F72" s="79" t="s">
        <v>298</v>
      </c>
      <c r="G72" s="91" t="s">
        <v>51</v>
      </c>
      <c r="H72" s="91" t="s">
        <v>100</v>
      </c>
      <c r="I72" s="76"/>
      <c r="J72" s="68" t="s">
        <v>298</v>
      </c>
      <c r="K72" s="76" t="s">
        <v>33</v>
      </c>
      <c r="L72" s="76" t="s">
        <v>44</v>
      </c>
      <c r="M72" s="70"/>
      <c r="N72" s="68" t="s">
        <v>255</v>
      </c>
      <c r="O72" s="69" t="s">
        <v>141</v>
      </c>
      <c r="P72" s="70" t="s">
        <v>234</v>
      </c>
      <c r="R72" s="68" t="s">
        <v>255</v>
      </c>
      <c r="S72" s="69" t="s">
        <v>56</v>
      </c>
      <c r="T72" s="70" t="s">
        <v>57</v>
      </c>
      <c r="U72" s="70"/>
      <c r="V72" s="68" t="s">
        <v>255</v>
      </c>
      <c r="W72" s="69" t="s">
        <v>25</v>
      </c>
      <c r="X72" s="70" t="s">
        <v>111</v>
      </c>
      <c r="Z72" s="68" t="s">
        <v>255</v>
      </c>
      <c r="AA72" s="69" t="s">
        <v>22</v>
      </c>
      <c r="AB72" s="70" t="s">
        <v>34</v>
      </c>
      <c r="AC72" s="70"/>
      <c r="AD72" s="68" t="s">
        <v>255</v>
      </c>
      <c r="AE72" s="69" t="s">
        <v>51</v>
      </c>
      <c r="AF72" s="70" t="s">
        <v>100</v>
      </c>
      <c r="AG72" s="70"/>
      <c r="AH72" s="68" t="s">
        <v>255</v>
      </c>
      <c r="AI72" s="69" t="s">
        <v>56</v>
      </c>
      <c r="AJ72" s="70" t="s">
        <v>57</v>
      </c>
      <c r="AK72" s="70"/>
      <c r="AL72" s="68" t="s">
        <v>255</v>
      </c>
      <c r="AM72" s="69" t="s">
        <v>25</v>
      </c>
      <c r="AN72" s="70" t="s">
        <v>111</v>
      </c>
      <c r="AO72" s="70"/>
      <c r="AR72" s="70"/>
    </row>
    <row r="73" spans="1:44" ht="11.25" customHeight="1">
      <c r="A73" s="68" t="s">
        <v>187</v>
      </c>
      <c r="B73" s="79" t="s">
        <v>298</v>
      </c>
      <c r="C73" s="91" t="s">
        <v>51</v>
      </c>
      <c r="D73" s="91" t="s">
        <v>230</v>
      </c>
      <c r="E73" s="91"/>
      <c r="F73" s="79" t="s">
        <v>298</v>
      </c>
      <c r="G73" s="91" t="s">
        <v>51</v>
      </c>
      <c r="H73" s="91" t="s">
        <v>230</v>
      </c>
      <c r="I73" s="76"/>
      <c r="J73" s="68" t="s">
        <v>298</v>
      </c>
      <c r="K73" s="76" t="s">
        <v>16</v>
      </c>
      <c r="L73" s="76" t="s">
        <v>96</v>
      </c>
      <c r="M73" s="70"/>
      <c r="N73" s="68" t="s">
        <v>255</v>
      </c>
      <c r="O73" s="69" t="s">
        <v>23</v>
      </c>
      <c r="P73" s="70" t="s">
        <v>151</v>
      </c>
      <c r="R73" s="68" t="s">
        <v>255</v>
      </c>
      <c r="S73" s="69" t="s">
        <v>51</v>
      </c>
      <c r="T73" s="70" t="s">
        <v>230</v>
      </c>
      <c r="U73" s="70"/>
      <c r="V73" s="68" t="s">
        <v>255</v>
      </c>
      <c r="W73" s="69" t="s">
        <v>51</v>
      </c>
      <c r="X73" s="70" t="s">
        <v>230</v>
      </c>
      <c r="Z73" s="68" t="s">
        <v>255</v>
      </c>
      <c r="AA73" s="69" t="s">
        <v>51</v>
      </c>
      <c r="AB73" s="70" t="s">
        <v>230</v>
      </c>
      <c r="AC73" s="70"/>
      <c r="AD73" s="68" t="s">
        <v>255</v>
      </c>
      <c r="AE73" s="69" t="s">
        <v>51</v>
      </c>
      <c r="AF73" s="70" t="s">
        <v>230</v>
      </c>
      <c r="AG73" s="70"/>
      <c r="AH73" s="68" t="s">
        <v>255</v>
      </c>
      <c r="AI73" s="69" t="s">
        <v>51</v>
      </c>
      <c r="AJ73" s="70" t="s">
        <v>230</v>
      </c>
      <c r="AK73" s="70"/>
      <c r="AL73" s="68" t="s">
        <v>255</v>
      </c>
      <c r="AM73" s="69" t="s">
        <v>51</v>
      </c>
      <c r="AN73" s="70" t="s">
        <v>230</v>
      </c>
      <c r="AO73" s="70"/>
      <c r="AR73" s="70"/>
    </row>
    <row r="74" spans="1:44" ht="11.25" customHeight="1">
      <c r="A74" s="68" t="s">
        <v>188</v>
      </c>
      <c r="B74" s="79" t="s">
        <v>298</v>
      </c>
      <c r="C74" s="91" t="s">
        <v>51</v>
      </c>
      <c r="D74" s="91" t="s">
        <v>100</v>
      </c>
      <c r="E74" s="91"/>
      <c r="F74" s="79" t="s">
        <v>298</v>
      </c>
      <c r="G74" s="91" t="s">
        <v>51</v>
      </c>
      <c r="H74" s="91" t="s">
        <v>100</v>
      </c>
      <c r="I74" s="76"/>
      <c r="J74" s="68" t="s">
        <v>298</v>
      </c>
      <c r="K74" s="76" t="s">
        <v>16</v>
      </c>
      <c r="L74" s="76" t="s">
        <v>103</v>
      </c>
      <c r="M74" s="70"/>
      <c r="N74" s="68" t="s">
        <v>255</v>
      </c>
      <c r="O74" s="69" t="s">
        <v>111</v>
      </c>
      <c r="P74" s="70" t="s">
        <v>68</v>
      </c>
      <c r="R74" s="68" t="s">
        <v>255</v>
      </c>
      <c r="S74" s="69" t="s">
        <v>51</v>
      </c>
      <c r="T74" s="70" t="s">
        <v>100</v>
      </c>
      <c r="U74" s="70"/>
      <c r="V74" s="68" t="s">
        <v>255</v>
      </c>
      <c r="W74" s="69" t="s">
        <v>51</v>
      </c>
      <c r="X74" s="70" t="s">
        <v>100</v>
      </c>
      <c r="Z74" s="68" t="s">
        <v>255</v>
      </c>
      <c r="AA74" s="69" t="s">
        <v>51</v>
      </c>
      <c r="AB74" s="70" t="s">
        <v>100</v>
      </c>
      <c r="AC74" s="70"/>
      <c r="AD74" s="68" t="s">
        <v>255</v>
      </c>
      <c r="AE74" s="69" t="s">
        <v>51</v>
      </c>
      <c r="AF74" s="70" t="s">
        <v>100</v>
      </c>
      <c r="AG74" s="70"/>
      <c r="AH74" s="68" t="s">
        <v>255</v>
      </c>
      <c r="AI74" s="69" t="s">
        <v>51</v>
      </c>
      <c r="AJ74" s="70" t="s">
        <v>100</v>
      </c>
      <c r="AK74" s="70"/>
      <c r="AL74" s="68" t="s">
        <v>255</v>
      </c>
      <c r="AM74" s="69" t="s">
        <v>51</v>
      </c>
      <c r="AN74" s="70" t="s">
        <v>100</v>
      </c>
      <c r="AO74" s="70"/>
      <c r="AR74" s="70"/>
    </row>
    <row r="75" spans="1:44" ht="11.25" customHeight="1">
      <c r="A75" s="68" t="s">
        <v>189</v>
      </c>
      <c r="B75" s="79" t="s">
        <v>298</v>
      </c>
      <c r="C75" s="91" t="s">
        <v>51</v>
      </c>
      <c r="D75" s="91" t="s">
        <v>100</v>
      </c>
      <c r="E75" s="91"/>
      <c r="F75" s="79" t="s">
        <v>298</v>
      </c>
      <c r="G75" s="91" t="s">
        <v>51</v>
      </c>
      <c r="H75" s="91" t="s">
        <v>100</v>
      </c>
      <c r="I75" s="76"/>
      <c r="J75" s="68" t="s">
        <v>298</v>
      </c>
      <c r="K75" s="76" t="s">
        <v>16</v>
      </c>
      <c r="L75" s="76" t="s">
        <v>78</v>
      </c>
      <c r="M75" s="70"/>
      <c r="N75" s="68" t="s">
        <v>255</v>
      </c>
      <c r="O75" s="69" t="s">
        <v>28</v>
      </c>
      <c r="P75" s="70" t="s">
        <v>105</v>
      </c>
      <c r="R75" s="68" t="s">
        <v>255</v>
      </c>
      <c r="S75" s="69" t="s">
        <v>51</v>
      </c>
      <c r="T75" s="70" t="s">
        <v>100</v>
      </c>
      <c r="U75" s="70"/>
      <c r="V75" s="68" t="s">
        <v>255</v>
      </c>
      <c r="W75" s="69" t="s">
        <v>51</v>
      </c>
      <c r="X75" s="70" t="s">
        <v>100</v>
      </c>
      <c r="Z75" s="68" t="s">
        <v>255</v>
      </c>
      <c r="AA75" s="69" t="s">
        <v>51</v>
      </c>
      <c r="AB75" s="70" t="s">
        <v>100</v>
      </c>
      <c r="AC75" s="70"/>
      <c r="AD75" s="68" t="s">
        <v>255</v>
      </c>
      <c r="AE75" s="69" t="s">
        <v>51</v>
      </c>
      <c r="AF75" s="70" t="s">
        <v>100</v>
      </c>
      <c r="AG75" s="70"/>
      <c r="AH75" s="68" t="s">
        <v>255</v>
      </c>
      <c r="AI75" s="69" t="s">
        <v>51</v>
      </c>
      <c r="AJ75" s="70" t="s">
        <v>100</v>
      </c>
      <c r="AK75" s="70"/>
      <c r="AL75" s="68" t="s">
        <v>255</v>
      </c>
      <c r="AM75" s="69" t="s">
        <v>51</v>
      </c>
      <c r="AN75" s="70" t="s">
        <v>100</v>
      </c>
      <c r="AO75" s="70"/>
      <c r="AR75" s="70"/>
    </row>
    <row r="76" spans="1:44" ht="11.25" customHeight="1">
      <c r="A76" s="68" t="s">
        <v>190</v>
      </c>
      <c r="B76" s="95" t="s">
        <v>298</v>
      </c>
      <c r="C76" s="94" t="s">
        <v>25</v>
      </c>
      <c r="D76" s="93" t="s">
        <v>111</v>
      </c>
      <c r="E76" s="91"/>
      <c r="F76" s="95" t="s">
        <v>298</v>
      </c>
      <c r="G76" s="94" t="s">
        <v>22</v>
      </c>
      <c r="H76" s="94" t="s">
        <v>78</v>
      </c>
      <c r="I76" s="76"/>
      <c r="J76" s="68" t="s">
        <v>298</v>
      </c>
      <c r="K76" s="76" t="s">
        <v>74</v>
      </c>
      <c r="L76" s="76" t="s">
        <v>119</v>
      </c>
      <c r="M76" s="70"/>
      <c r="N76" s="68" t="s">
        <v>255</v>
      </c>
      <c r="O76" s="69" t="s">
        <v>81</v>
      </c>
      <c r="P76" s="70" t="s">
        <v>288</v>
      </c>
      <c r="R76" s="68" t="s">
        <v>255</v>
      </c>
      <c r="S76" s="69" t="s">
        <v>220</v>
      </c>
      <c r="T76" s="70" t="s">
        <v>229</v>
      </c>
      <c r="U76" s="70"/>
      <c r="V76" s="68" t="s">
        <v>255</v>
      </c>
      <c r="W76" s="69" t="s">
        <v>23</v>
      </c>
      <c r="X76" s="70" t="s">
        <v>97</v>
      </c>
      <c r="Z76" s="68" t="s">
        <v>255</v>
      </c>
      <c r="AA76" s="69" t="s">
        <v>19</v>
      </c>
      <c r="AB76" s="70" t="s">
        <v>46</v>
      </c>
      <c r="AC76" s="70"/>
      <c r="AD76" s="68" t="s">
        <v>255</v>
      </c>
      <c r="AE76" s="69" t="s">
        <v>33</v>
      </c>
      <c r="AF76" s="70" t="s">
        <v>86</v>
      </c>
      <c r="AG76" s="70"/>
      <c r="AH76" s="68" t="s">
        <v>255</v>
      </c>
      <c r="AI76" s="69" t="s">
        <v>220</v>
      </c>
      <c r="AJ76" s="70" t="s">
        <v>229</v>
      </c>
      <c r="AK76" s="70"/>
      <c r="AL76" s="68" t="s">
        <v>255</v>
      </c>
      <c r="AM76" s="69" t="s">
        <v>23</v>
      </c>
      <c r="AN76" s="70" t="s">
        <v>97</v>
      </c>
      <c r="AO76" s="70"/>
      <c r="AR76" s="70"/>
    </row>
    <row r="77" spans="1:44" ht="11.25" customHeight="1">
      <c r="A77" s="98" t="s">
        <v>364</v>
      </c>
      <c r="B77" s="79" t="s">
        <v>298</v>
      </c>
      <c r="C77" s="94" t="s">
        <v>51</v>
      </c>
      <c r="D77" s="94" t="s">
        <v>100</v>
      </c>
      <c r="E77" s="91"/>
      <c r="F77" s="79" t="s">
        <v>298</v>
      </c>
      <c r="G77" s="91" t="s">
        <v>51</v>
      </c>
      <c r="H77" s="91" t="s">
        <v>100</v>
      </c>
      <c r="I77" s="76"/>
      <c r="J77" s="68" t="s">
        <v>298</v>
      </c>
      <c r="K77" s="76" t="s">
        <v>22</v>
      </c>
      <c r="L77" s="76" t="s">
        <v>104</v>
      </c>
      <c r="M77" s="70"/>
      <c r="N77" s="68" t="s">
        <v>255</v>
      </c>
      <c r="O77" s="69" t="s">
        <v>34</v>
      </c>
      <c r="P77" s="70" t="s">
        <v>118</v>
      </c>
      <c r="R77" s="68" t="s">
        <v>255</v>
      </c>
      <c r="S77" s="69" t="s">
        <v>51</v>
      </c>
      <c r="T77" s="70" t="s">
        <v>100</v>
      </c>
      <c r="U77" s="70"/>
      <c r="V77" s="68" t="s">
        <v>255</v>
      </c>
      <c r="W77" s="69" t="s">
        <v>51</v>
      </c>
      <c r="X77" s="70" t="s">
        <v>100</v>
      </c>
      <c r="Z77" s="68" t="s">
        <v>255</v>
      </c>
      <c r="AA77" s="69" t="s">
        <v>51</v>
      </c>
      <c r="AB77" s="70" t="s">
        <v>100</v>
      </c>
      <c r="AC77" s="70"/>
      <c r="AD77" s="68" t="s">
        <v>255</v>
      </c>
      <c r="AE77" s="69" t="s">
        <v>51</v>
      </c>
      <c r="AF77" s="70" t="s">
        <v>100</v>
      </c>
      <c r="AG77" s="70"/>
      <c r="AH77" s="68" t="s">
        <v>255</v>
      </c>
      <c r="AI77" s="69" t="s">
        <v>51</v>
      </c>
      <c r="AJ77" s="70" t="s">
        <v>100</v>
      </c>
      <c r="AK77" s="70"/>
      <c r="AL77" s="68" t="s">
        <v>255</v>
      </c>
      <c r="AM77" s="69" t="s">
        <v>51</v>
      </c>
      <c r="AN77" s="70" t="s">
        <v>100</v>
      </c>
      <c r="AO77" s="70"/>
      <c r="AR77" s="70"/>
    </row>
    <row r="78" spans="1:44" ht="11.25" customHeight="1">
      <c r="A78" s="68" t="s">
        <v>191</v>
      </c>
      <c r="B78" s="79" t="s">
        <v>298</v>
      </c>
      <c r="C78" s="91" t="s">
        <v>51</v>
      </c>
      <c r="D78" s="91" t="s">
        <v>192</v>
      </c>
      <c r="E78" s="91"/>
      <c r="F78" s="79" t="s">
        <v>298</v>
      </c>
      <c r="G78" s="91" t="s">
        <v>51</v>
      </c>
      <c r="H78" s="91" t="s">
        <v>192</v>
      </c>
      <c r="I78" s="76"/>
      <c r="J78" s="68" t="s">
        <v>298</v>
      </c>
      <c r="K78" s="76" t="s">
        <v>51</v>
      </c>
      <c r="L78" s="76" t="s">
        <v>192</v>
      </c>
      <c r="M78" s="70"/>
      <c r="N78" s="68" t="s">
        <v>255</v>
      </c>
      <c r="O78" s="69" t="s">
        <v>19</v>
      </c>
      <c r="P78" s="70" t="s">
        <v>97</v>
      </c>
      <c r="R78" s="68" t="s">
        <v>255</v>
      </c>
      <c r="S78" s="69" t="s">
        <v>16</v>
      </c>
      <c r="T78" s="70" t="s">
        <v>92</v>
      </c>
      <c r="U78" s="70"/>
      <c r="V78" s="68" t="s">
        <v>255</v>
      </c>
      <c r="W78" s="69" t="s">
        <v>51</v>
      </c>
      <c r="X78" s="70" t="s">
        <v>192</v>
      </c>
      <c r="Z78" s="68" t="s">
        <v>255</v>
      </c>
      <c r="AA78" s="69" t="s">
        <v>51</v>
      </c>
      <c r="AB78" s="70" t="s">
        <v>192</v>
      </c>
      <c r="AC78" s="70"/>
      <c r="AD78" s="68" t="s">
        <v>255</v>
      </c>
      <c r="AE78" s="69" t="s">
        <v>51</v>
      </c>
      <c r="AF78" s="70" t="s">
        <v>192</v>
      </c>
      <c r="AG78" s="70"/>
      <c r="AH78" s="68" t="s">
        <v>255</v>
      </c>
      <c r="AI78" s="69" t="s">
        <v>16</v>
      </c>
      <c r="AJ78" s="70" t="s">
        <v>92</v>
      </c>
      <c r="AK78" s="70"/>
      <c r="AL78" s="68" t="s">
        <v>255</v>
      </c>
      <c r="AM78" s="69" t="s">
        <v>51</v>
      </c>
      <c r="AN78" s="70" t="s">
        <v>192</v>
      </c>
      <c r="AO78" s="70"/>
      <c r="AR78" s="70"/>
    </row>
    <row r="79" spans="1:44" ht="11.25" customHeight="1">
      <c r="A79" s="98" t="s">
        <v>365</v>
      </c>
      <c r="B79" s="79" t="s">
        <v>298</v>
      </c>
      <c r="C79" s="91" t="s">
        <v>51</v>
      </c>
      <c r="D79" s="91" t="s">
        <v>100</v>
      </c>
      <c r="E79" s="91"/>
      <c r="F79" s="79" t="s">
        <v>298</v>
      </c>
      <c r="G79" s="91" t="s">
        <v>51</v>
      </c>
      <c r="H79" s="91" t="s">
        <v>100</v>
      </c>
      <c r="I79" s="76"/>
      <c r="J79" s="68" t="s">
        <v>298</v>
      </c>
      <c r="K79" s="76" t="s">
        <v>16</v>
      </c>
      <c r="L79" s="76" t="s">
        <v>62</v>
      </c>
      <c r="M79" s="70"/>
      <c r="N79" s="68" t="s">
        <v>255</v>
      </c>
      <c r="O79" s="69" t="s">
        <v>32</v>
      </c>
      <c r="P79" s="70" t="s">
        <v>41</v>
      </c>
      <c r="R79" s="68" t="s">
        <v>255</v>
      </c>
      <c r="S79" s="69" t="s">
        <v>51</v>
      </c>
      <c r="T79" s="70" t="s">
        <v>100</v>
      </c>
      <c r="U79" s="70"/>
      <c r="V79" s="68" t="s">
        <v>255</v>
      </c>
      <c r="W79" s="69" t="s">
        <v>51</v>
      </c>
      <c r="X79" s="70" t="s">
        <v>100</v>
      </c>
      <c r="Z79" s="68" t="s">
        <v>255</v>
      </c>
      <c r="AA79" s="69" t="s">
        <v>51</v>
      </c>
      <c r="AB79" s="70" t="s">
        <v>100</v>
      </c>
      <c r="AC79" s="70"/>
      <c r="AD79" s="68" t="s">
        <v>255</v>
      </c>
      <c r="AE79" s="69" t="s">
        <v>51</v>
      </c>
      <c r="AF79" s="70" t="s">
        <v>100</v>
      </c>
      <c r="AG79" s="70"/>
      <c r="AH79" s="68" t="s">
        <v>255</v>
      </c>
      <c r="AI79" s="69" t="s">
        <v>51</v>
      </c>
      <c r="AJ79" s="70" t="s">
        <v>100</v>
      </c>
      <c r="AK79" s="70"/>
      <c r="AL79" s="68" t="s">
        <v>255</v>
      </c>
      <c r="AM79" s="69" t="s">
        <v>51</v>
      </c>
      <c r="AN79" s="70" t="s">
        <v>100</v>
      </c>
      <c r="AO79" s="70"/>
      <c r="AR79" s="70"/>
    </row>
    <row r="80" spans="1:44" ht="11.25" customHeight="1">
      <c r="A80" s="98" t="s">
        <v>366</v>
      </c>
      <c r="B80" s="79" t="s">
        <v>298</v>
      </c>
      <c r="C80" s="94" t="s">
        <v>51</v>
      </c>
      <c r="D80" s="94" t="s">
        <v>100</v>
      </c>
      <c r="E80" s="91"/>
      <c r="F80" s="79" t="s">
        <v>298</v>
      </c>
      <c r="G80" s="91" t="s">
        <v>51</v>
      </c>
      <c r="H80" s="91" t="s">
        <v>100</v>
      </c>
      <c r="I80" s="76"/>
      <c r="J80" s="68" t="s">
        <v>298</v>
      </c>
      <c r="K80" s="76" t="s">
        <v>33</v>
      </c>
      <c r="L80" s="76" t="s">
        <v>92</v>
      </c>
      <c r="M80" s="70"/>
      <c r="N80" s="68" t="s">
        <v>255</v>
      </c>
      <c r="O80" s="69" t="s">
        <v>32</v>
      </c>
      <c r="P80" s="70" t="s">
        <v>290</v>
      </c>
      <c r="R80" s="68" t="s">
        <v>255</v>
      </c>
      <c r="S80" s="69" t="s">
        <v>16</v>
      </c>
      <c r="T80" s="70" t="s">
        <v>104</v>
      </c>
      <c r="U80" s="70"/>
      <c r="V80" s="68" t="s">
        <v>255</v>
      </c>
      <c r="W80" s="69" t="s">
        <v>51</v>
      </c>
      <c r="X80" s="70" t="s">
        <v>100</v>
      </c>
      <c r="Z80" s="68" t="s">
        <v>255</v>
      </c>
      <c r="AA80" s="69" t="s">
        <v>51</v>
      </c>
      <c r="AB80" s="70" t="s">
        <v>100</v>
      </c>
      <c r="AC80" s="70"/>
      <c r="AD80" s="68" t="s">
        <v>255</v>
      </c>
      <c r="AE80" s="69" t="s">
        <v>51</v>
      </c>
      <c r="AF80" s="70" t="s">
        <v>100</v>
      </c>
      <c r="AG80" s="70"/>
      <c r="AH80" s="68" t="s">
        <v>255</v>
      </c>
      <c r="AI80" s="69" t="s">
        <v>16</v>
      </c>
      <c r="AJ80" s="70" t="s">
        <v>104</v>
      </c>
      <c r="AK80" s="70"/>
      <c r="AL80" s="68" t="s">
        <v>255</v>
      </c>
      <c r="AM80" s="69" t="s">
        <v>51</v>
      </c>
      <c r="AN80" s="70" t="s">
        <v>100</v>
      </c>
      <c r="AO80" s="70"/>
      <c r="AR80" s="70"/>
    </row>
    <row r="81" spans="1:44" ht="11.25" customHeight="1">
      <c r="A81" s="98" t="s">
        <v>367</v>
      </c>
      <c r="B81" s="79" t="s">
        <v>298</v>
      </c>
      <c r="C81" s="91" t="s">
        <v>51</v>
      </c>
      <c r="D81" s="91" t="s">
        <v>100</v>
      </c>
      <c r="E81" s="91"/>
      <c r="F81" s="79" t="s">
        <v>298</v>
      </c>
      <c r="G81" s="91" t="s">
        <v>51</v>
      </c>
      <c r="H81" s="91" t="s">
        <v>100</v>
      </c>
      <c r="I81" s="76"/>
      <c r="J81" s="68" t="s">
        <v>298</v>
      </c>
      <c r="K81" s="76" t="s">
        <v>51</v>
      </c>
      <c r="L81" s="76" t="s">
        <v>100</v>
      </c>
      <c r="M81" s="70"/>
      <c r="N81" s="68" t="s">
        <v>255</v>
      </c>
      <c r="O81" s="69" t="s">
        <v>28</v>
      </c>
      <c r="P81" s="70" t="s">
        <v>105</v>
      </c>
      <c r="R81" s="68" t="s">
        <v>255</v>
      </c>
      <c r="S81" s="69" t="s">
        <v>51</v>
      </c>
      <c r="T81" s="70" t="s">
        <v>100</v>
      </c>
      <c r="U81" s="70"/>
      <c r="V81" s="68" t="s">
        <v>255</v>
      </c>
      <c r="W81" s="69" t="s">
        <v>51</v>
      </c>
      <c r="X81" s="70" t="s">
        <v>100</v>
      </c>
      <c r="Z81" s="68" t="s">
        <v>255</v>
      </c>
      <c r="AA81" s="69" t="s">
        <v>51</v>
      </c>
      <c r="AB81" s="70" t="s">
        <v>100</v>
      </c>
      <c r="AC81" s="70"/>
      <c r="AD81" s="68" t="s">
        <v>255</v>
      </c>
      <c r="AE81" s="69" t="s">
        <v>51</v>
      </c>
      <c r="AF81" s="70" t="s">
        <v>100</v>
      </c>
      <c r="AG81" s="70"/>
      <c r="AH81" s="68" t="s">
        <v>255</v>
      </c>
      <c r="AI81" s="69" t="s">
        <v>51</v>
      </c>
      <c r="AJ81" s="70" t="s">
        <v>100</v>
      </c>
      <c r="AK81" s="70"/>
      <c r="AL81" s="68" t="s">
        <v>255</v>
      </c>
      <c r="AM81" s="69" t="s">
        <v>51</v>
      </c>
      <c r="AN81" s="70" t="s">
        <v>100</v>
      </c>
      <c r="AO81" s="70"/>
      <c r="AR81" s="70"/>
    </row>
    <row r="82" spans="1:44" ht="11.25" customHeight="1">
      <c r="A82" s="68" t="s">
        <v>193</v>
      </c>
      <c r="B82" s="95" t="s">
        <v>298</v>
      </c>
      <c r="C82" s="94" t="s">
        <v>51</v>
      </c>
      <c r="D82" s="94" t="s">
        <v>100</v>
      </c>
      <c r="E82" s="91"/>
      <c r="F82" s="95" t="s">
        <v>298</v>
      </c>
      <c r="G82" s="94" t="s">
        <v>51</v>
      </c>
      <c r="H82" s="94" t="s">
        <v>100</v>
      </c>
      <c r="I82" s="76"/>
      <c r="J82" s="68" t="s">
        <v>298</v>
      </c>
      <c r="K82" s="76" t="s">
        <v>34</v>
      </c>
      <c r="L82" s="76" t="s">
        <v>277</v>
      </c>
      <c r="M82" s="70"/>
      <c r="N82" s="68" t="s">
        <v>255</v>
      </c>
      <c r="O82" s="69" t="s">
        <v>88</v>
      </c>
      <c r="P82" s="70" t="s">
        <v>36</v>
      </c>
      <c r="R82" s="68" t="s">
        <v>255</v>
      </c>
      <c r="S82" s="69" t="s">
        <v>56</v>
      </c>
      <c r="T82" s="70" t="s">
        <v>73</v>
      </c>
      <c r="U82" s="70"/>
      <c r="V82" s="68" t="s">
        <v>255</v>
      </c>
      <c r="W82" s="69" t="s">
        <v>16</v>
      </c>
      <c r="X82" s="70" t="s">
        <v>78</v>
      </c>
      <c r="Z82" s="68" t="s">
        <v>255</v>
      </c>
      <c r="AA82" s="69" t="s">
        <v>16</v>
      </c>
      <c r="AB82" s="70" t="s">
        <v>104</v>
      </c>
      <c r="AC82" s="70"/>
      <c r="AD82" s="68" t="s">
        <v>255</v>
      </c>
      <c r="AE82" s="69" t="s">
        <v>22</v>
      </c>
      <c r="AF82" s="70" t="s">
        <v>32</v>
      </c>
      <c r="AG82" s="70"/>
      <c r="AH82" s="68" t="s">
        <v>255</v>
      </c>
      <c r="AI82" s="69" t="s">
        <v>56</v>
      </c>
      <c r="AJ82" s="70" t="s">
        <v>73</v>
      </c>
      <c r="AK82" s="70"/>
      <c r="AL82" s="68" t="s">
        <v>255</v>
      </c>
      <c r="AM82" s="69" t="s">
        <v>16</v>
      </c>
      <c r="AN82" s="70" t="s">
        <v>78</v>
      </c>
      <c r="AO82" s="70"/>
      <c r="AR82" s="70"/>
    </row>
    <row r="83" spans="1:44" ht="11.25" customHeight="1">
      <c r="A83" s="68" t="s">
        <v>194</v>
      </c>
      <c r="B83" s="79" t="s">
        <v>298</v>
      </c>
      <c r="C83" s="91" t="s">
        <v>51</v>
      </c>
      <c r="D83" s="91" t="s">
        <v>100</v>
      </c>
      <c r="E83" s="91"/>
      <c r="F83" s="79" t="s">
        <v>298</v>
      </c>
      <c r="G83" s="91" t="s">
        <v>51</v>
      </c>
      <c r="H83" s="91" t="s">
        <v>100</v>
      </c>
      <c r="I83" s="76"/>
      <c r="J83" s="68" t="s">
        <v>298</v>
      </c>
      <c r="K83" s="76" t="s">
        <v>19</v>
      </c>
      <c r="L83" s="76" t="s">
        <v>17</v>
      </c>
      <c r="M83" s="70"/>
      <c r="N83" s="68" t="s">
        <v>255</v>
      </c>
      <c r="O83" s="69" t="s">
        <v>78</v>
      </c>
      <c r="P83" s="70" t="s">
        <v>282</v>
      </c>
      <c r="R83" s="68" t="s">
        <v>255</v>
      </c>
      <c r="S83" s="69" t="s">
        <v>24</v>
      </c>
      <c r="T83" s="70" t="s">
        <v>96</v>
      </c>
      <c r="U83" s="70"/>
      <c r="V83" s="68" t="s">
        <v>255</v>
      </c>
      <c r="W83" s="69" t="s">
        <v>25</v>
      </c>
      <c r="X83" s="70" t="s">
        <v>74</v>
      </c>
      <c r="Z83" s="68" t="s">
        <v>255</v>
      </c>
      <c r="AA83" s="69" t="s">
        <v>25</v>
      </c>
      <c r="AB83" s="70" t="s">
        <v>56</v>
      </c>
      <c r="AC83" s="70"/>
      <c r="AD83" s="68" t="s">
        <v>255</v>
      </c>
      <c r="AE83" s="69" t="s">
        <v>51</v>
      </c>
      <c r="AF83" s="70" t="s">
        <v>100</v>
      </c>
      <c r="AG83" s="70"/>
      <c r="AH83" s="68" t="s">
        <v>255</v>
      </c>
      <c r="AI83" s="69" t="s">
        <v>24</v>
      </c>
      <c r="AJ83" s="70" t="s">
        <v>96</v>
      </c>
      <c r="AK83" s="70"/>
      <c r="AL83" s="68" t="s">
        <v>255</v>
      </c>
      <c r="AM83" s="69" t="s">
        <v>25</v>
      </c>
      <c r="AN83" s="70" t="s">
        <v>74</v>
      </c>
      <c r="AO83" s="70"/>
      <c r="AR83" s="70"/>
    </row>
    <row r="84" spans="1:44" ht="11.25" customHeight="1">
      <c r="A84" s="98" t="s">
        <v>368</v>
      </c>
      <c r="B84" s="79" t="s">
        <v>298</v>
      </c>
      <c r="C84" s="91" t="s">
        <v>51</v>
      </c>
      <c r="D84" s="91" t="s">
        <v>196</v>
      </c>
      <c r="E84" s="91"/>
      <c r="F84" s="79" t="s">
        <v>298</v>
      </c>
      <c r="G84" s="91" t="s">
        <v>51</v>
      </c>
      <c r="H84" s="91" t="s">
        <v>196</v>
      </c>
      <c r="I84" s="76"/>
      <c r="J84" s="68" t="s">
        <v>298</v>
      </c>
      <c r="K84" s="76" t="s">
        <v>22</v>
      </c>
      <c r="L84" s="76" t="s">
        <v>78</v>
      </c>
      <c r="M84" s="70"/>
      <c r="N84" s="68" t="s">
        <v>255</v>
      </c>
      <c r="O84" s="69" t="s">
        <v>111</v>
      </c>
      <c r="P84" s="70" t="s">
        <v>118</v>
      </c>
      <c r="R84" s="68" t="s">
        <v>255</v>
      </c>
      <c r="S84" s="69" t="s">
        <v>51</v>
      </c>
      <c r="T84" s="70" t="s">
        <v>196</v>
      </c>
      <c r="U84" s="70"/>
      <c r="V84" s="68" t="s">
        <v>255</v>
      </c>
      <c r="W84" s="69" t="s">
        <v>51</v>
      </c>
      <c r="X84" s="70" t="s">
        <v>196</v>
      </c>
      <c r="Z84" s="68" t="s">
        <v>255</v>
      </c>
      <c r="AA84" s="69" t="s">
        <v>51</v>
      </c>
      <c r="AB84" s="70" t="s">
        <v>196</v>
      </c>
      <c r="AC84" s="70"/>
      <c r="AD84" s="68" t="s">
        <v>255</v>
      </c>
      <c r="AE84" s="69" t="s">
        <v>51</v>
      </c>
      <c r="AF84" s="70" t="s">
        <v>196</v>
      </c>
      <c r="AG84" s="70"/>
      <c r="AH84" s="68" t="s">
        <v>255</v>
      </c>
      <c r="AI84" s="69" t="s">
        <v>51</v>
      </c>
      <c r="AJ84" s="70" t="s">
        <v>196</v>
      </c>
      <c r="AK84" s="70"/>
      <c r="AL84" s="68" t="s">
        <v>255</v>
      </c>
      <c r="AM84" s="69" t="s">
        <v>51</v>
      </c>
      <c r="AN84" s="70" t="s">
        <v>196</v>
      </c>
      <c r="AO84" s="70"/>
      <c r="AR84" s="70"/>
    </row>
    <row r="85" spans="1:44" ht="11.25" customHeight="1">
      <c r="A85" s="68" t="s">
        <v>195</v>
      </c>
      <c r="B85" s="79" t="s">
        <v>298</v>
      </c>
      <c r="C85" s="91" t="s">
        <v>51</v>
      </c>
      <c r="D85" s="91" t="s">
        <v>196</v>
      </c>
      <c r="E85" s="91"/>
      <c r="F85" s="79" t="s">
        <v>298</v>
      </c>
      <c r="G85" s="91" t="s">
        <v>51</v>
      </c>
      <c r="H85" s="91" t="s">
        <v>196</v>
      </c>
      <c r="I85" s="76"/>
      <c r="J85" s="68" t="s">
        <v>298</v>
      </c>
      <c r="K85" s="76" t="s">
        <v>51</v>
      </c>
      <c r="L85" s="76" t="s">
        <v>196</v>
      </c>
      <c r="M85" s="70"/>
      <c r="N85" s="68" t="s">
        <v>255</v>
      </c>
      <c r="O85" s="69" t="s">
        <v>51</v>
      </c>
      <c r="P85" s="70" t="s">
        <v>196</v>
      </c>
      <c r="R85" s="68" t="s">
        <v>255</v>
      </c>
      <c r="S85" s="69" t="s">
        <v>51</v>
      </c>
      <c r="T85" s="70" t="s">
        <v>196</v>
      </c>
      <c r="U85" s="70"/>
      <c r="V85" s="68" t="s">
        <v>255</v>
      </c>
      <c r="W85" s="69" t="s">
        <v>51</v>
      </c>
      <c r="X85" s="70" t="s">
        <v>196</v>
      </c>
      <c r="Z85" s="68" t="s">
        <v>255</v>
      </c>
      <c r="AA85" s="69" t="s">
        <v>51</v>
      </c>
      <c r="AB85" s="70" t="s">
        <v>196</v>
      </c>
      <c r="AC85" s="70"/>
      <c r="AD85" s="68" t="s">
        <v>255</v>
      </c>
      <c r="AE85" s="69" t="s">
        <v>51</v>
      </c>
      <c r="AF85" s="70" t="s">
        <v>196</v>
      </c>
      <c r="AG85" s="70"/>
      <c r="AH85" s="68" t="s">
        <v>255</v>
      </c>
      <c r="AI85" s="69" t="s">
        <v>51</v>
      </c>
      <c r="AJ85" s="70" t="s">
        <v>196</v>
      </c>
      <c r="AK85" s="70"/>
      <c r="AL85" s="68" t="s">
        <v>255</v>
      </c>
      <c r="AM85" s="69" t="s">
        <v>51</v>
      </c>
      <c r="AN85" s="70" t="s">
        <v>196</v>
      </c>
      <c r="AO85" s="70"/>
      <c r="AR85" s="70"/>
    </row>
    <row r="86" spans="1:44" ht="11.25" customHeight="1">
      <c r="A86" s="68" t="s">
        <v>197</v>
      </c>
      <c r="B86" s="95" t="s">
        <v>298</v>
      </c>
      <c r="C86" s="94" t="s">
        <v>51</v>
      </c>
      <c r="D86" s="94" t="s">
        <v>192</v>
      </c>
      <c r="E86" s="91"/>
      <c r="F86" s="95" t="s">
        <v>298</v>
      </c>
      <c r="G86" s="94" t="s">
        <v>51</v>
      </c>
      <c r="H86" s="94" t="s">
        <v>192</v>
      </c>
      <c r="I86" s="76"/>
      <c r="J86" s="68" t="s">
        <v>298</v>
      </c>
      <c r="K86" s="76" t="s">
        <v>34</v>
      </c>
      <c r="L86" s="76" t="s">
        <v>319</v>
      </c>
      <c r="M86" s="70"/>
      <c r="N86" s="68" t="s">
        <v>255</v>
      </c>
      <c r="O86" s="69" t="s">
        <v>241</v>
      </c>
      <c r="P86" s="70" t="s">
        <v>243</v>
      </c>
      <c r="R86" s="68" t="s">
        <v>255</v>
      </c>
      <c r="S86" s="69" t="s">
        <v>235</v>
      </c>
      <c r="T86" s="70" t="s">
        <v>239</v>
      </c>
      <c r="U86" s="70"/>
      <c r="V86" s="68" t="s">
        <v>255</v>
      </c>
      <c r="W86" s="69" t="s">
        <v>24</v>
      </c>
      <c r="X86" s="70" t="s">
        <v>135</v>
      </c>
      <c r="Z86" s="68" t="s">
        <v>255</v>
      </c>
      <c r="AA86" s="69" t="s">
        <v>56</v>
      </c>
      <c r="AB86" s="70" t="s">
        <v>108</v>
      </c>
      <c r="AC86" s="70"/>
      <c r="AD86" s="68" t="s">
        <v>255</v>
      </c>
      <c r="AE86" s="69" t="s">
        <v>28</v>
      </c>
      <c r="AF86" s="70" t="s">
        <v>153</v>
      </c>
      <c r="AG86" s="70"/>
      <c r="AH86" s="68" t="s">
        <v>255</v>
      </c>
      <c r="AI86" s="69" t="s">
        <v>235</v>
      </c>
      <c r="AJ86" s="70" t="s">
        <v>239</v>
      </c>
      <c r="AK86" s="70"/>
      <c r="AL86" s="68" t="s">
        <v>255</v>
      </c>
      <c r="AM86" s="69" t="s">
        <v>24</v>
      </c>
      <c r="AN86" s="70" t="s">
        <v>135</v>
      </c>
      <c r="AO86" s="70"/>
      <c r="AR86" s="70"/>
    </row>
    <row r="87" spans="1:44" ht="11.25" customHeight="1">
      <c r="A87" s="98" t="s">
        <v>369</v>
      </c>
      <c r="B87" s="79" t="s">
        <v>298</v>
      </c>
      <c r="C87" s="91" t="s">
        <v>51</v>
      </c>
      <c r="D87" s="91" t="s">
        <v>196</v>
      </c>
      <c r="E87" s="91"/>
      <c r="F87" s="79" t="s">
        <v>298</v>
      </c>
      <c r="G87" s="91" t="s">
        <v>51</v>
      </c>
      <c r="H87" s="91" t="s">
        <v>196</v>
      </c>
      <c r="I87" s="76"/>
      <c r="J87" s="68" t="s">
        <v>298</v>
      </c>
      <c r="K87" s="76" t="s">
        <v>25</v>
      </c>
      <c r="L87" s="76" t="s">
        <v>111</v>
      </c>
      <c r="M87" s="70"/>
      <c r="N87" s="68" t="s">
        <v>255</v>
      </c>
      <c r="O87" s="69" t="s">
        <v>56</v>
      </c>
      <c r="P87" s="70" t="s">
        <v>227</v>
      </c>
      <c r="R87" s="68" t="s">
        <v>255</v>
      </c>
      <c r="S87" s="69" t="s">
        <v>51</v>
      </c>
      <c r="T87" s="70" t="s">
        <v>196</v>
      </c>
      <c r="U87" s="70"/>
      <c r="V87" s="68" t="s">
        <v>255</v>
      </c>
      <c r="W87" s="69" t="s">
        <v>51</v>
      </c>
      <c r="X87" s="70" t="s">
        <v>196</v>
      </c>
      <c r="Z87" s="68" t="s">
        <v>255</v>
      </c>
      <c r="AA87" s="69" t="s">
        <v>51</v>
      </c>
      <c r="AB87" s="70" t="s">
        <v>196</v>
      </c>
      <c r="AC87" s="70"/>
      <c r="AD87" s="68" t="s">
        <v>255</v>
      </c>
      <c r="AE87" s="69" t="s">
        <v>51</v>
      </c>
      <c r="AF87" s="70" t="s">
        <v>196</v>
      </c>
      <c r="AG87" s="70"/>
      <c r="AH87" s="68" t="s">
        <v>255</v>
      </c>
      <c r="AI87" s="69" t="s">
        <v>51</v>
      </c>
      <c r="AJ87" s="70" t="s">
        <v>196</v>
      </c>
      <c r="AK87" s="70"/>
      <c r="AL87" s="68" t="s">
        <v>255</v>
      </c>
      <c r="AM87" s="69" t="s">
        <v>51</v>
      </c>
      <c r="AN87" s="70" t="s">
        <v>196</v>
      </c>
      <c r="AO87" s="70"/>
      <c r="AR87" s="70"/>
    </row>
    <row r="88" spans="1:44" ht="11.25" customHeight="1">
      <c r="A88" s="98" t="s">
        <v>370</v>
      </c>
      <c r="B88" s="79" t="s">
        <v>298</v>
      </c>
      <c r="C88" s="91" t="s">
        <v>51</v>
      </c>
      <c r="D88" s="91" t="s">
        <v>196</v>
      </c>
      <c r="E88" s="91"/>
      <c r="F88" s="79" t="s">
        <v>298</v>
      </c>
      <c r="G88" s="91" t="s">
        <v>51</v>
      </c>
      <c r="H88" s="91" t="s">
        <v>196</v>
      </c>
      <c r="I88" s="76"/>
      <c r="J88" s="68" t="s">
        <v>298</v>
      </c>
      <c r="K88" s="76" t="s">
        <v>25</v>
      </c>
      <c r="L88" s="76" t="s">
        <v>74</v>
      </c>
      <c r="M88" s="70"/>
      <c r="N88" s="68" t="s">
        <v>255</v>
      </c>
      <c r="O88" s="69" t="s">
        <v>56</v>
      </c>
      <c r="P88" s="70" t="s">
        <v>139</v>
      </c>
      <c r="R88" s="68" t="s">
        <v>255</v>
      </c>
      <c r="S88" s="69" t="s">
        <v>51</v>
      </c>
      <c r="T88" s="70" t="s">
        <v>196</v>
      </c>
      <c r="U88" s="70"/>
      <c r="V88" s="68" t="s">
        <v>255</v>
      </c>
      <c r="W88" s="69" t="s">
        <v>51</v>
      </c>
      <c r="X88" s="70" t="s">
        <v>196</v>
      </c>
      <c r="Z88" s="68" t="s">
        <v>255</v>
      </c>
      <c r="AA88" s="69" t="s">
        <v>51</v>
      </c>
      <c r="AB88" s="70" t="s">
        <v>196</v>
      </c>
      <c r="AC88" s="70"/>
      <c r="AD88" s="68" t="s">
        <v>255</v>
      </c>
      <c r="AE88" s="69" t="s">
        <v>51</v>
      </c>
      <c r="AF88" s="70" t="s">
        <v>196</v>
      </c>
      <c r="AG88" s="70"/>
      <c r="AH88" s="68" t="s">
        <v>255</v>
      </c>
      <c r="AI88" s="69" t="s">
        <v>51</v>
      </c>
      <c r="AJ88" s="70" t="s">
        <v>196</v>
      </c>
      <c r="AK88" s="70"/>
      <c r="AL88" s="68" t="s">
        <v>255</v>
      </c>
      <c r="AM88" s="69" t="s">
        <v>51</v>
      </c>
      <c r="AN88" s="70" t="s">
        <v>196</v>
      </c>
      <c r="AO88" s="70"/>
      <c r="AR88" s="70"/>
    </row>
    <row r="89" spans="1:44" ht="11.25" customHeight="1">
      <c r="A89" s="68" t="s">
        <v>198</v>
      </c>
      <c r="B89" s="79" t="s">
        <v>298</v>
      </c>
      <c r="C89" s="91" t="s">
        <v>51</v>
      </c>
      <c r="D89" s="91" t="s">
        <v>100</v>
      </c>
      <c r="E89" s="91"/>
      <c r="F89" s="79" t="s">
        <v>298</v>
      </c>
      <c r="G89" s="91" t="s">
        <v>51</v>
      </c>
      <c r="H89" s="91" t="s">
        <v>100</v>
      </c>
      <c r="I89" s="76"/>
      <c r="J89" s="68" t="s">
        <v>298</v>
      </c>
      <c r="K89" s="76" t="s">
        <v>23</v>
      </c>
      <c r="L89" s="76" t="s">
        <v>106</v>
      </c>
      <c r="M89" s="70"/>
      <c r="N89" s="68" t="s">
        <v>255</v>
      </c>
      <c r="O89" s="69" t="s">
        <v>86</v>
      </c>
      <c r="P89" s="70" t="s">
        <v>81</v>
      </c>
      <c r="R89" s="68" t="s">
        <v>255</v>
      </c>
      <c r="S89" s="69" t="s">
        <v>34</v>
      </c>
      <c r="T89" s="70" t="s">
        <v>277</v>
      </c>
      <c r="U89" s="70"/>
      <c r="V89" s="68" t="s">
        <v>255</v>
      </c>
      <c r="W89" s="69" t="s">
        <v>33</v>
      </c>
      <c r="X89" s="70" t="s">
        <v>92</v>
      </c>
      <c r="Z89" s="68" t="s">
        <v>255</v>
      </c>
      <c r="AA89" s="69" t="s">
        <v>23</v>
      </c>
      <c r="AB89" s="70" t="s">
        <v>97</v>
      </c>
      <c r="AC89" s="70"/>
      <c r="AD89" s="68" t="s">
        <v>255</v>
      </c>
      <c r="AE89" s="69" t="s">
        <v>23</v>
      </c>
      <c r="AF89" s="70" t="s">
        <v>30</v>
      </c>
      <c r="AG89" s="70"/>
      <c r="AH89" s="68" t="s">
        <v>255</v>
      </c>
      <c r="AI89" s="69" t="s">
        <v>34</v>
      </c>
      <c r="AJ89" s="70" t="s">
        <v>277</v>
      </c>
      <c r="AK89" s="70"/>
      <c r="AL89" s="68" t="s">
        <v>255</v>
      </c>
      <c r="AM89" s="69" t="s">
        <v>33</v>
      </c>
      <c r="AN89" s="70" t="s">
        <v>92</v>
      </c>
      <c r="AO89" s="70"/>
      <c r="AR89" s="70"/>
    </row>
    <row r="90" spans="1:44" ht="11.25" customHeight="1">
      <c r="A90" s="98" t="s">
        <v>371</v>
      </c>
      <c r="B90" s="79" t="s">
        <v>298</v>
      </c>
      <c r="C90" s="91" t="s">
        <v>51</v>
      </c>
      <c r="D90" s="91" t="s">
        <v>196</v>
      </c>
      <c r="E90" s="91"/>
      <c r="F90" s="79" t="s">
        <v>298</v>
      </c>
      <c r="G90" s="91" t="s">
        <v>51</v>
      </c>
      <c r="H90" s="91" t="s">
        <v>196</v>
      </c>
      <c r="I90" s="76"/>
      <c r="J90" s="68" t="s">
        <v>298</v>
      </c>
      <c r="K90" s="76" t="s">
        <v>19</v>
      </c>
      <c r="L90" s="76" t="s">
        <v>48</v>
      </c>
      <c r="M90" s="70"/>
      <c r="N90" s="68" t="s">
        <v>255</v>
      </c>
      <c r="O90" s="69" t="s">
        <v>118</v>
      </c>
      <c r="P90" s="70" t="s">
        <v>84</v>
      </c>
      <c r="R90" s="68" t="s">
        <v>255</v>
      </c>
      <c r="S90" s="69" t="s">
        <v>16</v>
      </c>
      <c r="T90" s="70" t="s">
        <v>62</v>
      </c>
      <c r="U90" s="70"/>
      <c r="V90" s="68" t="s">
        <v>255</v>
      </c>
      <c r="W90" s="69" t="s">
        <v>51</v>
      </c>
      <c r="X90" s="70" t="s">
        <v>196</v>
      </c>
      <c r="Z90" s="68" t="s">
        <v>255</v>
      </c>
      <c r="AA90" s="69" t="s">
        <v>25</v>
      </c>
      <c r="AB90" s="70" t="s">
        <v>34</v>
      </c>
      <c r="AC90" s="70"/>
      <c r="AD90" s="68" t="s">
        <v>255</v>
      </c>
      <c r="AE90" s="69" t="s">
        <v>33</v>
      </c>
      <c r="AF90" s="70" t="s">
        <v>46</v>
      </c>
      <c r="AG90" s="70"/>
      <c r="AH90" s="68" t="s">
        <v>255</v>
      </c>
      <c r="AI90" s="69" t="s">
        <v>16</v>
      </c>
      <c r="AJ90" s="70" t="s">
        <v>62</v>
      </c>
      <c r="AK90" s="70"/>
      <c r="AL90" s="68" t="s">
        <v>255</v>
      </c>
      <c r="AM90" s="69" t="s">
        <v>51</v>
      </c>
      <c r="AN90" s="70" t="s">
        <v>196</v>
      </c>
      <c r="AO90" s="70"/>
      <c r="AR90" s="70"/>
    </row>
    <row r="91" spans="1:44" ht="11.25" customHeight="1">
      <c r="A91" s="68" t="s">
        <v>199</v>
      </c>
      <c r="B91" s="79" t="s">
        <v>298</v>
      </c>
      <c r="C91" s="91" t="s">
        <v>51</v>
      </c>
      <c r="D91" s="91" t="s">
        <v>100</v>
      </c>
      <c r="E91" s="91"/>
      <c r="F91" s="79" t="s">
        <v>298</v>
      </c>
      <c r="G91" s="91" t="s">
        <v>51</v>
      </c>
      <c r="H91" s="91" t="s">
        <v>100</v>
      </c>
      <c r="I91" s="76"/>
      <c r="J91" s="68" t="s">
        <v>298</v>
      </c>
      <c r="K91" s="76" t="s">
        <v>16</v>
      </c>
      <c r="L91" s="76" t="s">
        <v>60</v>
      </c>
      <c r="M91" s="70"/>
      <c r="N91" s="68" t="s">
        <v>255</v>
      </c>
      <c r="O91" s="69" t="s">
        <v>78</v>
      </c>
      <c r="P91" s="70" t="s">
        <v>282</v>
      </c>
      <c r="R91" s="68" t="s">
        <v>255</v>
      </c>
      <c r="S91" s="69" t="s">
        <v>51</v>
      </c>
      <c r="T91" s="70" t="s">
        <v>100</v>
      </c>
      <c r="U91" s="70"/>
      <c r="V91" s="68" t="s">
        <v>255</v>
      </c>
      <c r="W91" s="69" t="s">
        <v>51</v>
      </c>
      <c r="X91" s="70" t="s">
        <v>100</v>
      </c>
      <c r="Z91" s="68" t="s">
        <v>255</v>
      </c>
      <c r="AA91" s="69" t="s">
        <v>51</v>
      </c>
      <c r="AB91" s="70" t="s">
        <v>100</v>
      </c>
      <c r="AC91" s="70"/>
      <c r="AD91" s="68" t="s">
        <v>255</v>
      </c>
      <c r="AE91" s="69" t="s">
        <v>51</v>
      </c>
      <c r="AF91" s="70" t="s">
        <v>100</v>
      </c>
      <c r="AG91" s="70"/>
      <c r="AH91" s="68" t="s">
        <v>255</v>
      </c>
      <c r="AI91" s="69" t="s">
        <v>51</v>
      </c>
      <c r="AJ91" s="70" t="s">
        <v>100</v>
      </c>
      <c r="AK91" s="70"/>
      <c r="AL91" s="68" t="s">
        <v>255</v>
      </c>
      <c r="AM91" s="69" t="s">
        <v>51</v>
      </c>
      <c r="AN91" s="70" t="s">
        <v>100</v>
      </c>
      <c r="AO91" s="70"/>
      <c r="AR91" s="70"/>
    </row>
    <row r="92" spans="1:44" ht="11.25" customHeight="1">
      <c r="A92" s="68" t="s">
        <v>200</v>
      </c>
      <c r="B92" s="79" t="s">
        <v>298</v>
      </c>
      <c r="C92" s="91" t="s">
        <v>51</v>
      </c>
      <c r="D92" s="91" t="s">
        <v>196</v>
      </c>
      <c r="E92" s="91"/>
      <c r="F92" s="79" t="s">
        <v>298</v>
      </c>
      <c r="G92" s="91" t="s">
        <v>51</v>
      </c>
      <c r="H92" s="91" t="s">
        <v>196</v>
      </c>
      <c r="I92" s="76"/>
      <c r="J92" s="68" t="s">
        <v>298</v>
      </c>
      <c r="K92" s="76" t="s">
        <v>51</v>
      </c>
      <c r="L92" s="76" t="s">
        <v>196</v>
      </c>
      <c r="M92" s="70"/>
      <c r="N92" s="68" t="s">
        <v>255</v>
      </c>
      <c r="O92" s="69" t="s">
        <v>104</v>
      </c>
      <c r="P92" s="70" t="s">
        <v>241</v>
      </c>
      <c r="R92" s="68" t="s">
        <v>255</v>
      </c>
      <c r="S92" s="69" t="s">
        <v>51</v>
      </c>
      <c r="T92" s="70" t="s">
        <v>196</v>
      </c>
      <c r="U92" s="70"/>
      <c r="V92" s="68" t="s">
        <v>255</v>
      </c>
      <c r="W92" s="69" t="s">
        <v>51</v>
      </c>
      <c r="X92" s="70" t="s">
        <v>196</v>
      </c>
      <c r="Z92" s="68" t="s">
        <v>255</v>
      </c>
      <c r="AA92" s="69" t="s">
        <v>51</v>
      </c>
      <c r="AB92" s="70" t="s">
        <v>196</v>
      </c>
      <c r="AC92" s="70"/>
      <c r="AD92" s="68" t="s">
        <v>255</v>
      </c>
      <c r="AE92" s="69" t="s">
        <v>51</v>
      </c>
      <c r="AF92" s="70" t="s">
        <v>196</v>
      </c>
      <c r="AG92" s="70"/>
      <c r="AH92" s="68" t="s">
        <v>255</v>
      </c>
      <c r="AI92" s="69" t="s">
        <v>51</v>
      </c>
      <c r="AJ92" s="70" t="s">
        <v>196</v>
      </c>
      <c r="AK92" s="70"/>
      <c r="AL92" s="68" t="s">
        <v>255</v>
      </c>
      <c r="AM92" s="69" t="s">
        <v>51</v>
      </c>
      <c r="AN92" s="70" t="s">
        <v>196</v>
      </c>
      <c r="AO92" s="70"/>
      <c r="AR92" s="70"/>
    </row>
    <row r="93" spans="1:44" ht="11.25" customHeight="1">
      <c r="A93" s="68" t="s">
        <v>201</v>
      </c>
      <c r="B93" s="79" t="s">
        <v>298</v>
      </c>
      <c r="C93" s="91" t="s">
        <v>51</v>
      </c>
      <c r="D93" s="91" t="s">
        <v>196</v>
      </c>
      <c r="E93" s="91"/>
      <c r="F93" s="79" t="s">
        <v>298</v>
      </c>
      <c r="G93" s="91" t="s">
        <v>51</v>
      </c>
      <c r="H93" s="91" t="s">
        <v>196</v>
      </c>
      <c r="I93" s="76"/>
      <c r="J93" s="68" t="s">
        <v>298</v>
      </c>
      <c r="K93" s="76" t="s">
        <v>16</v>
      </c>
      <c r="L93" s="76" t="s">
        <v>58</v>
      </c>
      <c r="M93" s="70"/>
      <c r="N93" s="68" t="s">
        <v>255</v>
      </c>
      <c r="O93" s="69" t="s">
        <v>17</v>
      </c>
      <c r="P93" s="70" t="s">
        <v>80</v>
      </c>
      <c r="R93" s="68" t="s">
        <v>255</v>
      </c>
      <c r="S93" s="69" t="s">
        <v>33</v>
      </c>
      <c r="T93" s="70" t="s">
        <v>38</v>
      </c>
      <c r="U93" s="70"/>
      <c r="V93" s="68" t="s">
        <v>255</v>
      </c>
      <c r="W93" s="69" t="s">
        <v>51</v>
      </c>
      <c r="X93" s="70" t="s">
        <v>196</v>
      </c>
      <c r="Z93" s="68" t="s">
        <v>255</v>
      </c>
      <c r="AA93" s="69" t="s">
        <v>22</v>
      </c>
      <c r="AB93" s="70" t="s">
        <v>32</v>
      </c>
      <c r="AC93" s="70"/>
      <c r="AD93" s="68" t="s">
        <v>255</v>
      </c>
      <c r="AE93" s="69" t="s">
        <v>25</v>
      </c>
      <c r="AF93" s="70" t="s">
        <v>111</v>
      </c>
      <c r="AG93" s="70"/>
      <c r="AH93" s="68" t="s">
        <v>255</v>
      </c>
      <c r="AI93" s="69" t="s">
        <v>33</v>
      </c>
      <c r="AJ93" s="70" t="s">
        <v>38</v>
      </c>
      <c r="AK93" s="70"/>
      <c r="AL93" s="68" t="s">
        <v>255</v>
      </c>
      <c r="AM93" s="69" t="s">
        <v>51</v>
      </c>
      <c r="AN93" s="70" t="s">
        <v>196</v>
      </c>
      <c r="AO93" s="70"/>
      <c r="AR93" s="70"/>
    </row>
    <row r="94" spans="1:44" ht="11.25" customHeight="1">
      <c r="A94" s="98" t="s">
        <v>372</v>
      </c>
      <c r="B94" s="79" t="s">
        <v>298</v>
      </c>
      <c r="C94" s="91" t="s">
        <v>51</v>
      </c>
      <c r="D94" s="91" t="s">
        <v>196</v>
      </c>
      <c r="E94" s="91"/>
      <c r="F94" s="79" t="s">
        <v>298</v>
      </c>
      <c r="G94" s="91" t="s">
        <v>51</v>
      </c>
      <c r="H94" s="91" t="s">
        <v>196</v>
      </c>
      <c r="I94" s="76"/>
      <c r="J94" s="68" t="s">
        <v>298</v>
      </c>
      <c r="K94" s="76" t="s">
        <v>25</v>
      </c>
      <c r="L94" s="76" t="s">
        <v>111</v>
      </c>
      <c r="M94" s="70"/>
      <c r="N94" s="68" t="s">
        <v>255</v>
      </c>
      <c r="O94" s="69" t="s">
        <v>104</v>
      </c>
      <c r="P94" s="70" t="s">
        <v>170</v>
      </c>
      <c r="R94" s="68" t="s">
        <v>255</v>
      </c>
      <c r="S94" s="69" t="s">
        <v>51</v>
      </c>
      <c r="T94" s="70" t="s">
        <v>196</v>
      </c>
      <c r="U94" s="70"/>
      <c r="V94" s="68" t="s">
        <v>255</v>
      </c>
      <c r="W94" s="69" t="s">
        <v>51</v>
      </c>
      <c r="X94" s="70" t="s">
        <v>196</v>
      </c>
      <c r="Z94" s="68" t="s">
        <v>255</v>
      </c>
      <c r="AA94" s="69" t="s">
        <v>51</v>
      </c>
      <c r="AB94" s="70" t="s">
        <v>196</v>
      </c>
      <c r="AC94" s="70"/>
      <c r="AD94" s="68" t="s">
        <v>255</v>
      </c>
      <c r="AE94" s="69" t="s">
        <v>51</v>
      </c>
      <c r="AF94" s="70" t="s">
        <v>196</v>
      </c>
      <c r="AG94" s="70"/>
      <c r="AH94" s="68" t="s">
        <v>255</v>
      </c>
      <c r="AI94" s="69" t="s">
        <v>51</v>
      </c>
      <c r="AJ94" s="70" t="s">
        <v>196</v>
      </c>
      <c r="AK94" s="70"/>
      <c r="AL94" s="68" t="s">
        <v>255</v>
      </c>
      <c r="AM94" s="69" t="s">
        <v>51</v>
      </c>
      <c r="AN94" s="70" t="s">
        <v>196</v>
      </c>
      <c r="AO94" s="70"/>
      <c r="AR94" s="70"/>
    </row>
    <row r="95" spans="1:44" ht="11.25" customHeight="1">
      <c r="A95" s="68" t="s">
        <v>202</v>
      </c>
      <c r="B95" s="79" t="s">
        <v>298</v>
      </c>
      <c r="C95" s="91" t="s">
        <v>51</v>
      </c>
      <c r="D95" s="91" t="s">
        <v>196</v>
      </c>
      <c r="E95" s="91"/>
      <c r="F95" s="79" t="s">
        <v>298</v>
      </c>
      <c r="G95" s="91" t="s">
        <v>51</v>
      </c>
      <c r="H95" s="91" t="s">
        <v>196</v>
      </c>
      <c r="I95" s="76"/>
      <c r="J95" s="68" t="s">
        <v>298</v>
      </c>
      <c r="K95" s="76" t="s">
        <v>51</v>
      </c>
      <c r="L95" s="76" t="s">
        <v>196</v>
      </c>
      <c r="M95" s="70"/>
      <c r="N95" s="68" t="s">
        <v>255</v>
      </c>
      <c r="O95" s="69" t="s">
        <v>64</v>
      </c>
      <c r="P95" s="70" t="s">
        <v>142</v>
      </c>
      <c r="R95" s="68" t="s">
        <v>255</v>
      </c>
      <c r="S95" s="69" t="s">
        <v>51</v>
      </c>
      <c r="T95" s="70" t="s">
        <v>196</v>
      </c>
      <c r="U95" s="70"/>
      <c r="V95" s="68" t="s">
        <v>255</v>
      </c>
      <c r="W95" s="69" t="s">
        <v>51</v>
      </c>
      <c r="X95" s="70" t="s">
        <v>196</v>
      </c>
      <c r="Z95" s="68" t="s">
        <v>255</v>
      </c>
      <c r="AA95" s="69" t="s">
        <v>51</v>
      </c>
      <c r="AB95" s="70" t="s">
        <v>196</v>
      </c>
      <c r="AC95" s="70"/>
      <c r="AD95" s="68" t="s">
        <v>255</v>
      </c>
      <c r="AE95" s="69" t="s">
        <v>51</v>
      </c>
      <c r="AF95" s="70" t="s">
        <v>196</v>
      </c>
      <c r="AG95" s="70"/>
      <c r="AH95" s="68" t="s">
        <v>255</v>
      </c>
      <c r="AI95" s="69" t="s">
        <v>51</v>
      </c>
      <c r="AJ95" s="70" t="s">
        <v>196</v>
      </c>
      <c r="AK95" s="70"/>
      <c r="AL95" s="68" t="s">
        <v>255</v>
      </c>
      <c r="AM95" s="69" t="s">
        <v>51</v>
      </c>
      <c r="AN95" s="70" t="s">
        <v>196</v>
      </c>
      <c r="AO95" s="70"/>
      <c r="AR95" s="70"/>
    </row>
    <row r="96" spans="1:44" ht="11.25" customHeight="1">
      <c r="A96" s="68" t="s">
        <v>203</v>
      </c>
      <c r="B96" s="79" t="s">
        <v>298</v>
      </c>
      <c r="C96" s="94" t="s">
        <v>16</v>
      </c>
      <c r="D96" s="94" t="s">
        <v>86</v>
      </c>
      <c r="E96" s="91"/>
      <c r="F96" s="79" t="s">
        <v>298</v>
      </c>
      <c r="G96" s="91" t="s">
        <v>51</v>
      </c>
      <c r="H96" s="91" t="s">
        <v>216</v>
      </c>
      <c r="I96" s="76"/>
      <c r="J96" s="68" t="s">
        <v>298</v>
      </c>
      <c r="K96" s="76" t="s">
        <v>24</v>
      </c>
      <c r="L96" s="76" t="s">
        <v>115</v>
      </c>
      <c r="M96" s="70"/>
      <c r="N96" s="68" t="s">
        <v>255</v>
      </c>
      <c r="O96" s="69" t="s">
        <v>12</v>
      </c>
      <c r="P96" s="70" t="s">
        <v>312</v>
      </c>
      <c r="R96" s="68" t="s">
        <v>255</v>
      </c>
      <c r="S96" s="69" t="s">
        <v>66</v>
      </c>
      <c r="T96" s="70" t="s">
        <v>123</v>
      </c>
      <c r="U96" s="70"/>
      <c r="V96" s="68" t="s">
        <v>255</v>
      </c>
      <c r="W96" s="69" t="s">
        <v>19</v>
      </c>
      <c r="X96" s="70" t="s">
        <v>96</v>
      </c>
      <c r="Z96" s="68" t="s">
        <v>255</v>
      </c>
      <c r="AA96" s="69" t="s">
        <v>34</v>
      </c>
      <c r="AB96" s="70" t="s">
        <v>249</v>
      </c>
      <c r="AC96" s="70"/>
      <c r="AD96" s="68" t="s">
        <v>255</v>
      </c>
      <c r="AE96" s="69" t="s">
        <v>34</v>
      </c>
      <c r="AF96" s="70" t="s">
        <v>220</v>
      </c>
      <c r="AG96" s="70"/>
      <c r="AH96" s="68" t="s">
        <v>255</v>
      </c>
      <c r="AI96" s="69" t="s">
        <v>66</v>
      </c>
      <c r="AJ96" s="70" t="s">
        <v>123</v>
      </c>
      <c r="AK96" s="70"/>
      <c r="AL96" s="68" t="s">
        <v>255</v>
      </c>
      <c r="AM96" s="69" t="s">
        <v>19</v>
      </c>
      <c r="AN96" s="70" t="s">
        <v>96</v>
      </c>
      <c r="AO96" s="70"/>
      <c r="AR96" s="70"/>
    </row>
    <row r="97" spans="1:44" ht="11.25" customHeight="1">
      <c r="A97" s="68" t="s">
        <v>204</v>
      </c>
      <c r="B97" s="79" t="s">
        <v>298</v>
      </c>
      <c r="C97" s="91" t="s">
        <v>51</v>
      </c>
      <c r="D97" s="91" t="s">
        <v>196</v>
      </c>
      <c r="E97" s="91"/>
      <c r="F97" s="79" t="s">
        <v>298</v>
      </c>
      <c r="G97" s="91" t="s">
        <v>51</v>
      </c>
      <c r="H97" s="91" t="s">
        <v>196</v>
      </c>
      <c r="I97" s="76"/>
      <c r="J97" s="68" t="s">
        <v>298</v>
      </c>
      <c r="K97" s="76" t="s">
        <v>25</v>
      </c>
      <c r="L97" s="76" t="s">
        <v>34</v>
      </c>
      <c r="M97" s="70"/>
      <c r="N97" s="68" t="s">
        <v>255</v>
      </c>
      <c r="O97" s="69" t="s">
        <v>92</v>
      </c>
      <c r="P97" s="70" t="s">
        <v>67</v>
      </c>
      <c r="R97" s="68" t="s">
        <v>255</v>
      </c>
      <c r="S97" s="69" t="s">
        <v>25</v>
      </c>
      <c r="T97" s="70" t="s">
        <v>111</v>
      </c>
      <c r="U97" s="70"/>
      <c r="V97" s="68" t="s">
        <v>255</v>
      </c>
      <c r="W97" s="69" t="s">
        <v>51</v>
      </c>
      <c r="X97" s="70" t="s">
        <v>196</v>
      </c>
      <c r="Z97" s="68" t="s">
        <v>255</v>
      </c>
      <c r="AA97" s="69" t="s">
        <v>25</v>
      </c>
      <c r="AB97" s="70" t="s">
        <v>111</v>
      </c>
      <c r="AC97" s="70"/>
      <c r="AD97" s="68" t="s">
        <v>255</v>
      </c>
      <c r="AE97" s="69" t="s">
        <v>25</v>
      </c>
      <c r="AF97" s="70" t="s">
        <v>74</v>
      </c>
      <c r="AG97" s="70"/>
      <c r="AH97" s="68" t="s">
        <v>255</v>
      </c>
      <c r="AI97" s="69" t="s">
        <v>25</v>
      </c>
      <c r="AJ97" s="70" t="s">
        <v>111</v>
      </c>
      <c r="AK97" s="70"/>
      <c r="AL97" s="68" t="s">
        <v>255</v>
      </c>
      <c r="AM97" s="69" t="s">
        <v>51</v>
      </c>
      <c r="AN97" s="70" t="s">
        <v>196</v>
      </c>
      <c r="AO97" s="70"/>
      <c r="AR97" s="70"/>
    </row>
    <row r="98" spans="1:44" ht="11.25" customHeight="1">
      <c r="A98" s="68" t="s">
        <v>205</v>
      </c>
      <c r="B98" s="79" t="s">
        <v>298</v>
      </c>
      <c r="C98" s="91" t="s">
        <v>51</v>
      </c>
      <c r="D98" s="91" t="s">
        <v>196</v>
      </c>
      <c r="E98" s="91"/>
      <c r="F98" s="79" t="s">
        <v>298</v>
      </c>
      <c r="G98" s="91" t="s">
        <v>51</v>
      </c>
      <c r="H98" s="91" t="s">
        <v>196</v>
      </c>
      <c r="I98" s="76"/>
      <c r="J98" s="68" t="s">
        <v>298</v>
      </c>
      <c r="K98" s="76" t="s">
        <v>51</v>
      </c>
      <c r="L98" s="76" t="s">
        <v>196</v>
      </c>
      <c r="M98" s="70"/>
      <c r="N98" s="68" t="s">
        <v>255</v>
      </c>
      <c r="O98" s="69" t="s">
        <v>103</v>
      </c>
      <c r="P98" s="70" t="s">
        <v>36</v>
      </c>
      <c r="R98" s="68" t="s">
        <v>255</v>
      </c>
      <c r="S98" s="69" t="s">
        <v>51</v>
      </c>
      <c r="T98" s="70" t="s">
        <v>196</v>
      </c>
      <c r="U98" s="70"/>
      <c r="V98" s="68" t="s">
        <v>255</v>
      </c>
      <c r="W98" s="69" t="s">
        <v>51</v>
      </c>
      <c r="X98" s="70" t="s">
        <v>196</v>
      </c>
      <c r="Z98" s="68" t="s">
        <v>255</v>
      </c>
      <c r="AA98" s="69" t="s">
        <v>51</v>
      </c>
      <c r="AB98" s="70" t="s">
        <v>196</v>
      </c>
      <c r="AC98" s="70"/>
      <c r="AD98" s="68" t="s">
        <v>255</v>
      </c>
      <c r="AE98" s="69" t="s">
        <v>51</v>
      </c>
      <c r="AF98" s="70" t="s">
        <v>196</v>
      </c>
      <c r="AG98" s="70"/>
      <c r="AH98" s="68" t="s">
        <v>255</v>
      </c>
      <c r="AI98" s="69" t="s">
        <v>51</v>
      </c>
      <c r="AJ98" s="70" t="s">
        <v>196</v>
      </c>
      <c r="AK98" s="70"/>
      <c r="AL98" s="68" t="s">
        <v>255</v>
      </c>
      <c r="AM98" s="69" t="s">
        <v>51</v>
      </c>
      <c r="AN98" s="70" t="s">
        <v>196</v>
      </c>
      <c r="AO98" s="70"/>
      <c r="AR98" s="70"/>
    </row>
    <row r="99" spans="1:44" ht="11.25" customHeight="1">
      <c r="A99" s="68" t="s">
        <v>206</v>
      </c>
      <c r="B99" s="79" t="s">
        <v>298</v>
      </c>
      <c r="C99" s="94" t="s">
        <v>86</v>
      </c>
      <c r="D99" s="94" t="s">
        <v>67</v>
      </c>
      <c r="E99" s="91"/>
      <c r="F99" s="79" t="s">
        <v>298</v>
      </c>
      <c r="G99" s="91" t="s">
        <v>19</v>
      </c>
      <c r="H99" s="91" t="s">
        <v>17</v>
      </c>
      <c r="I99" s="76"/>
      <c r="J99" s="68" t="s">
        <v>298</v>
      </c>
      <c r="K99" s="76" t="s">
        <v>39</v>
      </c>
      <c r="L99" s="76" t="s">
        <v>63</v>
      </c>
      <c r="M99" s="70"/>
      <c r="N99" s="68" t="s">
        <v>255</v>
      </c>
      <c r="O99" s="69" t="s">
        <v>47</v>
      </c>
      <c r="P99" s="70" t="s">
        <v>238</v>
      </c>
      <c r="R99" s="68" t="s">
        <v>255</v>
      </c>
      <c r="S99" s="69" t="s">
        <v>30</v>
      </c>
      <c r="T99" s="70" t="s">
        <v>69</v>
      </c>
      <c r="U99" s="70"/>
      <c r="V99" s="68" t="s">
        <v>255</v>
      </c>
      <c r="W99" s="69" t="s">
        <v>38</v>
      </c>
      <c r="X99" s="70" t="s">
        <v>81</v>
      </c>
      <c r="Z99" s="68" t="s">
        <v>255</v>
      </c>
      <c r="AA99" s="69" t="s">
        <v>236</v>
      </c>
      <c r="AB99" s="70" t="s">
        <v>246</v>
      </c>
      <c r="AC99" s="70"/>
      <c r="AD99" s="68" t="s">
        <v>255</v>
      </c>
      <c r="AE99" s="69" t="s">
        <v>118</v>
      </c>
      <c r="AF99" s="70" t="s">
        <v>14</v>
      </c>
      <c r="AG99" s="70"/>
      <c r="AH99" s="68" t="s">
        <v>255</v>
      </c>
      <c r="AI99" s="69" t="s">
        <v>30</v>
      </c>
      <c r="AJ99" s="70" t="s">
        <v>69</v>
      </c>
      <c r="AK99" s="70"/>
      <c r="AL99" s="68" t="s">
        <v>255</v>
      </c>
      <c r="AM99" s="69" t="s">
        <v>38</v>
      </c>
      <c r="AN99" s="70" t="s">
        <v>81</v>
      </c>
      <c r="AO99" s="70"/>
      <c r="AR99" s="70"/>
    </row>
    <row r="100" spans="1:44" ht="11.25" customHeight="1">
      <c r="A100" s="68" t="s">
        <v>207</v>
      </c>
      <c r="B100" s="79" t="s">
        <v>298</v>
      </c>
      <c r="C100" s="94" t="s">
        <v>77</v>
      </c>
      <c r="D100" s="94" t="s">
        <v>36</v>
      </c>
      <c r="E100" s="91"/>
      <c r="F100" s="79" t="s">
        <v>298</v>
      </c>
      <c r="G100" s="91" t="s">
        <v>51</v>
      </c>
      <c r="H100" s="91" t="s">
        <v>265</v>
      </c>
      <c r="I100" s="76"/>
      <c r="J100" s="68" t="s">
        <v>298</v>
      </c>
      <c r="K100" s="76" t="s">
        <v>33</v>
      </c>
      <c r="L100" s="76" t="s">
        <v>29</v>
      </c>
      <c r="M100" s="70"/>
      <c r="N100" s="68" t="s">
        <v>255</v>
      </c>
      <c r="O100" s="69" t="s">
        <v>80</v>
      </c>
      <c r="P100" s="70" t="s">
        <v>238</v>
      </c>
      <c r="R100" s="68" t="s">
        <v>255</v>
      </c>
      <c r="S100" s="69" t="s">
        <v>60</v>
      </c>
      <c r="T100" s="70" t="s">
        <v>67</v>
      </c>
      <c r="U100" s="70"/>
      <c r="V100" s="68" t="s">
        <v>255</v>
      </c>
      <c r="W100" s="69" t="s">
        <v>19</v>
      </c>
      <c r="X100" s="70" t="s">
        <v>66</v>
      </c>
      <c r="Z100" s="68" t="s">
        <v>255</v>
      </c>
      <c r="AA100" s="69" t="s">
        <v>74</v>
      </c>
      <c r="AB100" s="70" t="s">
        <v>151</v>
      </c>
      <c r="AC100" s="70"/>
      <c r="AD100" s="68" t="s">
        <v>255</v>
      </c>
      <c r="AE100" s="69" t="s">
        <v>56</v>
      </c>
      <c r="AF100" s="70" t="s">
        <v>90</v>
      </c>
      <c r="AG100" s="70"/>
      <c r="AH100" s="68" t="s">
        <v>255</v>
      </c>
      <c r="AI100" s="69" t="s">
        <v>60</v>
      </c>
      <c r="AJ100" s="70" t="s">
        <v>67</v>
      </c>
      <c r="AK100" s="70"/>
      <c r="AL100" s="68" t="s">
        <v>255</v>
      </c>
      <c r="AM100" s="69" t="s">
        <v>19</v>
      </c>
      <c r="AN100" s="70" t="s">
        <v>66</v>
      </c>
      <c r="AO100" s="70"/>
      <c r="AR100" s="70"/>
    </row>
    <row r="101" spans="1:44" ht="11.25" customHeight="1">
      <c r="A101" s="68" t="s">
        <v>208</v>
      </c>
      <c r="B101" s="79" t="s">
        <v>298</v>
      </c>
      <c r="C101" s="91" t="s">
        <v>51</v>
      </c>
      <c r="D101" s="91" t="s">
        <v>216</v>
      </c>
      <c r="E101" s="91"/>
      <c r="F101" s="79" t="s">
        <v>298</v>
      </c>
      <c r="G101" s="91" t="s">
        <v>51</v>
      </c>
      <c r="H101" s="91" t="s">
        <v>216</v>
      </c>
      <c r="I101" s="76"/>
      <c r="J101" s="68" t="s">
        <v>298</v>
      </c>
      <c r="K101" s="76" t="s">
        <v>51</v>
      </c>
      <c r="L101" s="76" t="s">
        <v>216</v>
      </c>
      <c r="M101" s="70"/>
      <c r="N101" s="68" t="s">
        <v>255</v>
      </c>
      <c r="O101" s="69" t="s">
        <v>34</v>
      </c>
      <c r="P101" s="70" t="s">
        <v>282</v>
      </c>
      <c r="R101" s="68" t="s">
        <v>255</v>
      </c>
      <c r="S101" s="69" t="s">
        <v>51</v>
      </c>
      <c r="T101" s="70" t="s">
        <v>216</v>
      </c>
      <c r="U101" s="70"/>
      <c r="V101" s="68" t="s">
        <v>255</v>
      </c>
      <c r="W101" s="69" t="s">
        <v>51</v>
      </c>
      <c r="X101" s="70" t="s">
        <v>216</v>
      </c>
      <c r="Z101" s="68" t="s">
        <v>255</v>
      </c>
      <c r="AA101" s="69" t="s">
        <v>51</v>
      </c>
      <c r="AB101" s="70" t="s">
        <v>216</v>
      </c>
      <c r="AC101" s="70"/>
      <c r="AD101" s="68" t="s">
        <v>255</v>
      </c>
      <c r="AE101" s="69" t="s">
        <v>51</v>
      </c>
      <c r="AF101" s="70" t="s">
        <v>216</v>
      </c>
      <c r="AG101" s="70"/>
      <c r="AH101" s="68" t="s">
        <v>255</v>
      </c>
      <c r="AI101" s="69" t="s">
        <v>51</v>
      </c>
      <c r="AJ101" s="70" t="s">
        <v>216</v>
      </c>
      <c r="AK101" s="70"/>
      <c r="AL101" s="68" t="s">
        <v>255</v>
      </c>
      <c r="AM101" s="69" t="s">
        <v>51</v>
      </c>
      <c r="AN101" s="70" t="s">
        <v>216</v>
      </c>
      <c r="AO101" s="70"/>
      <c r="AR101" s="70"/>
    </row>
    <row r="102" spans="1:44" ht="11.25" customHeight="1">
      <c r="B102"/>
      <c r="C102" s="14"/>
      <c r="D102" s="14"/>
      <c r="E102" s="14"/>
      <c r="F102"/>
      <c r="G102" s="14"/>
      <c r="H102" s="14"/>
      <c r="I102" s="70"/>
      <c r="L102" s="70"/>
      <c r="M102" s="70"/>
      <c r="P102" s="70"/>
      <c r="T102" s="70"/>
      <c r="U102" s="70"/>
      <c r="X102" s="70"/>
      <c r="AB102" s="70"/>
      <c r="AC102" s="70"/>
      <c r="AF102" s="70"/>
      <c r="AG102" s="70"/>
      <c r="AJ102" s="70"/>
      <c r="AK102" s="70"/>
      <c r="AN102" s="70"/>
      <c r="AO102" s="70"/>
      <c r="AR102" s="70"/>
    </row>
    <row r="103" spans="1:44" ht="11.25" customHeight="1">
      <c r="B103"/>
      <c r="C103" s="14"/>
      <c r="D103" s="14"/>
      <c r="E103" s="14"/>
      <c r="F103"/>
      <c r="G103" s="14"/>
      <c r="H103" s="14"/>
    </row>
    <row r="104" spans="1:44" ht="11.25" customHeight="1">
      <c r="B104"/>
      <c r="C104" s="14"/>
      <c r="D104" s="14"/>
      <c r="E104" s="14"/>
      <c r="F104"/>
      <c r="G104" s="14"/>
      <c r="H104" s="14"/>
    </row>
    <row r="105" spans="1:44" ht="11.25" customHeight="1">
      <c r="B105"/>
      <c r="C105" s="14"/>
      <c r="D105" s="14"/>
      <c r="E105" s="14"/>
      <c r="F105"/>
      <c r="G105" s="14"/>
      <c r="H105" s="14"/>
    </row>
    <row r="106" spans="1:44" ht="11.25" customHeight="1">
      <c r="B106"/>
      <c r="C106" s="49"/>
      <c r="F106"/>
      <c r="G106" s="49"/>
      <c r="H106"/>
    </row>
    <row r="107" spans="1:44" ht="11.25" customHeight="1">
      <c r="B107"/>
      <c r="C107" s="49"/>
      <c r="F107"/>
      <c r="G107" s="49"/>
      <c r="H107"/>
    </row>
    <row r="108" spans="1:44" ht="11.25" customHeight="1">
      <c r="B108"/>
      <c r="C108" s="49"/>
      <c r="F108"/>
      <c r="G108" s="49"/>
      <c r="H108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9"/>
  <sheetViews>
    <sheetView view="pageBreakPreview" topLeftCell="A118" zoomScaleNormal="100" zoomScaleSheetLayoutView="100" workbookViewId="0">
      <selection activeCell="C144" sqref="C144"/>
    </sheetView>
  </sheetViews>
  <sheetFormatPr defaultRowHeight="12.75"/>
  <cols>
    <col min="1" max="1" width="22.5703125" customWidth="1"/>
    <col min="2" max="2" width="10.140625" customWidth="1"/>
    <col min="3" max="4" width="5.7109375" customWidth="1"/>
    <col min="5" max="5" width="0.85546875" customWidth="1"/>
    <col min="6" max="6" width="10.140625" customWidth="1"/>
    <col min="7" max="8" width="5.7109375" customWidth="1"/>
    <col min="9" max="9" width="0.85546875" customWidth="1"/>
    <col min="10" max="10" width="10.140625" style="19" customWidth="1"/>
    <col min="11" max="12" width="5.7109375" style="19" customWidth="1"/>
    <col min="13" max="13" width="0.85546875" customWidth="1"/>
    <col min="14" max="14" width="7.7109375" customWidth="1"/>
    <col min="15" max="15" width="4" customWidth="1"/>
    <col min="16" max="16" width="5.7109375" customWidth="1"/>
    <col min="17" max="18" width="7.85546875" style="98" customWidth="1"/>
    <col min="19" max="20" width="5.140625" style="98" bestFit="1" customWidth="1"/>
    <col min="21" max="21" width="3.85546875" customWidth="1"/>
    <col min="22" max="22" width="5.7109375" customWidth="1"/>
    <col min="23" max="23" width="7.140625" customWidth="1"/>
    <col min="24" max="24" width="29.42578125" style="44" bestFit="1" customWidth="1"/>
    <col min="25" max="26" width="9.140625" style="1"/>
  </cols>
  <sheetData>
    <row r="1" spans="1:27" s="61" customFormat="1" ht="85.5" customHeight="1">
      <c r="A1" s="57" t="s">
        <v>251</v>
      </c>
      <c r="B1" s="58"/>
      <c r="C1" s="58"/>
      <c r="D1" s="58"/>
      <c r="F1" s="59"/>
      <c r="G1" s="48"/>
      <c r="H1" s="60"/>
      <c r="J1" s="48" t="s">
        <v>250</v>
      </c>
      <c r="K1" s="26"/>
      <c r="L1" s="26"/>
      <c r="Q1" s="98"/>
      <c r="R1" s="98"/>
      <c r="S1" s="98"/>
      <c r="T1" s="98"/>
      <c r="U1" s="6"/>
      <c r="V1" s="6"/>
      <c r="X1" s="63"/>
      <c r="Y1" s="62"/>
      <c r="Z1" s="62"/>
    </row>
    <row r="2" spans="1:27">
      <c r="A2" s="11" t="s">
        <v>316</v>
      </c>
      <c r="B2" s="11"/>
      <c r="C2" s="11"/>
      <c r="D2" s="11"/>
      <c r="E2" s="11"/>
      <c r="F2" s="2"/>
      <c r="G2" s="2"/>
      <c r="H2" s="2"/>
      <c r="J2" s="21"/>
      <c r="K2" s="21"/>
      <c r="L2" s="21"/>
      <c r="M2" s="2"/>
      <c r="N2" s="2"/>
      <c r="Q2" s="2"/>
      <c r="V2" s="105">
        <f>SUM(V3:V7)</f>
        <v>10878</v>
      </c>
      <c r="W2" s="115" t="b">
        <f>IF(V2=W7,TRUE,FALSE)</f>
        <v>1</v>
      </c>
    </row>
    <row r="3" spans="1:27">
      <c r="A3" s="2" t="str">
        <f>Cover!A4</f>
        <v>Lab. No. : 21A580</v>
      </c>
      <c r="B3" s="2"/>
      <c r="C3" s="11"/>
      <c r="D3" s="11"/>
      <c r="E3" s="11"/>
      <c r="F3" s="2"/>
      <c r="G3" s="2"/>
      <c r="H3" s="2"/>
      <c r="J3" s="21"/>
      <c r="K3" s="21"/>
      <c r="L3" s="21"/>
      <c r="M3" s="2"/>
      <c r="N3" s="2"/>
      <c r="Q3" s="2"/>
      <c r="V3" s="106">
        <f>W8</f>
        <v>1</v>
      </c>
      <c r="W3" s="112"/>
    </row>
    <row r="4" spans="1:27" s="2" customFormat="1" ht="11.25">
      <c r="A4" s="2" t="str">
        <f>Cover!A5</f>
        <v>Sample I.D.* (Canister No.):</v>
      </c>
      <c r="J4" s="21"/>
      <c r="K4" s="21"/>
      <c r="L4" s="21"/>
      <c r="V4" s="107">
        <f>W70</f>
        <v>63</v>
      </c>
      <c r="W4" s="113"/>
      <c r="X4" s="15"/>
      <c r="Y4" s="3"/>
      <c r="Z4" s="3"/>
    </row>
    <row r="5" spans="1:27" s="2" customFormat="1" ht="11.25">
      <c r="A5" s="2" t="str">
        <f>Cover!A6</f>
        <v xml:space="preserve">TWSVCS210307 (A0074256) </v>
      </c>
      <c r="J5" s="21"/>
      <c r="K5" s="21"/>
      <c r="L5" s="21"/>
      <c r="V5" s="107">
        <f>W107</f>
        <v>100</v>
      </c>
      <c r="W5" s="113"/>
      <c r="X5" s="15"/>
      <c r="Y5" s="3"/>
      <c r="Z5" s="3"/>
    </row>
    <row r="6" spans="1:27" s="2" customFormat="1" ht="11.25">
      <c r="A6" s="2" t="s">
        <v>8</v>
      </c>
      <c r="J6" s="21"/>
      <c r="K6" s="21"/>
      <c r="L6" s="21"/>
      <c r="V6" s="108">
        <f>W120</f>
        <v>113</v>
      </c>
      <c r="W6" s="113"/>
      <c r="X6" s="15"/>
      <c r="Y6" s="3"/>
      <c r="Z6" s="3"/>
    </row>
    <row r="7" spans="1:27">
      <c r="A7" s="2"/>
      <c r="B7" s="2"/>
      <c r="C7" s="38" t="str">
        <f>Cover!A14</f>
        <v>A0074256</v>
      </c>
      <c r="D7" s="27"/>
      <c r="E7" s="3"/>
      <c r="G7" s="36"/>
      <c r="H7" s="36"/>
      <c r="K7" s="36"/>
      <c r="L7" s="35"/>
      <c r="N7" s="19"/>
      <c r="O7" s="126"/>
      <c r="P7" s="126"/>
      <c r="Q7" s="2"/>
      <c r="U7" s="109">
        <f>SUM(U9:U204)</f>
        <v>0</v>
      </c>
      <c r="V7" s="110">
        <f>SUM(V9:V204)</f>
        <v>10601</v>
      </c>
      <c r="W7" s="114">
        <f>SUM(W8:W203)</f>
        <v>10878</v>
      </c>
    </row>
    <row r="8" spans="1:27">
      <c r="A8" s="2"/>
      <c r="B8" s="2"/>
      <c r="C8" s="13" t="s">
        <v>9</v>
      </c>
      <c r="D8" s="53" t="s">
        <v>224</v>
      </c>
      <c r="E8" s="3"/>
      <c r="G8" s="33"/>
      <c r="H8" s="55"/>
      <c r="K8" s="33"/>
      <c r="L8" s="55"/>
      <c r="M8" s="19"/>
      <c r="N8" s="19"/>
      <c r="O8" s="33"/>
      <c r="P8" s="55"/>
      <c r="Q8" s="9"/>
      <c r="V8" s="7"/>
      <c r="W8">
        <v>1</v>
      </c>
      <c r="X8" s="15" t="s">
        <v>411</v>
      </c>
      <c r="Y8" s="3">
        <v>20</v>
      </c>
      <c r="AA8" s="3"/>
    </row>
    <row r="9" spans="1:27">
      <c r="A9" s="2" t="s">
        <v>267</v>
      </c>
      <c r="B9" s="10" t="str">
        <f>'Report 43'!B2</f>
        <v xml:space="preserve"> </v>
      </c>
      <c r="C9" s="103" t="str">
        <f>'Report 43'!C2</f>
        <v>0.45</v>
      </c>
      <c r="D9" s="104" t="str">
        <f>'Report 43'!D2</f>
        <v>2.2</v>
      </c>
      <c r="E9" s="2">
        <f>'Report 43'!E2</f>
        <v>0</v>
      </c>
      <c r="F9" s="10"/>
      <c r="G9" s="33"/>
      <c r="H9" s="22"/>
      <c r="I9" s="2">
        <f>'Report 43'!I2</f>
        <v>0</v>
      </c>
      <c r="J9" s="10"/>
      <c r="K9" s="33"/>
      <c r="L9" s="33"/>
      <c r="M9" s="33">
        <f>'Report 43'!M2</f>
        <v>0</v>
      </c>
      <c r="N9" s="74"/>
      <c r="O9" s="33"/>
      <c r="P9" s="33"/>
      <c r="Q9" s="111" t="str">
        <f>INDEX($Y$8:$Y$154,MATCH(A9,$X$8:$X$154,0))</f>
        <v>0.45</v>
      </c>
      <c r="R9" s="33" t="str">
        <f>INDEX($Z$8:$Z$154,MATCH(A9,$X$8:$X$154,0))</f>
        <v>2.2</v>
      </c>
      <c r="S9" s="33" t="str">
        <f>IF(C9=Q9,"true", "false")</f>
        <v>true</v>
      </c>
      <c r="T9" s="33" t="str">
        <f>IF(D9=R9,"true", "false")</f>
        <v>true</v>
      </c>
      <c r="U9">
        <f>IF(S9=T9,0,1)</f>
        <v>0</v>
      </c>
      <c r="V9" s="3">
        <f>INDEX($W$8:$W$154,MATCH(A9,$X$8:$X$154,0))</f>
        <v>5</v>
      </c>
      <c r="W9">
        <v>2</v>
      </c>
      <c r="X9" s="15" t="s">
        <v>270</v>
      </c>
      <c r="Y9" s="9" t="s">
        <v>34</v>
      </c>
      <c r="Z9" s="1" t="s">
        <v>88</v>
      </c>
      <c r="AA9" s="9"/>
    </row>
    <row r="10" spans="1:27">
      <c r="A10" s="2" t="s">
        <v>268</v>
      </c>
      <c r="B10" s="10" t="str">
        <f>'Report 43'!B3</f>
        <v xml:space="preserve"> </v>
      </c>
      <c r="C10" s="103" t="str">
        <f>'Report 43'!C3</f>
        <v>0.62</v>
      </c>
      <c r="D10" s="104" t="str">
        <f>'Report 43'!D3</f>
        <v>1.3</v>
      </c>
      <c r="E10" s="2">
        <f>'Report 43'!E3</f>
        <v>0</v>
      </c>
      <c r="F10" s="10"/>
      <c r="G10" s="33"/>
      <c r="H10" s="22"/>
      <c r="I10" s="2">
        <f>'Report 43'!I3</f>
        <v>0</v>
      </c>
      <c r="J10" s="10"/>
      <c r="K10" s="3"/>
      <c r="L10" s="3"/>
      <c r="M10" s="2">
        <f>'Report 43'!M3</f>
        <v>0</v>
      </c>
      <c r="N10" s="74"/>
      <c r="O10" s="33"/>
      <c r="P10" s="33"/>
      <c r="Q10" s="111" t="str">
        <f t="shared" ref="Q10:Q73" si="0">INDEX($Y$8:$Y$154,MATCH(A10,$X$8:$X$154,0))</f>
        <v>0.62</v>
      </c>
      <c r="R10" s="33" t="str">
        <f t="shared" ref="R10:R73" si="1">INDEX($Z$8:$Z$154,MATCH(A10,$X$8:$X$154,0))</f>
        <v>1.3</v>
      </c>
      <c r="S10" s="33" t="str">
        <f t="shared" ref="S10:T73" si="2">IF(C10=Q10,"true", "false")</f>
        <v>true</v>
      </c>
      <c r="T10" s="33" t="str">
        <f t="shared" si="2"/>
        <v>true</v>
      </c>
      <c r="U10">
        <f t="shared" ref="U10:U51" si="3">IF(S10=T10,0,1)</f>
        <v>0</v>
      </c>
      <c r="V10" s="3">
        <f t="shared" ref="V10:V73" si="4">INDEX($W$8:$W$154,MATCH(A10,$X$8:$X$154,0))</f>
        <v>7</v>
      </c>
      <c r="W10">
        <v>3</v>
      </c>
      <c r="X10" s="15" t="s">
        <v>271</v>
      </c>
      <c r="Y10" s="8" t="s">
        <v>282</v>
      </c>
      <c r="Z10" s="1" t="s">
        <v>11</v>
      </c>
      <c r="AA10" s="8"/>
    </row>
    <row r="11" spans="1:27">
      <c r="A11" s="2" t="s">
        <v>15</v>
      </c>
      <c r="B11" s="10" t="str">
        <f>'Report 43'!B4</f>
        <v xml:space="preserve"> </v>
      </c>
      <c r="C11" s="103" t="str">
        <f>'Report 43'!C4</f>
        <v>&lt;0.02</v>
      </c>
      <c r="D11" s="103" t="str">
        <f>'Report 43'!D4</f>
        <v>&lt;0.14</v>
      </c>
      <c r="E11" s="2">
        <f>'Report 43'!E4</f>
        <v>0</v>
      </c>
      <c r="F11" s="10"/>
      <c r="G11" s="33"/>
      <c r="H11" s="22"/>
      <c r="I11" s="2">
        <f>'Report 43'!I4</f>
        <v>0</v>
      </c>
      <c r="J11" s="10"/>
      <c r="K11" s="3"/>
      <c r="L11" s="3"/>
      <c r="M11" s="2">
        <f>'Report 43'!M4</f>
        <v>0</v>
      </c>
      <c r="N11" s="74"/>
      <c r="O11" s="33"/>
      <c r="P11" s="33"/>
      <c r="Q11" s="111" t="str">
        <f t="shared" si="0"/>
        <v>&lt;0.02</v>
      </c>
      <c r="R11" s="33" t="str">
        <f t="shared" si="1"/>
        <v>&lt;0.14</v>
      </c>
      <c r="S11" s="33" t="str">
        <f t="shared" si="2"/>
        <v>true</v>
      </c>
      <c r="T11" s="33" t="str">
        <f t="shared" si="2"/>
        <v>true</v>
      </c>
      <c r="U11">
        <f t="shared" si="3"/>
        <v>0</v>
      </c>
      <c r="V11" s="3">
        <f t="shared" si="4"/>
        <v>9</v>
      </c>
      <c r="W11">
        <v>4</v>
      </c>
      <c r="X11" s="15" t="s">
        <v>272</v>
      </c>
      <c r="Y11" s="8" t="s">
        <v>48</v>
      </c>
      <c r="Z11" s="1" t="s">
        <v>63</v>
      </c>
      <c r="AA11" s="9"/>
    </row>
    <row r="12" spans="1:27">
      <c r="A12" s="2" t="s">
        <v>21</v>
      </c>
      <c r="B12" s="10" t="str">
        <f>'Report 43'!B5</f>
        <v xml:space="preserve"> </v>
      </c>
      <c r="C12" s="103" t="str">
        <f>'Report 43'!C5</f>
        <v>&lt;0.02</v>
      </c>
      <c r="D12" s="103" t="str">
        <f>'Report 43'!D5</f>
        <v>&lt;0.05</v>
      </c>
      <c r="E12" s="2">
        <f>'Report 43'!E5</f>
        <v>0</v>
      </c>
      <c r="F12" s="10"/>
      <c r="G12" s="33"/>
      <c r="H12" s="22"/>
      <c r="I12" s="2">
        <f>'Report 43'!I5</f>
        <v>0</v>
      </c>
      <c r="J12" s="10"/>
      <c r="K12" s="3"/>
      <c r="L12" s="3"/>
      <c r="M12" s="2">
        <f>'Report 43'!M5</f>
        <v>0</v>
      </c>
      <c r="N12" s="74"/>
      <c r="O12" s="33"/>
      <c r="P12" s="33"/>
      <c r="Q12" s="111" t="str">
        <f t="shared" si="0"/>
        <v>&lt;0.02</v>
      </c>
      <c r="R12" s="33" t="str">
        <f t="shared" si="1"/>
        <v>&lt;0.05</v>
      </c>
      <c r="S12" s="33" t="str">
        <f t="shared" si="2"/>
        <v>true</v>
      </c>
      <c r="T12" s="33" t="str">
        <f t="shared" si="2"/>
        <v>true</v>
      </c>
      <c r="U12">
        <f t="shared" si="3"/>
        <v>0</v>
      </c>
      <c r="V12" s="3">
        <f t="shared" si="4"/>
        <v>10</v>
      </c>
      <c r="W12">
        <v>5</v>
      </c>
      <c r="X12" s="15" t="s">
        <v>267</v>
      </c>
      <c r="Y12" s="8" t="s">
        <v>66</v>
      </c>
      <c r="Z12" s="1" t="s">
        <v>45</v>
      </c>
      <c r="AA12" s="9"/>
    </row>
    <row r="13" spans="1:27">
      <c r="A13" s="2" t="s">
        <v>26</v>
      </c>
      <c r="B13" s="10" t="str">
        <f>'Report 43'!B6</f>
        <v xml:space="preserve"> </v>
      </c>
      <c r="C13" s="103" t="str">
        <f>'Report 43'!C6</f>
        <v>&lt;0.02</v>
      </c>
      <c r="D13" s="103" t="str">
        <f>'Report 43'!D6</f>
        <v>&lt;0.08</v>
      </c>
      <c r="E13" s="2">
        <f>'Report 43'!E6</f>
        <v>0</v>
      </c>
      <c r="F13" s="10"/>
      <c r="G13" s="3"/>
      <c r="H13" s="8"/>
      <c r="I13" s="2">
        <f>'Report 43'!I6</f>
        <v>0</v>
      </c>
      <c r="J13" s="10"/>
      <c r="K13" s="3"/>
      <c r="L13" s="3"/>
      <c r="M13" s="2">
        <f>'Report 43'!M6</f>
        <v>0</v>
      </c>
      <c r="N13" s="74"/>
      <c r="O13" s="33"/>
      <c r="P13" s="33"/>
      <c r="Q13" s="111" t="str">
        <f t="shared" si="0"/>
        <v>&lt;0.02</v>
      </c>
      <c r="R13" s="33" t="str">
        <f t="shared" si="1"/>
        <v>&lt;0.08</v>
      </c>
      <c r="S13" s="33" t="str">
        <f t="shared" si="2"/>
        <v>true</v>
      </c>
      <c r="T13" s="33" t="str">
        <f t="shared" si="2"/>
        <v>true</v>
      </c>
      <c r="U13">
        <f t="shared" si="3"/>
        <v>0</v>
      </c>
      <c r="V13" s="3">
        <f t="shared" si="4"/>
        <v>16</v>
      </c>
      <c r="W13">
        <v>6</v>
      </c>
      <c r="X13" s="15" t="s">
        <v>121</v>
      </c>
      <c r="Y13" s="8" t="s">
        <v>51</v>
      </c>
      <c r="Z13" s="1" t="s">
        <v>122</v>
      </c>
      <c r="AA13" s="8"/>
    </row>
    <row r="14" spans="1:27">
      <c r="A14" s="2" t="s">
        <v>31</v>
      </c>
      <c r="B14" s="10" t="str">
        <f>'Report 43'!B7</f>
        <v xml:space="preserve"> </v>
      </c>
      <c r="C14" s="103" t="str">
        <f>'Report 43'!C7</f>
        <v>&lt;0.02</v>
      </c>
      <c r="D14" s="103" t="str">
        <f>'Report 43'!D7</f>
        <v>&lt;0.05</v>
      </c>
      <c r="E14" s="2">
        <f>'Report 43'!E7</f>
        <v>0</v>
      </c>
      <c r="F14" s="10"/>
      <c r="G14" s="3"/>
      <c r="H14" s="8"/>
      <c r="I14" s="2">
        <f>'Report 43'!I7</f>
        <v>0</v>
      </c>
      <c r="J14" s="10"/>
      <c r="K14" s="3"/>
      <c r="L14" s="3"/>
      <c r="M14" s="2">
        <f>'Report 43'!M7</f>
        <v>0</v>
      </c>
      <c r="N14" s="74"/>
      <c r="O14" s="33"/>
      <c r="P14" s="33"/>
      <c r="Q14" s="111" t="str">
        <f t="shared" si="0"/>
        <v>&lt;0.02</v>
      </c>
      <c r="R14" s="33" t="str">
        <f t="shared" si="1"/>
        <v>&lt;0.05</v>
      </c>
      <c r="S14" s="33" t="str">
        <f t="shared" si="2"/>
        <v>true</v>
      </c>
      <c r="T14" s="33" t="str">
        <f t="shared" si="2"/>
        <v>true</v>
      </c>
      <c r="U14">
        <f t="shared" si="3"/>
        <v>0</v>
      </c>
      <c r="V14" s="3">
        <f t="shared" si="4"/>
        <v>19</v>
      </c>
      <c r="W14">
        <v>7</v>
      </c>
      <c r="X14" s="15" t="s">
        <v>268</v>
      </c>
      <c r="Y14" s="8" t="s">
        <v>277</v>
      </c>
      <c r="Z14" s="1" t="s">
        <v>81</v>
      </c>
      <c r="AA14" s="8"/>
    </row>
    <row r="15" spans="1:27">
      <c r="A15" s="2" t="s">
        <v>35</v>
      </c>
      <c r="B15" s="10" t="str">
        <f>'Report 43'!B8</f>
        <v xml:space="preserve"> </v>
      </c>
      <c r="C15" s="103" t="str">
        <f>'Report 43'!C8</f>
        <v>0.21</v>
      </c>
      <c r="D15" s="104" t="str">
        <f>'Report 43'!D8</f>
        <v>1.2</v>
      </c>
      <c r="E15" s="2">
        <f>'Report 43'!E8</f>
        <v>0</v>
      </c>
      <c r="F15" s="10"/>
      <c r="G15" s="3"/>
      <c r="H15" s="8"/>
      <c r="I15" s="2">
        <f>'Report 43'!I8</f>
        <v>0</v>
      </c>
      <c r="J15" s="10"/>
      <c r="K15" s="3"/>
      <c r="L15" s="3"/>
      <c r="M15" s="2">
        <f>'Report 43'!M8</f>
        <v>0</v>
      </c>
      <c r="N15" s="74"/>
      <c r="O15" s="33"/>
      <c r="P15" s="33"/>
      <c r="Q15" s="111" t="str">
        <f t="shared" si="0"/>
        <v>0.21</v>
      </c>
      <c r="R15" s="33" t="str">
        <f t="shared" si="1"/>
        <v>1.2</v>
      </c>
      <c r="S15" s="33" t="str">
        <f t="shared" si="2"/>
        <v>true</v>
      </c>
      <c r="T15" s="33" t="str">
        <f t="shared" si="2"/>
        <v>true</v>
      </c>
      <c r="U15">
        <f t="shared" si="3"/>
        <v>0</v>
      </c>
      <c r="V15" s="3">
        <f t="shared" si="4"/>
        <v>21</v>
      </c>
      <c r="W15">
        <v>8</v>
      </c>
      <c r="X15" s="15" t="s">
        <v>412</v>
      </c>
      <c r="Y15" s="8" t="s">
        <v>277</v>
      </c>
      <c r="Z15" s="1" t="s">
        <v>12</v>
      </c>
      <c r="AA15" s="8"/>
    </row>
    <row r="16" spans="1:27">
      <c r="A16" s="2" t="s">
        <v>37</v>
      </c>
      <c r="B16" s="10" t="str">
        <f>'Report 43'!B9</f>
        <v xml:space="preserve"> </v>
      </c>
      <c r="C16" s="103" t="str">
        <f>'Report 43'!C9</f>
        <v>&lt;0.02</v>
      </c>
      <c r="D16" s="103" t="str">
        <f>'Report 43'!D9</f>
        <v>&lt;0.08</v>
      </c>
      <c r="E16" s="2">
        <f>'Report 43'!E9</f>
        <v>0</v>
      </c>
      <c r="F16" s="10"/>
      <c r="G16" s="3"/>
      <c r="H16" s="8"/>
      <c r="I16" s="2">
        <f>'Report 43'!I9</f>
        <v>0</v>
      </c>
      <c r="J16" s="10"/>
      <c r="K16" s="3"/>
      <c r="L16" s="3"/>
      <c r="M16" s="2">
        <f>'Report 43'!M9</f>
        <v>0</v>
      </c>
      <c r="N16" s="74"/>
      <c r="O16" s="33"/>
      <c r="P16" s="33"/>
      <c r="Q16" s="111" t="str">
        <f t="shared" si="0"/>
        <v>&lt;0.02</v>
      </c>
      <c r="R16" s="33" t="str">
        <f t="shared" si="1"/>
        <v>&lt;0.08</v>
      </c>
      <c r="S16" s="33" t="str">
        <f t="shared" si="2"/>
        <v>true</v>
      </c>
      <c r="T16" s="33" t="str">
        <f t="shared" si="2"/>
        <v>true</v>
      </c>
      <c r="U16">
        <f t="shared" si="3"/>
        <v>0</v>
      </c>
      <c r="V16" s="3">
        <f t="shared" si="4"/>
        <v>28</v>
      </c>
      <c r="W16">
        <v>9</v>
      </c>
      <c r="X16" s="15" t="s">
        <v>15</v>
      </c>
      <c r="Y16" s="8" t="s">
        <v>51</v>
      </c>
      <c r="Z16" s="1" t="s">
        <v>265</v>
      </c>
      <c r="AA16" s="8"/>
    </row>
    <row r="17" spans="1:27">
      <c r="A17" s="2" t="s">
        <v>40</v>
      </c>
      <c r="B17" s="10" t="str">
        <f>'Report 43'!B10</f>
        <v xml:space="preserve"> </v>
      </c>
      <c r="C17" s="103" t="str">
        <f>'Report 43'!C10</f>
        <v>0.11</v>
      </c>
      <c r="D17" s="104" t="str">
        <f>'Report 43'!D10</f>
        <v>0.37</v>
      </c>
      <c r="E17" s="2">
        <f>'Report 43'!E10</f>
        <v>0</v>
      </c>
      <c r="F17" s="10"/>
      <c r="G17" s="3"/>
      <c r="H17" s="9"/>
      <c r="I17" s="2">
        <f>'Report 43'!I10</f>
        <v>0</v>
      </c>
      <c r="J17" s="10"/>
      <c r="K17" s="3"/>
      <c r="L17" s="3"/>
      <c r="M17" s="2">
        <f>'Report 43'!M10</f>
        <v>0</v>
      </c>
      <c r="N17" s="74"/>
      <c r="O17" s="33"/>
      <c r="P17" s="33"/>
      <c r="Q17" s="111" t="str">
        <f t="shared" si="0"/>
        <v>0.11</v>
      </c>
      <c r="R17" s="33" t="str">
        <f t="shared" si="1"/>
        <v>0.37</v>
      </c>
      <c r="S17" s="33" t="str">
        <f t="shared" si="2"/>
        <v>true</v>
      </c>
      <c r="T17" s="33" t="str">
        <f t="shared" si="2"/>
        <v>true</v>
      </c>
      <c r="U17">
        <f t="shared" si="3"/>
        <v>0</v>
      </c>
      <c r="V17" s="3">
        <f t="shared" si="4"/>
        <v>30</v>
      </c>
      <c r="W17">
        <v>10</v>
      </c>
      <c r="X17" s="15" t="s">
        <v>21</v>
      </c>
      <c r="Y17" s="8" t="s">
        <v>51</v>
      </c>
      <c r="Z17" s="1" t="s">
        <v>256</v>
      </c>
      <c r="AA17" s="8"/>
    </row>
    <row r="18" spans="1:27">
      <c r="A18" s="2" t="s">
        <v>43</v>
      </c>
      <c r="B18" s="10" t="str">
        <f>'Report 43'!B11</f>
        <v xml:space="preserve"> </v>
      </c>
      <c r="C18" s="103" t="str">
        <f>'Report 43'!C11</f>
        <v>0.07</v>
      </c>
      <c r="D18" s="103" t="str">
        <f>'Report 43'!D11</f>
        <v>0.57</v>
      </c>
      <c r="E18" s="2">
        <f>'Report 43'!E11</f>
        <v>0</v>
      </c>
      <c r="F18" s="10"/>
      <c r="G18" s="3"/>
      <c r="H18" s="8"/>
      <c r="I18" s="2">
        <f>'Report 43'!I11</f>
        <v>0</v>
      </c>
      <c r="J18" s="10"/>
      <c r="K18" s="3"/>
      <c r="L18" s="3"/>
      <c r="M18" s="2">
        <f>'Report 43'!M11</f>
        <v>0</v>
      </c>
      <c r="N18" s="74"/>
      <c r="O18" s="33"/>
      <c r="P18" s="33"/>
      <c r="Q18" s="111" t="str">
        <f t="shared" si="0"/>
        <v>0.07</v>
      </c>
      <c r="R18" s="33" t="str">
        <f t="shared" si="1"/>
        <v>0.57</v>
      </c>
      <c r="S18" s="33" t="str">
        <f t="shared" si="2"/>
        <v>true</v>
      </c>
      <c r="T18" s="33" t="str">
        <f t="shared" si="2"/>
        <v>true</v>
      </c>
      <c r="U18">
        <f t="shared" si="3"/>
        <v>0</v>
      </c>
      <c r="V18" s="3">
        <f t="shared" si="4"/>
        <v>33</v>
      </c>
      <c r="W18">
        <v>11</v>
      </c>
      <c r="X18" s="44" t="s">
        <v>413</v>
      </c>
      <c r="Y18" s="1" t="s">
        <v>22</v>
      </c>
      <c r="Z18" s="1" t="s">
        <v>19</v>
      </c>
    </row>
    <row r="19" spans="1:27">
      <c r="A19" s="2" t="s">
        <v>50</v>
      </c>
      <c r="B19" s="10" t="str">
        <f>'Report 43'!B12</f>
        <v xml:space="preserve"> </v>
      </c>
      <c r="C19" s="103" t="str">
        <f>'Report 43'!C12</f>
        <v>&lt;0.02</v>
      </c>
      <c r="D19" s="103" t="str">
        <f>'Report 43'!D12</f>
        <v>&lt;0.08</v>
      </c>
      <c r="E19" s="2">
        <f>'Report 43'!E12</f>
        <v>0</v>
      </c>
      <c r="F19" s="10"/>
      <c r="G19" s="3"/>
      <c r="H19" s="8"/>
      <c r="I19" s="2">
        <f>'Report 43'!I12</f>
        <v>0</v>
      </c>
      <c r="J19" s="10"/>
      <c r="K19" s="3"/>
      <c r="L19" s="3"/>
      <c r="M19" s="2">
        <f>'Report 43'!M12</f>
        <v>0</v>
      </c>
      <c r="N19" s="74"/>
      <c r="O19" s="33"/>
      <c r="P19" s="33"/>
      <c r="Q19" s="111" t="str">
        <f t="shared" si="0"/>
        <v>&lt;0.02</v>
      </c>
      <c r="R19" s="33" t="str">
        <f t="shared" si="1"/>
        <v>&lt;0.08</v>
      </c>
      <c r="S19" s="33" t="str">
        <f t="shared" si="2"/>
        <v>true</v>
      </c>
      <c r="T19" s="33" t="str">
        <f t="shared" si="2"/>
        <v>true</v>
      </c>
      <c r="U19">
        <f t="shared" si="3"/>
        <v>0</v>
      </c>
      <c r="V19" s="3">
        <f t="shared" si="4"/>
        <v>39</v>
      </c>
      <c r="W19">
        <v>12</v>
      </c>
      <c r="X19" s="44" t="s">
        <v>110</v>
      </c>
      <c r="Y19" s="1" t="s">
        <v>51</v>
      </c>
      <c r="Z19" s="1" t="s">
        <v>129</v>
      </c>
    </row>
    <row r="20" spans="1:27">
      <c r="A20" s="2" t="s">
        <v>374</v>
      </c>
      <c r="B20" s="10" t="str">
        <f>'Report 43'!B13</f>
        <v xml:space="preserve"> </v>
      </c>
      <c r="C20" s="103" t="str">
        <f>'Report 43'!C13</f>
        <v>&lt;0.02</v>
      </c>
      <c r="D20" s="103" t="str">
        <f>'Report 43'!D13</f>
        <v>&lt;0.08</v>
      </c>
      <c r="E20" s="2">
        <f>'Report 43'!E13</f>
        <v>0</v>
      </c>
      <c r="F20" s="10"/>
      <c r="G20" s="3"/>
      <c r="H20" s="8"/>
      <c r="I20" s="2">
        <f>'Report 43'!I13</f>
        <v>0</v>
      </c>
      <c r="J20" s="10"/>
      <c r="K20" s="3"/>
      <c r="L20" s="3"/>
      <c r="M20" s="2">
        <f>'Report 43'!M13</f>
        <v>0</v>
      </c>
      <c r="N20" s="74"/>
      <c r="O20" s="33"/>
      <c r="P20" s="33"/>
      <c r="Q20" s="111" t="str">
        <f t="shared" si="0"/>
        <v>&lt;0.02</v>
      </c>
      <c r="R20" s="33" t="str">
        <f t="shared" si="1"/>
        <v>&lt;0.08</v>
      </c>
      <c r="S20" s="33" t="str">
        <f t="shared" si="2"/>
        <v>true</v>
      </c>
      <c r="T20" s="33" t="str">
        <f t="shared" si="2"/>
        <v>true</v>
      </c>
      <c r="U20">
        <f t="shared" si="3"/>
        <v>0</v>
      </c>
      <c r="V20" s="3">
        <f t="shared" si="4"/>
        <v>46</v>
      </c>
      <c r="W20">
        <v>13</v>
      </c>
      <c r="X20" s="44" t="s">
        <v>126</v>
      </c>
      <c r="Y20" s="1" t="s">
        <v>63</v>
      </c>
      <c r="Z20" s="1" t="s">
        <v>225</v>
      </c>
    </row>
    <row r="21" spans="1:27">
      <c r="A21" s="2" t="s">
        <v>53</v>
      </c>
      <c r="B21" s="10" t="str">
        <f>'Report 43'!B14</f>
        <v xml:space="preserve"> </v>
      </c>
      <c r="C21" s="103" t="str">
        <f>'Report 43'!C14</f>
        <v>0.03</v>
      </c>
      <c r="D21" s="103" t="str">
        <f>'Report 43'!D14</f>
        <v>0.14</v>
      </c>
      <c r="E21" s="2">
        <f>'Report 43'!E14</f>
        <v>0</v>
      </c>
      <c r="F21" s="10"/>
      <c r="G21" s="3"/>
      <c r="H21" s="8"/>
      <c r="I21" s="2">
        <f>'Report 43'!I14</f>
        <v>0</v>
      </c>
      <c r="J21" s="10"/>
      <c r="K21" s="3"/>
      <c r="L21" s="3"/>
      <c r="M21" s="2">
        <f>'Report 43'!M14</f>
        <v>0</v>
      </c>
      <c r="N21" s="74"/>
      <c r="O21" s="33"/>
      <c r="P21" s="33"/>
      <c r="Q21" s="111" t="str">
        <f t="shared" si="0"/>
        <v>0.03</v>
      </c>
      <c r="R21" s="33" t="str">
        <f t="shared" si="1"/>
        <v>0.14</v>
      </c>
      <c r="S21" s="33" t="str">
        <f t="shared" si="2"/>
        <v>true</v>
      </c>
      <c r="T21" s="33" t="str">
        <f t="shared" si="2"/>
        <v>true</v>
      </c>
      <c r="U21">
        <f t="shared" si="3"/>
        <v>0</v>
      </c>
      <c r="V21" s="3">
        <f t="shared" si="4"/>
        <v>48</v>
      </c>
      <c r="W21">
        <v>14</v>
      </c>
      <c r="X21" s="44" t="s">
        <v>414</v>
      </c>
      <c r="Y21" s="1" t="s">
        <v>51</v>
      </c>
      <c r="Z21" s="1" t="s">
        <v>256</v>
      </c>
    </row>
    <row r="22" spans="1:27">
      <c r="A22" s="2" t="s">
        <v>269</v>
      </c>
      <c r="B22" s="10" t="str">
        <f>'Report 43'!B15</f>
        <v xml:space="preserve"> </v>
      </c>
      <c r="C22" s="103" t="str">
        <f>'Report 43'!C15</f>
        <v>&lt;0.02</v>
      </c>
      <c r="D22" s="103" t="str">
        <f>'Report 43'!D15</f>
        <v>&lt;0.08</v>
      </c>
      <c r="E22" s="2">
        <f>'Report 43'!E15</f>
        <v>0</v>
      </c>
      <c r="F22" s="10"/>
      <c r="G22" s="3"/>
      <c r="H22" s="8"/>
      <c r="I22" s="2">
        <f>'Report 43'!I15</f>
        <v>0</v>
      </c>
      <c r="J22" s="10"/>
      <c r="K22" s="3"/>
      <c r="L22" s="3"/>
      <c r="M22" s="2">
        <f>'Report 43'!M15</f>
        <v>0</v>
      </c>
      <c r="N22" s="74"/>
      <c r="O22" s="33"/>
      <c r="P22" s="33"/>
      <c r="Q22" s="111" t="str">
        <f t="shared" si="0"/>
        <v>&lt;0.02</v>
      </c>
      <c r="R22" s="33" t="str">
        <f t="shared" si="1"/>
        <v>&lt;0.08</v>
      </c>
      <c r="S22" s="33" t="str">
        <f t="shared" si="2"/>
        <v>true</v>
      </c>
      <c r="T22" s="33" t="str">
        <f t="shared" si="2"/>
        <v>true</v>
      </c>
      <c r="U22">
        <f t="shared" si="3"/>
        <v>0</v>
      </c>
      <c r="V22" s="3">
        <f t="shared" si="4"/>
        <v>54</v>
      </c>
      <c r="W22">
        <v>15</v>
      </c>
      <c r="X22" s="44" t="s">
        <v>127</v>
      </c>
      <c r="Y22" s="1" t="s">
        <v>51</v>
      </c>
      <c r="Z22" s="1" t="s">
        <v>278</v>
      </c>
    </row>
    <row r="23" spans="1:27">
      <c r="A23" s="2" t="s">
        <v>59</v>
      </c>
      <c r="B23" s="10" t="str">
        <f>'Report 43'!B16</f>
        <v xml:space="preserve"> </v>
      </c>
      <c r="C23" s="103" t="str">
        <f>'Report 43'!C16</f>
        <v>&lt;0.02</v>
      </c>
      <c r="D23" s="103" t="str">
        <f>'Report 43'!D16</f>
        <v>&lt;0.11</v>
      </c>
      <c r="E23" s="2">
        <f>'Report 43'!E16</f>
        <v>0</v>
      </c>
      <c r="F23" s="10"/>
      <c r="G23" s="3"/>
      <c r="H23" s="8"/>
      <c r="I23" s="2">
        <f>'Report 43'!I16</f>
        <v>0</v>
      </c>
      <c r="J23" s="10"/>
      <c r="K23" s="3"/>
      <c r="L23" s="3"/>
      <c r="M23" s="2">
        <f>'Report 43'!M16</f>
        <v>0</v>
      </c>
      <c r="N23" s="74"/>
      <c r="O23" s="33"/>
      <c r="P23" s="33"/>
      <c r="Q23" s="111" t="str">
        <f t="shared" si="0"/>
        <v>&lt;0.02</v>
      </c>
      <c r="R23" s="33" t="str">
        <f t="shared" si="1"/>
        <v>&lt;0.11</v>
      </c>
      <c r="S23" s="33" t="str">
        <f t="shared" si="2"/>
        <v>true</v>
      </c>
      <c r="T23" s="33" t="str">
        <f t="shared" si="2"/>
        <v>true</v>
      </c>
      <c r="U23">
        <f t="shared" si="3"/>
        <v>0</v>
      </c>
      <c r="V23" s="3">
        <f t="shared" si="4"/>
        <v>57</v>
      </c>
      <c r="W23">
        <v>16</v>
      </c>
      <c r="X23" s="44" t="s">
        <v>26</v>
      </c>
      <c r="Y23" s="1" t="s">
        <v>51</v>
      </c>
      <c r="Z23" s="1" t="s">
        <v>52</v>
      </c>
    </row>
    <row r="24" spans="1:27">
      <c r="A24" s="2" t="s">
        <v>65</v>
      </c>
      <c r="B24" s="10" t="str">
        <f>'Report 43'!B17</f>
        <v xml:space="preserve"> </v>
      </c>
      <c r="C24" s="103" t="str">
        <f>'Report 43'!C17</f>
        <v>&lt;0.02</v>
      </c>
      <c r="D24" s="103" t="str">
        <f>'Report 43'!D17</f>
        <v>&lt;0.06</v>
      </c>
      <c r="E24" s="2">
        <f>'Report 43'!E17</f>
        <v>0</v>
      </c>
      <c r="F24" s="10"/>
      <c r="G24" s="3"/>
      <c r="H24" s="8"/>
      <c r="I24" s="2">
        <f>'Report 43'!I17</f>
        <v>0</v>
      </c>
      <c r="J24" s="10"/>
      <c r="K24" s="3"/>
      <c r="L24" s="3"/>
      <c r="M24" s="2">
        <f>'Report 43'!M17</f>
        <v>0</v>
      </c>
      <c r="N24" s="74"/>
      <c r="O24" s="33"/>
      <c r="P24" s="33"/>
      <c r="Q24" s="111" t="str">
        <f t="shared" si="0"/>
        <v>&lt;0.02</v>
      </c>
      <c r="R24" s="33" t="str">
        <f t="shared" si="1"/>
        <v>&lt;0.06</v>
      </c>
      <c r="S24" s="33" t="str">
        <f t="shared" si="2"/>
        <v>true</v>
      </c>
      <c r="T24" s="33" t="str">
        <f t="shared" si="2"/>
        <v>true</v>
      </c>
      <c r="U24">
        <f t="shared" si="3"/>
        <v>0</v>
      </c>
      <c r="V24" s="3">
        <f t="shared" si="4"/>
        <v>60</v>
      </c>
      <c r="W24">
        <v>17</v>
      </c>
      <c r="X24" s="44" t="s">
        <v>128</v>
      </c>
      <c r="Y24" s="1" t="s">
        <v>51</v>
      </c>
      <c r="Z24" s="1" t="s">
        <v>129</v>
      </c>
    </row>
    <row r="25" spans="1:27">
      <c r="A25" s="2" t="s">
        <v>373</v>
      </c>
      <c r="B25" s="10" t="str">
        <f>'Report 43'!B18</f>
        <v xml:space="preserve"> </v>
      </c>
      <c r="C25" s="103" t="str">
        <f>'Report 43'!C18</f>
        <v>0.07</v>
      </c>
      <c r="D25" s="103" t="str">
        <f>'Report 43'!D18</f>
        <v>0.47</v>
      </c>
      <c r="E25" s="2">
        <f>'Report 43'!E18</f>
        <v>0</v>
      </c>
      <c r="F25" s="10"/>
      <c r="G25" s="3"/>
      <c r="H25" s="8"/>
      <c r="I25" s="2">
        <f>'Report 43'!I18</f>
        <v>0</v>
      </c>
      <c r="J25" s="10"/>
      <c r="K25" s="3"/>
      <c r="L25" s="3"/>
      <c r="M25" s="2">
        <f>'Report 43'!M18</f>
        <v>0</v>
      </c>
      <c r="N25" s="74"/>
      <c r="O25" s="33"/>
      <c r="P25" s="33"/>
      <c r="Q25" s="111" t="str">
        <f t="shared" si="0"/>
        <v>0.07</v>
      </c>
      <c r="R25" s="33" t="str">
        <f t="shared" si="1"/>
        <v>0.47</v>
      </c>
      <c r="S25" s="33" t="str">
        <f t="shared" si="2"/>
        <v>true</v>
      </c>
      <c r="T25" s="33" t="str">
        <f t="shared" si="2"/>
        <v>true</v>
      </c>
      <c r="U25">
        <f t="shared" si="3"/>
        <v>0</v>
      </c>
      <c r="V25" s="3">
        <f t="shared" si="4"/>
        <v>61</v>
      </c>
      <c r="W25">
        <v>18</v>
      </c>
      <c r="X25" s="44" t="s">
        <v>415</v>
      </c>
      <c r="Y25" s="1" t="s">
        <v>51</v>
      </c>
      <c r="Z25" s="1" t="s">
        <v>256</v>
      </c>
    </row>
    <row r="26" spans="1:27">
      <c r="A26" s="2" t="s">
        <v>71</v>
      </c>
      <c r="B26" s="10" t="str">
        <f>'Report 43'!B19</f>
        <v xml:space="preserve"> </v>
      </c>
      <c r="C26" s="103" t="str">
        <f>'Report 43'!C19</f>
        <v>&lt;0.02</v>
      </c>
      <c r="D26" s="103" t="str">
        <f>'Report 43'!D19</f>
        <v>&lt;0.09</v>
      </c>
      <c r="E26" s="2">
        <f>'Report 43'!E19</f>
        <v>0</v>
      </c>
      <c r="F26" s="10"/>
      <c r="G26" s="3"/>
      <c r="H26" s="8"/>
      <c r="I26" s="2">
        <f>'Report 43'!I19</f>
        <v>0</v>
      </c>
      <c r="J26" s="10"/>
      <c r="K26" s="3"/>
      <c r="L26" s="3"/>
      <c r="M26" s="2">
        <f>'Report 43'!M19</f>
        <v>0</v>
      </c>
      <c r="N26" s="74"/>
      <c r="O26" s="33"/>
      <c r="P26" s="33"/>
      <c r="Q26" s="111" t="str">
        <f t="shared" si="0"/>
        <v>&lt;0.02</v>
      </c>
      <c r="R26" s="33" t="str">
        <f t="shared" si="1"/>
        <v>&lt;0.09</v>
      </c>
      <c r="S26" s="33" t="str">
        <f t="shared" si="2"/>
        <v>true</v>
      </c>
      <c r="T26" s="33" t="str">
        <f t="shared" si="2"/>
        <v>true</v>
      </c>
      <c r="U26">
        <f t="shared" si="3"/>
        <v>0</v>
      </c>
      <c r="V26" s="3">
        <f t="shared" si="4"/>
        <v>69</v>
      </c>
      <c r="W26">
        <v>19</v>
      </c>
      <c r="X26" s="44" t="s">
        <v>31</v>
      </c>
      <c r="Y26" s="1" t="s">
        <v>51</v>
      </c>
      <c r="Z26" s="1" t="s">
        <v>256</v>
      </c>
    </row>
    <row r="27" spans="1:27">
      <c r="A27" s="2" t="s">
        <v>72</v>
      </c>
      <c r="B27" s="10" t="str">
        <f>'Report 43'!B20</f>
        <v xml:space="preserve"> </v>
      </c>
      <c r="C27" s="103" t="str">
        <f>'Report 43'!C20</f>
        <v>&lt;0.02</v>
      </c>
      <c r="D27" s="103" t="str">
        <f>'Report 43'!D20</f>
        <v>&lt;0.11</v>
      </c>
      <c r="E27" s="2">
        <f>'Report 43'!E20</f>
        <v>0</v>
      </c>
      <c r="F27" s="10"/>
      <c r="G27" s="3"/>
      <c r="H27" s="8"/>
      <c r="I27" s="2">
        <f>'Report 43'!I20</f>
        <v>0</v>
      </c>
      <c r="J27" s="10"/>
      <c r="K27" s="3"/>
      <c r="L27" s="3"/>
      <c r="M27" s="2">
        <f>'Report 43'!M20</f>
        <v>0</v>
      </c>
      <c r="N27" s="74"/>
      <c r="O27" s="33"/>
      <c r="P27" s="33"/>
      <c r="Q27" s="111" t="str">
        <f t="shared" si="0"/>
        <v>&lt;0.02</v>
      </c>
      <c r="R27" s="33" t="str">
        <f t="shared" si="1"/>
        <v>&lt;0.11</v>
      </c>
      <c r="S27" s="33" t="str">
        <f t="shared" si="2"/>
        <v>true</v>
      </c>
      <c r="T27" s="33" t="str">
        <f t="shared" si="2"/>
        <v>true</v>
      </c>
      <c r="U27">
        <f t="shared" si="3"/>
        <v>0</v>
      </c>
      <c r="V27" s="3">
        <f t="shared" si="4"/>
        <v>71</v>
      </c>
      <c r="W27">
        <v>20</v>
      </c>
      <c r="X27" s="44" t="s">
        <v>130</v>
      </c>
      <c r="Y27" s="1" t="s">
        <v>96</v>
      </c>
      <c r="Z27" s="1" t="s">
        <v>36</v>
      </c>
    </row>
    <row r="28" spans="1:27">
      <c r="A28" s="2" t="s">
        <v>375</v>
      </c>
      <c r="B28" s="10" t="str">
        <f>'Report 43'!B21</f>
        <v xml:space="preserve"> </v>
      </c>
      <c r="C28" s="103" t="str">
        <f>'Report 43'!C21</f>
        <v>&lt;0.02</v>
      </c>
      <c r="D28" s="103" t="str">
        <f>'Report 43'!D21</f>
        <v>&lt;0.09</v>
      </c>
      <c r="E28" s="2">
        <f>'Report 43'!E21</f>
        <v>0</v>
      </c>
      <c r="F28" s="10"/>
      <c r="G28" s="3"/>
      <c r="H28" s="8"/>
      <c r="I28" s="2">
        <f>'Report 43'!I21</f>
        <v>0</v>
      </c>
      <c r="J28" s="10"/>
      <c r="K28" s="3"/>
      <c r="L28" s="3"/>
      <c r="M28" s="2">
        <f>'Report 43'!M21</f>
        <v>0</v>
      </c>
      <c r="N28" s="74"/>
      <c r="O28" s="33"/>
      <c r="P28" s="33"/>
      <c r="Q28" s="111" t="str">
        <f t="shared" si="0"/>
        <v>&lt;0.02</v>
      </c>
      <c r="R28" s="33" t="str">
        <f t="shared" si="1"/>
        <v>&lt;0.09</v>
      </c>
      <c r="S28" s="33" t="str">
        <f t="shared" si="2"/>
        <v>true</v>
      </c>
      <c r="T28" s="33" t="str">
        <f t="shared" si="2"/>
        <v>true</v>
      </c>
      <c r="U28">
        <f t="shared" si="3"/>
        <v>0</v>
      </c>
      <c r="V28" s="3">
        <f t="shared" si="4"/>
        <v>79</v>
      </c>
      <c r="W28">
        <v>21</v>
      </c>
      <c r="X28" s="44" t="s">
        <v>35</v>
      </c>
      <c r="Y28" s="1" t="s">
        <v>62</v>
      </c>
      <c r="Z28" s="1" t="s">
        <v>63</v>
      </c>
    </row>
    <row r="29" spans="1:27">
      <c r="A29" s="2" t="s">
        <v>376</v>
      </c>
      <c r="B29" s="10" t="str">
        <f>'Report 43'!B22</f>
        <v xml:space="preserve"> </v>
      </c>
      <c r="C29" s="103" t="str">
        <f>'Report 43'!C22</f>
        <v>&lt;0.02</v>
      </c>
      <c r="D29" s="103" t="str">
        <f>'Report 43'!D22</f>
        <v>&lt;0.09</v>
      </c>
      <c r="E29" s="2">
        <f>'Report 43'!E22</f>
        <v>0</v>
      </c>
      <c r="F29" s="10"/>
      <c r="G29" s="3"/>
      <c r="H29" s="8"/>
      <c r="I29" s="2">
        <f>'Report 43'!I22</f>
        <v>0</v>
      </c>
      <c r="J29" s="10"/>
      <c r="K29" s="3"/>
      <c r="L29" s="3"/>
      <c r="M29" s="2">
        <f>'Report 43'!M22</f>
        <v>0</v>
      </c>
      <c r="N29" s="74"/>
      <c r="O29" s="33"/>
      <c r="P29" s="33"/>
      <c r="Q29" s="111" t="str">
        <f t="shared" si="0"/>
        <v>&lt;0.02</v>
      </c>
      <c r="R29" s="33" t="str">
        <f t="shared" si="1"/>
        <v>&lt;0.09</v>
      </c>
      <c r="S29" s="33" t="str">
        <f t="shared" si="2"/>
        <v>true</v>
      </c>
      <c r="T29" s="33" t="str">
        <f t="shared" si="2"/>
        <v>true</v>
      </c>
      <c r="U29">
        <f t="shared" si="3"/>
        <v>0</v>
      </c>
      <c r="V29" s="3">
        <f t="shared" si="4"/>
        <v>84</v>
      </c>
      <c r="W29">
        <v>22</v>
      </c>
      <c r="X29" s="44" t="s">
        <v>132</v>
      </c>
      <c r="Y29" s="1" t="s">
        <v>51</v>
      </c>
      <c r="Z29" s="1" t="s">
        <v>278</v>
      </c>
    </row>
    <row r="30" spans="1:27">
      <c r="A30" s="2" t="s">
        <v>76</v>
      </c>
      <c r="B30" s="10" t="str">
        <f>'Report 43'!B23</f>
        <v xml:space="preserve"> </v>
      </c>
      <c r="C30" s="103" t="str">
        <f>'Report 43'!C23</f>
        <v>&lt;0.02</v>
      </c>
      <c r="D30" s="103" t="str">
        <f>'Report 43'!D23</f>
        <v>&lt;0.11</v>
      </c>
      <c r="E30" s="2">
        <f>'Report 43'!E23</f>
        <v>0</v>
      </c>
      <c r="F30" s="10"/>
      <c r="G30" s="3"/>
      <c r="H30" s="8"/>
      <c r="I30" s="2">
        <f>'Report 43'!I23</f>
        <v>0</v>
      </c>
      <c r="J30" s="10"/>
      <c r="K30" s="3"/>
      <c r="L30" s="3"/>
      <c r="M30" s="2">
        <f>'Report 43'!M23</f>
        <v>0</v>
      </c>
      <c r="N30" s="74"/>
      <c r="O30" s="33"/>
      <c r="P30" s="33"/>
      <c r="Q30" s="111" t="str">
        <f t="shared" si="0"/>
        <v>&lt;0.02</v>
      </c>
      <c r="R30" s="33" t="str">
        <f t="shared" si="1"/>
        <v>&lt;0.11</v>
      </c>
      <c r="S30" s="33" t="str">
        <f t="shared" si="2"/>
        <v>true</v>
      </c>
      <c r="T30" s="33" t="str">
        <f t="shared" si="2"/>
        <v>true</v>
      </c>
      <c r="U30">
        <f t="shared" si="3"/>
        <v>0</v>
      </c>
      <c r="V30" s="3">
        <f t="shared" si="4"/>
        <v>85</v>
      </c>
      <c r="W30">
        <v>23</v>
      </c>
      <c r="X30" s="44" t="s">
        <v>134</v>
      </c>
      <c r="Y30" s="1" t="s">
        <v>51</v>
      </c>
      <c r="Z30" s="1" t="s">
        <v>278</v>
      </c>
    </row>
    <row r="31" spans="1:27">
      <c r="A31" s="2" t="s">
        <v>79</v>
      </c>
      <c r="B31" s="10"/>
      <c r="C31" s="103" t="str">
        <f>'Report 43'!C24</f>
        <v>0.25</v>
      </c>
      <c r="D31" s="104" t="str">
        <f>'Report 43'!D24</f>
        <v>1.2</v>
      </c>
      <c r="E31" s="2">
        <f>'Report 43'!E24</f>
        <v>0</v>
      </c>
      <c r="F31" s="10"/>
      <c r="G31" s="3"/>
      <c r="H31" s="8"/>
      <c r="I31" s="2">
        <f>'Report 43'!I24</f>
        <v>0</v>
      </c>
      <c r="J31" s="10"/>
      <c r="K31" s="3"/>
      <c r="L31" s="3"/>
      <c r="M31" s="2">
        <f>'Report 43'!M24</f>
        <v>0</v>
      </c>
      <c r="N31" s="74"/>
      <c r="O31" s="33"/>
      <c r="P31" s="33"/>
      <c r="Q31" s="111" t="str">
        <f t="shared" si="0"/>
        <v>0.25</v>
      </c>
      <c r="R31" s="33" t="str">
        <f t="shared" si="1"/>
        <v>1.2</v>
      </c>
      <c r="S31" s="33" t="str">
        <f t="shared" si="2"/>
        <v>true</v>
      </c>
      <c r="T31" s="33" t="str">
        <f t="shared" si="2"/>
        <v>true</v>
      </c>
      <c r="U31">
        <f t="shared" si="3"/>
        <v>0</v>
      </c>
      <c r="V31" s="3">
        <f t="shared" si="4"/>
        <v>88</v>
      </c>
      <c r="W31">
        <v>24</v>
      </c>
      <c r="X31" s="44" t="s">
        <v>137</v>
      </c>
      <c r="Y31" s="1" t="s">
        <v>62</v>
      </c>
      <c r="Z31" s="1" t="s">
        <v>85</v>
      </c>
    </row>
    <row r="32" spans="1:27">
      <c r="A32" s="2" t="s">
        <v>82</v>
      </c>
      <c r="B32" s="10" t="str">
        <f>'Report 43'!B25</f>
        <v xml:space="preserve"> </v>
      </c>
      <c r="C32" s="103" t="str">
        <f>'Report 43'!C25</f>
        <v>&lt;0.02</v>
      </c>
      <c r="D32" s="103" t="str">
        <f>'Report 43'!D25</f>
        <v>&lt;0.15</v>
      </c>
      <c r="E32" s="2">
        <f>'Report 43'!E25</f>
        <v>0</v>
      </c>
      <c r="F32" s="10"/>
      <c r="G32" s="3"/>
      <c r="H32" s="8"/>
      <c r="I32" s="2">
        <f>'Report 43'!I25</f>
        <v>0</v>
      </c>
      <c r="J32" s="10"/>
      <c r="K32" s="3"/>
      <c r="L32" s="3"/>
      <c r="M32" s="2">
        <f>'Report 43'!M25</f>
        <v>0</v>
      </c>
      <c r="N32" s="74"/>
      <c r="O32" s="33"/>
      <c r="P32" s="33"/>
      <c r="Q32" s="111" t="str">
        <f t="shared" si="0"/>
        <v>&lt;0.02</v>
      </c>
      <c r="R32" s="33" t="str">
        <f t="shared" si="1"/>
        <v>&lt;0.15</v>
      </c>
      <c r="S32" s="33" t="str">
        <f t="shared" si="2"/>
        <v>true</v>
      </c>
      <c r="T32" s="33" t="str">
        <f t="shared" si="2"/>
        <v>true</v>
      </c>
      <c r="U32">
        <f t="shared" si="3"/>
        <v>0</v>
      </c>
      <c r="V32" s="3">
        <f t="shared" si="4"/>
        <v>94</v>
      </c>
      <c r="W32">
        <v>25</v>
      </c>
      <c r="X32" s="44" t="s">
        <v>138</v>
      </c>
      <c r="Y32" s="1" t="s">
        <v>64</v>
      </c>
      <c r="Z32" s="1" t="s">
        <v>136</v>
      </c>
    </row>
    <row r="33" spans="1:27">
      <c r="A33" s="2" t="s">
        <v>83</v>
      </c>
      <c r="B33" s="10" t="str">
        <f>'Report 43'!B26</f>
        <v xml:space="preserve"> </v>
      </c>
      <c r="C33" s="103" t="str">
        <f>'Report 43'!C26</f>
        <v>&lt;0.02</v>
      </c>
      <c r="D33" s="103" t="str">
        <f>'Report 43'!D26</f>
        <v>&lt;0.14</v>
      </c>
      <c r="E33" s="2">
        <f>'Report 43'!E26</f>
        <v>0</v>
      </c>
      <c r="F33" s="10"/>
      <c r="G33" s="3"/>
      <c r="H33" s="8"/>
      <c r="I33" s="2">
        <f>'Report 43'!I26</f>
        <v>0</v>
      </c>
      <c r="J33" s="10"/>
      <c r="K33" s="3"/>
      <c r="L33" s="3"/>
      <c r="M33" s="2">
        <f>'Report 43'!M26</f>
        <v>0</v>
      </c>
      <c r="N33" s="74"/>
      <c r="O33" s="33"/>
      <c r="P33" s="33"/>
      <c r="Q33" s="111" t="str">
        <f t="shared" si="0"/>
        <v>&lt;0.02</v>
      </c>
      <c r="R33" s="33" t="str">
        <f t="shared" si="1"/>
        <v>&lt;0.14</v>
      </c>
      <c r="S33" s="33" t="str">
        <f t="shared" si="2"/>
        <v>true</v>
      </c>
      <c r="T33" s="33" t="str">
        <f t="shared" si="2"/>
        <v>true</v>
      </c>
      <c r="U33">
        <f t="shared" si="3"/>
        <v>0</v>
      </c>
      <c r="V33" s="3">
        <f t="shared" si="4"/>
        <v>99</v>
      </c>
      <c r="W33">
        <v>26</v>
      </c>
      <c r="X33" s="44" t="s">
        <v>140</v>
      </c>
      <c r="Y33" s="1" t="s">
        <v>51</v>
      </c>
      <c r="Z33" s="1" t="s">
        <v>75</v>
      </c>
    </row>
    <row r="34" spans="1:27">
      <c r="A34" s="2" t="s">
        <v>87</v>
      </c>
      <c r="B34" s="10" t="str">
        <f>'Report 43'!B27</f>
        <v xml:space="preserve"> </v>
      </c>
      <c r="C34" s="103" t="str">
        <f>'Report 43'!C27</f>
        <v>&lt;0.02</v>
      </c>
      <c r="D34" s="103" t="str">
        <f>'Report 43'!D27</f>
        <v>&lt;0.09</v>
      </c>
      <c r="E34" s="2">
        <f>'Report 43'!E27</f>
        <v>0</v>
      </c>
      <c r="F34" s="10"/>
      <c r="G34" s="3"/>
      <c r="H34" s="8"/>
      <c r="I34" s="2">
        <f>'Report 43'!I27</f>
        <v>0</v>
      </c>
      <c r="J34" s="10"/>
      <c r="K34" s="3"/>
      <c r="L34" s="3"/>
      <c r="M34" s="2">
        <f>'Report 43'!M27</f>
        <v>0</v>
      </c>
      <c r="N34" s="74"/>
      <c r="O34" s="33"/>
      <c r="P34" s="33"/>
      <c r="Q34" s="111" t="str">
        <f t="shared" si="0"/>
        <v>&lt;0.02</v>
      </c>
      <c r="R34" s="33" t="str">
        <f t="shared" si="1"/>
        <v>&lt;0.09</v>
      </c>
      <c r="S34" s="33" t="str">
        <f t="shared" si="2"/>
        <v>true</v>
      </c>
      <c r="T34" s="33" t="str">
        <f t="shared" si="2"/>
        <v>true</v>
      </c>
      <c r="U34">
        <f t="shared" si="3"/>
        <v>0</v>
      </c>
      <c r="V34" s="3">
        <f t="shared" si="4"/>
        <v>102</v>
      </c>
      <c r="W34">
        <v>27</v>
      </c>
      <c r="X34" s="44" t="s">
        <v>416</v>
      </c>
      <c r="Y34" s="1" t="s">
        <v>16</v>
      </c>
      <c r="Z34" s="1" t="s">
        <v>74</v>
      </c>
    </row>
    <row r="35" spans="1:27">
      <c r="A35" s="2" t="s">
        <v>89</v>
      </c>
      <c r="B35" s="10" t="str">
        <f>'Report 43'!B28</f>
        <v xml:space="preserve"> </v>
      </c>
      <c r="C35" s="103" t="str">
        <f>'Report 43'!C28</f>
        <v>0.28</v>
      </c>
      <c r="D35" s="103" t="str">
        <f>'Report 43'!D28</f>
        <v>1.2</v>
      </c>
      <c r="E35" s="2">
        <f>'Report 43'!E28</f>
        <v>0</v>
      </c>
      <c r="F35" s="10"/>
      <c r="G35" s="3"/>
      <c r="H35" s="8"/>
      <c r="I35" s="2">
        <f>'Report 43'!I28</f>
        <v>0</v>
      </c>
      <c r="J35" s="10"/>
      <c r="K35" s="3"/>
      <c r="L35" s="78"/>
      <c r="M35" s="2">
        <f>'Report 43'!M28</f>
        <v>0</v>
      </c>
      <c r="N35" s="74"/>
      <c r="O35" s="33"/>
      <c r="P35" s="33"/>
      <c r="Q35" s="111" t="str">
        <f t="shared" si="0"/>
        <v>0.28</v>
      </c>
      <c r="R35" s="33" t="str">
        <f t="shared" si="1"/>
        <v>1.2</v>
      </c>
      <c r="S35" s="33" t="str">
        <f t="shared" si="2"/>
        <v>true</v>
      </c>
      <c r="T35" s="33" t="str">
        <f t="shared" si="2"/>
        <v>true</v>
      </c>
      <c r="U35">
        <f t="shared" si="3"/>
        <v>0</v>
      </c>
      <c r="V35" s="3">
        <f t="shared" si="4"/>
        <v>103</v>
      </c>
      <c r="W35">
        <v>28</v>
      </c>
      <c r="X35" s="44" t="s">
        <v>37</v>
      </c>
      <c r="Y35" s="1" t="s">
        <v>51</v>
      </c>
      <c r="Z35" s="1" t="s">
        <v>52</v>
      </c>
    </row>
    <row r="36" spans="1:27">
      <c r="A36" s="2" t="s">
        <v>377</v>
      </c>
      <c r="B36" s="10" t="str">
        <f>'Report 43'!B29</f>
        <v xml:space="preserve"> </v>
      </c>
      <c r="C36" s="103" t="str">
        <f>'Report 43'!C29</f>
        <v>0.98</v>
      </c>
      <c r="D36" s="104" t="str">
        <f>'Report 43'!D29</f>
        <v>5.1</v>
      </c>
      <c r="E36" s="2">
        <f>'Report 43'!E29</f>
        <v>0</v>
      </c>
      <c r="F36" s="10"/>
      <c r="G36" s="3"/>
      <c r="H36" s="8"/>
      <c r="I36" s="2">
        <f>'Report 43'!I29</f>
        <v>0</v>
      </c>
      <c r="J36" s="10"/>
      <c r="K36" s="3"/>
      <c r="L36" s="3"/>
      <c r="M36" s="2">
        <f>'Report 43'!M29</f>
        <v>0</v>
      </c>
      <c r="N36" s="74"/>
      <c r="O36" s="33"/>
      <c r="P36" s="33"/>
      <c r="Q36" s="111" t="str">
        <f t="shared" si="0"/>
        <v>0.98</v>
      </c>
      <c r="R36" s="33" t="str">
        <f t="shared" si="1"/>
        <v>5.1</v>
      </c>
      <c r="S36" s="33" t="str">
        <f t="shared" si="2"/>
        <v>true</v>
      </c>
      <c r="T36" s="33" t="str">
        <f t="shared" si="2"/>
        <v>true</v>
      </c>
      <c r="U36">
        <f t="shared" si="3"/>
        <v>0</v>
      </c>
      <c r="V36" s="3">
        <f t="shared" si="4"/>
        <v>105</v>
      </c>
      <c r="W36">
        <v>29</v>
      </c>
      <c r="X36" s="44" t="s">
        <v>417</v>
      </c>
      <c r="Y36" s="1" t="s">
        <v>51</v>
      </c>
      <c r="Z36" s="1" t="s">
        <v>278</v>
      </c>
    </row>
    <row r="37" spans="1:27">
      <c r="A37" s="2" t="s">
        <v>93</v>
      </c>
      <c r="B37" s="10" t="str">
        <f>'Report 43'!B30</f>
        <v xml:space="preserve"> </v>
      </c>
      <c r="C37" s="103" t="str">
        <f>'Report 43'!C30</f>
        <v>0.51</v>
      </c>
      <c r="D37" s="103" t="str">
        <f>'Report 43'!D30</f>
        <v>2.2</v>
      </c>
      <c r="E37" s="2">
        <f>'Report 43'!E30</f>
        <v>0</v>
      </c>
      <c r="F37" s="10"/>
      <c r="G37" s="3"/>
      <c r="H37" s="8"/>
      <c r="I37" s="2">
        <f>'Report 43'!I30</f>
        <v>0</v>
      </c>
      <c r="J37" s="10"/>
      <c r="K37" s="3"/>
      <c r="L37" s="3"/>
      <c r="M37" s="2">
        <f>'Report 43'!M30</f>
        <v>0</v>
      </c>
      <c r="N37" s="74"/>
      <c r="O37" s="33"/>
      <c r="P37" s="33"/>
      <c r="Q37" s="111" t="str">
        <f t="shared" si="0"/>
        <v>0.51</v>
      </c>
      <c r="R37" s="33" t="str">
        <f t="shared" si="1"/>
        <v>2.2</v>
      </c>
      <c r="S37" s="33" t="str">
        <f t="shared" si="2"/>
        <v>true</v>
      </c>
      <c r="T37" s="33" t="str">
        <f t="shared" si="2"/>
        <v>true</v>
      </c>
      <c r="U37">
        <f t="shared" si="3"/>
        <v>0</v>
      </c>
      <c r="V37" s="3">
        <f t="shared" si="4"/>
        <v>108</v>
      </c>
      <c r="W37">
        <v>30</v>
      </c>
      <c r="X37" s="44" t="s">
        <v>40</v>
      </c>
      <c r="Y37" s="1" t="s">
        <v>74</v>
      </c>
      <c r="Z37" s="1" t="s">
        <v>106</v>
      </c>
    </row>
    <row r="38" spans="1:27">
      <c r="A38" s="2" t="s">
        <v>95</v>
      </c>
      <c r="B38" s="10" t="str">
        <f>'Report 43'!B31</f>
        <v xml:space="preserve"> </v>
      </c>
      <c r="C38" s="103" t="str">
        <f>'Report 43'!C31</f>
        <v>&lt;0.02</v>
      </c>
      <c r="D38" s="103" t="str">
        <f>'Report 43'!D31</f>
        <v>&lt;0.14</v>
      </c>
      <c r="E38" s="2">
        <f>'Report 43'!E31</f>
        <v>0</v>
      </c>
      <c r="F38" s="10"/>
      <c r="G38" s="3"/>
      <c r="H38" s="8"/>
      <c r="I38" s="2">
        <f>'Report 43'!I31</f>
        <v>0</v>
      </c>
      <c r="J38" s="10"/>
      <c r="K38" s="3"/>
      <c r="L38" s="3"/>
      <c r="M38" s="2">
        <f>'Report 43'!M31</f>
        <v>0</v>
      </c>
      <c r="N38" s="74"/>
      <c r="O38" s="33"/>
      <c r="P38" s="33"/>
      <c r="Q38" s="111" t="str">
        <f t="shared" si="0"/>
        <v>&lt;0.02</v>
      </c>
      <c r="R38" s="33" t="str">
        <f t="shared" si="1"/>
        <v>&lt;0.14</v>
      </c>
      <c r="S38" s="33" t="str">
        <f t="shared" si="2"/>
        <v>true</v>
      </c>
      <c r="T38" s="33" t="str">
        <f t="shared" si="2"/>
        <v>true</v>
      </c>
      <c r="U38">
        <f t="shared" si="3"/>
        <v>0</v>
      </c>
      <c r="V38" s="3">
        <f t="shared" si="4"/>
        <v>109</v>
      </c>
      <c r="W38">
        <v>31</v>
      </c>
      <c r="X38" s="44" t="s">
        <v>143</v>
      </c>
      <c r="Y38" s="1" t="s">
        <v>16</v>
      </c>
      <c r="Z38" s="1" t="s">
        <v>111</v>
      </c>
    </row>
    <row r="39" spans="1:27">
      <c r="A39" s="2" t="s">
        <v>378</v>
      </c>
      <c r="B39" s="10" t="str">
        <f>'Report 43'!B32</f>
        <v xml:space="preserve"> </v>
      </c>
      <c r="C39" s="103" t="str">
        <f>'Report 43'!C32</f>
        <v>0.25</v>
      </c>
      <c r="D39" s="103" t="str">
        <f>'Report 43'!D32</f>
        <v>1.1</v>
      </c>
      <c r="E39" s="2">
        <f>'Report 43'!E32</f>
        <v>0</v>
      </c>
      <c r="F39" s="10"/>
      <c r="G39" s="3"/>
      <c r="H39" s="8"/>
      <c r="I39" s="2">
        <f>'Report 43'!I32</f>
        <v>0</v>
      </c>
      <c r="J39" s="10"/>
      <c r="K39" s="3"/>
      <c r="L39" s="3"/>
      <c r="M39" s="2">
        <f>'Report 43'!M32</f>
        <v>0</v>
      </c>
      <c r="N39" s="74"/>
      <c r="O39" s="33"/>
      <c r="P39" s="33"/>
      <c r="Q39" s="111" t="str">
        <f t="shared" si="0"/>
        <v>0.25</v>
      </c>
      <c r="R39" s="33" t="str">
        <f t="shared" si="1"/>
        <v>1.1</v>
      </c>
      <c r="S39" s="33" t="str">
        <f t="shared" si="2"/>
        <v>true</v>
      </c>
      <c r="T39" s="33" t="str">
        <f t="shared" si="2"/>
        <v>true</v>
      </c>
      <c r="U39">
        <f t="shared" si="3"/>
        <v>0</v>
      </c>
      <c r="V39" s="3">
        <f t="shared" si="4"/>
        <v>110</v>
      </c>
      <c r="W39">
        <v>32</v>
      </c>
      <c r="X39" s="44" t="s">
        <v>273</v>
      </c>
      <c r="Y39" s="1" t="s">
        <v>51</v>
      </c>
      <c r="Z39" s="1" t="s">
        <v>278</v>
      </c>
    </row>
    <row r="40" spans="1:27">
      <c r="A40" s="2" t="s">
        <v>99</v>
      </c>
      <c r="B40" s="10" t="str">
        <f>'Report 43'!B33</f>
        <v xml:space="preserve"> </v>
      </c>
      <c r="C40" s="103" t="str">
        <f>'Report 43'!C33</f>
        <v>&lt;0.02</v>
      </c>
      <c r="D40" s="103" t="str">
        <f>'Report 43'!D33</f>
        <v>&lt;0.10</v>
      </c>
      <c r="E40" s="2">
        <f>'Report 43'!E33</f>
        <v>0</v>
      </c>
      <c r="F40" s="10"/>
      <c r="G40" s="3"/>
      <c r="H40" s="8"/>
      <c r="I40" s="2">
        <f>'Report 43'!I33</f>
        <v>0</v>
      </c>
      <c r="J40" s="10"/>
      <c r="K40" s="3"/>
      <c r="L40" s="3"/>
      <c r="M40" s="2">
        <f>'Report 43'!M33</f>
        <v>0</v>
      </c>
      <c r="N40" s="74"/>
      <c r="O40" s="33"/>
      <c r="P40" s="33"/>
      <c r="Q40" s="111" t="str">
        <f t="shared" si="0"/>
        <v>&lt;0.02</v>
      </c>
      <c r="R40" s="33" t="str">
        <f t="shared" si="1"/>
        <v>&lt;0.10</v>
      </c>
      <c r="S40" s="33" t="str">
        <f t="shared" si="2"/>
        <v>true</v>
      </c>
      <c r="T40" s="33" t="str">
        <f t="shared" si="2"/>
        <v>true</v>
      </c>
      <c r="U40">
        <f t="shared" si="3"/>
        <v>0</v>
      </c>
      <c r="V40" s="3">
        <f t="shared" si="4"/>
        <v>121</v>
      </c>
      <c r="W40">
        <v>33</v>
      </c>
      <c r="X40" s="44" t="s">
        <v>43</v>
      </c>
      <c r="Y40" s="1" t="s">
        <v>23</v>
      </c>
      <c r="Z40" s="1" t="s">
        <v>139</v>
      </c>
    </row>
    <row r="41" spans="1:27">
      <c r="A41" s="2" t="s">
        <v>101</v>
      </c>
      <c r="B41" s="10" t="str">
        <f>'Report 43'!B34</f>
        <v xml:space="preserve"> </v>
      </c>
      <c r="C41" s="103" t="str">
        <f>'Report 43'!C34</f>
        <v>0.03</v>
      </c>
      <c r="D41" s="103" t="str">
        <f>'Report 43'!D34</f>
        <v>0.16</v>
      </c>
      <c r="E41" s="2">
        <f>'Report 43'!E34</f>
        <v>0</v>
      </c>
      <c r="F41" s="10"/>
      <c r="G41" s="3"/>
      <c r="H41" s="8"/>
      <c r="I41" s="2">
        <f>'Report 43'!I34</f>
        <v>0</v>
      </c>
      <c r="J41" s="10"/>
      <c r="K41" s="3"/>
      <c r="L41" s="3"/>
      <c r="M41" s="2">
        <f>'Report 43'!M34</f>
        <v>0</v>
      </c>
      <c r="N41" s="74"/>
      <c r="O41" s="33"/>
      <c r="P41" s="33"/>
      <c r="Q41" s="111" t="str">
        <f t="shared" si="0"/>
        <v>0.03</v>
      </c>
      <c r="R41" s="33" t="str">
        <f t="shared" si="1"/>
        <v>0.16</v>
      </c>
      <c r="S41" s="33" t="str">
        <f t="shared" si="2"/>
        <v>true</v>
      </c>
      <c r="T41" s="33" t="str">
        <f t="shared" si="2"/>
        <v>true</v>
      </c>
      <c r="U41">
        <f t="shared" si="3"/>
        <v>0</v>
      </c>
      <c r="V41" s="3">
        <f t="shared" si="4"/>
        <v>124</v>
      </c>
      <c r="W41">
        <v>34</v>
      </c>
      <c r="X41" s="44" t="s">
        <v>145</v>
      </c>
      <c r="Y41" s="1" t="s">
        <v>51</v>
      </c>
      <c r="Z41" s="1" t="s">
        <v>156</v>
      </c>
    </row>
    <row r="42" spans="1:27">
      <c r="A42" s="2" t="s">
        <v>379</v>
      </c>
      <c r="B42" s="10" t="str">
        <f>'Report 43'!B35</f>
        <v xml:space="preserve"> </v>
      </c>
      <c r="C42" s="103" t="str">
        <f>'Report 43'!C35</f>
        <v>&lt;0.02</v>
      </c>
      <c r="D42" s="103" t="str">
        <f>'Report 43'!D35</f>
        <v>&lt;0.12</v>
      </c>
      <c r="E42" s="2">
        <f>'Report 43'!E35</f>
        <v>0</v>
      </c>
      <c r="F42" s="10"/>
      <c r="G42" s="3"/>
      <c r="H42" s="8"/>
      <c r="I42" s="2">
        <f>'Report 43'!I35</f>
        <v>0</v>
      </c>
      <c r="J42" s="10"/>
      <c r="K42" s="3"/>
      <c r="L42" s="3"/>
      <c r="M42" s="2">
        <f>'Report 43'!M35</f>
        <v>0</v>
      </c>
      <c r="N42" s="74"/>
      <c r="O42" s="33"/>
      <c r="P42" s="33"/>
      <c r="Q42" s="111" t="str">
        <f t="shared" si="0"/>
        <v>&lt;0.02</v>
      </c>
      <c r="R42" s="33" t="str">
        <f t="shared" si="1"/>
        <v>&lt;0.12</v>
      </c>
      <c r="S42" s="33" t="str">
        <f t="shared" si="2"/>
        <v>true</v>
      </c>
      <c r="T42" s="33" t="str">
        <f t="shared" si="2"/>
        <v>true</v>
      </c>
      <c r="U42">
        <f t="shared" si="3"/>
        <v>0</v>
      </c>
      <c r="V42" s="3">
        <f t="shared" si="4"/>
        <v>128</v>
      </c>
      <c r="W42">
        <v>35</v>
      </c>
      <c r="X42" s="44" t="s">
        <v>146</v>
      </c>
      <c r="Y42" s="1" t="s">
        <v>51</v>
      </c>
      <c r="Z42" s="1" t="s">
        <v>278</v>
      </c>
    </row>
    <row r="43" spans="1:27">
      <c r="A43" s="2" t="s">
        <v>102</v>
      </c>
      <c r="B43" s="10" t="str">
        <f>'Report 43'!B36</f>
        <v xml:space="preserve"> </v>
      </c>
      <c r="C43" s="103" t="str">
        <f>'Report 43'!C36</f>
        <v>&lt;0.02</v>
      </c>
      <c r="D43" s="103" t="str">
        <f>'Report 43'!D36</f>
        <v>&lt;0.10</v>
      </c>
      <c r="E43" s="2">
        <f>'Report 43'!E36</f>
        <v>0</v>
      </c>
      <c r="F43" s="10"/>
      <c r="G43" s="3"/>
      <c r="H43" s="8"/>
      <c r="I43" s="2">
        <f>'Report 43'!I36</f>
        <v>0</v>
      </c>
      <c r="J43" s="10"/>
      <c r="K43" s="3"/>
      <c r="L43" s="3"/>
      <c r="M43" s="2">
        <f>'Report 43'!M36</f>
        <v>0</v>
      </c>
      <c r="N43" s="74"/>
      <c r="O43" s="33"/>
      <c r="P43" s="33"/>
      <c r="Q43" s="111" t="str">
        <f t="shared" si="0"/>
        <v>&lt;0.02</v>
      </c>
      <c r="R43" s="33" t="str">
        <f t="shared" si="1"/>
        <v>&lt;0.10</v>
      </c>
      <c r="S43" s="33" t="str">
        <f t="shared" si="2"/>
        <v>true</v>
      </c>
      <c r="T43" s="33" t="str">
        <f t="shared" si="2"/>
        <v>true</v>
      </c>
      <c r="U43">
        <f t="shared" si="3"/>
        <v>0</v>
      </c>
      <c r="V43" s="3">
        <f t="shared" si="4"/>
        <v>126</v>
      </c>
      <c r="W43">
        <v>36</v>
      </c>
      <c r="X43" s="44" t="s">
        <v>418</v>
      </c>
      <c r="Y43" s="1" t="s">
        <v>51</v>
      </c>
      <c r="Z43" s="1" t="s">
        <v>52</v>
      </c>
    </row>
    <row r="44" spans="1:27">
      <c r="A44" s="2" t="s">
        <v>380</v>
      </c>
      <c r="B44" s="10" t="str">
        <f>'Report 43'!B37</f>
        <v xml:space="preserve"> </v>
      </c>
      <c r="C44" s="103" t="str">
        <f>'Report 43'!C37</f>
        <v>&lt;0.02</v>
      </c>
      <c r="D44" s="103" t="str">
        <f>'Report 43'!D37</f>
        <v>&lt;0.12</v>
      </c>
      <c r="E44" s="2">
        <f>'Report 43'!E37</f>
        <v>0</v>
      </c>
      <c r="F44" s="10"/>
      <c r="G44" s="3"/>
      <c r="H44" s="8"/>
      <c r="I44" s="2">
        <f>'Report 43'!I37</f>
        <v>0</v>
      </c>
      <c r="J44" s="10"/>
      <c r="K44" s="3"/>
      <c r="L44" s="3"/>
      <c r="M44" s="2">
        <f>'Report 43'!M37</f>
        <v>0</v>
      </c>
      <c r="N44" s="74"/>
      <c r="O44" s="33"/>
      <c r="P44" s="33"/>
      <c r="Q44" s="111" t="str">
        <f t="shared" si="0"/>
        <v>&lt;0.02</v>
      </c>
      <c r="R44" s="33" t="str">
        <f t="shared" si="1"/>
        <v>&lt;0.12</v>
      </c>
      <c r="S44" s="33" t="str">
        <f t="shared" si="2"/>
        <v>true</v>
      </c>
      <c r="T44" s="33" t="str">
        <f t="shared" si="2"/>
        <v>true</v>
      </c>
      <c r="U44">
        <f t="shared" si="3"/>
        <v>0</v>
      </c>
      <c r="V44" s="3">
        <f t="shared" si="4"/>
        <v>134</v>
      </c>
      <c r="W44">
        <v>37</v>
      </c>
      <c r="X44" s="44" t="s">
        <v>147</v>
      </c>
      <c r="Y44" s="1" t="s">
        <v>51</v>
      </c>
      <c r="Z44" s="1" t="s">
        <v>156</v>
      </c>
    </row>
    <row r="45" spans="1:27">
      <c r="A45" s="2" t="s">
        <v>381</v>
      </c>
      <c r="B45" s="10" t="str">
        <f>'Report 43'!B38</f>
        <v xml:space="preserve"> </v>
      </c>
      <c r="C45" s="103" t="str">
        <f>'Report 43'!C38</f>
        <v>0.04</v>
      </c>
      <c r="D45" s="103" t="str">
        <f>'Report 43'!D38</f>
        <v>0.22</v>
      </c>
      <c r="E45" s="2">
        <f>'Report 43'!E38</f>
        <v>0</v>
      </c>
      <c r="F45" s="10"/>
      <c r="G45" s="3"/>
      <c r="H45" s="8"/>
      <c r="I45" s="2">
        <f>'Report 43'!I38</f>
        <v>0</v>
      </c>
      <c r="J45" s="10"/>
      <c r="K45" s="3"/>
      <c r="L45" s="3"/>
      <c r="M45" s="2">
        <f>'Report 43'!M38</f>
        <v>0</v>
      </c>
      <c r="N45" s="74"/>
      <c r="O45" s="33"/>
      <c r="P45" s="33"/>
      <c r="Q45" s="111" t="str">
        <f t="shared" si="0"/>
        <v>0.04</v>
      </c>
      <c r="R45" s="33" t="str">
        <f t="shared" si="1"/>
        <v>0.22</v>
      </c>
      <c r="S45" s="33" t="str">
        <f t="shared" si="2"/>
        <v>true</v>
      </c>
      <c r="T45" s="33" t="str">
        <f t="shared" si="2"/>
        <v>true</v>
      </c>
      <c r="U45">
        <f t="shared" si="3"/>
        <v>0</v>
      </c>
      <c r="V45" s="3">
        <f t="shared" si="4"/>
        <v>129</v>
      </c>
      <c r="W45">
        <v>38</v>
      </c>
      <c r="X45" s="44" t="s">
        <v>148</v>
      </c>
      <c r="Y45" s="1" t="s">
        <v>51</v>
      </c>
      <c r="Z45" s="1" t="s">
        <v>156</v>
      </c>
    </row>
    <row r="46" spans="1:27">
      <c r="A46" s="2" t="s">
        <v>107</v>
      </c>
      <c r="B46" s="10" t="str">
        <f>'Report 43'!B39</f>
        <v xml:space="preserve"> </v>
      </c>
      <c r="C46" s="103" t="str">
        <f>'Report 43'!C39</f>
        <v>&lt;0.02</v>
      </c>
      <c r="D46" s="103" t="str">
        <f>'Report 43'!D39</f>
        <v>&lt;0.15</v>
      </c>
      <c r="E46" s="2">
        <f>'Report 43'!E39</f>
        <v>0</v>
      </c>
      <c r="F46" s="10"/>
      <c r="G46" s="3"/>
      <c r="H46" s="8"/>
      <c r="I46" s="2">
        <f>'Report 43'!I39</f>
        <v>0</v>
      </c>
      <c r="J46" s="10"/>
      <c r="K46" s="3"/>
      <c r="L46" s="3"/>
      <c r="M46" s="2">
        <f>'Report 43'!M39</f>
        <v>0</v>
      </c>
      <c r="N46" s="74"/>
      <c r="O46" s="33"/>
      <c r="P46" s="33"/>
      <c r="Q46" s="111" t="str">
        <f t="shared" si="0"/>
        <v>&lt;0.02</v>
      </c>
      <c r="R46" s="33" t="str">
        <f t="shared" si="1"/>
        <v>&lt;0.15</v>
      </c>
      <c r="S46" s="33" t="str">
        <f t="shared" si="2"/>
        <v>true</v>
      </c>
      <c r="T46" s="33" t="str">
        <f t="shared" si="2"/>
        <v>true</v>
      </c>
      <c r="U46">
        <f t="shared" si="3"/>
        <v>0</v>
      </c>
      <c r="V46" s="3">
        <f t="shared" si="4"/>
        <v>143</v>
      </c>
      <c r="W46">
        <v>39</v>
      </c>
      <c r="X46" s="44" t="s">
        <v>50</v>
      </c>
      <c r="Y46" s="1" t="s">
        <v>51</v>
      </c>
      <c r="Z46" s="1" t="s">
        <v>52</v>
      </c>
    </row>
    <row r="47" spans="1:27" ht="12" customHeight="1">
      <c r="A47" s="2" t="s">
        <v>109</v>
      </c>
      <c r="B47" s="10" t="str">
        <f>'Report 43'!B40</f>
        <v xml:space="preserve"> </v>
      </c>
      <c r="C47" s="103" t="str">
        <f>'Report 43'!C40</f>
        <v>&lt;0.02</v>
      </c>
      <c r="D47" s="103" t="str">
        <f>'Report 43'!D40</f>
        <v>&lt;0.21</v>
      </c>
      <c r="E47" s="2">
        <f>'Report 43'!E40</f>
        <v>0</v>
      </c>
      <c r="F47" s="10"/>
      <c r="G47" s="3"/>
      <c r="H47" s="8"/>
      <c r="I47" s="2">
        <f>'Report 43'!I40</f>
        <v>0</v>
      </c>
      <c r="J47" s="10"/>
      <c r="K47" s="3"/>
      <c r="L47" s="3"/>
      <c r="M47" s="2">
        <f>'Report 43'!M40</f>
        <v>0</v>
      </c>
      <c r="N47" s="74"/>
      <c r="O47" s="33"/>
      <c r="P47" s="33"/>
      <c r="Q47" s="111" t="str">
        <f t="shared" si="0"/>
        <v>&lt;0.02</v>
      </c>
      <c r="R47" s="33" t="str">
        <f t="shared" si="1"/>
        <v>&lt;0.21</v>
      </c>
      <c r="S47" s="33" t="str">
        <f t="shared" si="2"/>
        <v>true</v>
      </c>
      <c r="T47" s="33" t="str">
        <f t="shared" si="2"/>
        <v>true</v>
      </c>
      <c r="U47">
        <f t="shared" si="3"/>
        <v>0</v>
      </c>
      <c r="V47" s="3">
        <f t="shared" si="4"/>
        <v>146</v>
      </c>
      <c r="W47" s="3">
        <v>40</v>
      </c>
      <c r="X47" s="15" t="s">
        <v>150</v>
      </c>
      <c r="Y47" s="8" t="s">
        <v>23</v>
      </c>
      <c r="Z47" s="1" t="s">
        <v>103</v>
      </c>
      <c r="AA47" s="8"/>
    </row>
    <row r="48" spans="1:27">
      <c r="A48" s="2" t="s">
        <v>110</v>
      </c>
      <c r="B48" s="10" t="str">
        <f>'Report 43'!B41</f>
        <v xml:space="preserve"> </v>
      </c>
      <c r="C48" s="103" t="str">
        <f>'Report 43'!C41</f>
        <v>&lt;0.02</v>
      </c>
      <c r="D48" s="103" t="str">
        <f>'Report 43'!D41</f>
        <v>&lt;0.04</v>
      </c>
      <c r="E48" s="2">
        <f>'Report 43'!E41</f>
        <v>0</v>
      </c>
      <c r="F48" s="10"/>
      <c r="G48" s="3"/>
      <c r="H48" s="8"/>
      <c r="I48" s="2">
        <f>'Report 43'!I41</f>
        <v>0</v>
      </c>
      <c r="J48" s="10"/>
      <c r="K48" s="3"/>
      <c r="L48" s="3"/>
      <c r="M48" s="2">
        <f>'Report 43'!M41</f>
        <v>0</v>
      </c>
      <c r="N48" s="74"/>
      <c r="O48" s="33"/>
      <c r="P48" s="33"/>
      <c r="Q48" s="111" t="str">
        <f t="shared" si="0"/>
        <v>&lt;0.02</v>
      </c>
      <c r="R48" s="33" t="str">
        <f t="shared" si="1"/>
        <v>&lt;0.04</v>
      </c>
      <c r="S48" s="33" t="str">
        <f t="shared" si="2"/>
        <v>true</v>
      </c>
      <c r="T48" s="33" t="str">
        <f t="shared" si="2"/>
        <v>true</v>
      </c>
      <c r="U48">
        <f t="shared" si="3"/>
        <v>0</v>
      </c>
      <c r="V48" s="3">
        <f t="shared" si="4"/>
        <v>12</v>
      </c>
      <c r="W48">
        <v>41</v>
      </c>
      <c r="X48" s="44" t="s">
        <v>152</v>
      </c>
      <c r="Y48" s="1" t="s">
        <v>51</v>
      </c>
      <c r="Z48" s="1" t="s">
        <v>156</v>
      </c>
    </row>
    <row r="49" spans="1:27">
      <c r="A49" s="2" t="s">
        <v>112</v>
      </c>
      <c r="B49" s="10" t="str">
        <f>'Report 43'!B42</f>
        <v xml:space="preserve"> </v>
      </c>
      <c r="C49" s="103" t="str">
        <f>'Report 43'!C42</f>
        <v>&lt;0.02</v>
      </c>
      <c r="D49" s="103" t="str">
        <f>'Report 43'!D42</f>
        <v>&lt;0.10</v>
      </c>
      <c r="E49" s="2">
        <f>'Report 43'!E42</f>
        <v>0</v>
      </c>
      <c r="F49" s="10"/>
      <c r="G49" s="3"/>
      <c r="H49" s="8"/>
      <c r="I49" s="2">
        <f>'Report 43'!I42</f>
        <v>0</v>
      </c>
      <c r="J49" s="10"/>
      <c r="K49" s="3"/>
      <c r="L49" s="3"/>
      <c r="M49" s="2">
        <f>'Report 43'!M42</f>
        <v>0</v>
      </c>
      <c r="N49" s="74"/>
      <c r="O49" s="33"/>
      <c r="P49" s="33"/>
      <c r="Q49" s="111" t="str">
        <f t="shared" si="0"/>
        <v>&lt;0.02</v>
      </c>
      <c r="R49" s="33" t="str">
        <f t="shared" si="1"/>
        <v>&lt;0.10</v>
      </c>
      <c r="S49" s="33" t="str">
        <f t="shared" si="2"/>
        <v>true</v>
      </c>
      <c r="T49" s="33" t="str">
        <f t="shared" si="2"/>
        <v>true</v>
      </c>
      <c r="U49">
        <f t="shared" si="3"/>
        <v>0</v>
      </c>
      <c r="V49" s="3">
        <f t="shared" si="4"/>
        <v>120</v>
      </c>
      <c r="W49">
        <v>42</v>
      </c>
      <c r="X49" s="44" t="s">
        <v>419</v>
      </c>
      <c r="Y49" s="1" t="s">
        <v>51</v>
      </c>
      <c r="Z49" s="1" t="s">
        <v>156</v>
      </c>
    </row>
    <row r="50" spans="1:27">
      <c r="A50" s="2" t="s">
        <v>113</v>
      </c>
      <c r="B50" s="10" t="str">
        <f>'Report 43'!B43</f>
        <v xml:space="preserve"> </v>
      </c>
      <c r="C50" s="103" t="str">
        <f>'Report 43'!C43</f>
        <v>0.05</v>
      </c>
      <c r="D50" s="103" t="str">
        <f>'Report 43'!D43</f>
        <v>0.19</v>
      </c>
      <c r="E50" s="2">
        <f>'Report 43'!E43</f>
        <v>0</v>
      </c>
      <c r="F50" s="10"/>
      <c r="G50" s="3"/>
      <c r="H50" s="8"/>
      <c r="I50" s="2">
        <f>'Report 43'!I43</f>
        <v>0</v>
      </c>
      <c r="J50" s="10"/>
      <c r="K50" s="3"/>
      <c r="L50" s="3"/>
      <c r="M50" s="2">
        <f>'Report 43'!M43</f>
        <v>0</v>
      </c>
      <c r="N50" s="74"/>
      <c r="O50" s="33"/>
      <c r="P50" s="33"/>
      <c r="Q50" s="111" t="str">
        <f t="shared" si="0"/>
        <v>0.05</v>
      </c>
      <c r="R50" s="33" t="str">
        <f t="shared" si="1"/>
        <v>0.19</v>
      </c>
      <c r="S50" s="33" t="str">
        <f t="shared" si="2"/>
        <v>true</v>
      </c>
      <c r="T50" s="33" t="str">
        <f t="shared" si="2"/>
        <v>true</v>
      </c>
      <c r="U50">
        <f t="shared" si="3"/>
        <v>0</v>
      </c>
      <c r="V50" s="3">
        <f t="shared" si="4"/>
        <v>47</v>
      </c>
      <c r="W50">
        <v>43</v>
      </c>
      <c r="X50" s="44" t="s">
        <v>154</v>
      </c>
      <c r="Y50" s="1" t="s">
        <v>51</v>
      </c>
      <c r="Z50" s="1" t="s">
        <v>156</v>
      </c>
    </row>
    <row r="51" spans="1:27">
      <c r="A51" s="2" t="s">
        <v>116</v>
      </c>
      <c r="B51" s="10" t="str">
        <f>'Report 43'!B44</f>
        <v/>
      </c>
      <c r="C51" s="103" t="str">
        <f>'Report 43'!C44</f>
        <v>&lt;0.02</v>
      </c>
      <c r="D51" s="103" t="str">
        <f>'Report 43'!D44</f>
        <v>&lt;0.09</v>
      </c>
      <c r="E51" s="2">
        <f>'Report 43'!E44</f>
        <v>0</v>
      </c>
      <c r="F51" s="10"/>
      <c r="G51" s="3"/>
      <c r="H51" s="8"/>
      <c r="I51" s="2">
        <f>'Report 43'!I44</f>
        <v>0</v>
      </c>
      <c r="J51" s="10"/>
      <c r="K51" s="3"/>
      <c r="L51" s="3"/>
      <c r="M51" s="2">
        <f>'Report 43'!M44</f>
        <v>0</v>
      </c>
      <c r="N51" s="74"/>
      <c r="O51" s="33"/>
      <c r="P51" s="33"/>
      <c r="Q51" s="111" t="str">
        <f t="shared" si="0"/>
        <v>&lt;0.02</v>
      </c>
      <c r="R51" s="33" t="str">
        <f t="shared" si="1"/>
        <v>&lt;0.09</v>
      </c>
      <c r="S51" s="33" t="str">
        <f t="shared" si="2"/>
        <v>true</v>
      </c>
      <c r="T51" s="33" t="str">
        <f t="shared" si="2"/>
        <v>true</v>
      </c>
      <c r="U51">
        <f t="shared" si="3"/>
        <v>0</v>
      </c>
      <c r="V51" s="3">
        <f t="shared" si="4"/>
        <v>73</v>
      </c>
      <c r="W51">
        <v>44</v>
      </c>
      <c r="X51" s="44" t="s">
        <v>420</v>
      </c>
      <c r="Y51" s="1" t="s">
        <v>51</v>
      </c>
      <c r="Z51" s="1" t="s">
        <v>156</v>
      </c>
    </row>
    <row r="52" spans="1:27">
      <c r="F52" s="52"/>
      <c r="L52" s="34"/>
      <c r="P52" s="1"/>
      <c r="Q52" s="111"/>
      <c r="R52" s="33"/>
      <c r="S52" s="33"/>
      <c r="T52" s="33"/>
      <c r="V52" s="3"/>
      <c r="W52">
        <v>45</v>
      </c>
      <c r="X52" s="44" t="s">
        <v>157</v>
      </c>
      <c r="Y52" s="1" t="s">
        <v>22</v>
      </c>
      <c r="Z52" s="1" t="s">
        <v>74</v>
      </c>
    </row>
    <row r="53" spans="1:27">
      <c r="M53" s="33"/>
      <c r="N53" s="19"/>
      <c r="O53" s="19"/>
      <c r="P53" s="19"/>
      <c r="Q53" s="111"/>
      <c r="R53" s="33"/>
      <c r="S53" s="33"/>
      <c r="T53" s="33"/>
      <c r="V53" s="3"/>
      <c r="W53">
        <v>46</v>
      </c>
      <c r="X53" s="44" t="s">
        <v>421</v>
      </c>
      <c r="Y53" s="1" t="s">
        <v>51</v>
      </c>
      <c r="Z53" s="1" t="s">
        <v>52</v>
      </c>
    </row>
    <row r="54" spans="1:27">
      <c r="K54" s="120">
        <f>Cover!I$47</f>
        <v>0</v>
      </c>
      <c r="L54" s="120"/>
      <c r="M54" s="120"/>
      <c r="N54" s="120"/>
      <c r="O54" s="120"/>
      <c r="P54" s="88"/>
      <c r="Q54" s="111"/>
      <c r="R54" s="33"/>
      <c r="S54" s="33"/>
      <c r="T54" s="33"/>
      <c r="V54" s="3"/>
      <c r="W54">
        <v>47</v>
      </c>
      <c r="X54" s="44" t="s">
        <v>113</v>
      </c>
      <c r="Y54" s="1" t="s">
        <v>33</v>
      </c>
      <c r="Z54" s="1" t="s">
        <v>60</v>
      </c>
    </row>
    <row r="55" spans="1:27">
      <c r="K55" s="131" t="s">
        <v>408</v>
      </c>
      <c r="L55" s="122"/>
      <c r="M55" s="122"/>
      <c r="N55" s="122"/>
      <c r="O55" s="122"/>
      <c r="P55" s="1"/>
      <c r="Q55" s="111"/>
      <c r="R55" s="33"/>
      <c r="S55" s="33"/>
      <c r="T55" s="33"/>
      <c r="V55" s="3"/>
      <c r="W55">
        <v>48</v>
      </c>
      <c r="X55" s="44" t="s">
        <v>53</v>
      </c>
      <c r="Y55" s="1" t="s">
        <v>22</v>
      </c>
      <c r="Z55" s="1" t="s">
        <v>64</v>
      </c>
    </row>
    <row r="56" spans="1:27">
      <c r="A56" s="127" t="s">
        <v>296</v>
      </c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11"/>
      <c r="R56" s="33"/>
      <c r="S56" s="33"/>
      <c r="T56" s="33"/>
      <c r="V56" s="3"/>
      <c r="W56">
        <v>49</v>
      </c>
      <c r="X56" s="44" t="s">
        <v>422</v>
      </c>
      <c r="Y56" s="1" t="s">
        <v>51</v>
      </c>
      <c r="Z56" s="1" t="s">
        <v>156</v>
      </c>
    </row>
    <row r="57" spans="1:27" s="61" customFormat="1" ht="85.15" customHeight="1">
      <c r="A57" s="57" t="s">
        <v>251</v>
      </c>
      <c r="B57" s="58"/>
      <c r="C57" s="58"/>
      <c r="D57" s="58"/>
      <c r="F57" s="59"/>
      <c r="G57" s="48"/>
      <c r="H57" s="60"/>
      <c r="J57" s="48" t="s">
        <v>250</v>
      </c>
      <c r="K57" s="26"/>
      <c r="L57" s="26"/>
      <c r="Q57" s="111"/>
      <c r="R57" s="33"/>
      <c r="S57" s="33"/>
      <c r="T57" s="33"/>
      <c r="U57" s="6"/>
      <c r="V57" s="3"/>
      <c r="W57" s="61">
        <v>50</v>
      </c>
      <c r="X57" s="63" t="s">
        <v>158</v>
      </c>
      <c r="Y57" s="62" t="s">
        <v>51</v>
      </c>
      <c r="Z57" s="62" t="s">
        <v>156</v>
      </c>
    </row>
    <row r="58" spans="1:27">
      <c r="A58" s="43" t="str">
        <f>A2</f>
        <v>Toxic Air Pollutants - Volatile Organic Compounds (VOCs)</v>
      </c>
      <c r="B58" s="43"/>
      <c r="C58" s="11"/>
      <c r="F58" s="44"/>
      <c r="I58" s="19"/>
      <c r="J58" s="45"/>
      <c r="L58" s="20"/>
      <c r="Q58" s="111"/>
      <c r="R58" s="33"/>
      <c r="S58" s="33"/>
      <c r="T58" s="33"/>
      <c r="V58" s="3"/>
      <c r="W58">
        <v>51</v>
      </c>
      <c r="X58" s="44" t="s">
        <v>449</v>
      </c>
      <c r="Y58" s="1" t="s">
        <v>51</v>
      </c>
      <c r="Z58" s="1" t="s">
        <v>156</v>
      </c>
    </row>
    <row r="59" spans="1:27">
      <c r="A59" s="15" t="str">
        <f>Cover!A4</f>
        <v>Lab. No. : 21A580</v>
      </c>
      <c r="B59" s="15"/>
      <c r="C59" s="11"/>
      <c r="D59" s="11"/>
      <c r="E59" s="11"/>
      <c r="F59" s="15"/>
      <c r="G59" s="2"/>
      <c r="H59" s="2"/>
      <c r="J59" s="46"/>
      <c r="K59" s="21"/>
      <c r="L59" s="21"/>
      <c r="Q59" s="111"/>
      <c r="R59" s="33"/>
      <c r="S59" s="33"/>
      <c r="T59" s="33"/>
      <c r="V59" s="3"/>
      <c r="W59">
        <v>52</v>
      </c>
      <c r="X59" s="44" t="s">
        <v>423</v>
      </c>
      <c r="Y59" s="1" t="s">
        <v>51</v>
      </c>
      <c r="Z59" s="1" t="s">
        <v>156</v>
      </c>
    </row>
    <row r="60" spans="1:27">
      <c r="A60" s="2" t="str">
        <f>A4</f>
        <v>Sample I.D.* (Canister No.):</v>
      </c>
      <c r="D60" s="2"/>
      <c r="E60" s="2"/>
      <c r="F60" s="15"/>
      <c r="G60" s="2"/>
      <c r="H60" s="2"/>
      <c r="I60" s="2"/>
      <c r="J60" s="46"/>
      <c r="K60" s="21"/>
      <c r="L60" s="21"/>
      <c r="Q60" s="111"/>
      <c r="R60" s="33"/>
      <c r="S60" s="33"/>
      <c r="T60" s="33"/>
      <c r="V60" s="3"/>
      <c r="W60">
        <v>53</v>
      </c>
      <c r="X60" s="44" t="s">
        <v>450</v>
      </c>
      <c r="Y60" s="1" t="s">
        <v>51</v>
      </c>
      <c r="Z60" s="1" t="s">
        <v>156</v>
      </c>
    </row>
    <row r="61" spans="1:27">
      <c r="A61" s="2" t="str">
        <f>Cover!A6</f>
        <v xml:space="preserve">TWSVCS210307 (A0074256) </v>
      </c>
      <c r="B61" s="15"/>
      <c r="C61" s="2"/>
      <c r="D61" s="2"/>
      <c r="E61" s="2"/>
      <c r="F61" s="15"/>
      <c r="G61" s="2"/>
      <c r="H61" s="2"/>
      <c r="I61" s="2"/>
      <c r="J61" s="46"/>
      <c r="K61" s="21"/>
      <c r="L61" s="21"/>
      <c r="Q61" s="111"/>
      <c r="R61" s="33"/>
      <c r="S61" s="33"/>
      <c r="T61" s="33"/>
      <c r="V61" s="3"/>
      <c r="W61">
        <v>54</v>
      </c>
      <c r="X61" s="44" t="s">
        <v>269</v>
      </c>
      <c r="Y61" s="1" t="s">
        <v>51</v>
      </c>
      <c r="Z61" s="1" t="s">
        <v>52</v>
      </c>
    </row>
    <row r="62" spans="1:27">
      <c r="A62" s="2"/>
      <c r="B62" s="15"/>
      <c r="C62" s="2"/>
      <c r="D62" s="2"/>
      <c r="E62" s="2"/>
      <c r="F62" s="15"/>
      <c r="G62" s="2"/>
      <c r="H62" s="2"/>
      <c r="I62" s="2"/>
      <c r="J62" s="46"/>
      <c r="K62" s="21"/>
      <c r="L62" s="21"/>
      <c r="Q62" s="111"/>
      <c r="R62" s="33"/>
      <c r="S62" s="33"/>
      <c r="T62" s="33"/>
      <c r="V62" s="3"/>
      <c r="W62">
        <v>55</v>
      </c>
      <c r="X62" s="44" t="s">
        <v>159</v>
      </c>
      <c r="Y62" s="1" t="s">
        <v>51</v>
      </c>
      <c r="Z62" s="1" t="s">
        <v>156</v>
      </c>
    </row>
    <row r="63" spans="1:27">
      <c r="A63" s="2"/>
      <c r="B63" s="2"/>
      <c r="C63" s="38" t="str">
        <f>Cover!A14</f>
        <v>A0074256</v>
      </c>
      <c r="D63" s="27"/>
      <c r="E63" s="3"/>
      <c r="F63" s="19"/>
      <c r="G63" s="36"/>
      <c r="H63" s="36"/>
      <c r="K63" s="36"/>
      <c r="L63" s="75"/>
      <c r="M63" s="19"/>
      <c r="N63" s="19"/>
      <c r="O63" s="36"/>
      <c r="P63" s="36"/>
      <c r="Q63" s="111"/>
      <c r="R63" s="33"/>
      <c r="S63" s="33"/>
      <c r="T63" s="33"/>
      <c r="V63" s="3"/>
      <c r="W63">
        <v>56</v>
      </c>
      <c r="X63" s="44" t="s">
        <v>160</v>
      </c>
      <c r="Y63" s="1" t="s">
        <v>51</v>
      </c>
      <c r="Z63" s="1" t="s">
        <v>52</v>
      </c>
    </row>
    <row r="64" spans="1:27">
      <c r="A64" s="2"/>
      <c r="B64" s="2"/>
      <c r="C64" s="13" t="s">
        <v>9</v>
      </c>
      <c r="D64" s="53" t="s">
        <v>224</v>
      </c>
      <c r="E64" s="3"/>
      <c r="F64" s="19"/>
      <c r="G64" s="33"/>
      <c r="H64" s="55"/>
      <c r="K64" s="33"/>
      <c r="L64" s="55"/>
      <c r="M64" s="19"/>
      <c r="N64" s="19"/>
      <c r="O64" s="33"/>
      <c r="P64" s="55"/>
      <c r="Q64" s="111"/>
      <c r="R64" s="33"/>
      <c r="S64" s="33"/>
      <c r="T64" s="33"/>
      <c r="V64" s="3"/>
      <c r="W64" s="7">
        <v>57</v>
      </c>
      <c r="X64" s="15" t="s">
        <v>59</v>
      </c>
      <c r="Y64" s="3" t="s">
        <v>51</v>
      </c>
      <c r="Z64" s="1" t="s">
        <v>196</v>
      </c>
      <c r="AA64" s="3"/>
    </row>
    <row r="65" spans="1:26">
      <c r="A65" s="2" t="s">
        <v>270</v>
      </c>
      <c r="B65" s="10" t="str">
        <f>'Report 100'!B2</f>
        <v xml:space="preserve"> </v>
      </c>
      <c r="C65" s="103" t="str">
        <f>'Report 100'!C2</f>
        <v>0.13</v>
      </c>
      <c r="D65" s="103" t="str">
        <f>'Report 100'!D2</f>
        <v>0.23</v>
      </c>
      <c r="E65" s="15">
        <f>'Report 100'!E2</f>
        <v>0</v>
      </c>
      <c r="F65" s="74"/>
      <c r="G65" s="33"/>
      <c r="H65" s="24"/>
      <c r="I65" s="15">
        <f>'Report 100'!I2</f>
        <v>0</v>
      </c>
      <c r="J65" s="74"/>
      <c r="K65" s="33"/>
      <c r="L65" s="33"/>
      <c r="M65" s="33"/>
      <c r="N65" s="74"/>
      <c r="O65" s="33"/>
      <c r="P65" s="33"/>
      <c r="Q65" s="111" t="str">
        <f>INDEX($Y$8:$Y$154,MATCH(A65,$X$8:$X$154,0))</f>
        <v>0.13</v>
      </c>
      <c r="R65" s="33" t="str">
        <f t="shared" si="1"/>
        <v>0.23</v>
      </c>
      <c r="S65" s="33" t="str">
        <f t="shared" si="2"/>
        <v>true</v>
      </c>
      <c r="T65" s="33" t="str">
        <f t="shared" si="2"/>
        <v>true</v>
      </c>
      <c r="U65">
        <f t="shared" ref="U65:U100" si="5">IF(S65=T65,0,1)</f>
        <v>0</v>
      </c>
      <c r="V65" s="3">
        <f t="shared" si="4"/>
        <v>2</v>
      </c>
      <c r="W65">
        <v>58</v>
      </c>
      <c r="X65" s="44" t="s">
        <v>161</v>
      </c>
      <c r="Y65" s="1" t="s">
        <v>51</v>
      </c>
      <c r="Z65" s="1" t="s">
        <v>52</v>
      </c>
    </row>
    <row r="66" spans="1:26">
      <c r="A66" s="2" t="s">
        <v>271</v>
      </c>
      <c r="B66" s="10" t="str">
        <f>'Report 100'!B3</f>
        <v xml:space="preserve"> </v>
      </c>
      <c r="C66" s="103" t="str">
        <f>'Report 100'!C3</f>
        <v>0.87</v>
      </c>
      <c r="D66" s="104" t="str">
        <f>'Report 100'!D3</f>
        <v>1.6</v>
      </c>
      <c r="E66" s="15">
        <f>'Report 100'!E3</f>
        <v>0</v>
      </c>
      <c r="F66" s="74"/>
      <c r="G66" s="33"/>
      <c r="H66" s="33"/>
      <c r="I66" s="15">
        <f>'Report 100'!I3</f>
        <v>0</v>
      </c>
      <c r="J66" s="74"/>
      <c r="K66" s="33"/>
      <c r="L66" s="33"/>
      <c r="M66" s="19"/>
      <c r="N66" s="74"/>
      <c r="O66" s="33"/>
      <c r="P66" s="33"/>
      <c r="Q66" s="111" t="str">
        <f t="shared" si="0"/>
        <v>0.87</v>
      </c>
      <c r="R66" s="33" t="str">
        <f t="shared" si="1"/>
        <v>1.6</v>
      </c>
      <c r="S66" s="33" t="str">
        <f t="shared" si="2"/>
        <v>true</v>
      </c>
      <c r="T66" s="33" t="str">
        <f t="shared" si="2"/>
        <v>true</v>
      </c>
      <c r="U66">
        <f t="shared" si="5"/>
        <v>0</v>
      </c>
      <c r="V66" s="3">
        <f t="shared" si="4"/>
        <v>3</v>
      </c>
      <c r="W66">
        <v>59</v>
      </c>
      <c r="X66" s="44" t="s">
        <v>162</v>
      </c>
      <c r="Y66" s="1" t="s">
        <v>51</v>
      </c>
      <c r="Z66" s="1" t="s">
        <v>156</v>
      </c>
    </row>
    <row r="67" spans="1:26">
      <c r="A67" s="2" t="s">
        <v>272</v>
      </c>
      <c r="B67" s="10" t="str">
        <f>'Report 100'!B4</f>
        <v xml:space="preserve"> </v>
      </c>
      <c r="C67" s="103" t="str">
        <f>'Report 100'!C4</f>
        <v>0.33</v>
      </c>
      <c r="D67" s="104" t="str">
        <f>'Report 100'!D4</f>
        <v>1.2</v>
      </c>
      <c r="E67" s="15">
        <f>'Report 100'!E4</f>
        <v>0</v>
      </c>
      <c r="F67" s="74"/>
      <c r="G67" s="33"/>
      <c r="H67" s="33"/>
      <c r="I67" s="15">
        <f>'Report 100'!I4</f>
        <v>0</v>
      </c>
      <c r="J67" s="74"/>
      <c r="K67" s="33"/>
      <c r="L67" s="33"/>
      <c r="M67" s="19"/>
      <c r="N67" s="74"/>
      <c r="O67" s="33"/>
      <c r="P67" s="33"/>
      <c r="Q67" s="111" t="str">
        <f t="shared" si="0"/>
        <v>0.33</v>
      </c>
      <c r="R67" s="33" t="str">
        <f t="shared" si="1"/>
        <v>1.2</v>
      </c>
      <c r="S67" s="33" t="str">
        <f t="shared" si="2"/>
        <v>true</v>
      </c>
      <c r="T67" s="33" t="str">
        <f t="shared" si="2"/>
        <v>true</v>
      </c>
      <c r="U67">
        <f t="shared" si="5"/>
        <v>0</v>
      </c>
      <c r="V67" s="3">
        <f t="shared" si="4"/>
        <v>4</v>
      </c>
      <c r="W67">
        <v>60</v>
      </c>
      <c r="X67" s="44" t="s">
        <v>65</v>
      </c>
      <c r="Y67" s="1" t="s">
        <v>51</v>
      </c>
      <c r="Z67" s="1" t="s">
        <v>278</v>
      </c>
    </row>
    <row r="68" spans="1:26">
      <c r="A68" s="2" t="s">
        <v>121</v>
      </c>
      <c r="B68" s="10" t="str">
        <f>'Report 100'!B5</f>
        <v xml:space="preserve"> </v>
      </c>
      <c r="C68" s="103" t="str">
        <f>'Report 100'!C5</f>
        <v>&lt;0.02</v>
      </c>
      <c r="D68" s="103" t="str">
        <f>'Report 100'!D5</f>
        <v>&lt;0.03</v>
      </c>
      <c r="E68" s="15">
        <f>'Report 100'!E5</f>
        <v>0</v>
      </c>
      <c r="F68" s="74"/>
      <c r="G68" s="33"/>
      <c r="H68" s="33"/>
      <c r="I68" s="15">
        <f>'Report 100'!I5</f>
        <v>0</v>
      </c>
      <c r="J68" s="74"/>
      <c r="K68" s="33"/>
      <c r="L68" s="33"/>
      <c r="M68" s="88"/>
      <c r="N68" s="74"/>
      <c r="O68" s="33"/>
      <c r="P68" s="33"/>
      <c r="Q68" s="111" t="str">
        <f t="shared" si="0"/>
        <v>&lt;0.02</v>
      </c>
      <c r="R68" s="33" t="str">
        <f t="shared" si="1"/>
        <v>&lt;0.03</v>
      </c>
      <c r="S68" s="33" t="str">
        <f t="shared" si="2"/>
        <v>true</v>
      </c>
      <c r="T68" s="33" t="str">
        <f t="shared" si="2"/>
        <v>true</v>
      </c>
      <c r="U68">
        <f t="shared" si="5"/>
        <v>0</v>
      </c>
      <c r="V68" s="3">
        <f t="shared" si="4"/>
        <v>6</v>
      </c>
      <c r="W68">
        <v>61</v>
      </c>
      <c r="X68" s="44" t="s">
        <v>451</v>
      </c>
      <c r="Y68" s="1" t="s">
        <v>23</v>
      </c>
      <c r="Z68" s="1" t="s">
        <v>114</v>
      </c>
    </row>
    <row r="69" spans="1:26">
      <c r="A69" s="2" t="s">
        <v>382</v>
      </c>
      <c r="B69" s="10" t="str">
        <f>'Report 100'!B6</f>
        <v xml:space="preserve"> </v>
      </c>
      <c r="C69" s="103" t="str">
        <f>'Report 100'!C6</f>
        <v>0.62</v>
      </c>
      <c r="D69" s="104" t="str">
        <f>'Report 100'!D6</f>
        <v>1.5</v>
      </c>
      <c r="E69" s="15">
        <f>'Report 100'!E6</f>
        <v>0</v>
      </c>
      <c r="F69" s="74"/>
      <c r="G69" s="33"/>
      <c r="H69" s="33"/>
      <c r="I69" s="15">
        <f>'Report 100'!I6</f>
        <v>0</v>
      </c>
      <c r="J69" s="74"/>
      <c r="K69" s="33"/>
      <c r="L69" s="33"/>
      <c r="M69" s="89"/>
      <c r="N69" s="74"/>
      <c r="O69" s="33"/>
      <c r="P69" s="33"/>
      <c r="Q69" s="111" t="str">
        <f t="shared" si="0"/>
        <v>0.62</v>
      </c>
      <c r="R69" s="33" t="str">
        <f t="shared" si="1"/>
        <v>1.5</v>
      </c>
      <c r="S69" s="33" t="str">
        <f t="shared" si="2"/>
        <v>true</v>
      </c>
      <c r="T69" s="33" t="str">
        <f t="shared" si="2"/>
        <v>true</v>
      </c>
      <c r="U69">
        <f t="shared" si="5"/>
        <v>0</v>
      </c>
      <c r="V69" s="3">
        <f t="shared" si="4"/>
        <v>8</v>
      </c>
      <c r="W69">
        <v>62</v>
      </c>
      <c r="X69" s="44" t="s">
        <v>163</v>
      </c>
      <c r="Y69" s="1" t="s">
        <v>51</v>
      </c>
      <c r="Z69" s="1" t="s">
        <v>156</v>
      </c>
    </row>
    <row r="70" spans="1:26">
      <c r="A70" s="2" t="s">
        <v>383</v>
      </c>
      <c r="B70" s="10" t="str">
        <f>'Report 100'!B7</f>
        <v xml:space="preserve"> </v>
      </c>
      <c r="C70" s="103" t="str">
        <f>'Report 100'!C7</f>
        <v>0.03</v>
      </c>
      <c r="D70" s="103" t="str">
        <f>'Report 100'!D7</f>
        <v>0.06</v>
      </c>
      <c r="E70" s="15">
        <f>'Report 100'!E7</f>
        <v>0</v>
      </c>
      <c r="F70" s="74"/>
      <c r="G70" s="33"/>
      <c r="H70" s="33"/>
      <c r="I70" s="15">
        <f>'Report 100'!I7</f>
        <v>0</v>
      </c>
      <c r="J70" s="74"/>
      <c r="K70" s="33"/>
      <c r="L70" s="33"/>
      <c r="M70" s="19"/>
      <c r="N70" s="74"/>
      <c r="O70" s="33"/>
      <c r="P70" s="33"/>
      <c r="Q70" s="111" t="str">
        <f t="shared" si="0"/>
        <v>0.03</v>
      </c>
      <c r="R70" s="33" t="str">
        <f t="shared" si="1"/>
        <v>0.06</v>
      </c>
      <c r="S70" s="33" t="str">
        <f t="shared" si="2"/>
        <v>true</v>
      </c>
      <c r="T70" s="33" t="str">
        <f t="shared" si="2"/>
        <v>true</v>
      </c>
      <c r="U70">
        <f t="shared" si="5"/>
        <v>0</v>
      </c>
      <c r="V70" s="3">
        <f t="shared" si="4"/>
        <v>11</v>
      </c>
      <c r="W70">
        <v>63</v>
      </c>
      <c r="X70" s="44" t="s">
        <v>424</v>
      </c>
      <c r="Y70" s="1">
        <v>20</v>
      </c>
    </row>
    <row r="71" spans="1:26">
      <c r="A71" s="2" t="s">
        <v>126</v>
      </c>
      <c r="B71" s="10" t="str">
        <f>'Report 100'!B8</f>
        <v xml:space="preserve"> </v>
      </c>
      <c r="C71" s="103" t="str">
        <f>'Report 100'!C8</f>
        <v>1.2</v>
      </c>
      <c r="D71" s="104" t="str">
        <f>'Report 100'!D8</f>
        <v>2.7</v>
      </c>
      <c r="E71" s="15">
        <f>'Report 100'!E8</f>
        <v>0</v>
      </c>
      <c r="F71" s="74"/>
      <c r="G71" s="33"/>
      <c r="H71" s="33"/>
      <c r="I71" s="15">
        <f>'Report 100'!I8</f>
        <v>0</v>
      </c>
      <c r="J71" s="74"/>
      <c r="K71" s="33"/>
      <c r="L71" s="33"/>
      <c r="M71" s="19"/>
      <c r="N71" s="74"/>
      <c r="O71" s="33"/>
      <c r="P71" s="33"/>
      <c r="Q71" s="111" t="str">
        <f t="shared" si="0"/>
        <v>1.2</v>
      </c>
      <c r="R71" s="33" t="str">
        <f t="shared" si="1"/>
        <v>2.7</v>
      </c>
      <c r="S71" s="33" t="str">
        <f t="shared" si="2"/>
        <v>true</v>
      </c>
      <c r="T71" s="33" t="str">
        <f t="shared" si="2"/>
        <v>true</v>
      </c>
      <c r="U71">
        <f t="shared" si="5"/>
        <v>0</v>
      </c>
      <c r="V71" s="3">
        <f t="shared" si="4"/>
        <v>13</v>
      </c>
      <c r="W71">
        <v>64</v>
      </c>
      <c r="X71" s="44" t="s">
        <v>164</v>
      </c>
      <c r="Y71" s="1" t="s">
        <v>51</v>
      </c>
      <c r="Z71" s="1" t="s">
        <v>52</v>
      </c>
    </row>
    <row r="72" spans="1:26">
      <c r="A72" s="2" t="s">
        <v>384</v>
      </c>
      <c r="B72" s="10" t="str">
        <f>'Report 100'!B9</f>
        <v xml:space="preserve"> </v>
      </c>
      <c r="C72" s="103" t="str">
        <f>'Report 100'!C9</f>
        <v>&lt;0.02</v>
      </c>
      <c r="D72" s="103" t="str">
        <f>'Report 100'!D9</f>
        <v>&lt;0.05</v>
      </c>
      <c r="E72" s="15">
        <f>'Report 100'!E9</f>
        <v>0</v>
      </c>
      <c r="F72" s="74"/>
      <c r="G72" s="33"/>
      <c r="H72" s="33"/>
      <c r="I72" s="15">
        <f>'Report 100'!I9</f>
        <v>0</v>
      </c>
      <c r="J72" s="74"/>
      <c r="K72" s="33"/>
      <c r="L72" s="33"/>
      <c r="M72" s="19"/>
      <c r="N72" s="74"/>
      <c r="O72" s="33"/>
      <c r="P72" s="33"/>
      <c r="Q72" s="111" t="str">
        <f t="shared" si="0"/>
        <v>&lt;0.02</v>
      </c>
      <c r="R72" s="33" t="str">
        <f t="shared" si="1"/>
        <v>&lt;0.05</v>
      </c>
      <c r="S72" s="33" t="str">
        <f t="shared" si="2"/>
        <v>true</v>
      </c>
      <c r="T72" s="33" t="str">
        <f t="shared" si="2"/>
        <v>true</v>
      </c>
      <c r="U72">
        <f t="shared" si="5"/>
        <v>0</v>
      </c>
      <c r="V72" s="3">
        <f t="shared" si="4"/>
        <v>14</v>
      </c>
      <c r="W72">
        <v>65</v>
      </c>
      <c r="X72" s="44" t="s">
        <v>165</v>
      </c>
      <c r="Y72" s="1" t="s">
        <v>51</v>
      </c>
      <c r="Z72" s="1" t="s">
        <v>52</v>
      </c>
    </row>
    <row r="73" spans="1:26">
      <c r="A73" s="2" t="s">
        <v>127</v>
      </c>
      <c r="B73" s="10" t="str">
        <f>'Report 100'!B10</f>
        <v xml:space="preserve"> </v>
      </c>
      <c r="C73" s="103" t="str">
        <f>'Report 100'!C10</f>
        <v>&lt;0.02</v>
      </c>
      <c r="D73" s="103" t="str">
        <f>'Report 100'!D10</f>
        <v>&lt;0.06</v>
      </c>
      <c r="E73" s="15">
        <f>'Report 100'!E10</f>
        <v>0</v>
      </c>
      <c r="F73" s="74"/>
      <c r="G73" s="33"/>
      <c r="H73" s="33"/>
      <c r="I73" s="15">
        <f>'Report 100'!I10</f>
        <v>0</v>
      </c>
      <c r="J73" s="74"/>
      <c r="K73" s="33"/>
      <c r="L73" s="33"/>
      <c r="M73" s="19"/>
      <c r="N73" s="74"/>
      <c r="O73" s="33"/>
      <c r="P73" s="33"/>
      <c r="Q73" s="111" t="str">
        <f t="shared" si="0"/>
        <v>&lt;0.02</v>
      </c>
      <c r="R73" s="33" t="str">
        <f t="shared" si="1"/>
        <v>&lt;0.06</v>
      </c>
      <c r="S73" s="33" t="str">
        <f t="shared" si="2"/>
        <v>true</v>
      </c>
      <c r="T73" s="33" t="str">
        <f t="shared" si="2"/>
        <v>true</v>
      </c>
      <c r="U73">
        <f t="shared" si="5"/>
        <v>0</v>
      </c>
      <c r="V73" s="3">
        <f t="shared" si="4"/>
        <v>15</v>
      </c>
      <c r="W73">
        <v>66</v>
      </c>
      <c r="X73" s="44" t="s">
        <v>274</v>
      </c>
      <c r="Y73" s="1" t="s">
        <v>51</v>
      </c>
      <c r="Z73" s="1" t="s">
        <v>156</v>
      </c>
    </row>
    <row r="74" spans="1:26">
      <c r="A74" s="2" t="s">
        <v>128</v>
      </c>
      <c r="B74" s="10" t="str">
        <f>'Report 100'!B11</f>
        <v xml:space="preserve"> </v>
      </c>
      <c r="C74" s="103" t="str">
        <f>'Report 100'!C11</f>
        <v>&lt;0.02</v>
      </c>
      <c r="D74" s="103" t="str">
        <f>'Report 100'!D11</f>
        <v>&lt;0.04</v>
      </c>
      <c r="E74" s="15">
        <f>'Report 100'!E11</f>
        <v>0</v>
      </c>
      <c r="F74" s="74"/>
      <c r="G74" s="33"/>
      <c r="H74" s="33"/>
      <c r="I74" s="15">
        <f>'Report 100'!I11</f>
        <v>0</v>
      </c>
      <c r="J74" s="74"/>
      <c r="K74" s="33"/>
      <c r="L74" s="33"/>
      <c r="M74" s="19"/>
      <c r="N74" s="74"/>
      <c r="O74" s="33"/>
      <c r="P74" s="33"/>
      <c r="Q74" s="111" t="str">
        <f t="shared" ref="Q74:Q137" si="6">INDEX($Y$8:$Y$154,MATCH(A74,$X$8:$X$154,0))</f>
        <v>&lt;0.02</v>
      </c>
      <c r="R74" s="33" t="str">
        <f t="shared" ref="R74:R137" si="7">INDEX($Z$8:$Z$154,MATCH(A74,$X$8:$X$154,0))</f>
        <v>&lt;0.04</v>
      </c>
      <c r="S74" s="33" t="str">
        <f t="shared" ref="S74:T137" si="8">IF(C74=Q74,"true", "false")</f>
        <v>true</v>
      </c>
      <c r="T74" s="33" t="str">
        <f t="shared" si="8"/>
        <v>true</v>
      </c>
      <c r="U74">
        <f t="shared" si="5"/>
        <v>0</v>
      </c>
      <c r="V74" s="3">
        <f t="shared" ref="V74:V137" si="9">INDEX($W$8:$W$154,MATCH(A74,$X$8:$X$154,0))</f>
        <v>17</v>
      </c>
      <c r="W74">
        <v>67</v>
      </c>
      <c r="X74" s="44" t="s">
        <v>166</v>
      </c>
      <c r="Y74" s="1" t="s">
        <v>51</v>
      </c>
      <c r="Z74" s="1" t="s">
        <v>52</v>
      </c>
    </row>
    <row r="75" spans="1:26">
      <c r="A75" s="2" t="s">
        <v>385</v>
      </c>
      <c r="B75" s="10" t="str">
        <f>'Report 100'!B12</f>
        <v xml:space="preserve"> </v>
      </c>
      <c r="C75" s="103" t="str">
        <f>'Report 100'!C12</f>
        <v>&lt;0.02</v>
      </c>
      <c r="D75" s="103" t="str">
        <f>'Report 100'!D12</f>
        <v>&lt;0.05</v>
      </c>
      <c r="E75" s="15">
        <f>'Report 100'!E12</f>
        <v>0</v>
      </c>
      <c r="F75" s="74"/>
      <c r="G75" s="33"/>
      <c r="H75" s="33"/>
      <c r="I75" s="15">
        <f>'Report 100'!I12</f>
        <v>0</v>
      </c>
      <c r="J75" s="74"/>
      <c r="K75" s="33"/>
      <c r="L75" s="33"/>
      <c r="M75" s="19"/>
      <c r="N75" s="74"/>
      <c r="O75" s="33"/>
      <c r="P75" s="33"/>
      <c r="Q75" s="111" t="str">
        <f t="shared" si="6"/>
        <v>&lt;0.02</v>
      </c>
      <c r="R75" s="33" t="str">
        <f t="shared" si="7"/>
        <v>&lt;0.05</v>
      </c>
      <c r="S75" s="33" t="str">
        <f t="shared" si="8"/>
        <v>true</v>
      </c>
      <c r="T75" s="33" t="str">
        <f t="shared" si="8"/>
        <v>true</v>
      </c>
      <c r="U75">
        <f t="shared" si="5"/>
        <v>0</v>
      </c>
      <c r="V75" s="3">
        <f t="shared" si="9"/>
        <v>18</v>
      </c>
      <c r="W75">
        <v>68</v>
      </c>
      <c r="X75" s="44" t="s">
        <v>167</v>
      </c>
      <c r="Y75" s="1" t="s">
        <v>51</v>
      </c>
      <c r="Z75" s="1" t="s">
        <v>265</v>
      </c>
    </row>
    <row r="76" spans="1:26">
      <c r="A76" s="2" t="s">
        <v>130</v>
      </c>
      <c r="B76" s="10" t="str">
        <f>'Report 100'!B13</f>
        <v xml:space="preserve"> </v>
      </c>
      <c r="C76" s="103" t="str">
        <f>'Report 100'!C13</f>
        <v>0.39</v>
      </c>
      <c r="D76" s="104" t="str">
        <f>'Report 100'!D13</f>
        <v>1.1</v>
      </c>
      <c r="E76" s="15">
        <f>'Report 100'!E13</f>
        <v>0</v>
      </c>
      <c r="F76" s="74"/>
      <c r="G76" s="33"/>
      <c r="H76" s="33"/>
      <c r="I76" s="15">
        <f>'Report 100'!I13</f>
        <v>0</v>
      </c>
      <c r="J76" s="74"/>
      <c r="K76" s="33"/>
      <c r="L76" s="33"/>
      <c r="M76" s="19"/>
      <c r="N76" s="74"/>
      <c r="O76" s="33"/>
      <c r="P76" s="33"/>
      <c r="Q76" s="111" t="str">
        <f t="shared" si="6"/>
        <v>0.39</v>
      </c>
      <c r="R76" s="33" t="str">
        <f t="shared" si="7"/>
        <v>1.1</v>
      </c>
      <c r="S76" s="33" t="str">
        <f t="shared" si="8"/>
        <v>true</v>
      </c>
      <c r="T76" s="33" t="str">
        <f t="shared" si="8"/>
        <v>true</v>
      </c>
      <c r="U76">
        <f t="shared" si="5"/>
        <v>0</v>
      </c>
      <c r="V76" s="3">
        <f t="shared" si="9"/>
        <v>20</v>
      </c>
      <c r="W76">
        <v>69</v>
      </c>
      <c r="X76" s="44" t="s">
        <v>71</v>
      </c>
      <c r="Y76" s="1" t="s">
        <v>51</v>
      </c>
      <c r="Z76" s="1" t="s">
        <v>75</v>
      </c>
    </row>
    <row r="77" spans="1:26">
      <c r="A77" s="2" t="s">
        <v>132</v>
      </c>
      <c r="B77" s="10" t="str">
        <f>'Report 100'!B14</f>
        <v xml:space="preserve"> </v>
      </c>
      <c r="C77" s="103" t="str">
        <f>'Report 100'!C14</f>
        <v>&lt;0.02</v>
      </c>
      <c r="D77" s="103" t="str">
        <f>'Report 100'!D14</f>
        <v>&lt;0.06</v>
      </c>
      <c r="E77" s="15">
        <f>'Report 100'!E14</f>
        <v>0</v>
      </c>
      <c r="F77" s="74"/>
      <c r="G77" s="33"/>
      <c r="H77" s="33"/>
      <c r="I77" s="15">
        <f>'Report 100'!I14</f>
        <v>0</v>
      </c>
      <c r="J77" s="74"/>
      <c r="K77" s="33"/>
      <c r="L77" s="33"/>
      <c r="M77" s="19"/>
      <c r="N77" s="74"/>
      <c r="O77" s="33"/>
      <c r="P77" s="33"/>
      <c r="Q77" s="111" t="str">
        <f t="shared" si="6"/>
        <v>&lt;0.02</v>
      </c>
      <c r="R77" s="33" t="str">
        <f t="shared" si="7"/>
        <v>&lt;0.06</v>
      </c>
      <c r="S77" s="33" t="str">
        <f t="shared" si="8"/>
        <v>true</v>
      </c>
      <c r="T77" s="33" t="str">
        <f t="shared" si="8"/>
        <v>true</v>
      </c>
      <c r="U77">
        <f t="shared" si="5"/>
        <v>0</v>
      </c>
      <c r="V77" s="3">
        <f t="shared" si="9"/>
        <v>22</v>
      </c>
      <c r="W77">
        <v>70</v>
      </c>
      <c r="X77" s="44" t="s">
        <v>168</v>
      </c>
      <c r="Y77" s="1" t="s">
        <v>51</v>
      </c>
      <c r="Z77" s="1" t="s">
        <v>216</v>
      </c>
    </row>
    <row r="78" spans="1:26">
      <c r="A78" s="2" t="s">
        <v>134</v>
      </c>
      <c r="B78" s="10" t="str">
        <f>'Report 100'!B15</f>
        <v xml:space="preserve"> </v>
      </c>
      <c r="C78" s="103" t="str">
        <f>'Report 100'!C15</f>
        <v>&lt;0.02</v>
      </c>
      <c r="D78" s="103" t="str">
        <f>'Report 100'!D15</f>
        <v>&lt;0.06</v>
      </c>
      <c r="E78" s="15">
        <f>'Report 100'!E15</f>
        <v>0</v>
      </c>
      <c r="F78" s="74"/>
      <c r="G78" s="33"/>
      <c r="H78" s="33"/>
      <c r="I78" s="15">
        <f>'Report 100'!I15</f>
        <v>0</v>
      </c>
      <c r="J78" s="74"/>
      <c r="K78" s="33"/>
      <c r="L78" s="33"/>
      <c r="M78" s="19"/>
      <c r="N78" s="74"/>
      <c r="O78" s="33"/>
      <c r="P78" s="33"/>
      <c r="Q78" s="111" t="str">
        <f t="shared" si="6"/>
        <v>&lt;0.02</v>
      </c>
      <c r="R78" s="33" t="str">
        <f t="shared" si="7"/>
        <v>&lt;0.06</v>
      </c>
      <c r="S78" s="33" t="str">
        <f t="shared" si="8"/>
        <v>true</v>
      </c>
      <c r="T78" s="33" t="str">
        <f t="shared" si="8"/>
        <v>true</v>
      </c>
      <c r="U78">
        <f t="shared" si="5"/>
        <v>0</v>
      </c>
      <c r="V78" s="3">
        <f t="shared" si="9"/>
        <v>23</v>
      </c>
      <c r="W78">
        <v>71</v>
      </c>
      <c r="X78" s="44" t="s">
        <v>72</v>
      </c>
      <c r="Y78" s="1" t="s">
        <v>51</v>
      </c>
      <c r="Z78" s="1" t="s">
        <v>196</v>
      </c>
    </row>
    <row r="79" spans="1:26">
      <c r="A79" s="2" t="s">
        <v>137</v>
      </c>
      <c r="B79" s="10" t="str">
        <f>'Report 100'!B16</f>
        <v xml:space="preserve"> </v>
      </c>
      <c r="C79" s="103" t="str">
        <f>'Report 100'!C16</f>
        <v>0.21</v>
      </c>
      <c r="D79" s="103" t="str">
        <f>'Report 100'!D16</f>
        <v>0.61</v>
      </c>
      <c r="E79" s="15">
        <f>'Report 100'!E16</f>
        <v>0</v>
      </c>
      <c r="F79" s="74"/>
      <c r="G79" s="33"/>
      <c r="H79" s="33"/>
      <c r="I79" s="15">
        <f>'Report 100'!I16</f>
        <v>0</v>
      </c>
      <c r="J79" s="74"/>
      <c r="K79" s="33"/>
      <c r="L79" s="33"/>
      <c r="M79" s="19"/>
      <c r="N79" s="74"/>
      <c r="O79" s="33"/>
      <c r="P79" s="33"/>
      <c r="Q79" s="111" t="str">
        <f t="shared" si="6"/>
        <v>0.21</v>
      </c>
      <c r="R79" s="33" t="str">
        <f t="shared" si="7"/>
        <v>0.61</v>
      </c>
      <c r="S79" s="33" t="str">
        <f t="shared" si="8"/>
        <v>true</v>
      </c>
      <c r="T79" s="33" t="str">
        <f t="shared" si="8"/>
        <v>true</v>
      </c>
      <c r="U79">
        <f t="shared" si="5"/>
        <v>0</v>
      </c>
      <c r="V79" s="3">
        <f t="shared" si="9"/>
        <v>24</v>
      </c>
      <c r="W79">
        <v>72</v>
      </c>
      <c r="X79" s="44" t="s">
        <v>169</v>
      </c>
      <c r="Y79" s="1" t="s">
        <v>51</v>
      </c>
      <c r="Z79" s="1" t="s">
        <v>52</v>
      </c>
    </row>
    <row r="80" spans="1:26">
      <c r="A80" s="2" t="s">
        <v>138</v>
      </c>
      <c r="B80" s="10" t="str">
        <f>'Report 100'!B17</f>
        <v xml:space="preserve"> </v>
      </c>
      <c r="C80" s="103" t="str">
        <f>'Report 100'!C17</f>
        <v>0.14</v>
      </c>
      <c r="D80" s="103" t="str">
        <f>'Report 100'!D17</f>
        <v>0.38</v>
      </c>
      <c r="E80" s="15">
        <f>'Report 100'!E17</f>
        <v>0</v>
      </c>
      <c r="F80" s="74"/>
      <c r="G80" s="33"/>
      <c r="H80" s="33"/>
      <c r="I80" s="15">
        <f>'Report 100'!I17</f>
        <v>0</v>
      </c>
      <c r="J80" s="74"/>
      <c r="K80" s="33"/>
      <c r="L80" s="33"/>
      <c r="M80" s="19"/>
      <c r="N80" s="74"/>
      <c r="O80" s="33"/>
      <c r="P80" s="33"/>
      <c r="Q80" s="111" t="str">
        <f t="shared" si="6"/>
        <v>0.14</v>
      </c>
      <c r="R80" s="33" t="str">
        <f t="shared" si="7"/>
        <v>0.38</v>
      </c>
      <c r="S80" s="33" t="str">
        <f t="shared" si="8"/>
        <v>true</v>
      </c>
      <c r="T80" s="33" t="str">
        <f t="shared" si="8"/>
        <v>true</v>
      </c>
      <c r="U80">
        <f t="shared" si="5"/>
        <v>0</v>
      </c>
      <c r="V80" s="3">
        <f t="shared" si="9"/>
        <v>25</v>
      </c>
      <c r="W80">
        <v>73</v>
      </c>
      <c r="X80" s="44" t="s">
        <v>116</v>
      </c>
      <c r="Y80" s="1" t="s">
        <v>51</v>
      </c>
      <c r="Z80" s="1" t="s">
        <v>75</v>
      </c>
    </row>
    <row r="81" spans="1:26">
      <c r="A81" s="2" t="s">
        <v>140</v>
      </c>
      <c r="B81" s="10" t="str">
        <f>'Report 100'!B18</f>
        <v xml:space="preserve"> </v>
      </c>
      <c r="C81" s="103" t="str">
        <f>'Report 100'!C18</f>
        <v>&lt;0.02</v>
      </c>
      <c r="D81" s="103" t="str">
        <f>'Report 100'!D18</f>
        <v>&lt;0.09</v>
      </c>
      <c r="E81" s="15">
        <f>'Report 100'!E18</f>
        <v>0</v>
      </c>
      <c r="F81" s="74"/>
      <c r="G81" s="33"/>
      <c r="H81" s="33"/>
      <c r="I81" s="15">
        <f>'Report 100'!I18</f>
        <v>0</v>
      </c>
      <c r="J81" s="74"/>
      <c r="K81" s="33"/>
      <c r="L81" s="33"/>
      <c r="M81" s="19"/>
      <c r="N81" s="74"/>
      <c r="O81" s="33"/>
      <c r="P81" s="33"/>
      <c r="Q81" s="111" t="str">
        <f t="shared" si="6"/>
        <v>&lt;0.02</v>
      </c>
      <c r="R81" s="33" t="str">
        <f t="shared" si="7"/>
        <v>&lt;0.09</v>
      </c>
      <c r="S81" s="33" t="str">
        <f t="shared" si="8"/>
        <v>true</v>
      </c>
      <c r="T81" s="33" t="str">
        <f t="shared" si="8"/>
        <v>true</v>
      </c>
      <c r="U81">
        <f t="shared" si="5"/>
        <v>0</v>
      </c>
      <c r="V81" s="3">
        <f t="shared" si="9"/>
        <v>26</v>
      </c>
      <c r="W81">
        <v>74</v>
      </c>
      <c r="X81" s="44" t="s">
        <v>425</v>
      </c>
      <c r="Y81" s="1" t="s">
        <v>51</v>
      </c>
      <c r="Z81" s="1" t="s">
        <v>52</v>
      </c>
    </row>
    <row r="82" spans="1:26">
      <c r="A82" s="2" t="s">
        <v>386</v>
      </c>
      <c r="B82" s="10" t="str">
        <f>'Report 100'!B19</f>
        <v xml:space="preserve"> </v>
      </c>
      <c r="C82" s="103" t="str">
        <f>'Report 100'!C19</f>
        <v>0.04</v>
      </c>
      <c r="D82" s="103" t="str">
        <f>'Report 100'!D19</f>
        <v>0.11</v>
      </c>
      <c r="E82" s="15">
        <f>'Report 100'!E19</f>
        <v>0</v>
      </c>
      <c r="F82" s="74"/>
      <c r="G82" s="33"/>
      <c r="H82" s="33"/>
      <c r="I82" s="15">
        <f>'Report 100'!I19</f>
        <v>0</v>
      </c>
      <c r="J82" s="74"/>
      <c r="K82" s="33"/>
      <c r="L82" s="33"/>
      <c r="M82" s="19"/>
      <c r="N82" s="74"/>
      <c r="O82" s="33"/>
      <c r="P82" s="33"/>
      <c r="Q82" s="111" t="str">
        <f t="shared" si="6"/>
        <v>0.04</v>
      </c>
      <c r="R82" s="33" t="str">
        <f t="shared" si="7"/>
        <v>0.11</v>
      </c>
      <c r="S82" s="33" t="str">
        <f t="shared" si="8"/>
        <v>true</v>
      </c>
      <c r="T82" s="33" t="str">
        <f t="shared" si="8"/>
        <v>true</v>
      </c>
      <c r="U82">
        <f t="shared" si="5"/>
        <v>0</v>
      </c>
      <c r="V82" s="3">
        <f t="shared" si="9"/>
        <v>27</v>
      </c>
      <c r="W82">
        <v>75</v>
      </c>
      <c r="X82" s="44" t="s">
        <v>171</v>
      </c>
      <c r="Y82" s="1" t="s">
        <v>16</v>
      </c>
      <c r="Z82" s="1" t="s">
        <v>78</v>
      </c>
    </row>
    <row r="83" spans="1:26">
      <c r="A83" s="2" t="s">
        <v>387</v>
      </c>
      <c r="B83" s="10" t="str">
        <f>'Report 100'!B20</f>
        <v xml:space="preserve"> </v>
      </c>
      <c r="C83" s="103" t="str">
        <f>'Report 100'!C20</f>
        <v>&lt;0.02</v>
      </c>
      <c r="D83" s="103" t="str">
        <f>'Report 100'!D20</f>
        <v>&lt;0.06</v>
      </c>
      <c r="E83" s="15">
        <f>'Report 100'!E20</f>
        <v>0</v>
      </c>
      <c r="F83" s="74"/>
      <c r="G83" s="33"/>
      <c r="H83" s="33"/>
      <c r="I83" s="15">
        <f>'Report 100'!I20</f>
        <v>0</v>
      </c>
      <c r="J83" s="74"/>
      <c r="K83" s="33"/>
      <c r="L83" s="33"/>
      <c r="M83" s="19"/>
      <c r="N83" s="74"/>
      <c r="O83" s="33"/>
      <c r="P83" s="33"/>
      <c r="Q83" s="111" t="str">
        <f t="shared" si="6"/>
        <v>&lt;0.02</v>
      </c>
      <c r="R83" s="33" t="str">
        <f t="shared" si="7"/>
        <v>&lt;0.06</v>
      </c>
      <c r="S83" s="33" t="str">
        <f t="shared" si="8"/>
        <v>true</v>
      </c>
      <c r="T83" s="33" t="str">
        <f t="shared" si="8"/>
        <v>true</v>
      </c>
      <c r="U83">
        <f t="shared" si="5"/>
        <v>0</v>
      </c>
      <c r="V83" s="3">
        <f t="shared" si="9"/>
        <v>29</v>
      </c>
      <c r="W83">
        <v>76</v>
      </c>
      <c r="X83" s="44" t="s">
        <v>426</v>
      </c>
      <c r="Y83" s="1" t="s">
        <v>51</v>
      </c>
      <c r="Z83" s="1" t="s">
        <v>52</v>
      </c>
    </row>
    <row r="84" spans="1:26">
      <c r="A84" s="2" t="s">
        <v>143</v>
      </c>
      <c r="B84" s="10" t="str">
        <f>'Report 100'!B21</f>
        <v xml:space="preserve"> </v>
      </c>
      <c r="C84" s="103" t="str">
        <f>'Report 100'!C21</f>
        <v>0.04</v>
      </c>
      <c r="D84" s="103" t="str">
        <f>'Report 100'!D21</f>
        <v>0.12</v>
      </c>
      <c r="E84" s="15">
        <f>'Report 100'!E21</f>
        <v>0</v>
      </c>
      <c r="F84" s="74"/>
      <c r="G84" s="33"/>
      <c r="H84" s="33"/>
      <c r="I84" s="15">
        <f>'Report 100'!I21</f>
        <v>0</v>
      </c>
      <c r="J84" s="74"/>
      <c r="K84" s="33"/>
      <c r="L84" s="33"/>
      <c r="M84" s="19"/>
      <c r="N84" s="74"/>
      <c r="O84" s="33"/>
      <c r="P84" s="33"/>
      <c r="Q84" s="111" t="str">
        <f t="shared" si="6"/>
        <v>0.04</v>
      </c>
      <c r="R84" s="33" t="str">
        <f t="shared" si="7"/>
        <v>0.12</v>
      </c>
      <c r="S84" s="33" t="str">
        <f t="shared" si="8"/>
        <v>true</v>
      </c>
      <c r="T84" s="33" t="str">
        <f t="shared" si="8"/>
        <v>true</v>
      </c>
      <c r="U84">
        <f t="shared" si="5"/>
        <v>0</v>
      </c>
      <c r="V84" s="3">
        <f t="shared" si="9"/>
        <v>31</v>
      </c>
      <c r="W84">
        <v>77</v>
      </c>
      <c r="X84" s="44" t="s">
        <v>427</v>
      </c>
      <c r="Y84" s="1" t="s">
        <v>51</v>
      </c>
      <c r="Z84" s="1" t="s">
        <v>52</v>
      </c>
    </row>
    <row r="85" spans="1:26">
      <c r="A85" s="2" t="s">
        <v>273</v>
      </c>
      <c r="B85" s="10" t="str">
        <f>'Report 100'!B22</f>
        <v xml:space="preserve"> </v>
      </c>
      <c r="C85" s="103" t="str">
        <f>'Report 100'!C22</f>
        <v>&lt;0.02</v>
      </c>
      <c r="D85" s="103" t="str">
        <f>'Report 100'!D22</f>
        <v>&lt;0.06</v>
      </c>
      <c r="E85" s="15">
        <f>'Report 100'!E22</f>
        <v>0</v>
      </c>
      <c r="F85" s="74"/>
      <c r="G85" s="33"/>
      <c r="H85" s="33"/>
      <c r="I85" s="15">
        <f>'Report 100'!I22</f>
        <v>0</v>
      </c>
      <c r="J85" s="74"/>
      <c r="K85" s="33"/>
      <c r="L85" s="33"/>
      <c r="M85" s="19"/>
      <c r="N85" s="74"/>
      <c r="O85" s="33"/>
      <c r="P85" s="33"/>
      <c r="Q85" s="111" t="str">
        <f t="shared" si="6"/>
        <v>&lt;0.02</v>
      </c>
      <c r="R85" s="33" t="str">
        <f t="shared" si="7"/>
        <v>&lt;0.06</v>
      </c>
      <c r="S85" s="33" t="str">
        <f t="shared" si="8"/>
        <v>true</v>
      </c>
      <c r="T85" s="33" t="str">
        <f t="shared" si="8"/>
        <v>true</v>
      </c>
      <c r="U85">
        <f t="shared" si="5"/>
        <v>0</v>
      </c>
      <c r="V85" s="3">
        <f t="shared" si="9"/>
        <v>32</v>
      </c>
      <c r="W85">
        <v>78</v>
      </c>
      <c r="X85" s="44" t="s">
        <v>428</v>
      </c>
      <c r="Y85" s="1" t="s">
        <v>51</v>
      </c>
      <c r="Z85" s="1" t="s">
        <v>52</v>
      </c>
    </row>
    <row r="86" spans="1:26">
      <c r="A86" s="2" t="s">
        <v>145</v>
      </c>
      <c r="B86" s="10" t="str">
        <f>'Report 100'!B23</f>
        <v xml:space="preserve"> </v>
      </c>
      <c r="C86" s="103" t="str">
        <f>'Report 100'!C23</f>
        <v>&lt;0.02</v>
      </c>
      <c r="D86" s="103" t="str">
        <f>'Report 100'!D23</f>
        <v>&lt;0.07</v>
      </c>
      <c r="E86" s="15">
        <f>'Report 100'!E23</f>
        <v>0</v>
      </c>
      <c r="F86" s="74"/>
      <c r="G86" s="33"/>
      <c r="H86" s="33"/>
      <c r="I86" s="15">
        <f>'Report 100'!I23</f>
        <v>0</v>
      </c>
      <c r="J86" s="74"/>
      <c r="K86" s="33"/>
      <c r="L86" s="33"/>
      <c r="M86" s="19"/>
      <c r="N86" s="74"/>
      <c r="O86" s="33"/>
      <c r="P86" s="33"/>
      <c r="Q86" s="111" t="str">
        <f t="shared" si="6"/>
        <v>&lt;0.02</v>
      </c>
      <c r="R86" s="33" t="str">
        <f t="shared" si="7"/>
        <v>&lt;0.07</v>
      </c>
      <c r="S86" s="33" t="str">
        <f t="shared" si="8"/>
        <v>true</v>
      </c>
      <c r="T86" s="33" t="str">
        <f t="shared" si="8"/>
        <v>true</v>
      </c>
      <c r="U86">
        <f t="shared" si="5"/>
        <v>0</v>
      </c>
      <c r="V86" s="3">
        <f t="shared" si="9"/>
        <v>34</v>
      </c>
      <c r="W86">
        <v>79</v>
      </c>
      <c r="X86" s="44" t="s">
        <v>429</v>
      </c>
      <c r="Y86" s="1" t="s">
        <v>51</v>
      </c>
      <c r="Z86" s="1" t="s">
        <v>75</v>
      </c>
    </row>
    <row r="87" spans="1:26">
      <c r="A87" s="2" t="s">
        <v>146</v>
      </c>
      <c r="B87" s="10" t="str">
        <f>'Report 100'!B24</f>
        <v xml:space="preserve"> </v>
      </c>
      <c r="C87" s="103" t="str">
        <f>'Report 100'!C24</f>
        <v>&lt;0.02</v>
      </c>
      <c r="D87" s="103" t="str">
        <f>'Report 100'!D24</f>
        <v>&lt;0.06</v>
      </c>
      <c r="E87" s="15">
        <f>'Report 100'!E24</f>
        <v>0</v>
      </c>
      <c r="F87" s="74"/>
      <c r="G87" s="33"/>
      <c r="H87" s="33"/>
      <c r="I87" s="15">
        <f>'Report 100'!I24</f>
        <v>0</v>
      </c>
      <c r="J87" s="74"/>
      <c r="K87" s="33"/>
      <c r="L87" s="33"/>
      <c r="M87" s="19"/>
      <c r="N87" s="74"/>
      <c r="O87" s="33"/>
      <c r="P87" s="33"/>
      <c r="Q87" s="111" t="str">
        <f t="shared" si="6"/>
        <v>&lt;0.02</v>
      </c>
      <c r="R87" s="33" t="str">
        <f t="shared" si="7"/>
        <v>&lt;0.06</v>
      </c>
      <c r="S87" s="33" t="str">
        <f t="shared" si="8"/>
        <v>true</v>
      </c>
      <c r="T87" s="33" t="str">
        <f t="shared" si="8"/>
        <v>true</v>
      </c>
      <c r="U87">
        <f t="shared" si="5"/>
        <v>0</v>
      </c>
      <c r="V87" s="3">
        <f t="shared" si="9"/>
        <v>35</v>
      </c>
      <c r="W87">
        <v>80</v>
      </c>
      <c r="X87" s="44" t="s">
        <v>172</v>
      </c>
      <c r="Y87" s="1" t="s">
        <v>51</v>
      </c>
      <c r="Z87" s="1" t="s">
        <v>75</v>
      </c>
    </row>
    <row r="88" spans="1:26">
      <c r="A88" s="2" t="s">
        <v>388</v>
      </c>
      <c r="B88" s="10" t="str">
        <f>'Report 100'!B25</f>
        <v xml:space="preserve"> </v>
      </c>
      <c r="C88" s="103" t="str">
        <f>'Report 100'!C25</f>
        <v>&lt;0.02</v>
      </c>
      <c r="D88" s="103" t="str">
        <f>'Report 100'!D25</f>
        <v>&lt;0.08</v>
      </c>
      <c r="E88" s="15">
        <f>'Report 100'!E25</f>
        <v>0</v>
      </c>
      <c r="F88" s="74"/>
      <c r="G88" s="33"/>
      <c r="H88" s="33"/>
      <c r="I88" s="15">
        <f>'Report 100'!I25</f>
        <v>0</v>
      </c>
      <c r="J88" s="74"/>
      <c r="K88" s="33"/>
      <c r="L88" s="33"/>
      <c r="M88" s="19"/>
      <c r="N88" s="74"/>
      <c r="O88" s="33"/>
      <c r="P88" s="33"/>
      <c r="Q88" s="111" t="str">
        <f t="shared" si="6"/>
        <v>&lt;0.02</v>
      </c>
      <c r="R88" s="33" t="str">
        <f t="shared" si="7"/>
        <v>&lt;0.08</v>
      </c>
      <c r="S88" s="33" t="str">
        <f t="shared" si="8"/>
        <v>true</v>
      </c>
      <c r="T88" s="33" t="str">
        <f t="shared" si="8"/>
        <v>true</v>
      </c>
      <c r="U88">
        <f t="shared" si="5"/>
        <v>0</v>
      </c>
      <c r="V88" s="3">
        <f t="shared" si="9"/>
        <v>36</v>
      </c>
      <c r="W88">
        <v>81</v>
      </c>
      <c r="X88" s="44" t="s">
        <v>275</v>
      </c>
      <c r="Y88" s="1" t="s">
        <v>33</v>
      </c>
      <c r="Z88" s="1" t="s">
        <v>60</v>
      </c>
    </row>
    <row r="89" spans="1:26">
      <c r="A89" s="2" t="s">
        <v>147</v>
      </c>
      <c r="B89" s="10" t="str">
        <f>'Report 100'!B26</f>
        <v xml:space="preserve"> </v>
      </c>
      <c r="C89" s="103" t="str">
        <f>'Report 100'!C26</f>
        <v>&lt;0.02</v>
      </c>
      <c r="D89" s="103" t="str">
        <f>'Report 100'!D26</f>
        <v>&lt;0.07</v>
      </c>
      <c r="E89" s="15">
        <f>'Report 100'!E26</f>
        <v>0</v>
      </c>
      <c r="F89" s="74"/>
      <c r="G89" s="33"/>
      <c r="H89" s="33"/>
      <c r="I89" s="15">
        <f>'Report 100'!I26</f>
        <v>0</v>
      </c>
      <c r="J89" s="74"/>
      <c r="K89" s="33"/>
      <c r="L89" s="33"/>
      <c r="M89" s="19"/>
      <c r="N89" s="74"/>
      <c r="O89" s="33"/>
      <c r="P89" s="33"/>
      <c r="Q89" s="111" t="str">
        <f t="shared" si="6"/>
        <v>&lt;0.02</v>
      </c>
      <c r="R89" s="33" t="str">
        <f t="shared" si="7"/>
        <v>&lt;0.07</v>
      </c>
      <c r="S89" s="33" t="str">
        <f t="shared" si="8"/>
        <v>true</v>
      </c>
      <c r="T89" s="33" t="str">
        <f t="shared" si="8"/>
        <v>true</v>
      </c>
      <c r="U89">
        <f t="shared" si="5"/>
        <v>0</v>
      </c>
      <c r="V89" s="3">
        <f t="shared" si="9"/>
        <v>37</v>
      </c>
      <c r="W89">
        <v>82</v>
      </c>
      <c r="X89" s="44" t="s">
        <v>173</v>
      </c>
      <c r="Y89" s="1" t="s">
        <v>51</v>
      </c>
      <c r="Z89" s="1" t="s">
        <v>75</v>
      </c>
    </row>
    <row r="90" spans="1:26">
      <c r="A90" s="2" t="s">
        <v>148</v>
      </c>
      <c r="B90" s="10" t="str">
        <f>'Report 100'!B27</f>
        <v xml:space="preserve"> </v>
      </c>
      <c r="C90" s="103" t="str">
        <f>'Report 100'!C27</f>
        <v>&lt;0.02</v>
      </c>
      <c r="D90" s="103" t="str">
        <f>'Report 100'!D27</f>
        <v>&lt;0.07</v>
      </c>
      <c r="E90" s="15">
        <f>'Report 100'!E27</f>
        <v>0</v>
      </c>
      <c r="F90" s="74"/>
      <c r="G90" s="33"/>
      <c r="H90" s="33"/>
      <c r="I90" s="15">
        <f>'Report 100'!I27</f>
        <v>0</v>
      </c>
      <c r="J90" s="74"/>
      <c r="K90" s="33"/>
      <c r="L90" s="33"/>
      <c r="M90" s="19"/>
      <c r="N90" s="74"/>
      <c r="O90" s="33"/>
      <c r="P90" s="33"/>
      <c r="Q90" s="111" t="str">
        <f t="shared" si="6"/>
        <v>&lt;0.02</v>
      </c>
      <c r="R90" s="33" t="str">
        <f t="shared" si="7"/>
        <v>&lt;0.07</v>
      </c>
      <c r="S90" s="33" t="str">
        <f t="shared" si="8"/>
        <v>true</v>
      </c>
      <c r="T90" s="33" t="str">
        <f t="shared" si="8"/>
        <v>true</v>
      </c>
      <c r="U90">
        <f t="shared" si="5"/>
        <v>0</v>
      </c>
      <c r="V90" s="3">
        <f t="shared" si="9"/>
        <v>38</v>
      </c>
      <c r="W90">
        <v>83</v>
      </c>
      <c r="X90" s="44" t="s">
        <v>174</v>
      </c>
      <c r="Y90" s="1" t="s">
        <v>51</v>
      </c>
      <c r="Z90" s="1" t="s">
        <v>75</v>
      </c>
    </row>
    <row r="91" spans="1:26">
      <c r="A91" s="2" t="s">
        <v>150</v>
      </c>
      <c r="B91" s="10" t="str">
        <f>'Report 100'!B28</f>
        <v xml:space="preserve"> </v>
      </c>
      <c r="C91" s="103" t="str">
        <f>'Report 100'!C28</f>
        <v>0.07</v>
      </c>
      <c r="D91" s="103" t="str">
        <f>'Report 100'!D28</f>
        <v>0.20</v>
      </c>
      <c r="E91" s="15">
        <f>'Report 100'!E28</f>
        <v>0</v>
      </c>
      <c r="F91" s="74"/>
      <c r="G91" s="33"/>
      <c r="H91" s="33"/>
      <c r="I91" s="15">
        <f>'Report 100'!I28</f>
        <v>0</v>
      </c>
      <c r="J91" s="74"/>
      <c r="K91" s="33"/>
      <c r="L91" s="33"/>
      <c r="M91" s="19"/>
      <c r="N91" s="74"/>
      <c r="O91" s="33"/>
      <c r="P91" s="33"/>
      <c r="Q91" s="111" t="str">
        <f t="shared" si="6"/>
        <v>0.07</v>
      </c>
      <c r="R91" s="33" t="str">
        <f t="shared" si="7"/>
        <v>0.20</v>
      </c>
      <c r="S91" s="33" t="str">
        <f t="shared" si="8"/>
        <v>true</v>
      </c>
      <c r="T91" s="33" t="str">
        <f t="shared" si="8"/>
        <v>true</v>
      </c>
      <c r="U91">
        <f t="shared" si="5"/>
        <v>0</v>
      </c>
      <c r="V91" s="3">
        <f t="shared" si="9"/>
        <v>40</v>
      </c>
      <c r="W91">
        <v>84</v>
      </c>
      <c r="X91" s="44" t="s">
        <v>430</v>
      </c>
      <c r="Y91" s="1" t="s">
        <v>51</v>
      </c>
      <c r="Z91" s="1" t="s">
        <v>75</v>
      </c>
    </row>
    <row r="92" spans="1:26">
      <c r="A92" s="2" t="s">
        <v>152</v>
      </c>
      <c r="B92" s="10" t="str">
        <f>'Report 100'!B29</f>
        <v xml:space="preserve"> </v>
      </c>
      <c r="C92" s="103" t="str">
        <f>'Report 100'!C29</f>
        <v>&lt;0.02</v>
      </c>
      <c r="D92" s="103" t="str">
        <f>'Report 100'!D29</f>
        <v>&lt;0.07</v>
      </c>
      <c r="E92" s="15">
        <f>'Report 100'!E29</f>
        <v>0</v>
      </c>
      <c r="F92" s="74"/>
      <c r="G92" s="33"/>
      <c r="H92" s="33"/>
      <c r="I92" s="15">
        <f>'Report 100'!I29</f>
        <v>0</v>
      </c>
      <c r="J92" s="74"/>
      <c r="K92" s="33"/>
      <c r="L92" s="33"/>
      <c r="M92" s="19"/>
      <c r="N92" s="74"/>
      <c r="O92" s="33"/>
      <c r="P92" s="33"/>
      <c r="Q92" s="111" t="str">
        <f t="shared" si="6"/>
        <v>&lt;0.02</v>
      </c>
      <c r="R92" s="33" t="str">
        <f t="shared" si="7"/>
        <v>&lt;0.07</v>
      </c>
      <c r="S92" s="33" t="str">
        <f t="shared" si="8"/>
        <v>true</v>
      </c>
      <c r="T92" s="33" t="str">
        <f t="shared" si="8"/>
        <v>true</v>
      </c>
      <c r="U92">
        <f t="shared" si="5"/>
        <v>0</v>
      </c>
      <c r="V92" s="3">
        <f t="shared" si="9"/>
        <v>41</v>
      </c>
      <c r="W92">
        <v>85</v>
      </c>
      <c r="X92" s="44" t="s">
        <v>76</v>
      </c>
      <c r="Y92" s="1" t="s">
        <v>51</v>
      </c>
      <c r="Z92" s="1" t="s">
        <v>196</v>
      </c>
    </row>
    <row r="93" spans="1:26">
      <c r="A93" s="2" t="s">
        <v>389</v>
      </c>
      <c r="B93" s="10" t="str">
        <f>'Report 100'!B30</f>
        <v xml:space="preserve"> </v>
      </c>
      <c r="C93" s="103" t="str">
        <f>'Report 100'!C30</f>
        <v>&lt;0.02</v>
      </c>
      <c r="D93" s="103" t="str">
        <f>'Report 100'!D30</f>
        <v>&lt;0.07</v>
      </c>
      <c r="E93" s="15">
        <f>'Report 100'!E30</f>
        <v>0</v>
      </c>
      <c r="F93" s="74"/>
      <c r="G93" s="33"/>
      <c r="H93" s="33"/>
      <c r="I93" s="15">
        <f>'Report 100'!I30</f>
        <v>0</v>
      </c>
      <c r="J93" s="74"/>
      <c r="K93" s="33"/>
      <c r="L93" s="33"/>
      <c r="M93" s="19"/>
      <c r="N93" s="74"/>
      <c r="O93" s="33"/>
      <c r="P93" s="33"/>
      <c r="Q93" s="111" t="str">
        <f t="shared" si="6"/>
        <v>&lt;0.02</v>
      </c>
      <c r="R93" s="33" t="str">
        <f t="shared" si="7"/>
        <v>&lt;0.07</v>
      </c>
      <c r="S93" s="33" t="str">
        <f t="shared" si="8"/>
        <v>true</v>
      </c>
      <c r="T93" s="33" t="str">
        <f t="shared" si="8"/>
        <v>true</v>
      </c>
      <c r="U93">
        <f t="shared" si="5"/>
        <v>0</v>
      </c>
      <c r="V93" s="3">
        <f t="shared" si="9"/>
        <v>42</v>
      </c>
      <c r="W93">
        <v>86</v>
      </c>
      <c r="X93" s="44" t="s">
        <v>175</v>
      </c>
      <c r="Y93" s="1" t="s">
        <v>51</v>
      </c>
      <c r="Z93" s="1" t="s">
        <v>222</v>
      </c>
    </row>
    <row r="94" spans="1:26">
      <c r="A94" s="2" t="s">
        <v>154</v>
      </c>
      <c r="B94" s="10" t="str">
        <f>'Report 100'!B31</f>
        <v xml:space="preserve"> </v>
      </c>
      <c r="C94" s="103" t="str">
        <f>'Report 100'!C31</f>
        <v>&lt;0.02</v>
      </c>
      <c r="D94" s="103" t="str">
        <f>'Report 100'!D31</f>
        <v>&lt;0.07</v>
      </c>
      <c r="E94" s="15">
        <f>'Report 100'!E31</f>
        <v>0</v>
      </c>
      <c r="F94" s="74"/>
      <c r="G94" s="33"/>
      <c r="H94" s="33"/>
      <c r="I94" s="15">
        <f>'Report 100'!I31</f>
        <v>0</v>
      </c>
      <c r="J94" s="74"/>
      <c r="K94" s="33"/>
      <c r="L94" s="33"/>
      <c r="M94" s="19"/>
      <c r="N94" s="74"/>
      <c r="O94" s="33"/>
      <c r="P94" s="33"/>
      <c r="Q94" s="111" t="str">
        <f t="shared" si="6"/>
        <v>&lt;0.02</v>
      </c>
      <c r="R94" s="33" t="str">
        <f t="shared" si="7"/>
        <v>&lt;0.07</v>
      </c>
      <c r="S94" s="33" t="str">
        <f t="shared" si="8"/>
        <v>true</v>
      </c>
      <c r="T94" s="33" t="str">
        <f t="shared" si="8"/>
        <v>true</v>
      </c>
      <c r="U94">
        <f t="shared" si="5"/>
        <v>0</v>
      </c>
      <c r="V94" s="3">
        <f t="shared" si="9"/>
        <v>43</v>
      </c>
      <c r="W94">
        <v>87</v>
      </c>
      <c r="X94" s="44" t="s">
        <v>176</v>
      </c>
      <c r="Y94" s="1" t="s">
        <v>51</v>
      </c>
      <c r="Z94" s="1" t="s">
        <v>75</v>
      </c>
    </row>
    <row r="95" spans="1:26">
      <c r="A95" s="2" t="s">
        <v>390</v>
      </c>
      <c r="B95" s="10" t="str">
        <f>'Report 100'!B32</f>
        <v xml:space="preserve"> </v>
      </c>
      <c r="C95" s="103" t="str">
        <f>'Report 100'!C32</f>
        <v>&lt;0.02</v>
      </c>
      <c r="D95" s="103" t="str">
        <f>'Report 100'!D32</f>
        <v>&lt;0.07</v>
      </c>
      <c r="E95" s="15">
        <f>'Report 100'!E32</f>
        <v>0</v>
      </c>
      <c r="F95" s="74"/>
      <c r="G95" s="33"/>
      <c r="H95" s="33"/>
      <c r="I95" s="15">
        <f>'Report 100'!I32</f>
        <v>0</v>
      </c>
      <c r="J95" s="74"/>
      <c r="K95" s="33"/>
      <c r="L95" s="33"/>
      <c r="M95" s="19"/>
      <c r="N95" s="74"/>
      <c r="O95" s="33"/>
      <c r="P95" s="33"/>
      <c r="Q95" s="111" t="str">
        <f t="shared" si="6"/>
        <v>&lt;0.02</v>
      </c>
      <c r="R95" s="33" t="str">
        <f t="shared" si="7"/>
        <v>&lt;0.07</v>
      </c>
      <c r="S95" s="33" t="str">
        <f t="shared" si="8"/>
        <v>true</v>
      </c>
      <c r="T95" s="33" t="str">
        <f t="shared" si="8"/>
        <v>true</v>
      </c>
      <c r="U95">
        <f t="shared" si="5"/>
        <v>0</v>
      </c>
      <c r="V95" s="3">
        <f t="shared" si="9"/>
        <v>44</v>
      </c>
      <c r="W95">
        <v>88</v>
      </c>
      <c r="X95" s="44" t="s">
        <v>79</v>
      </c>
      <c r="Y95" s="1" t="s">
        <v>38</v>
      </c>
      <c r="Z95" s="1" t="s">
        <v>63</v>
      </c>
    </row>
    <row r="96" spans="1:26">
      <c r="A96" s="2" t="s">
        <v>157</v>
      </c>
      <c r="B96" s="10" t="str">
        <f>'Report 100'!B33</f>
        <v xml:space="preserve"> </v>
      </c>
      <c r="C96" s="103" t="str">
        <f>'Report 100'!C33</f>
        <v>0.03</v>
      </c>
      <c r="D96" s="103" t="str">
        <f>'Report 100'!D33</f>
        <v>0.11</v>
      </c>
      <c r="E96" s="15">
        <f>'Report 100'!E33</f>
        <v>0</v>
      </c>
      <c r="F96" s="74"/>
      <c r="G96" s="33"/>
      <c r="H96" s="33"/>
      <c r="I96" s="15">
        <f>'Report 100'!I33</f>
        <v>0</v>
      </c>
      <c r="J96" s="74"/>
      <c r="K96" s="33"/>
      <c r="L96" s="33"/>
      <c r="M96" s="19"/>
      <c r="N96" s="74"/>
      <c r="O96" s="33"/>
      <c r="P96" s="33"/>
      <c r="Q96" s="111" t="str">
        <f t="shared" si="6"/>
        <v>0.03</v>
      </c>
      <c r="R96" s="33" t="str">
        <f t="shared" si="7"/>
        <v>0.11</v>
      </c>
      <c r="S96" s="33" t="str">
        <f t="shared" si="8"/>
        <v>true</v>
      </c>
      <c r="T96" s="33" t="str">
        <f t="shared" si="8"/>
        <v>true</v>
      </c>
      <c r="U96">
        <f t="shared" si="5"/>
        <v>0</v>
      </c>
      <c r="V96" s="3">
        <f t="shared" si="9"/>
        <v>45</v>
      </c>
      <c r="W96">
        <v>89</v>
      </c>
      <c r="X96" s="44" t="s">
        <v>177</v>
      </c>
      <c r="Y96" s="1" t="s">
        <v>51</v>
      </c>
      <c r="Z96" s="1" t="s">
        <v>75</v>
      </c>
    </row>
    <row r="97" spans="1:26">
      <c r="A97" s="2" t="s">
        <v>391</v>
      </c>
      <c r="B97" s="10" t="str">
        <f>'Report 100'!B34</f>
        <v xml:space="preserve"> </v>
      </c>
      <c r="C97" s="103" t="str">
        <f>'Report 100'!C34</f>
        <v>&lt;0.02</v>
      </c>
      <c r="D97" s="103" t="str">
        <f>'Report 100'!D34</f>
        <v>&lt;0.07</v>
      </c>
      <c r="E97" s="15">
        <f>'Report 100'!E34</f>
        <v>0</v>
      </c>
      <c r="F97" s="74"/>
      <c r="G97" s="33"/>
      <c r="H97" s="33"/>
      <c r="I97" s="15">
        <f>'Report 100'!I34</f>
        <v>0</v>
      </c>
      <c r="J97" s="74"/>
      <c r="K97" s="33"/>
      <c r="L97" s="33"/>
      <c r="M97" s="19"/>
      <c r="N97" s="74"/>
      <c r="O97" s="33"/>
      <c r="P97" s="33"/>
      <c r="Q97" s="111" t="str">
        <f t="shared" si="6"/>
        <v>&lt;0.02</v>
      </c>
      <c r="R97" s="33" t="str">
        <f t="shared" si="7"/>
        <v>&lt;0.07</v>
      </c>
      <c r="S97" s="33" t="str">
        <f t="shared" si="8"/>
        <v>true</v>
      </c>
      <c r="T97" s="33" t="str">
        <f t="shared" si="8"/>
        <v>true</v>
      </c>
      <c r="U97">
        <f t="shared" si="5"/>
        <v>0</v>
      </c>
      <c r="V97" s="3">
        <f t="shared" si="9"/>
        <v>49</v>
      </c>
      <c r="W97">
        <v>90</v>
      </c>
      <c r="X97" s="44" t="s">
        <v>178</v>
      </c>
      <c r="Y97" s="1" t="s">
        <v>51</v>
      </c>
      <c r="Z97" s="1" t="s">
        <v>52</v>
      </c>
    </row>
    <row r="98" spans="1:26">
      <c r="A98" s="2" t="s">
        <v>158</v>
      </c>
      <c r="B98" s="10" t="str">
        <f>'Report 100'!B35</f>
        <v xml:space="preserve"> </v>
      </c>
      <c r="C98" s="103" t="str">
        <f>'Report 100'!C35</f>
        <v>&lt;0.02</v>
      </c>
      <c r="D98" s="103" t="str">
        <f>'Report 100'!D35</f>
        <v>&lt;0.07</v>
      </c>
      <c r="E98" s="15">
        <f>'Report 100'!E35</f>
        <v>0</v>
      </c>
      <c r="F98" s="74"/>
      <c r="G98" s="33"/>
      <c r="H98" s="33"/>
      <c r="I98" s="15">
        <f>'Report 100'!I35</f>
        <v>0</v>
      </c>
      <c r="J98" s="74"/>
      <c r="K98" s="33"/>
      <c r="L98" s="33"/>
      <c r="M98" s="19"/>
      <c r="N98" s="74"/>
      <c r="O98" s="33"/>
      <c r="P98" s="33"/>
      <c r="Q98" s="111" t="str">
        <f t="shared" si="6"/>
        <v>&lt;0.02</v>
      </c>
      <c r="R98" s="33" t="str">
        <f t="shared" si="7"/>
        <v>&lt;0.07</v>
      </c>
      <c r="S98" s="33" t="str">
        <f t="shared" si="8"/>
        <v>true</v>
      </c>
      <c r="T98" s="33" t="str">
        <f t="shared" si="8"/>
        <v>true</v>
      </c>
      <c r="U98">
        <f t="shared" si="5"/>
        <v>0</v>
      </c>
      <c r="V98" s="3">
        <f t="shared" si="9"/>
        <v>50</v>
      </c>
      <c r="W98">
        <v>91</v>
      </c>
      <c r="X98" s="44" t="s">
        <v>179</v>
      </c>
      <c r="Y98" s="1" t="s">
        <v>51</v>
      </c>
      <c r="Z98" s="1" t="s">
        <v>75</v>
      </c>
    </row>
    <row r="99" spans="1:26">
      <c r="A99" s="2" t="s">
        <v>409</v>
      </c>
      <c r="B99" s="10" t="str">
        <f>'Report 100'!B36</f>
        <v xml:space="preserve"> </v>
      </c>
      <c r="C99" s="103" t="str">
        <f>'Report 100'!C36</f>
        <v>&lt;0.02</v>
      </c>
      <c r="D99" s="103" t="str">
        <f>'Report 100'!D36</f>
        <v>&lt;0.07</v>
      </c>
      <c r="E99" s="15">
        <f>'Report 100'!E36</f>
        <v>0</v>
      </c>
      <c r="F99" s="74"/>
      <c r="G99" s="33"/>
      <c r="H99" s="33"/>
      <c r="I99" s="15">
        <f>'Report 100'!I36</f>
        <v>0</v>
      </c>
      <c r="J99" s="74"/>
      <c r="K99" s="33"/>
      <c r="L99" s="33"/>
      <c r="M99" s="19"/>
      <c r="N99" s="74"/>
      <c r="O99" s="33"/>
      <c r="P99" s="33"/>
      <c r="Q99" s="111" t="str">
        <f t="shared" si="6"/>
        <v>&lt;0.02</v>
      </c>
      <c r="R99" s="33" t="str">
        <f t="shared" si="7"/>
        <v>&lt;0.07</v>
      </c>
      <c r="S99" s="33" t="str">
        <f t="shared" si="8"/>
        <v>true</v>
      </c>
      <c r="T99" s="33" t="str">
        <f t="shared" si="8"/>
        <v>true</v>
      </c>
      <c r="U99">
        <f t="shared" si="5"/>
        <v>0</v>
      </c>
      <c r="V99" s="3">
        <f t="shared" si="9"/>
        <v>51</v>
      </c>
      <c r="W99">
        <v>92</v>
      </c>
      <c r="X99" s="44" t="s">
        <v>180</v>
      </c>
      <c r="Y99" s="1" t="s">
        <v>51</v>
      </c>
      <c r="Z99" s="1" t="s">
        <v>75</v>
      </c>
    </row>
    <row r="100" spans="1:26">
      <c r="A100" s="2" t="s">
        <v>392</v>
      </c>
      <c r="B100" s="10" t="str">
        <f>'Report 100'!B37</f>
        <v xml:space="preserve"> </v>
      </c>
      <c r="C100" s="103" t="str">
        <f>'Report 100'!C37</f>
        <v>&lt;0.02</v>
      </c>
      <c r="D100" s="103" t="str">
        <f>'Report 100'!D37</f>
        <v>&lt;0.07</v>
      </c>
      <c r="E100" s="15">
        <f>'Report 100'!E37</f>
        <v>0</v>
      </c>
      <c r="F100" s="74"/>
      <c r="G100" s="33"/>
      <c r="H100" s="33"/>
      <c r="I100" s="15">
        <f>'Report 100'!I37</f>
        <v>0</v>
      </c>
      <c r="J100" s="74"/>
      <c r="K100" s="33"/>
      <c r="L100" s="33"/>
      <c r="M100" s="19"/>
      <c r="N100" s="74"/>
      <c r="O100" s="33"/>
      <c r="P100" s="33"/>
      <c r="Q100" s="111" t="str">
        <f t="shared" si="6"/>
        <v>&lt;0.02</v>
      </c>
      <c r="R100" s="33" t="str">
        <f t="shared" si="7"/>
        <v>&lt;0.07</v>
      </c>
      <c r="S100" s="33" t="str">
        <f t="shared" si="8"/>
        <v>true</v>
      </c>
      <c r="T100" s="33" t="str">
        <f t="shared" si="8"/>
        <v>true</v>
      </c>
      <c r="U100">
        <f t="shared" si="5"/>
        <v>0</v>
      </c>
      <c r="V100" s="3">
        <f t="shared" si="9"/>
        <v>52</v>
      </c>
      <c r="W100">
        <v>93</v>
      </c>
      <c r="X100" s="44" t="s">
        <v>181</v>
      </c>
      <c r="Y100" s="1" t="s">
        <v>51</v>
      </c>
      <c r="Z100" s="1" t="s">
        <v>223</v>
      </c>
    </row>
    <row r="101" spans="1:26">
      <c r="A101" s="44"/>
      <c r="B101" s="44"/>
      <c r="F101" s="44"/>
      <c r="J101" s="45"/>
      <c r="M101" s="19"/>
      <c r="N101" s="19"/>
      <c r="O101" s="19"/>
      <c r="Q101" s="111"/>
      <c r="R101" s="33"/>
      <c r="S101" s="33"/>
      <c r="T101" s="33"/>
      <c r="V101" s="3"/>
      <c r="W101">
        <v>94</v>
      </c>
      <c r="X101" s="44" t="s">
        <v>82</v>
      </c>
      <c r="Y101" s="1" t="s">
        <v>51</v>
      </c>
      <c r="Z101" s="1" t="s">
        <v>221</v>
      </c>
    </row>
    <row r="102" spans="1:26">
      <c r="A102" s="44"/>
      <c r="B102" s="44"/>
      <c r="F102" s="44"/>
      <c r="I102" s="19"/>
      <c r="J102" s="45"/>
      <c r="Q102" s="111"/>
      <c r="R102" s="33"/>
      <c r="S102" s="33"/>
      <c r="T102" s="33"/>
      <c r="V102" s="3"/>
      <c r="W102">
        <v>95</v>
      </c>
      <c r="X102" s="44" t="s">
        <v>182</v>
      </c>
      <c r="Y102" s="1" t="s">
        <v>51</v>
      </c>
      <c r="Z102" s="1" t="s">
        <v>100</v>
      </c>
    </row>
    <row r="103" spans="1:26">
      <c r="A103" s="44"/>
      <c r="B103" s="44"/>
      <c r="F103" s="44"/>
      <c r="I103" s="19"/>
      <c r="J103" s="45"/>
      <c r="Q103" s="111"/>
      <c r="R103" s="33"/>
      <c r="S103" s="33"/>
      <c r="T103" s="33"/>
      <c r="V103" s="3"/>
      <c r="W103">
        <v>96</v>
      </c>
      <c r="X103" s="44" t="s">
        <v>183</v>
      </c>
      <c r="Y103" s="1" t="s">
        <v>51</v>
      </c>
      <c r="Z103" s="1" t="s">
        <v>75</v>
      </c>
    </row>
    <row r="104" spans="1:26">
      <c r="A104" s="44"/>
      <c r="B104" s="44"/>
      <c r="F104" s="44"/>
      <c r="I104" s="19"/>
      <c r="J104" s="45"/>
      <c r="Q104" s="111"/>
      <c r="R104" s="33"/>
      <c r="S104" s="33"/>
      <c r="T104" s="33"/>
      <c r="V104" s="3"/>
      <c r="W104">
        <v>97</v>
      </c>
      <c r="X104" s="44" t="s">
        <v>185</v>
      </c>
      <c r="Y104" s="1" t="s">
        <v>22</v>
      </c>
      <c r="Z104" s="1" t="s">
        <v>34</v>
      </c>
    </row>
    <row r="105" spans="1:26">
      <c r="A105" s="44"/>
      <c r="B105" s="44"/>
      <c r="F105" s="44"/>
      <c r="I105" s="19"/>
      <c r="J105" s="45"/>
      <c r="Q105" s="111"/>
      <c r="R105" s="33"/>
      <c r="S105" s="33"/>
      <c r="T105" s="33"/>
      <c r="V105" s="3"/>
      <c r="W105">
        <v>98</v>
      </c>
      <c r="X105" s="44" t="s">
        <v>431</v>
      </c>
      <c r="Y105" s="1" t="s">
        <v>51</v>
      </c>
      <c r="Z105" s="1" t="s">
        <v>75</v>
      </c>
    </row>
    <row r="106" spans="1:26">
      <c r="A106" s="44"/>
      <c r="B106" s="44"/>
      <c r="F106" s="44"/>
      <c r="I106" s="19"/>
      <c r="J106" s="45"/>
      <c r="Q106" s="111"/>
      <c r="R106" s="33"/>
      <c r="S106" s="33"/>
      <c r="T106" s="33"/>
      <c r="V106" s="3"/>
      <c r="W106">
        <v>99</v>
      </c>
      <c r="X106" s="44" t="s">
        <v>83</v>
      </c>
      <c r="Y106" s="1" t="s">
        <v>51</v>
      </c>
      <c r="Z106" s="1" t="s">
        <v>265</v>
      </c>
    </row>
    <row r="107" spans="1:26">
      <c r="A107" s="44"/>
      <c r="B107" s="44"/>
      <c r="F107" s="44"/>
      <c r="I107" s="19"/>
      <c r="J107" s="45"/>
      <c r="Q107" s="111"/>
      <c r="R107" s="33"/>
      <c r="S107" s="33"/>
      <c r="T107" s="33"/>
      <c r="V107" s="3"/>
      <c r="W107">
        <v>100</v>
      </c>
      <c r="X107" s="44" t="s">
        <v>432</v>
      </c>
      <c r="Y107" s="1">
        <v>20</v>
      </c>
    </row>
    <row r="108" spans="1:26">
      <c r="M108" s="19"/>
      <c r="N108" s="19"/>
      <c r="O108" s="19"/>
      <c r="P108" s="19"/>
      <c r="Q108" s="111"/>
      <c r="R108" s="33"/>
      <c r="S108" s="33"/>
      <c r="T108" s="33"/>
      <c r="V108" s="3"/>
      <c r="W108">
        <v>101</v>
      </c>
      <c r="X108" s="44" t="s">
        <v>433</v>
      </c>
      <c r="Y108" s="1" t="s">
        <v>51</v>
      </c>
      <c r="Z108" s="1" t="s">
        <v>75</v>
      </c>
    </row>
    <row r="109" spans="1:26">
      <c r="K109" s="120">
        <f>Cover!I$47</f>
        <v>0</v>
      </c>
      <c r="L109" s="120"/>
      <c r="M109" s="120"/>
      <c r="N109" s="120"/>
      <c r="O109" s="120"/>
      <c r="P109" s="88"/>
      <c r="Q109" s="111"/>
      <c r="R109" s="33"/>
      <c r="S109" s="33"/>
      <c r="T109" s="33"/>
      <c r="V109" s="3"/>
      <c r="W109">
        <v>102</v>
      </c>
      <c r="X109" s="44" t="s">
        <v>87</v>
      </c>
      <c r="Y109" s="1" t="s">
        <v>51</v>
      </c>
      <c r="Z109" s="1" t="s">
        <v>75</v>
      </c>
    </row>
    <row r="110" spans="1:26">
      <c r="K110" s="131" t="s">
        <v>408</v>
      </c>
      <c r="L110" s="122"/>
      <c r="M110" s="122"/>
      <c r="N110" s="122"/>
      <c r="O110" s="122"/>
      <c r="P110" s="1"/>
      <c r="Q110" s="111"/>
      <c r="R110" s="33"/>
      <c r="S110" s="33"/>
      <c r="T110" s="33"/>
      <c r="V110" s="3"/>
      <c r="W110">
        <v>103</v>
      </c>
      <c r="X110" s="44" t="s">
        <v>89</v>
      </c>
      <c r="Y110" s="1" t="s">
        <v>44</v>
      </c>
      <c r="Z110" s="1" t="s">
        <v>63</v>
      </c>
    </row>
    <row r="111" spans="1:26">
      <c r="A111" s="127" t="s">
        <v>295</v>
      </c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11"/>
      <c r="R111" s="33"/>
      <c r="S111" s="33"/>
      <c r="T111" s="33"/>
      <c r="V111" s="3"/>
      <c r="W111">
        <v>104</v>
      </c>
      <c r="X111" s="44" t="s">
        <v>186</v>
      </c>
      <c r="Y111" s="1" t="s">
        <v>51</v>
      </c>
      <c r="Z111" s="1" t="s">
        <v>100</v>
      </c>
    </row>
    <row r="112" spans="1:26" s="61" customFormat="1" ht="85.5" customHeight="1">
      <c r="A112" s="57" t="s">
        <v>251</v>
      </c>
      <c r="B112" s="58"/>
      <c r="C112" s="58"/>
      <c r="D112" s="58"/>
      <c r="F112" s="59"/>
      <c r="G112" s="48"/>
      <c r="H112" s="60"/>
      <c r="J112" s="48" t="s">
        <v>250</v>
      </c>
      <c r="K112" s="26"/>
      <c r="L112" s="26"/>
      <c r="Q112" s="111"/>
      <c r="R112" s="33"/>
      <c r="S112" s="33"/>
      <c r="T112" s="33"/>
      <c r="U112" s="6"/>
      <c r="V112" s="3"/>
      <c r="W112" s="61">
        <v>105</v>
      </c>
      <c r="X112" s="63" t="s">
        <v>448</v>
      </c>
      <c r="Y112" s="62" t="s">
        <v>240</v>
      </c>
      <c r="Z112" s="62" t="s">
        <v>247</v>
      </c>
    </row>
    <row r="113" spans="1:27">
      <c r="A113" s="11" t="str">
        <f>A2</f>
        <v>Toxic Air Pollutants - Volatile Organic Compounds (VOCs)</v>
      </c>
      <c r="B113" s="11"/>
      <c r="C113" s="28"/>
      <c r="D113" s="1"/>
      <c r="G113" s="47"/>
      <c r="H113" s="47"/>
      <c r="I113" s="19"/>
      <c r="L113" s="20"/>
      <c r="Q113" s="111"/>
      <c r="R113" s="33"/>
      <c r="S113" s="33"/>
      <c r="T113" s="33"/>
      <c r="V113" s="3"/>
      <c r="W113">
        <v>106</v>
      </c>
      <c r="X113" s="44" t="s">
        <v>187</v>
      </c>
      <c r="Y113" s="1" t="s">
        <v>51</v>
      </c>
      <c r="Z113" s="1" t="s">
        <v>230</v>
      </c>
    </row>
    <row r="114" spans="1:27">
      <c r="A114" s="2" t="str">
        <f>Cover!A4</f>
        <v>Lab. No. : 21A580</v>
      </c>
      <c r="B114" s="2"/>
      <c r="C114" s="28"/>
      <c r="D114" s="28"/>
      <c r="E114" s="11"/>
      <c r="F114" s="2"/>
      <c r="G114" s="37"/>
      <c r="H114" s="37"/>
      <c r="J114" s="21"/>
      <c r="K114" s="21"/>
      <c r="L114" s="21"/>
      <c r="Q114" s="111"/>
      <c r="R114" s="33"/>
      <c r="S114" s="33"/>
      <c r="T114" s="33"/>
      <c r="V114" s="3"/>
      <c r="W114">
        <v>107</v>
      </c>
      <c r="X114" s="44" t="s">
        <v>188</v>
      </c>
      <c r="Y114" s="1" t="s">
        <v>51</v>
      </c>
      <c r="Z114" s="1" t="s">
        <v>100</v>
      </c>
    </row>
    <row r="115" spans="1:27">
      <c r="A115" s="2" t="str">
        <f>A4</f>
        <v>Sample I.D.* (Canister No.):</v>
      </c>
      <c r="D115" s="3"/>
      <c r="E115" s="2"/>
      <c r="F115" s="2"/>
      <c r="G115" s="37"/>
      <c r="H115" s="37"/>
      <c r="I115" s="2"/>
      <c r="J115" s="21"/>
      <c r="K115" s="21"/>
      <c r="L115" s="21"/>
      <c r="Q115" s="111"/>
      <c r="R115" s="33"/>
      <c r="S115" s="33"/>
      <c r="T115" s="33"/>
      <c r="V115" s="3"/>
      <c r="W115">
        <v>108</v>
      </c>
      <c r="X115" s="44" t="s">
        <v>93</v>
      </c>
      <c r="Y115" s="1" t="s">
        <v>57</v>
      </c>
      <c r="Z115" s="1" t="s">
        <v>45</v>
      </c>
    </row>
    <row r="116" spans="1:27">
      <c r="A116" s="15" t="str">
        <f>Cover!A6</f>
        <v xml:space="preserve">TWSVCS210307 (A0074256) </v>
      </c>
      <c r="B116" s="15"/>
      <c r="D116" s="3"/>
      <c r="E116" s="2"/>
      <c r="F116" s="2"/>
      <c r="G116" s="37"/>
      <c r="H116" s="37"/>
      <c r="I116" s="2"/>
      <c r="J116" s="21"/>
      <c r="K116" s="21"/>
      <c r="L116" s="21"/>
      <c r="Q116" s="111"/>
      <c r="R116" s="33"/>
      <c r="S116" s="33"/>
      <c r="T116" s="33"/>
      <c r="V116" s="3"/>
      <c r="W116">
        <v>109</v>
      </c>
      <c r="X116" s="44" t="s">
        <v>95</v>
      </c>
      <c r="Y116" s="1" t="s">
        <v>51</v>
      </c>
      <c r="Z116" s="1" t="s">
        <v>265</v>
      </c>
    </row>
    <row r="117" spans="1:27">
      <c r="A117" s="2" t="s">
        <v>8</v>
      </c>
      <c r="B117" s="2"/>
      <c r="C117" s="3"/>
      <c r="D117" s="3"/>
      <c r="E117" s="2"/>
      <c r="F117" s="2"/>
      <c r="G117" s="37"/>
      <c r="H117" s="37"/>
      <c r="I117" s="2"/>
      <c r="J117" s="21"/>
      <c r="K117" s="21"/>
      <c r="L117" s="21"/>
      <c r="N117" s="19"/>
      <c r="O117" s="19"/>
      <c r="P117" s="19"/>
      <c r="Q117" s="111"/>
      <c r="R117" s="33"/>
      <c r="S117" s="33"/>
      <c r="T117" s="33"/>
      <c r="V117" s="3"/>
      <c r="W117">
        <v>110</v>
      </c>
      <c r="X117" s="44" t="s">
        <v>434</v>
      </c>
      <c r="Y117" s="1" t="s">
        <v>38</v>
      </c>
      <c r="Z117" s="1" t="s">
        <v>36</v>
      </c>
    </row>
    <row r="118" spans="1:27">
      <c r="A118" s="2"/>
      <c r="B118" s="2"/>
      <c r="C118" s="38" t="str">
        <f>Cover!A14</f>
        <v>A0074256</v>
      </c>
      <c r="D118" s="27"/>
      <c r="E118" s="3"/>
      <c r="G118" s="36"/>
      <c r="H118" s="36"/>
      <c r="K118" s="36"/>
      <c r="L118" s="75"/>
      <c r="M118" s="19"/>
      <c r="N118" s="19"/>
      <c r="O118" s="129"/>
      <c r="P118" s="130"/>
      <c r="Q118" s="111"/>
      <c r="R118" s="33"/>
      <c r="S118" s="33"/>
      <c r="T118" s="33"/>
      <c r="V118" s="3"/>
      <c r="W118">
        <v>111</v>
      </c>
      <c r="X118" s="44" t="s">
        <v>189</v>
      </c>
      <c r="Y118" s="1" t="s">
        <v>51</v>
      </c>
      <c r="Z118" s="1" t="s">
        <v>100</v>
      </c>
    </row>
    <row r="119" spans="1:27">
      <c r="A119" s="2"/>
      <c r="B119" s="2"/>
      <c r="C119" s="13" t="s">
        <v>9</v>
      </c>
      <c r="D119" s="53" t="s">
        <v>224</v>
      </c>
      <c r="E119" s="3"/>
      <c r="G119" s="33"/>
      <c r="H119" s="55"/>
      <c r="K119" s="33"/>
      <c r="L119" s="55"/>
      <c r="M119" s="19"/>
      <c r="N119" s="19"/>
      <c r="O119" s="33"/>
      <c r="P119" s="55"/>
      <c r="Q119" s="111"/>
      <c r="R119" s="33"/>
      <c r="S119" s="33"/>
      <c r="T119" s="33"/>
      <c r="V119" s="3"/>
      <c r="W119" s="7">
        <v>112</v>
      </c>
      <c r="X119" s="15" t="s">
        <v>190</v>
      </c>
      <c r="Y119" s="3" t="s">
        <v>25</v>
      </c>
      <c r="Z119" s="1" t="s">
        <v>111</v>
      </c>
      <c r="AA119" s="3"/>
    </row>
    <row r="120" spans="1:27">
      <c r="A120" s="2" t="s">
        <v>410</v>
      </c>
      <c r="B120" s="10" t="str">
        <f>'Report 100'!B38</f>
        <v xml:space="preserve"> </v>
      </c>
      <c r="C120" s="3" t="str">
        <f>'Report 100'!C38</f>
        <v>&lt;0.02</v>
      </c>
      <c r="D120" s="3" t="str">
        <f>'Report 100'!D38</f>
        <v>&lt;0.07</v>
      </c>
      <c r="E120" s="2">
        <f>'Report 100'!E38</f>
        <v>0</v>
      </c>
      <c r="F120" s="10" t="str">
        <f>'Report 100'!F38</f>
        <v xml:space="preserve"> </v>
      </c>
      <c r="G120" s="33"/>
      <c r="H120" s="33"/>
      <c r="I120" s="2">
        <f>'Report 100'!I38</f>
        <v>0</v>
      </c>
      <c r="J120" s="74"/>
      <c r="K120" s="33"/>
      <c r="L120" s="33"/>
      <c r="M120" s="21"/>
      <c r="N120" s="74"/>
      <c r="O120" s="33"/>
      <c r="P120" s="33"/>
      <c r="Q120" s="111" t="str">
        <f t="shared" si="6"/>
        <v>&lt;0.02</v>
      </c>
      <c r="R120" s="33" t="str">
        <f t="shared" si="7"/>
        <v>&lt;0.07</v>
      </c>
      <c r="S120" s="33" t="str">
        <f t="shared" si="8"/>
        <v>true</v>
      </c>
      <c r="T120" s="33" t="str">
        <f t="shared" si="8"/>
        <v>true</v>
      </c>
      <c r="U120">
        <f t="shared" ref="U120:U155" si="10">IF(S120=T120,0,1)</f>
        <v>0</v>
      </c>
      <c r="V120" s="3">
        <f t="shared" si="9"/>
        <v>53</v>
      </c>
      <c r="W120">
        <v>113</v>
      </c>
      <c r="X120" s="44" t="s">
        <v>435</v>
      </c>
      <c r="Y120" s="1">
        <v>20</v>
      </c>
    </row>
    <row r="121" spans="1:27">
      <c r="A121" s="2" t="s">
        <v>159</v>
      </c>
      <c r="B121" s="10" t="str">
        <f>'Report 100'!B39</f>
        <v xml:space="preserve"> </v>
      </c>
      <c r="C121" s="3" t="str">
        <f>'Report 100'!C39</f>
        <v>&lt;0.02</v>
      </c>
      <c r="D121" s="3" t="str">
        <f>'Report 100'!D39</f>
        <v>&lt;0.07</v>
      </c>
      <c r="E121" s="2">
        <f>'Report 100'!E39</f>
        <v>0</v>
      </c>
      <c r="F121" s="10" t="str">
        <f>'Report 100'!F39</f>
        <v xml:space="preserve"> </v>
      </c>
      <c r="G121" s="33"/>
      <c r="H121" s="33"/>
      <c r="I121" s="2">
        <f>'Report 100'!I39</f>
        <v>0</v>
      </c>
      <c r="J121" s="74"/>
      <c r="K121" s="33"/>
      <c r="L121" s="33"/>
      <c r="M121" s="21"/>
      <c r="N121" s="74"/>
      <c r="O121" s="33"/>
      <c r="P121" s="33"/>
      <c r="Q121" s="111" t="str">
        <f t="shared" si="6"/>
        <v>&lt;0.02</v>
      </c>
      <c r="R121" s="33" t="str">
        <f t="shared" si="7"/>
        <v>&lt;0.07</v>
      </c>
      <c r="S121" s="33" t="str">
        <f t="shared" si="8"/>
        <v>true</v>
      </c>
      <c r="T121" s="33" t="str">
        <f t="shared" si="8"/>
        <v>true</v>
      </c>
      <c r="U121">
        <f t="shared" si="10"/>
        <v>0</v>
      </c>
      <c r="V121" s="3">
        <f t="shared" si="9"/>
        <v>55</v>
      </c>
      <c r="W121">
        <v>114</v>
      </c>
      <c r="X121" s="44" t="s">
        <v>436</v>
      </c>
      <c r="Y121" s="1" t="s">
        <v>51</v>
      </c>
      <c r="Z121" s="1" t="s">
        <v>100</v>
      </c>
    </row>
    <row r="122" spans="1:27">
      <c r="A122" s="2" t="s">
        <v>160</v>
      </c>
      <c r="B122" s="10" t="str">
        <f>'Report 100'!B40</f>
        <v xml:space="preserve"> </v>
      </c>
      <c r="C122" s="3" t="str">
        <f>'Report 100'!C40</f>
        <v>&lt;0.02</v>
      </c>
      <c r="D122" s="3" t="str">
        <f>'Report 100'!D40</f>
        <v>&lt;0.08</v>
      </c>
      <c r="E122" s="2">
        <f>'Report 100'!E40</f>
        <v>0</v>
      </c>
      <c r="F122" s="10" t="str">
        <f>'Report 100'!F40</f>
        <v xml:space="preserve"> </v>
      </c>
      <c r="G122" s="33"/>
      <c r="H122" s="33"/>
      <c r="I122" s="2">
        <f>'Report 100'!I40</f>
        <v>0</v>
      </c>
      <c r="J122" s="74"/>
      <c r="K122" s="33"/>
      <c r="L122" s="33"/>
      <c r="M122" s="21"/>
      <c r="N122" s="74"/>
      <c r="O122" s="33"/>
      <c r="P122" s="33"/>
      <c r="Q122" s="111" t="str">
        <f t="shared" si="6"/>
        <v>&lt;0.02</v>
      </c>
      <c r="R122" s="33" t="str">
        <f t="shared" si="7"/>
        <v>&lt;0.08</v>
      </c>
      <c r="S122" s="33" t="str">
        <f t="shared" si="8"/>
        <v>true</v>
      </c>
      <c r="T122" s="33" t="str">
        <f t="shared" si="8"/>
        <v>true</v>
      </c>
      <c r="U122">
        <f t="shared" si="10"/>
        <v>0</v>
      </c>
      <c r="V122" s="3">
        <f t="shared" si="9"/>
        <v>56</v>
      </c>
      <c r="W122">
        <v>115</v>
      </c>
      <c r="X122" s="44" t="s">
        <v>191</v>
      </c>
      <c r="Y122" s="1" t="s">
        <v>51</v>
      </c>
      <c r="Z122" s="1" t="s">
        <v>192</v>
      </c>
    </row>
    <row r="123" spans="1:27">
      <c r="A123" s="2" t="s">
        <v>161</v>
      </c>
      <c r="B123" s="10" t="str">
        <f>'Report 100'!B41</f>
        <v xml:space="preserve"> </v>
      </c>
      <c r="C123" s="3" t="str">
        <f>'Report 100'!C41</f>
        <v>&lt;0.02</v>
      </c>
      <c r="D123" s="3" t="str">
        <f>'Report 100'!D41</f>
        <v>&lt;0.08</v>
      </c>
      <c r="E123" s="2">
        <f>'Report 100'!E41</f>
        <v>0</v>
      </c>
      <c r="F123" s="10" t="str">
        <f>'Report 100'!F41</f>
        <v xml:space="preserve"> </v>
      </c>
      <c r="G123" s="33"/>
      <c r="H123" s="33"/>
      <c r="I123" s="2">
        <f>'Report 100'!I41</f>
        <v>0</v>
      </c>
      <c r="J123" s="74"/>
      <c r="K123" s="33"/>
      <c r="L123" s="33"/>
      <c r="M123" s="21"/>
      <c r="N123" s="74"/>
      <c r="O123" s="33"/>
      <c r="P123" s="33"/>
      <c r="Q123" s="111" t="str">
        <f t="shared" si="6"/>
        <v>&lt;0.02</v>
      </c>
      <c r="R123" s="33" t="str">
        <f t="shared" si="7"/>
        <v>&lt;0.08</v>
      </c>
      <c r="S123" s="33" t="str">
        <f t="shared" si="8"/>
        <v>true</v>
      </c>
      <c r="T123" s="33" t="str">
        <f t="shared" si="8"/>
        <v>true</v>
      </c>
      <c r="U123">
        <f t="shared" si="10"/>
        <v>0</v>
      </c>
      <c r="V123" s="3">
        <f t="shared" si="9"/>
        <v>58</v>
      </c>
      <c r="W123">
        <v>116</v>
      </c>
      <c r="X123" s="44" t="s">
        <v>437</v>
      </c>
      <c r="Y123" s="1" t="s">
        <v>51</v>
      </c>
      <c r="Z123" s="1" t="s">
        <v>100</v>
      </c>
    </row>
    <row r="124" spans="1:27">
      <c r="A124" s="2" t="s">
        <v>162</v>
      </c>
      <c r="B124" s="10" t="str">
        <f>'Report 100'!B42</f>
        <v xml:space="preserve"> </v>
      </c>
      <c r="C124" s="3" t="str">
        <f>'Report 100'!C42</f>
        <v>&lt;0.02</v>
      </c>
      <c r="D124" s="3" t="str">
        <f>'Report 100'!D42</f>
        <v>&lt;0.07</v>
      </c>
      <c r="E124" s="2">
        <f>'Report 100'!E42</f>
        <v>0</v>
      </c>
      <c r="F124" s="10" t="str">
        <f>'Report 100'!F42</f>
        <v xml:space="preserve"> </v>
      </c>
      <c r="G124" s="33"/>
      <c r="H124" s="33"/>
      <c r="I124" s="2">
        <f>'Report 100'!I42</f>
        <v>0</v>
      </c>
      <c r="J124" s="74"/>
      <c r="K124" s="33"/>
      <c r="L124" s="33"/>
      <c r="M124" s="21"/>
      <c r="N124" s="74"/>
      <c r="O124" s="33"/>
      <c r="P124" s="33"/>
      <c r="Q124" s="111" t="str">
        <f t="shared" si="6"/>
        <v>&lt;0.02</v>
      </c>
      <c r="R124" s="33" t="str">
        <f t="shared" si="7"/>
        <v>&lt;0.07</v>
      </c>
      <c r="S124" s="33" t="str">
        <f t="shared" si="8"/>
        <v>true</v>
      </c>
      <c r="T124" s="33" t="str">
        <f t="shared" si="8"/>
        <v>true</v>
      </c>
      <c r="U124">
        <f t="shared" si="10"/>
        <v>0</v>
      </c>
      <c r="V124" s="3">
        <f t="shared" si="9"/>
        <v>59</v>
      </c>
      <c r="W124">
        <v>117</v>
      </c>
      <c r="X124" s="44" t="s">
        <v>438</v>
      </c>
      <c r="Y124" s="1" t="s">
        <v>51</v>
      </c>
      <c r="Z124" s="1" t="s">
        <v>100</v>
      </c>
    </row>
    <row r="125" spans="1:27">
      <c r="A125" s="2" t="s">
        <v>163</v>
      </c>
      <c r="B125" s="10" t="str">
        <f>'Report 100'!B43</f>
        <v xml:space="preserve"> </v>
      </c>
      <c r="C125" s="8" t="str">
        <f>'Report 100'!C43</f>
        <v>&lt;0.02</v>
      </c>
      <c r="D125" s="8" t="str">
        <f>'Report 100'!D43</f>
        <v>&lt;0.07</v>
      </c>
      <c r="E125" s="2">
        <f>'Report 100'!E43</f>
        <v>0</v>
      </c>
      <c r="F125" s="10" t="str">
        <f>'Report 100'!F43</f>
        <v xml:space="preserve"> </v>
      </c>
      <c r="G125" s="33"/>
      <c r="H125" s="33"/>
      <c r="I125" s="2">
        <f>'Report 100'!I43</f>
        <v>0</v>
      </c>
      <c r="J125" s="74"/>
      <c r="K125" s="33"/>
      <c r="L125" s="90"/>
      <c r="M125" s="21"/>
      <c r="N125" s="74"/>
      <c r="O125" s="33"/>
      <c r="P125" s="33"/>
      <c r="Q125" s="111" t="str">
        <f t="shared" si="6"/>
        <v>&lt;0.02</v>
      </c>
      <c r="R125" s="33" t="str">
        <f t="shared" si="7"/>
        <v>&lt;0.07</v>
      </c>
      <c r="S125" s="33" t="str">
        <f t="shared" si="8"/>
        <v>true</v>
      </c>
      <c r="T125" s="33" t="str">
        <f t="shared" si="8"/>
        <v>true</v>
      </c>
      <c r="U125">
        <f t="shared" si="10"/>
        <v>0</v>
      </c>
      <c r="V125" s="3">
        <f t="shared" si="9"/>
        <v>62</v>
      </c>
      <c r="W125">
        <v>118</v>
      </c>
      <c r="X125" s="44" t="s">
        <v>439</v>
      </c>
      <c r="Y125" s="1" t="s">
        <v>51</v>
      </c>
      <c r="Z125" s="1" t="s">
        <v>100</v>
      </c>
    </row>
    <row r="126" spans="1:27">
      <c r="A126" s="2" t="s">
        <v>164</v>
      </c>
      <c r="B126" s="10" t="str">
        <f>'Report 100'!B44</f>
        <v/>
      </c>
      <c r="C126" s="3" t="str">
        <f>'Report 100'!C44</f>
        <v>&lt;0.02</v>
      </c>
      <c r="D126" s="3" t="str">
        <f>'Report 100'!D44</f>
        <v>&lt;0.08</v>
      </c>
      <c r="E126" s="2">
        <f>'Report 100'!E44</f>
        <v>0</v>
      </c>
      <c r="F126" s="10" t="str">
        <f>'Report 100'!F44</f>
        <v/>
      </c>
      <c r="G126" s="33"/>
      <c r="H126" s="33"/>
      <c r="I126" s="2">
        <f>'Report 100'!I44</f>
        <v>0</v>
      </c>
      <c r="J126" s="74"/>
      <c r="K126" s="33"/>
      <c r="L126" s="33"/>
      <c r="M126" s="21"/>
      <c r="N126" s="74"/>
      <c r="O126" s="33"/>
      <c r="P126" s="33"/>
      <c r="Q126" s="111" t="str">
        <f t="shared" si="6"/>
        <v>&lt;0.02</v>
      </c>
      <c r="R126" s="33" t="str">
        <f t="shared" si="7"/>
        <v>&lt;0.08</v>
      </c>
      <c r="S126" s="33" t="str">
        <f t="shared" si="8"/>
        <v>true</v>
      </c>
      <c r="T126" s="33" t="str">
        <f t="shared" si="8"/>
        <v>true</v>
      </c>
      <c r="U126">
        <f t="shared" si="10"/>
        <v>0</v>
      </c>
      <c r="V126" s="3">
        <f t="shared" si="9"/>
        <v>64</v>
      </c>
      <c r="W126">
        <v>119</v>
      </c>
      <c r="X126" s="44" t="s">
        <v>193</v>
      </c>
      <c r="Y126" s="1" t="s">
        <v>51</v>
      </c>
      <c r="Z126" s="1" t="s">
        <v>100</v>
      </c>
    </row>
    <row r="127" spans="1:27">
      <c r="A127" s="2" t="s">
        <v>165</v>
      </c>
      <c r="B127" s="10" t="str">
        <f>'Report 100'!B45</f>
        <v xml:space="preserve"> </v>
      </c>
      <c r="C127" s="3" t="str">
        <f>'Report 100'!C45</f>
        <v>&lt;0.02</v>
      </c>
      <c r="D127" s="3" t="str">
        <f>'Report 100'!D45</f>
        <v>&lt;0.08</v>
      </c>
      <c r="E127" s="2">
        <f>'Report 100'!E45</f>
        <v>0</v>
      </c>
      <c r="F127" s="10" t="str">
        <f>'Report 100'!F45</f>
        <v xml:space="preserve"> </v>
      </c>
      <c r="G127" s="33"/>
      <c r="H127" s="33"/>
      <c r="I127" s="2">
        <f>'Report 100'!I45</f>
        <v>0</v>
      </c>
      <c r="J127" s="74"/>
      <c r="K127" s="33"/>
      <c r="L127" s="33"/>
      <c r="M127" s="21"/>
      <c r="N127" s="74"/>
      <c r="O127" s="33"/>
      <c r="P127" s="33"/>
      <c r="Q127" s="111" t="str">
        <f t="shared" si="6"/>
        <v>&lt;0.02</v>
      </c>
      <c r="R127" s="33" t="str">
        <f t="shared" si="7"/>
        <v>&lt;0.08</v>
      </c>
      <c r="S127" s="33" t="str">
        <f t="shared" si="8"/>
        <v>true</v>
      </c>
      <c r="T127" s="33" t="str">
        <f t="shared" si="8"/>
        <v>true</v>
      </c>
      <c r="U127">
        <f t="shared" si="10"/>
        <v>0</v>
      </c>
      <c r="V127" s="3">
        <f t="shared" si="9"/>
        <v>65</v>
      </c>
      <c r="W127">
        <v>120</v>
      </c>
      <c r="X127" s="44" t="s">
        <v>112</v>
      </c>
      <c r="Y127" s="1" t="s">
        <v>51</v>
      </c>
      <c r="Z127" s="1" t="s">
        <v>100</v>
      </c>
    </row>
    <row r="128" spans="1:27">
      <c r="A128" s="2" t="s">
        <v>274</v>
      </c>
      <c r="B128" s="10" t="str">
        <f>'Report 100'!B46</f>
        <v xml:space="preserve"> </v>
      </c>
      <c r="C128" s="3" t="str">
        <f>'Report 100'!C46</f>
        <v>&lt;0.02</v>
      </c>
      <c r="D128" s="3" t="str">
        <f>'Report 100'!D46</f>
        <v>&lt;0.07</v>
      </c>
      <c r="E128" s="2">
        <f>'Report 100'!E46</f>
        <v>0</v>
      </c>
      <c r="F128" s="10" t="str">
        <f>'Report 100'!F46</f>
        <v xml:space="preserve"> </v>
      </c>
      <c r="G128" s="33"/>
      <c r="H128" s="33"/>
      <c r="I128" s="2">
        <f>'Report 100'!I46</f>
        <v>0</v>
      </c>
      <c r="J128" s="74"/>
      <c r="K128" s="33"/>
      <c r="L128" s="33"/>
      <c r="M128" s="21"/>
      <c r="N128" s="74"/>
      <c r="O128" s="33"/>
      <c r="P128" s="33"/>
      <c r="Q128" s="111" t="str">
        <f t="shared" si="6"/>
        <v>&lt;0.02</v>
      </c>
      <c r="R128" s="33" t="str">
        <f t="shared" si="7"/>
        <v>&lt;0.07</v>
      </c>
      <c r="S128" s="33" t="str">
        <f t="shared" si="8"/>
        <v>true</v>
      </c>
      <c r="T128" s="33" t="str">
        <f t="shared" si="8"/>
        <v>true</v>
      </c>
      <c r="U128">
        <f t="shared" si="10"/>
        <v>0</v>
      </c>
      <c r="V128" s="3">
        <f t="shared" si="9"/>
        <v>66</v>
      </c>
      <c r="W128">
        <v>121</v>
      </c>
      <c r="X128" s="44" t="s">
        <v>99</v>
      </c>
      <c r="Y128" s="1" t="s">
        <v>51</v>
      </c>
      <c r="Z128" s="1" t="s">
        <v>100</v>
      </c>
    </row>
    <row r="129" spans="1:26">
      <c r="A129" s="2" t="s">
        <v>166</v>
      </c>
      <c r="B129" s="10" t="str">
        <f>'Report 100'!B47</f>
        <v/>
      </c>
      <c r="C129" s="3" t="str">
        <f>'Report 100'!C47</f>
        <v>&lt;0.02</v>
      </c>
      <c r="D129" s="78" t="str">
        <f>'Report 100'!D47</f>
        <v>&lt;0.08</v>
      </c>
      <c r="E129" s="2">
        <f>'Report 100'!E47</f>
        <v>0</v>
      </c>
      <c r="F129" s="10" t="str">
        <f>'Report 100'!F47</f>
        <v/>
      </c>
      <c r="G129" s="33"/>
      <c r="H129" s="33"/>
      <c r="I129" s="2">
        <f>'Report 100'!I47</f>
        <v>0</v>
      </c>
      <c r="J129" s="74"/>
      <c r="K129" s="33"/>
      <c r="L129" s="33"/>
      <c r="M129" s="21"/>
      <c r="N129" s="74"/>
      <c r="O129" s="33"/>
      <c r="P129" s="33"/>
      <c r="Q129" s="111" t="str">
        <f t="shared" si="6"/>
        <v>&lt;0.02</v>
      </c>
      <c r="R129" s="33" t="str">
        <f t="shared" si="7"/>
        <v>&lt;0.08</v>
      </c>
      <c r="S129" s="33" t="str">
        <f t="shared" si="8"/>
        <v>true</v>
      </c>
      <c r="T129" s="33" t="str">
        <f t="shared" si="8"/>
        <v>true</v>
      </c>
      <c r="U129">
        <f t="shared" si="10"/>
        <v>0</v>
      </c>
      <c r="V129" s="3">
        <f t="shared" si="9"/>
        <v>67</v>
      </c>
      <c r="W129">
        <v>122</v>
      </c>
      <c r="X129" s="44" t="s">
        <v>194</v>
      </c>
      <c r="Y129" s="1" t="s">
        <v>51</v>
      </c>
      <c r="Z129" s="1" t="s">
        <v>100</v>
      </c>
    </row>
    <row r="130" spans="1:26">
      <c r="A130" s="2" t="s">
        <v>167</v>
      </c>
      <c r="B130" s="10" t="str">
        <f>'Report 100'!B48</f>
        <v xml:space="preserve"> </v>
      </c>
      <c r="C130" s="3" t="str">
        <f>'Report 100'!C48</f>
        <v>&lt;0.02</v>
      </c>
      <c r="D130" s="3" t="str">
        <f>'Report 100'!D48</f>
        <v>&lt;0.14</v>
      </c>
      <c r="E130" s="2">
        <f>'Report 100'!E48</f>
        <v>0</v>
      </c>
      <c r="F130" s="10" t="str">
        <f>'Report 100'!F48</f>
        <v xml:space="preserve"> </v>
      </c>
      <c r="G130" s="33"/>
      <c r="H130" s="33"/>
      <c r="I130" s="2">
        <f>'Report 100'!I48</f>
        <v>0</v>
      </c>
      <c r="J130" s="74"/>
      <c r="K130" s="33"/>
      <c r="L130" s="33"/>
      <c r="M130" s="21"/>
      <c r="N130" s="74"/>
      <c r="O130" s="33"/>
      <c r="P130" s="33"/>
      <c r="Q130" s="111" t="str">
        <f t="shared" si="6"/>
        <v>&lt;0.02</v>
      </c>
      <c r="R130" s="33" t="str">
        <f t="shared" si="7"/>
        <v>&lt;0.14</v>
      </c>
      <c r="S130" s="33" t="str">
        <f t="shared" si="8"/>
        <v>true</v>
      </c>
      <c r="T130" s="33" t="str">
        <f t="shared" si="8"/>
        <v>true</v>
      </c>
      <c r="U130">
        <f t="shared" si="10"/>
        <v>0</v>
      </c>
      <c r="V130" s="3">
        <f t="shared" si="9"/>
        <v>68</v>
      </c>
      <c r="W130">
        <v>123</v>
      </c>
      <c r="X130" s="44" t="s">
        <v>440</v>
      </c>
      <c r="Y130" s="1" t="s">
        <v>51</v>
      </c>
      <c r="Z130" s="1" t="s">
        <v>196</v>
      </c>
    </row>
    <row r="131" spans="1:26">
      <c r="A131" s="2" t="s">
        <v>168</v>
      </c>
      <c r="B131" s="10" t="str">
        <f>'Report 100'!B49</f>
        <v xml:space="preserve"> </v>
      </c>
      <c r="C131" s="3" t="str">
        <f>'Report 100'!C49</f>
        <v>&lt;0.02</v>
      </c>
      <c r="D131" s="3" t="str">
        <f>'Report 100'!D49</f>
        <v>&lt;0.13</v>
      </c>
      <c r="E131" s="2">
        <f>'Report 100'!E49</f>
        <v>0</v>
      </c>
      <c r="F131" s="10" t="str">
        <f>'Report 100'!F49</f>
        <v xml:space="preserve"> </v>
      </c>
      <c r="G131" s="33"/>
      <c r="H131" s="33"/>
      <c r="I131" s="2">
        <f>'Report 100'!I49</f>
        <v>0</v>
      </c>
      <c r="J131" s="74"/>
      <c r="K131" s="33"/>
      <c r="L131" s="33"/>
      <c r="M131" s="21"/>
      <c r="N131" s="74"/>
      <c r="O131" s="33"/>
      <c r="P131" s="33"/>
      <c r="Q131" s="111" t="str">
        <f t="shared" si="6"/>
        <v>&lt;0.02</v>
      </c>
      <c r="R131" s="33" t="str">
        <f t="shared" si="7"/>
        <v>&lt;0.13</v>
      </c>
      <c r="S131" s="33" t="str">
        <f t="shared" si="8"/>
        <v>true</v>
      </c>
      <c r="T131" s="33" t="str">
        <f t="shared" si="8"/>
        <v>true</v>
      </c>
      <c r="U131">
        <f t="shared" si="10"/>
        <v>0</v>
      </c>
      <c r="V131" s="3">
        <f t="shared" si="9"/>
        <v>70</v>
      </c>
      <c r="W131">
        <v>124</v>
      </c>
      <c r="X131" s="44" t="s">
        <v>101</v>
      </c>
      <c r="Y131" s="1" t="s">
        <v>22</v>
      </c>
      <c r="Z131" s="1" t="s">
        <v>77</v>
      </c>
    </row>
    <row r="132" spans="1:26">
      <c r="A132" s="2" t="s">
        <v>169</v>
      </c>
      <c r="B132" s="10" t="str">
        <f>'Report 100'!B50</f>
        <v xml:space="preserve"> </v>
      </c>
      <c r="C132" s="3" t="str">
        <f>'Report 100'!C50</f>
        <v>&lt;0.02</v>
      </c>
      <c r="D132" s="3" t="str">
        <f>'Report 100'!D50</f>
        <v>&lt;0.08</v>
      </c>
      <c r="E132" s="2">
        <f>'Report 100'!E50</f>
        <v>0</v>
      </c>
      <c r="F132" s="10" t="str">
        <f>'Report 100'!F50</f>
        <v xml:space="preserve"> </v>
      </c>
      <c r="G132" s="33"/>
      <c r="H132" s="33"/>
      <c r="I132" s="2">
        <f>'Report 100'!I50</f>
        <v>0</v>
      </c>
      <c r="J132" s="74"/>
      <c r="K132" s="33"/>
      <c r="L132" s="33"/>
      <c r="M132" s="21"/>
      <c r="N132" s="74"/>
      <c r="O132" s="33"/>
      <c r="P132" s="33"/>
      <c r="Q132" s="111" t="str">
        <f t="shared" si="6"/>
        <v>&lt;0.02</v>
      </c>
      <c r="R132" s="33" t="str">
        <f t="shared" si="7"/>
        <v>&lt;0.08</v>
      </c>
      <c r="S132" s="33" t="str">
        <f t="shared" si="8"/>
        <v>true</v>
      </c>
      <c r="T132" s="33" t="str">
        <f t="shared" si="8"/>
        <v>true</v>
      </c>
      <c r="U132">
        <f t="shared" si="10"/>
        <v>0</v>
      </c>
      <c r="V132" s="3">
        <f t="shared" si="9"/>
        <v>72</v>
      </c>
      <c r="W132">
        <v>125</v>
      </c>
      <c r="X132" s="44" t="s">
        <v>195</v>
      </c>
      <c r="Y132" s="1" t="s">
        <v>51</v>
      </c>
      <c r="Z132" s="1" t="s">
        <v>196</v>
      </c>
    </row>
    <row r="133" spans="1:26">
      <c r="A133" s="2" t="s">
        <v>393</v>
      </c>
      <c r="B133" s="10" t="str">
        <f>'Report 100'!B51</f>
        <v xml:space="preserve"> </v>
      </c>
      <c r="C133" s="3" t="str">
        <f>'Report 100'!C51</f>
        <v>&lt;0.02</v>
      </c>
      <c r="D133" s="3" t="str">
        <f>'Report 100'!D51</f>
        <v>&lt;0.08</v>
      </c>
      <c r="E133" s="2">
        <f>'Report 100'!E51</f>
        <v>0</v>
      </c>
      <c r="F133" s="10" t="str">
        <f>'Report 100'!F51</f>
        <v xml:space="preserve"> </v>
      </c>
      <c r="G133" s="33"/>
      <c r="H133" s="33"/>
      <c r="I133" s="2">
        <f>'Report 100'!I51</f>
        <v>0</v>
      </c>
      <c r="J133" s="74"/>
      <c r="K133" s="33"/>
      <c r="L133" s="33"/>
      <c r="M133" s="21"/>
      <c r="N133" s="74"/>
      <c r="O133" s="33"/>
      <c r="P133" s="33"/>
      <c r="Q133" s="111" t="str">
        <f t="shared" si="6"/>
        <v>&lt;0.02</v>
      </c>
      <c r="R133" s="33" t="str">
        <f t="shared" si="7"/>
        <v>&lt;0.08</v>
      </c>
      <c r="S133" s="33" t="str">
        <f t="shared" si="8"/>
        <v>true</v>
      </c>
      <c r="T133" s="33" t="str">
        <f t="shared" si="8"/>
        <v>true</v>
      </c>
      <c r="U133">
        <f t="shared" si="10"/>
        <v>0</v>
      </c>
      <c r="V133" s="3">
        <f t="shared" si="9"/>
        <v>74</v>
      </c>
      <c r="W133">
        <v>126</v>
      </c>
      <c r="X133" s="44" t="s">
        <v>102</v>
      </c>
      <c r="Y133" s="1" t="s">
        <v>51</v>
      </c>
      <c r="Z133" s="1" t="s">
        <v>100</v>
      </c>
    </row>
    <row r="134" spans="1:26">
      <c r="A134" s="2" t="s">
        <v>171</v>
      </c>
      <c r="B134" s="10" t="str">
        <f>'Report 100'!B52</f>
        <v/>
      </c>
      <c r="C134" s="8" t="str">
        <f>'Report 100'!C52</f>
        <v>0.04</v>
      </c>
      <c r="D134" s="8" t="str">
        <f>'Report 100'!D52</f>
        <v>0.18</v>
      </c>
      <c r="E134" s="2">
        <f>'Report 100'!E52</f>
        <v>0</v>
      </c>
      <c r="F134" s="10" t="str">
        <f>'Report 100'!F52</f>
        <v/>
      </c>
      <c r="G134" s="33"/>
      <c r="H134" s="33"/>
      <c r="I134" s="2">
        <f>'Report 100'!I52</f>
        <v>0</v>
      </c>
      <c r="J134" s="74"/>
      <c r="K134" s="33"/>
      <c r="L134" s="33"/>
      <c r="M134" s="21"/>
      <c r="N134" s="74"/>
      <c r="O134" s="33"/>
      <c r="P134" s="33"/>
      <c r="Q134" s="111" t="str">
        <f t="shared" si="6"/>
        <v>0.04</v>
      </c>
      <c r="R134" s="33" t="str">
        <f t="shared" si="7"/>
        <v>0.18</v>
      </c>
      <c r="S134" s="33" t="str">
        <f t="shared" si="8"/>
        <v>true</v>
      </c>
      <c r="T134" s="33" t="str">
        <f t="shared" si="8"/>
        <v>true</v>
      </c>
      <c r="U134">
        <f t="shared" si="10"/>
        <v>0</v>
      </c>
      <c r="V134" s="3">
        <f t="shared" si="9"/>
        <v>75</v>
      </c>
      <c r="W134">
        <v>127</v>
      </c>
      <c r="X134" s="44" t="s">
        <v>197</v>
      </c>
      <c r="Y134" s="1" t="s">
        <v>51</v>
      </c>
      <c r="Z134" s="1" t="s">
        <v>192</v>
      </c>
    </row>
    <row r="135" spans="1:26">
      <c r="A135" s="2" t="s">
        <v>394</v>
      </c>
      <c r="B135" s="10" t="str">
        <f>'Report 100'!B53</f>
        <v xml:space="preserve"> </v>
      </c>
      <c r="C135" s="3" t="str">
        <f>'Report 100'!C53</f>
        <v>&lt;0.02</v>
      </c>
      <c r="D135" s="3" t="str">
        <f>'Report 100'!D53</f>
        <v>&lt;0.08</v>
      </c>
      <c r="E135" s="2">
        <f>'Report 100'!E53</f>
        <v>0</v>
      </c>
      <c r="F135" s="10" t="str">
        <f>'Report 100'!F53</f>
        <v xml:space="preserve"> </v>
      </c>
      <c r="G135" s="33"/>
      <c r="H135" s="33"/>
      <c r="I135" s="2">
        <f>'Report 100'!I53</f>
        <v>0</v>
      </c>
      <c r="J135" s="74"/>
      <c r="K135" s="33"/>
      <c r="L135" s="33"/>
      <c r="M135" s="21"/>
      <c r="N135" s="74"/>
      <c r="O135" s="33"/>
      <c r="P135" s="33"/>
      <c r="Q135" s="111" t="str">
        <f t="shared" si="6"/>
        <v>&lt;0.02</v>
      </c>
      <c r="R135" s="33" t="str">
        <f t="shared" si="7"/>
        <v>&lt;0.08</v>
      </c>
      <c r="S135" s="33" t="str">
        <f t="shared" si="8"/>
        <v>true</v>
      </c>
      <c r="T135" s="33" t="str">
        <f t="shared" si="8"/>
        <v>true</v>
      </c>
      <c r="U135">
        <f t="shared" si="10"/>
        <v>0</v>
      </c>
      <c r="V135" s="3">
        <f t="shared" si="9"/>
        <v>76</v>
      </c>
      <c r="W135">
        <v>128</v>
      </c>
      <c r="X135" s="44" t="s">
        <v>441</v>
      </c>
      <c r="Y135" s="1" t="s">
        <v>51</v>
      </c>
      <c r="Z135" s="1" t="s">
        <v>192</v>
      </c>
    </row>
    <row r="136" spans="1:26">
      <c r="A136" s="2" t="s">
        <v>395</v>
      </c>
      <c r="B136" s="10" t="str">
        <f>'Report 100'!B54</f>
        <v xml:space="preserve"> </v>
      </c>
      <c r="C136" s="3" t="str">
        <f>'Report 100'!C54</f>
        <v>&lt;0.02</v>
      </c>
      <c r="D136" s="3" t="str">
        <f>'Report 100'!D54</f>
        <v>&lt;0.08</v>
      </c>
      <c r="E136" s="2">
        <f>'Report 100'!E54</f>
        <v>0</v>
      </c>
      <c r="F136" s="10" t="str">
        <f>'Report 100'!F54</f>
        <v xml:space="preserve"> </v>
      </c>
      <c r="G136" s="33"/>
      <c r="H136" s="33"/>
      <c r="I136" s="2">
        <f>'Report 100'!I54</f>
        <v>0</v>
      </c>
      <c r="J136" s="74"/>
      <c r="K136" s="33"/>
      <c r="L136" s="33"/>
      <c r="M136" s="21"/>
      <c r="N136" s="74"/>
      <c r="O136" s="33"/>
      <c r="P136" s="33"/>
      <c r="Q136" s="111" t="str">
        <f t="shared" si="6"/>
        <v>&lt;0.02</v>
      </c>
      <c r="R136" s="33" t="str">
        <f t="shared" si="7"/>
        <v>&lt;0.08</v>
      </c>
      <c r="S136" s="33" t="str">
        <f t="shared" si="8"/>
        <v>true</v>
      </c>
      <c r="T136" s="33" t="str">
        <f t="shared" si="8"/>
        <v>true</v>
      </c>
      <c r="U136">
        <f t="shared" si="10"/>
        <v>0</v>
      </c>
      <c r="V136" s="3">
        <f t="shared" si="9"/>
        <v>77</v>
      </c>
      <c r="W136">
        <v>129</v>
      </c>
      <c r="X136" s="44" t="s">
        <v>442</v>
      </c>
      <c r="Y136" s="1" t="s">
        <v>16</v>
      </c>
      <c r="Z136" s="1" t="s">
        <v>39</v>
      </c>
    </row>
    <row r="137" spans="1:26">
      <c r="A137" s="2" t="s">
        <v>396</v>
      </c>
      <c r="B137" s="10" t="str">
        <f>'Report 100'!B55</f>
        <v xml:space="preserve"> </v>
      </c>
      <c r="C137" s="3" t="str">
        <f>'Report 100'!C55</f>
        <v>&lt;0.02</v>
      </c>
      <c r="D137" s="3" t="str">
        <f>'Report 100'!D55</f>
        <v>&lt;0.08</v>
      </c>
      <c r="E137" s="2">
        <f>'Report 100'!E55</f>
        <v>0</v>
      </c>
      <c r="F137" s="10" t="str">
        <f>'Report 100'!F55</f>
        <v xml:space="preserve"> </v>
      </c>
      <c r="G137" s="33"/>
      <c r="H137" s="33"/>
      <c r="I137" s="2">
        <f>'Report 100'!I55</f>
        <v>0</v>
      </c>
      <c r="J137" s="74"/>
      <c r="K137" s="33"/>
      <c r="L137" s="33"/>
      <c r="M137" s="21"/>
      <c r="N137" s="74"/>
      <c r="O137" s="33"/>
      <c r="P137" s="33"/>
      <c r="Q137" s="111" t="str">
        <f t="shared" si="6"/>
        <v>&lt;0.02</v>
      </c>
      <c r="R137" s="33" t="str">
        <f t="shared" si="7"/>
        <v>&lt;0.08</v>
      </c>
      <c r="S137" s="33" t="str">
        <f t="shared" si="8"/>
        <v>true</v>
      </c>
      <c r="T137" s="33" t="str">
        <f t="shared" si="8"/>
        <v>true</v>
      </c>
      <c r="U137">
        <f t="shared" si="10"/>
        <v>0</v>
      </c>
      <c r="V137" s="3">
        <f t="shared" si="9"/>
        <v>78</v>
      </c>
      <c r="W137">
        <v>130</v>
      </c>
      <c r="X137" s="44" t="s">
        <v>443</v>
      </c>
      <c r="Y137" s="1" t="s">
        <v>51</v>
      </c>
      <c r="Z137" s="1" t="s">
        <v>196</v>
      </c>
    </row>
    <row r="138" spans="1:26">
      <c r="A138" s="2" t="s">
        <v>172</v>
      </c>
      <c r="B138" s="10" t="str">
        <f>'Report 100'!B56</f>
        <v xml:space="preserve"> </v>
      </c>
      <c r="C138" s="3" t="str">
        <f>'Report 100'!C56</f>
        <v>&lt;0.02</v>
      </c>
      <c r="D138" s="3" t="str">
        <f>'Report 100'!D56</f>
        <v>&lt;0.09</v>
      </c>
      <c r="E138" s="2">
        <f>'Report 100'!E56</f>
        <v>0</v>
      </c>
      <c r="F138" s="10" t="str">
        <f>'Report 100'!F56</f>
        <v xml:space="preserve"> </v>
      </c>
      <c r="G138" s="33"/>
      <c r="H138" s="33"/>
      <c r="I138" s="2">
        <f>'Report 100'!I56</f>
        <v>0</v>
      </c>
      <c r="J138" s="74"/>
      <c r="K138" s="33"/>
      <c r="L138" s="33"/>
      <c r="M138" s="21"/>
      <c r="N138" s="74"/>
      <c r="O138" s="33"/>
      <c r="P138" s="33"/>
      <c r="Q138" s="111" t="str">
        <f t="shared" ref="Q138:Q201" si="11">INDEX($Y$8:$Y$154,MATCH(A138,$X$8:$X$154,0))</f>
        <v>&lt;0.02</v>
      </c>
      <c r="R138" s="33" t="str">
        <f t="shared" ref="R138:R201" si="12">INDEX($Z$8:$Z$154,MATCH(A138,$X$8:$X$154,0))</f>
        <v>&lt;0.09</v>
      </c>
      <c r="S138" s="33" t="str">
        <f t="shared" ref="S138:T201" si="13">IF(C138=Q138,"true", "false")</f>
        <v>true</v>
      </c>
      <c r="T138" s="33" t="str">
        <f t="shared" si="13"/>
        <v>true</v>
      </c>
      <c r="U138">
        <f t="shared" si="10"/>
        <v>0</v>
      </c>
      <c r="V138" s="3">
        <f t="shared" ref="V138:V201" si="14">INDEX($W$8:$W$154,MATCH(A138,$X$8:$X$154,0))</f>
        <v>80</v>
      </c>
      <c r="W138">
        <v>131</v>
      </c>
      <c r="X138" s="44" t="s">
        <v>444</v>
      </c>
      <c r="Y138" s="1" t="s">
        <v>51</v>
      </c>
      <c r="Z138" s="1" t="s">
        <v>196</v>
      </c>
    </row>
    <row r="139" spans="1:26">
      <c r="A139" s="2" t="s">
        <v>275</v>
      </c>
      <c r="B139" s="10" t="str">
        <f>'Report 100'!B57</f>
        <v/>
      </c>
      <c r="C139" s="8" t="str">
        <f>'Report 100'!C57</f>
        <v>0.05</v>
      </c>
      <c r="D139" s="8" t="str">
        <f>'Report 100'!D57</f>
        <v>0.19</v>
      </c>
      <c r="E139" s="2">
        <f>'Report 100'!E57</f>
        <v>0</v>
      </c>
      <c r="F139" s="10" t="str">
        <f>'Report 100'!F57</f>
        <v/>
      </c>
      <c r="G139" s="33"/>
      <c r="H139" s="33"/>
      <c r="I139" s="2">
        <f>'Report 100'!I57</f>
        <v>0</v>
      </c>
      <c r="J139" s="74"/>
      <c r="K139" s="33"/>
      <c r="L139" s="33"/>
      <c r="M139" s="21"/>
      <c r="N139" s="74"/>
      <c r="O139" s="33"/>
      <c r="P139" s="33"/>
      <c r="Q139" s="111" t="str">
        <f t="shared" si="11"/>
        <v>0.05</v>
      </c>
      <c r="R139" s="33" t="str">
        <f t="shared" si="12"/>
        <v>0.19</v>
      </c>
      <c r="S139" s="33" t="str">
        <f t="shared" si="13"/>
        <v>true</v>
      </c>
      <c r="T139" s="33" t="str">
        <f t="shared" si="13"/>
        <v>true</v>
      </c>
      <c r="U139">
        <f t="shared" si="10"/>
        <v>0</v>
      </c>
      <c r="V139" s="3">
        <f t="shared" si="14"/>
        <v>81</v>
      </c>
      <c r="W139">
        <v>132</v>
      </c>
      <c r="X139" s="44" t="s">
        <v>198</v>
      </c>
      <c r="Y139" s="1" t="s">
        <v>51</v>
      </c>
      <c r="Z139" s="1" t="s">
        <v>100</v>
      </c>
    </row>
    <row r="140" spans="1:26">
      <c r="A140" s="2" t="s">
        <v>173</v>
      </c>
      <c r="B140" s="10" t="str">
        <f>'Report 100'!B58</f>
        <v xml:space="preserve"> </v>
      </c>
      <c r="C140" s="3" t="str">
        <f>'Report 100'!C58</f>
        <v>&lt;0.02</v>
      </c>
      <c r="D140" s="3" t="str">
        <f>'Report 100'!D58</f>
        <v>&lt;0.09</v>
      </c>
      <c r="E140" s="2">
        <f>'Report 100'!E58</f>
        <v>0</v>
      </c>
      <c r="F140" s="10" t="str">
        <f>'Report 100'!F58</f>
        <v xml:space="preserve"> </v>
      </c>
      <c r="G140" s="33"/>
      <c r="H140" s="33"/>
      <c r="I140" s="2">
        <f>'Report 100'!I58</f>
        <v>0</v>
      </c>
      <c r="J140" s="74"/>
      <c r="K140" s="33"/>
      <c r="L140" s="33"/>
      <c r="M140" s="21"/>
      <c r="N140" s="74"/>
      <c r="O140" s="33"/>
      <c r="P140" s="33"/>
      <c r="Q140" s="111" t="str">
        <f t="shared" si="11"/>
        <v>&lt;0.02</v>
      </c>
      <c r="R140" s="33" t="str">
        <f t="shared" si="12"/>
        <v>&lt;0.09</v>
      </c>
      <c r="S140" s="33" t="str">
        <f t="shared" si="13"/>
        <v>true</v>
      </c>
      <c r="T140" s="33" t="str">
        <f t="shared" si="13"/>
        <v>true</v>
      </c>
      <c r="U140">
        <f t="shared" si="10"/>
        <v>0</v>
      </c>
      <c r="V140" s="3">
        <f t="shared" si="14"/>
        <v>82</v>
      </c>
      <c r="W140">
        <v>133</v>
      </c>
      <c r="X140" s="44" t="s">
        <v>445</v>
      </c>
      <c r="Y140" s="1" t="s">
        <v>51</v>
      </c>
      <c r="Z140" s="1" t="s">
        <v>196</v>
      </c>
    </row>
    <row r="141" spans="1:26">
      <c r="A141" s="2" t="s">
        <v>174</v>
      </c>
      <c r="B141" s="10" t="str">
        <f>'Report 100'!B59</f>
        <v xml:space="preserve"> </v>
      </c>
      <c r="C141" s="3" t="str">
        <f>'Report 100'!C59</f>
        <v>&lt;0.02</v>
      </c>
      <c r="D141" s="3" t="str">
        <f>'Report 100'!D59</f>
        <v>&lt;0.09</v>
      </c>
      <c r="E141" s="2">
        <f>'Report 100'!E59</f>
        <v>0</v>
      </c>
      <c r="F141" s="10" t="str">
        <f>'Report 100'!F59</f>
        <v xml:space="preserve"> </v>
      </c>
      <c r="G141" s="33"/>
      <c r="H141" s="33"/>
      <c r="I141" s="2">
        <f>'Report 100'!I59</f>
        <v>0</v>
      </c>
      <c r="J141" s="74"/>
      <c r="K141" s="33"/>
      <c r="L141" s="33"/>
      <c r="M141" s="21"/>
      <c r="N141" s="74"/>
      <c r="O141" s="33"/>
      <c r="P141" s="33"/>
      <c r="Q141" s="111" t="str">
        <f t="shared" si="11"/>
        <v>&lt;0.02</v>
      </c>
      <c r="R141" s="33" t="str">
        <f t="shared" si="12"/>
        <v>&lt;0.09</v>
      </c>
      <c r="S141" s="33" t="str">
        <f t="shared" si="13"/>
        <v>true</v>
      </c>
      <c r="T141" s="33" t="str">
        <f t="shared" si="13"/>
        <v>true</v>
      </c>
      <c r="U141">
        <f t="shared" si="10"/>
        <v>0</v>
      </c>
      <c r="V141" s="3">
        <f t="shared" si="14"/>
        <v>83</v>
      </c>
      <c r="W141">
        <v>134</v>
      </c>
      <c r="X141" s="44" t="s">
        <v>446</v>
      </c>
      <c r="Y141" s="1" t="s">
        <v>51</v>
      </c>
      <c r="Z141" s="1" t="s">
        <v>192</v>
      </c>
    </row>
    <row r="142" spans="1:26">
      <c r="A142" s="2" t="s">
        <v>175</v>
      </c>
      <c r="B142" s="10" t="str">
        <f>'Report 100'!B60</f>
        <v xml:space="preserve"> </v>
      </c>
      <c r="C142" s="3" t="str">
        <f>'Report 100'!C60</f>
        <v>&lt;0.02</v>
      </c>
      <c r="D142" s="3" t="str">
        <f>'Report 100'!D60</f>
        <v>&lt;0.16</v>
      </c>
      <c r="E142" s="2">
        <f>'Report 100'!E60</f>
        <v>0</v>
      </c>
      <c r="F142" s="10" t="str">
        <f>'Report 100'!F60</f>
        <v xml:space="preserve"> </v>
      </c>
      <c r="G142" s="33"/>
      <c r="H142" s="33"/>
      <c r="I142" s="2">
        <f>'Report 100'!I60</f>
        <v>0</v>
      </c>
      <c r="J142" s="74"/>
      <c r="K142" s="33"/>
      <c r="L142" s="33"/>
      <c r="M142" s="21"/>
      <c r="N142" s="74"/>
      <c r="O142" s="33"/>
      <c r="P142" s="33"/>
      <c r="Q142" s="111" t="str">
        <f t="shared" si="11"/>
        <v>&lt;0.02</v>
      </c>
      <c r="R142" s="33" t="str">
        <f t="shared" si="12"/>
        <v>&lt;0.16</v>
      </c>
      <c r="S142" s="33" t="str">
        <f t="shared" si="13"/>
        <v>true</v>
      </c>
      <c r="T142" s="33" t="str">
        <f t="shared" si="13"/>
        <v>true</v>
      </c>
      <c r="U142">
        <f t="shared" si="10"/>
        <v>0</v>
      </c>
      <c r="V142" s="3">
        <f t="shared" si="14"/>
        <v>86</v>
      </c>
      <c r="W142">
        <v>135</v>
      </c>
      <c r="X142" s="44" t="s">
        <v>199</v>
      </c>
      <c r="Y142" s="1" t="s">
        <v>51</v>
      </c>
      <c r="Z142" s="1" t="s">
        <v>100</v>
      </c>
    </row>
    <row r="143" spans="1:26">
      <c r="A143" s="2" t="s">
        <v>176</v>
      </c>
      <c r="B143" s="10" t="str">
        <f>'Report 100'!B61</f>
        <v xml:space="preserve"> </v>
      </c>
      <c r="C143" s="3" t="str">
        <f>'Report 100'!C61</f>
        <v>&lt;0.02</v>
      </c>
      <c r="D143" s="3" t="str">
        <f>'Report 100'!D61</f>
        <v>&lt;0.09</v>
      </c>
      <c r="E143" s="2">
        <f>'Report 100'!E61</f>
        <v>0</v>
      </c>
      <c r="F143" s="10" t="str">
        <f>'Report 100'!F61</f>
        <v xml:space="preserve"> </v>
      </c>
      <c r="G143" s="33"/>
      <c r="H143" s="33"/>
      <c r="I143" s="2">
        <f>'Report 100'!I61</f>
        <v>0</v>
      </c>
      <c r="J143" s="74"/>
      <c r="K143" s="33"/>
      <c r="L143" s="33"/>
      <c r="M143" s="21"/>
      <c r="N143" s="74"/>
      <c r="O143" s="33"/>
      <c r="P143" s="33"/>
      <c r="Q143" s="111" t="str">
        <f t="shared" si="11"/>
        <v>&lt;0.02</v>
      </c>
      <c r="R143" s="33" t="str">
        <f t="shared" si="12"/>
        <v>&lt;0.09</v>
      </c>
      <c r="S143" s="33" t="str">
        <f t="shared" si="13"/>
        <v>true</v>
      </c>
      <c r="T143" s="33" t="str">
        <f t="shared" si="13"/>
        <v>true</v>
      </c>
      <c r="U143">
        <f t="shared" si="10"/>
        <v>0</v>
      </c>
      <c r="V143" s="3">
        <f t="shared" si="14"/>
        <v>87</v>
      </c>
      <c r="W143">
        <v>136</v>
      </c>
      <c r="X143" s="44" t="s">
        <v>200</v>
      </c>
      <c r="Y143" s="1" t="s">
        <v>51</v>
      </c>
      <c r="Z143" s="1" t="s">
        <v>196</v>
      </c>
    </row>
    <row r="144" spans="1:26">
      <c r="A144" s="2" t="s">
        <v>177</v>
      </c>
      <c r="B144" s="10" t="str">
        <f>'Report 100'!B62</f>
        <v xml:space="preserve"> </v>
      </c>
      <c r="C144" s="3" t="str">
        <f>'Report 100'!C62</f>
        <v>&lt;0.02</v>
      </c>
      <c r="D144" s="3" t="str">
        <f>'Report 100'!D62</f>
        <v>&lt;0.09</v>
      </c>
      <c r="E144" s="2">
        <f>'Report 100'!E62</f>
        <v>0</v>
      </c>
      <c r="F144" s="10" t="str">
        <f>'Report 100'!F62</f>
        <v xml:space="preserve"> </v>
      </c>
      <c r="G144" s="33"/>
      <c r="H144" s="33"/>
      <c r="I144" s="2">
        <f>'Report 100'!I62</f>
        <v>0</v>
      </c>
      <c r="J144" s="74"/>
      <c r="K144" s="33"/>
      <c r="L144" s="33"/>
      <c r="M144" s="21"/>
      <c r="N144" s="74"/>
      <c r="O144" s="33"/>
      <c r="P144" s="33"/>
      <c r="Q144" s="111" t="str">
        <f t="shared" si="11"/>
        <v>&lt;0.02</v>
      </c>
      <c r="R144" s="33" t="str">
        <f t="shared" si="12"/>
        <v>&lt;0.09</v>
      </c>
      <c r="S144" s="33" t="str">
        <f t="shared" si="13"/>
        <v>true</v>
      </c>
      <c r="T144" s="33" t="str">
        <f t="shared" si="13"/>
        <v>true</v>
      </c>
      <c r="U144">
        <f t="shared" si="10"/>
        <v>0</v>
      </c>
      <c r="V144" s="3">
        <f t="shared" si="14"/>
        <v>89</v>
      </c>
      <c r="W144">
        <v>137</v>
      </c>
      <c r="X144" s="44" t="s">
        <v>201</v>
      </c>
      <c r="Y144" s="1" t="s">
        <v>51</v>
      </c>
      <c r="Z144" s="1" t="s">
        <v>196</v>
      </c>
    </row>
    <row r="145" spans="1:27">
      <c r="A145" s="2" t="s">
        <v>178</v>
      </c>
      <c r="B145" s="10" t="str">
        <f>'Report 100'!B63</f>
        <v xml:space="preserve"> </v>
      </c>
      <c r="C145" s="3" t="str">
        <f>'Report 100'!C63</f>
        <v>&lt;0.02</v>
      </c>
      <c r="D145" s="3" t="str">
        <f>'Report 100'!D63</f>
        <v>&lt;0.08</v>
      </c>
      <c r="E145" s="2">
        <f>'Report 100'!E63</f>
        <v>0</v>
      </c>
      <c r="F145" s="10" t="str">
        <f>'Report 100'!F63</f>
        <v xml:space="preserve"> </v>
      </c>
      <c r="G145" s="33"/>
      <c r="H145" s="33"/>
      <c r="I145" s="2">
        <f>'Report 100'!I63</f>
        <v>0</v>
      </c>
      <c r="J145" s="74"/>
      <c r="K145" s="33"/>
      <c r="L145" s="33"/>
      <c r="M145" s="21"/>
      <c r="N145" s="74"/>
      <c r="O145" s="33"/>
      <c r="P145" s="33"/>
      <c r="Q145" s="111" t="str">
        <f t="shared" si="11"/>
        <v>&lt;0.02</v>
      </c>
      <c r="R145" s="33" t="str">
        <f t="shared" si="12"/>
        <v>&lt;0.08</v>
      </c>
      <c r="S145" s="33" t="str">
        <f t="shared" si="13"/>
        <v>true</v>
      </c>
      <c r="T145" s="33" t="str">
        <f t="shared" si="13"/>
        <v>true</v>
      </c>
      <c r="U145">
        <f t="shared" si="10"/>
        <v>0</v>
      </c>
      <c r="V145" s="3">
        <f t="shared" si="14"/>
        <v>90</v>
      </c>
      <c r="W145">
        <v>138</v>
      </c>
      <c r="X145" s="44" t="s">
        <v>447</v>
      </c>
      <c r="Y145" s="1" t="s">
        <v>51</v>
      </c>
      <c r="Z145" s="1" t="s">
        <v>196</v>
      </c>
    </row>
    <row r="146" spans="1:27">
      <c r="A146" s="2" t="s">
        <v>179</v>
      </c>
      <c r="B146" s="10" t="str">
        <f>'Report 100'!B64</f>
        <v xml:space="preserve"> </v>
      </c>
      <c r="C146" s="3" t="str">
        <f>'Report 100'!C64</f>
        <v>&lt;0.02</v>
      </c>
      <c r="D146" s="3" t="str">
        <f>'Report 100'!D64</f>
        <v>&lt;0.09</v>
      </c>
      <c r="E146" s="2">
        <f>'Report 100'!E64</f>
        <v>0</v>
      </c>
      <c r="F146" s="10" t="str">
        <f>'Report 100'!F64</f>
        <v xml:space="preserve"> </v>
      </c>
      <c r="G146" s="33"/>
      <c r="H146" s="33"/>
      <c r="I146" s="2">
        <f>'Report 100'!I64</f>
        <v>0</v>
      </c>
      <c r="J146" s="74"/>
      <c r="K146" s="33"/>
      <c r="L146" s="33"/>
      <c r="M146" s="21"/>
      <c r="N146" s="74"/>
      <c r="O146" s="33"/>
      <c r="P146" s="33"/>
      <c r="Q146" s="111" t="str">
        <f t="shared" si="11"/>
        <v>&lt;0.02</v>
      </c>
      <c r="R146" s="33" t="str">
        <f t="shared" si="12"/>
        <v>&lt;0.09</v>
      </c>
      <c r="S146" s="33" t="str">
        <f t="shared" si="13"/>
        <v>true</v>
      </c>
      <c r="T146" s="33" t="str">
        <f t="shared" si="13"/>
        <v>true</v>
      </c>
      <c r="U146">
        <f t="shared" si="10"/>
        <v>0</v>
      </c>
      <c r="V146" s="3">
        <f t="shared" si="14"/>
        <v>91</v>
      </c>
      <c r="W146">
        <v>139</v>
      </c>
      <c r="X146" s="44" t="s">
        <v>202</v>
      </c>
      <c r="Y146" s="1" t="s">
        <v>51</v>
      </c>
      <c r="Z146" s="1" t="s">
        <v>196</v>
      </c>
    </row>
    <row r="147" spans="1:27">
      <c r="A147" s="2" t="s">
        <v>180</v>
      </c>
      <c r="B147" s="10" t="str">
        <f>'Report 100'!B65</f>
        <v xml:space="preserve"> </v>
      </c>
      <c r="C147" s="3" t="str">
        <f>'Report 100'!C65</f>
        <v>&lt;0.02</v>
      </c>
      <c r="D147" s="3" t="str">
        <f>'Report 100'!D65</f>
        <v>&lt;0.09</v>
      </c>
      <c r="E147" s="2">
        <f>'Report 100'!E65</f>
        <v>0</v>
      </c>
      <c r="F147" s="10" t="str">
        <f>'Report 100'!F65</f>
        <v xml:space="preserve"> </v>
      </c>
      <c r="G147" s="33"/>
      <c r="H147" s="33"/>
      <c r="I147" s="2">
        <f>'Report 100'!I65</f>
        <v>0</v>
      </c>
      <c r="J147" s="74"/>
      <c r="K147" s="33"/>
      <c r="L147" s="33"/>
      <c r="M147" s="21"/>
      <c r="N147" s="74"/>
      <c r="O147" s="33"/>
      <c r="P147" s="33"/>
      <c r="Q147" s="111" t="str">
        <f t="shared" si="11"/>
        <v>&lt;0.02</v>
      </c>
      <c r="R147" s="33" t="str">
        <f t="shared" si="12"/>
        <v>&lt;0.09</v>
      </c>
      <c r="S147" s="33" t="str">
        <f t="shared" si="13"/>
        <v>true</v>
      </c>
      <c r="T147" s="33" t="str">
        <f t="shared" si="13"/>
        <v>true</v>
      </c>
      <c r="U147">
        <f t="shared" si="10"/>
        <v>0</v>
      </c>
      <c r="V147" s="3">
        <f t="shared" si="14"/>
        <v>92</v>
      </c>
      <c r="W147">
        <v>140</v>
      </c>
      <c r="X147" s="44" t="s">
        <v>203</v>
      </c>
      <c r="Y147" s="1" t="s">
        <v>16</v>
      </c>
      <c r="Z147" s="1" t="s">
        <v>86</v>
      </c>
    </row>
    <row r="148" spans="1:27">
      <c r="A148" s="2" t="s">
        <v>181</v>
      </c>
      <c r="B148" s="10" t="str">
        <f>'Report 100'!B66</f>
        <v xml:space="preserve"> </v>
      </c>
      <c r="C148" s="3" t="str">
        <f>'Report 100'!C66</f>
        <v>&lt;0.02</v>
      </c>
      <c r="D148" s="3" t="str">
        <f>'Report 100'!D66</f>
        <v>&lt;0.17</v>
      </c>
      <c r="E148" s="2">
        <f>'Report 100'!E66</f>
        <v>0</v>
      </c>
      <c r="F148" s="10" t="str">
        <f>'Report 100'!F66</f>
        <v xml:space="preserve"> </v>
      </c>
      <c r="G148" s="33"/>
      <c r="H148" s="33"/>
      <c r="I148" s="2">
        <f>'Report 100'!I66</f>
        <v>0</v>
      </c>
      <c r="J148" s="74"/>
      <c r="K148" s="33"/>
      <c r="L148" s="33"/>
      <c r="M148" s="21"/>
      <c r="N148" s="74"/>
      <c r="O148" s="33"/>
      <c r="P148" s="33"/>
      <c r="Q148" s="111" t="str">
        <f t="shared" si="11"/>
        <v>&lt;0.02</v>
      </c>
      <c r="R148" s="33" t="str">
        <f t="shared" si="12"/>
        <v>&lt;0.17</v>
      </c>
      <c r="S148" s="33" t="str">
        <f t="shared" si="13"/>
        <v>true</v>
      </c>
      <c r="T148" s="33" t="str">
        <f t="shared" si="13"/>
        <v>true</v>
      </c>
      <c r="U148">
        <f t="shared" si="10"/>
        <v>0</v>
      </c>
      <c r="V148" s="3">
        <f t="shared" si="14"/>
        <v>93</v>
      </c>
      <c r="W148">
        <v>141</v>
      </c>
      <c r="X148" s="44" t="s">
        <v>204</v>
      </c>
      <c r="Y148" s="1" t="s">
        <v>51</v>
      </c>
      <c r="Z148" s="1" t="s">
        <v>196</v>
      </c>
    </row>
    <row r="149" spans="1:27">
      <c r="A149" s="2" t="s">
        <v>182</v>
      </c>
      <c r="B149" s="10" t="str">
        <f>'Report 100'!B67</f>
        <v xml:space="preserve"> </v>
      </c>
      <c r="C149" s="3" t="str">
        <f>'Report 100'!C67</f>
        <v>&lt;0.02</v>
      </c>
      <c r="D149" s="3" t="str">
        <f>'Report 100'!D67</f>
        <v>&lt;0.10</v>
      </c>
      <c r="E149" s="2">
        <f>'Report 100'!E67</f>
        <v>0</v>
      </c>
      <c r="F149" s="10" t="str">
        <f>'Report 100'!F67</f>
        <v xml:space="preserve"> </v>
      </c>
      <c r="G149" s="33"/>
      <c r="H149" s="33"/>
      <c r="I149" s="2">
        <f>'Report 100'!I67</f>
        <v>0</v>
      </c>
      <c r="J149" s="74"/>
      <c r="K149" s="33"/>
      <c r="L149" s="33"/>
      <c r="M149" s="21"/>
      <c r="N149" s="74"/>
      <c r="O149" s="33"/>
      <c r="P149" s="33"/>
      <c r="Q149" s="111" t="str">
        <f t="shared" si="11"/>
        <v>&lt;0.02</v>
      </c>
      <c r="R149" s="33" t="str">
        <f t="shared" si="12"/>
        <v>&lt;0.10</v>
      </c>
      <c r="S149" s="33" t="str">
        <f t="shared" si="13"/>
        <v>true</v>
      </c>
      <c r="T149" s="33" t="str">
        <f t="shared" si="13"/>
        <v>true</v>
      </c>
      <c r="U149">
        <f t="shared" si="10"/>
        <v>0</v>
      </c>
      <c r="V149" s="3">
        <f t="shared" si="14"/>
        <v>95</v>
      </c>
      <c r="W149">
        <v>142</v>
      </c>
      <c r="X149" s="44" t="s">
        <v>205</v>
      </c>
      <c r="Y149" s="1" t="s">
        <v>51</v>
      </c>
      <c r="Z149" s="1" t="s">
        <v>196</v>
      </c>
    </row>
    <row r="150" spans="1:27">
      <c r="A150" s="2" t="s">
        <v>183</v>
      </c>
      <c r="B150" s="10" t="str">
        <f>'Report 100'!B68</f>
        <v xml:space="preserve"> </v>
      </c>
      <c r="C150" s="3" t="str">
        <f>'Report 100'!C68</f>
        <v>&lt;0.02</v>
      </c>
      <c r="D150" s="3" t="str">
        <f>'Report 100'!D68</f>
        <v>&lt;0.09</v>
      </c>
      <c r="E150" s="2">
        <f>'Report 100'!E68</f>
        <v>0</v>
      </c>
      <c r="F150" s="10" t="str">
        <f>'Report 100'!F68</f>
        <v xml:space="preserve"> </v>
      </c>
      <c r="G150" s="33"/>
      <c r="H150" s="33"/>
      <c r="I150" s="2">
        <f>'Report 100'!I68</f>
        <v>0</v>
      </c>
      <c r="J150" s="74"/>
      <c r="K150" s="33"/>
      <c r="L150" s="33"/>
      <c r="M150" s="21"/>
      <c r="N150" s="74"/>
      <c r="O150" s="33"/>
      <c r="P150" s="33"/>
      <c r="Q150" s="111" t="str">
        <f t="shared" si="11"/>
        <v>&lt;0.02</v>
      </c>
      <c r="R150" s="33" t="str">
        <f t="shared" si="12"/>
        <v>&lt;0.09</v>
      </c>
      <c r="S150" s="33" t="str">
        <f t="shared" si="13"/>
        <v>true</v>
      </c>
      <c r="T150" s="33" t="str">
        <f t="shared" si="13"/>
        <v>true</v>
      </c>
      <c r="U150">
        <f t="shared" si="10"/>
        <v>0</v>
      </c>
      <c r="V150" s="3">
        <f t="shared" si="14"/>
        <v>96</v>
      </c>
      <c r="W150">
        <v>143</v>
      </c>
      <c r="X150" s="44" t="s">
        <v>107</v>
      </c>
      <c r="Y150" s="1" t="s">
        <v>51</v>
      </c>
      <c r="Z150" s="1" t="s">
        <v>221</v>
      </c>
    </row>
    <row r="151" spans="1:27">
      <c r="A151" s="2" t="s">
        <v>185</v>
      </c>
      <c r="B151" s="10" t="str">
        <f>'Report 100'!B69</f>
        <v xml:space="preserve"> </v>
      </c>
      <c r="C151" s="8" t="str">
        <f>'Report 100'!C69</f>
        <v>0.03</v>
      </c>
      <c r="D151" s="8" t="str">
        <f>'Report 100'!D69</f>
        <v>0.13</v>
      </c>
      <c r="E151" s="2">
        <f>'Report 100'!E69</f>
        <v>0</v>
      </c>
      <c r="F151" s="10" t="str">
        <f>'Report 100'!F69</f>
        <v xml:space="preserve"> </v>
      </c>
      <c r="G151" s="33"/>
      <c r="H151" s="33"/>
      <c r="I151" s="2">
        <f>'Report 100'!I69</f>
        <v>0</v>
      </c>
      <c r="J151" s="74"/>
      <c r="K151" s="33"/>
      <c r="L151" s="33"/>
      <c r="M151" s="21"/>
      <c r="N151" s="74"/>
      <c r="O151" s="33"/>
      <c r="P151" s="33"/>
      <c r="Q151" s="111" t="str">
        <f t="shared" si="11"/>
        <v>0.03</v>
      </c>
      <c r="R151" s="33" t="str">
        <f t="shared" si="12"/>
        <v>0.13</v>
      </c>
      <c r="S151" s="33" t="str">
        <f t="shared" si="13"/>
        <v>true</v>
      </c>
      <c r="T151" s="33" t="str">
        <f t="shared" si="13"/>
        <v>true</v>
      </c>
      <c r="U151">
        <f t="shared" si="10"/>
        <v>0</v>
      </c>
      <c r="V151" s="3">
        <f t="shared" si="14"/>
        <v>97</v>
      </c>
      <c r="W151">
        <v>144</v>
      </c>
      <c r="X151" s="44" t="s">
        <v>206</v>
      </c>
      <c r="Y151" s="1" t="s">
        <v>86</v>
      </c>
      <c r="Z151" s="1" t="s">
        <v>67</v>
      </c>
    </row>
    <row r="152" spans="1:27">
      <c r="A152" s="2" t="s">
        <v>397</v>
      </c>
      <c r="B152" s="10" t="str">
        <f>'Report 100'!B70</f>
        <v xml:space="preserve"> </v>
      </c>
      <c r="C152" s="3" t="str">
        <f>'Report 100'!C70</f>
        <v>&lt;0.02</v>
      </c>
      <c r="D152" s="3" t="str">
        <f>'Report 100'!D70</f>
        <v>&lt;0.09</v>
      </c>
      <c r="E152" s="2">
        <f>'Report 100'!E70</f>
        <v>0</v>
      </c>
      <c r="F152" s="10" t="str">
        <f>'Report 100'!F70</f>
        <v xml:space="preserve"> </v>
      </c>
      <c r="G152" s="33"/>
      <c r="H152" s="33"/>
      <c r="I152" s="2">
        <f>'Report 100'!I70</f>
        <v>0</v>
      </c>
      <c r="J152" s="74"/>
      <c r="K152" s="33"/>
      <c r="L152" s="33"/>
      <c r="M152" s="21"/>
      <c r="N152" s="74"/>
      <c r="O152" s="33"/>
      <c r="P152" s="33"/>
      <c r="Q152" s="111" t="str">
        <f t="shared" si="11"/>
        <v>&lt;0.02</v>
      </c>
      <c r="R152" s="33" t="str">
        <f t="shared" si="12"/>
        <v>&lt;0.09</v>
      </c>
      <c r="S152" s="33" t="str">
        <f t="shared" si="13"/>
        <v>true</v>
      </c>
      <c r="T152" s="33" t="str">
        <f t="shared" si="13"/>
        <v>true</v>
      </c>
      <c r="U152">
        <f t="shared" si="10"/>
        <v>0</v>
      </c>
      <c r="V152" s="3">
        <f t="shared" si="14"/>
        <v>98</v>
      </c>
      <c r="W152">
        <v>145</v>
      </c>
      <c r="X152" s="44" t="s">
        <v>207</v>
      </c>
      <c r="Y152" s="1" t="s">
        <v>77</v>
      </c>
      <c r="Z152" s="1" t="s">
        <v>36</v>
      </c>
    </row>
    <row r="153" spans="1:27">
      <c r="A153" s="2" t="s">
        <v>398</v>
      </c>
      <c r="B153" s="10" t="str">
        <f>'Report 100'!B71</f>
        <v xml:space="preserve"> </v>
      </c>
      <c r="C153" s="3" t="str">
        <f>'Report 100'!C71</f>
        <v>&lt;0.02</v>
      </c>
      <c r="D153" s="3" t="str">
        <f>'Report 100'!D71</f>
        <v>&lt;0.09</v>
      </c>
      <c r="E153" s="2">
        <f>'Report 100'!E71</f>
        <v>0</v>
      </c>
      <c r="F153" s="10" t="str">
        <f>'Report 100'!F71</f>
        <v xml:space="preserve"> </v>
      </c>
      <c r="G153" s="33"/>
      <c r="H153" s="33"/>
      <c r="I153" s="2">
        <f>'Report 100'!I71</f>
        <v>0</v>
      </c>
      <c r="J153" s="74"/>
      <c r="K153" s="33"/>
      <c r="L153" s="33"/>
      <c r="M153" s="21"/>
      <c r="N153" s="74"/>
      <c r="O153" s="33"/>
      <c r="P153" s="33"/>
      <c r="Q153" s="111" t="str">
        <f t="shared" si="11"/>
        <v>&lt;0.02</v>
      </c>
      <c r="R153" s="33" t="str">
        <f t="shared" si="12"/>
        <v>&lt;0.09</v>
      </c>
      <c r="S153" s="33" t="str">
        <f t="shared" si="13"/>
        <v>true</v>
      </c>
      <c r="T153" s="33" t="str">
        <f t="shared" si="13"/>
        <v>true</v>
      </c>
      <c r="U153">
        <f t="shared" si="10"/>
        <v>0</v>
      </c>
      <c r="V153" s="3">
        <f t="shared" si="14"/>
        <v>101</v>
      </c>
      <c r="W153">
        <v>146</v>
      </c>
      <c r="X153" s="44" t="s">
        <v>109</v>
      </c>
      <c r="Y153" s="1" t="s">
        <v>51</v>
      </c>
      <c r="Z153" s="1" t="s">
        <v>266</v>
      </c>
    </row>
    <row r="154" spans="1:27">
      <c r="A154" s="2" t="s">
        <v>186</v>
      </c>
      <c r="B154" s="10" t="str">
        <f>'Report 100'!B72</f>
        <v xml:space="preserve"> </v>
      </c>
      <c r="C154" s="3" t="str">
        <f>'Report 100'!C72</f>
        <v>&lt;0.02</v>
      </c>
      <c r="D154" s="3" t="str">
        <f>'Report 100'!D72</f>
        <v>&lt;0.10</v>
      </c>
      <c r="E154" s="2">
        <f>'Report 100'!E72</f>
        <v>0</v>
      </c>
      <c r="F154" s="10" t="str">
        <f>'Report 100'!F72</f>
        <v xml:space="preserve"> </v>
      </c>
      <c r="G154" s="33"/>
      <c r="H154" s="33"/>
      <c r="I154" s="2">
        <f>'Report 100'!I72</f>
        <v>0</v>
      </c>
      <c r="J154" s="74"/>
      <c r="K154" s="33"/>
      <c r="L154" s="33"/>
      <c r="M154" s="21"/>
      <c r="N154" s="74"/>
      <c r="O154" s="33"/>
      <c r="P154" s="33"/>
      <c r="Q154" s="111" t="str">
        <f t="shared" si="11"/>
        <v>&lt;0.02</v>
      </c>
      <c r="R154" s="33" t="str">
        <f t="shared" si="12"/>
        <v>&lt;0.10</v>
      </c>
      <c r="S154" s="33" t="str">
        <f t="shared" si="13"/>
        <v>true</v>
      </c>
      <c r="T154" s="33" t="str">
        <f t="shared" si="13"/>
        <v>true</v>
      </c>
      <c r="U154">
        <f t="shared" si="10"/>
        <v>0</v>
      </c>
      <c r="V154" s="3">
        <f t="shared" si="14"/>
        <v>104</v>
      </c>
      <c r="W154">
        <v>147</v>
      </c>
      <c r="X154" s="44" t="s">
        <v>208</v>
      </c>
      <c r="Y154" s="1" t="s">
        <v>51</v>
      </c>
      <c r="Z154" s="1" t="s">
        <v>216</v>
      </c>
    </row>
    <row r="155" spans="1:27">
      <c r="A155" s="2" t="s">
        <v>187</v>
      </c>
      <c r="B155" s="10" t="str">
        <f>'Report 100'!B73</f>
        <v xml:space="preserve"> </v>
      </c>
      <c r="C155" s="3" t="str">
        <f>'Report 100'!C73</f>
        <v>&lt;0.02</v>
      </c>
      <c r="D155" s="3" t="str">
        <f>'Report 100'!D73</f>
        <v>&lt;0.20</v>
      </c>
      <c r="E155" s="2">
        <f>'Report 100'!E73</f>
        <v>0</v>
      </c>
      <c r="F155" s="10" t="str">
        <f>'Report 100'!F73</f>
        <v xml:space="preserve"> </v>
      </c>
      <c r="G155" s="33"/>
      <c r="H155" s="33"/>
      <c r="I155" s="2">
        <f>'Report 100'!I73</f>
        <v>0</v>
      </c>
      <c r="J155" s="74"/>
      <c r="K155" s="33"/>
      <c r="L155" s="33"/>
      <c r="M155" s="21"/>
      <c r="N155" s="74"/>
      <c r="O155" s="33"/>
      <c r="P155" s="33"/>
      <c r="Q155" s="111" t="str">
        <f t="shared" si="11"/>
        <v>&lt;0.02</v>
      </c>
      <c r="R155" s="33" t="str">
        <f t="shared" si="12"/>
        <v>&lt;0.20</v>
      </c>
      <c r="S155" s="33" t="str">
        <f t="shared" si="13"/>
        <v>true</v>
      </c>
      <c r="T155" s="33" t="str">
        <f t="shared" si="13"/>
        <v>true</v>
      </c>
      <c r="U155">
        <f t="shared" si="10"/>
        <v>0</v>
      </c>
      <c r="V155" s="3">
        <f t="shared" si="14"/>
        <v>106</v>
      </c>
    </row>
    <row r="156" spans="1:27">
      <c r="C156" s="1"/>
      <c r="D156" s="1"/>
      <c r="G156" s="47"/>
      <c r="H156" s="47"/>
      <c r="M156" s="19"/>
      <c r="N156" s="19"/>
      <c r="O156" s="21"/>
      <c r="P156" s="22"/>
      <c r="Q156" s="111"/>
      <c r="R156" s="33"/>
      <c r="S156" s="33"/>
      <c r="T156" s="33"/>
      <c r="V156" s="3"/>
    </row>
    <row r="157" spans="1:27">
      <c r="C157" s="1"/>
      <c r="D157" s="1"/>
      <c r="G157" s="47"/>
      <c r="H157" s="47"/>
      <c r="I157" s="19"/>
      <c r="Q157" s="111"/>
      <c r="R157" s="33"/>
      <c r="S157" s="33"/>
      <c r="T157" s="33"/>
      <c r="V157" s="3"/>
    </row>
    <row r="158" spans="1:27" ht="12" customHeight="1">
      <c r="C158" s="1"/>
      <c r="D158" s="1"/>
      <c r="G158" s="47"/>
      <c r="H158" s="47"/>
      <c r="I158" s="19"/>
      <c r="Q158" s="111"/>
      <c r="R158" s="33"/>
      <c r="S158" s="33"/>
      <c r="T158" s="33"/>
      <c r="V158" s="3"/>
      <c r="W158" s="3"/>
      <c r="X158" s="15"/>
      <c r="Y158" s="8"/>
      <c r="AA158" s="8"/>
    </row>
    <row r="159" spans="1:27">
      <c r="C159" s="1"/>
      <c r="D159" s="1"/>
      <c r="G159" s="47"/>
      <c r="H159" s="47"/>
      <c r="I159" s="19"/>
      <c r="Q159" s="111"/>
      <c r="R159" s="33"/>
      <c r="S159" s="33"/>
      <c r="T159" s="33"/>
      <c r="V159" s="3"/>
    </row>
    <row r="160" spans="1:27">
      <c r="C160" s="1"/>
      <c r="D160" s="1"/>
      <c r="G160" s="47"/>
      <c r="H160" s="47"/>
      <c r="I160" s="19"/>
      <c r="Q160" s="111"/>
      <c r="R160" s="33"/>
      <c r="S160" s="33"/>
      <c r="T160" s="33"/>
      <c r="V160" s="3"/>
    </row>
    <row r="161" spans="1:27">
      <c r="C161" s="1"/>
      <c r="D161" s="1"/>
      <c r="G161" s="47"/>
      <c r="H161" s="47"/>
      <c r="I161" s="19"/>
      <c r="Q161" s="111"/>
      <c r="R161" s="33"/>
      <c r="S161" s="33"/>
      <c r="T161" s="33"/>
      <c r="V161" s="3"/>
    </row>
    <row r="162" spans="1:27">
      <c r="C162" s="1"/>
      <c r="D162" s="1"/>
      <c r="G162" s="47"/>
      <c r="H162" s="47"/>
      <c r="I162" s="19"/>
      <c r="Q162" s="111"/>
      <c r="R162" s="33"/>
      <c r="S162" s="33"/>
      <c r="T162" s="33"/>
      <c r="V162" s="3"/>
    </row>
    <row r="163" spans="1:27">
      <c r="M163" s="19"/>
      <c r="N163" s="19"/>
      <c r="O163" s="19"/>
      <c r="P163" s="19"/>
      <c r="Q163" s="111"/>
      <c r="R163" s="33"/>
      <c r="S163" s="33"/>
      <c r="T163" s="33"/>
      <c r="V163" s="3"/>
    </row>
    <row r="164" spans="1:27">
      <c r="K164" s="120">
        <f>Cover!I$47</f>
        <v>0</v>
      </c>
      <c r="L164" s="120"/>
      <c r="M164" s="120"/>
      <c r="N164" s="120"/>
      <c r="O164" s="120"/>
      <c r="P164" s="88"/>
      <c r="Q164" s="111"/>
      <c r="R164" s="33"/>
      <c r="S164" s="33"/>
      <c r="T164" s="33"/>
      <c r="V164" s="3"/>
    </row>
    <row r="165" spans="1:27">
      <c r="K165" s="131" t="s">
        <v>408</v>
      </c>
      <c r="L165" s="122"/>
      <c r="M165" s="122"/>
      <c r="N165" s="122"/>
      <c r="O165" s="122"/>
      <c r="P165" s="1"/>
      <c r="Q165" s="111"/>
      <c r="R165" s="33"/>
      <c r="S165" s="33"/>
      <c r="T165" s="33"/>
      <c r="V165" s="3"/>
    </row>
    <row r="166" spans="1:27">
      <c r="A166" s="127" t="s">
        <v>294</v>
      </c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11"/>
      <c r="R166" s="33"/>
      <c r="S166" s="33"/>
      <c r="T166" s="33"/>
      <c r="V166" s="3"/>
    </row>
    <row r="167" spans="1:27" s="61" customFormat="1" ht="85.5" customHeight="1">
      <c r="A167" s="57" t="s">
        <v>251</v>
      </c>
      <c r="B167" s="58"/>
      <c r="C167" s="58"/>
      <c r="D167" s="58"/>
      <c r="F167" s="59"/>
      <c r="G167" s="48"/>
      <c r="H167" s="60"/>
      <c r="J167" s="48" t="s">
        <v>250</v>
      </c>
      <c r="K167" s="26"/>
      <c r="L167" s="26"/>
      <c r="Q167" s="111"/>
      <c r="R167" s="33"/>
      <c r="S167" s="33"/>
      <c r="T167" s="33"/>
      <c r="U167" s="6"/>
      <c r="V167" s="3"/>
      <c r="X167" s="63"/>
      <c r="Y167" s="62"/>
      <c r="Z167" s="62"/>
    </row>
    <row r="168" spans="1:27">
      <c r="A168" s="11" t="str">
        <f>A2</f>
        <v>Toxic Air Pollutants - Volatile Organic Compounds (VOCs)</v>
      </c>
      <c r="B168" s="11"/>
      <c r="C168" s="11"/>
      <c r="I168" s="19"/>
      <c r="L168" s="20"/>
      <c r="Q168" s="111"/>
      <c r="R168" s="33"/>
      <c r="S168" s="33"/>
      <c r="T168" s="33"/>
      <c r="V168" s="3"/>
    </row>
    <row r="169" spans="1:27">
      <c r="A169" s="2" t="str">
        <f>Cover!A4</f>
        <v>Lab. No. : 21A580</v>
      </c>
      <c r="B169" s="2"/>
      <c r="C169" s="11"/>
      <c r="D169" s="11"/>
      <c r="E169" s="11"/>
      <c r="F169" s="2"/>
      <c r="G169" s="2"/>
      <c r="H169" s="2"/>
      <c r="J169" s="21"/>
      <c r="K169" s="21"/>
      <c r="L169" s="21"/>
      <c r="Q169" s="111"/>
      <c r="R169" s="33"/>
      <c r="S169" s="33"/>
      <c r="T169" s="33"/>
      <c r="V169" s="3"/>
    </row>
    <row r="170" spans="1:27">
      <c r="A170" s="2" t="str">
        <f>A4</f>
        <v>Sample I.D.* (Canister No.):</v>
      </c>
      <c r="D170" s="2"/>
      <c r="E170" s="2"/>
      <c r="F170" s="2"/>
      <c r="G170" s="2"/>
      <c r="H170" s="2"/>
      <c r="I170" s="2"/>
      <c r="J170" s="21"/>
      <c r="K170" s="21"/>
      <c r="L170" s="21"/>
      <c r="Q170" s="111"/>
      <c r="R170" s="33"/>
      <c r="S170" s="33"/>
      <c r="T170" s="33"/>
      <c r="V170" s="3"/>
    </row>
    <row r="171" spans="1:27">
      <c r="A171" s="2" t="str">
        <f>Cover!A6</f>
        <v xml:space="preserve">TWSVCS210307 (A0074256) </v>
      </c>
      <c r="D171" s="2"/>
      <c r="E171" s="2"/>
      <c r="F171" s="2"/>
      <c r="G171" s="2"/>
      <c r="H171" s="2"/>
      <c r="I171" s="2"/>
      <c r="J171" s="21"/>
      <c r="K171" s="21"/>
      <c r="L171" s="21"/>
      <c r="Q171" s="111"/>
      <c r="R171" s="33"/>
      <c r="S171" s="33"/>
      <c r="T171" s="33"/>
      <c r="V171" s="3"/>
    </row>
    <row r="172" spans="1:27">
      <c r="B172" s="2"/>
      <c r="C172" s="2"/>
      <c r="D172" s="2"/>
      <c r="E172" s="2"/>
      <c r="F172" s="2"/>
      <c r="G172" s="2"/>
      <c r="H172" s="2"/>
      <c r="I172" s="2"/>
      <c r="J172" s="21"/>
      <c r="K172" s="21"/>
      <c r="L172" s="21"/>
      <c r="Q172" s="111"/>
      <c r="R172" s="33"/>
      <c r="S172" s="33"/>
      <c r="T172" s="33"/>
      <c r="V172" s="3"/>
    </row>
    <row r="173" spans="1:27">
      <c r="A173" s="2"/>
      <c r="B173" s="2"/>
      <c r="C173" s="38" t="str">
        <f>Cover!A14</f>
        <v>A0074256</v>
      </c>
      <c r="D173" s="27"/>
      <c r="E173" s="3"/>
      <c r="G173" s="36"/>
      <c r="H173" s="36"/>
      <c r="K173" s="36"/>
      <c r="L173" s="75"/>
      <c r="M173" s="19"/>
      <c r="N173" s="19"/>
      <c r="O173" s="36"/>
      <c r="P173" s="75"/>
      <c r="Q173" s="111"/>
      <c r="R173" s="33"/>
      <c r="S173" s="33"/>
      <c r="T173" s="33"/>
      <c r="V173" s="3"/>
    </row>
    <row r="174" spans="1:27">
      <c r="A174" s="2"/>
      <c r="B174" s="2"/>
      <c r="C174" s="13" t="s">
        <v>9</v>
      </c>
      <c r="D174" s="53" t="s">
        <v>224</v>
      </c>
      <c r="E174" s="3"/>
      <c r="G174" s="33"/>
      <c r="H174" s="55"/>
      <c r="K174" s="33"/>
      <c r="L174" s="55"/>
      <c r="M174" s="19"/>
      <c r="N174" s="19"/>
      <c r="O174" s="33"/>
      <c r="P174" s="55"/>
      <c r="Q174" s="111"/>
      <c r="R174" s="33"/>
      <c r="S174" s="33"/>
      <c r="T174" s="33"/>
      <c r="V174" s="3"/>
      <c r="W174" s="7"/>
      <c r="X174" s="15"/>
      <c r="Y174" s="3"/>
      <c r="AA174" s="3"/>
    </row>
    <row r="175" spans="1:27">
      <c r="A175" s="2" t="s">
        <v>188</v>
      </c>
      <c r="B175" s="10" t="str">
        <f>'Report 100'!B74</f>
        <v xml:space="preserve"> </v>
      </c>
      <c r="C175" s="3" t="str">
        <f>'Report 100'!C74</f>
        <v>&lt;0.02</v>
      </c>
      <c r="D175" s="3" t="str">
        <f>'Report 100'!D74</f>
        <v>&lt;0.10</v>
      </c>
      <c r="E175" s="2">
        <f>'Report 100'!E74</f>
        <v>0</v>
      </c>
      <c r="F175" s="10" t="str">
        <f>'Report 100'!F74</f>
        <v xml:space="preserve"> </v>
      </c>
      <c r="G175" s="33"/>
      <c r="H175" s="33"/>
      <c r="I175" s="2">
        <f>'Report 100'!I74</f>
        <v>0</v>
      </c>
      <c r="J175" s="10" t="str">
        <f>'Report 100'!J74</f>
        <v xml:space="preserve"> </v>
      </c>
      <c r="K175" s="33"/>
      <c r="L175" s="33"/>
      <c r="M175" s="21"/>
      <c r="N175" s="74"/>
      <c r="O175" s="33"/>
      <c r="P175" s="33"/>
      <c r="Q175" s="111" t="str">
        <f t="shared" si="11"/>
        <v>&lt;0.02</v>
      </c>
      <c r="R175" s="33" t="str">
        <f t="shared" si="12"/>
        <v>&lt;0.10</v>
      </c>
      <c r="S175" s="33" t="str">
        <f t="shared" si="13"/>
        <v>true</v>
      </c>
      <c r="T175" s="33" t="str">
        <f t="shared" si="13"/>
        <v>true</v>
      </c>
      <c r="U175">
        <f t="shared" ref="U175:U202" si="15">IF(S175=T175,0,1)</f>
        <v>0</v>
      </c>
      <c r="V175" s="3">
        <f t="shared" si="14"/>
        <v>107</v>
      </c>
    </row>
    <row r="176" spans="1:27">
      <c r="A176" s="2" t="s">
        <v>189</v>
      </c>
      <c r="B176" s="10" t="str">
        <f>'Report 100'!B75</f>
        <v xml:space="preserve"> </v>
      </c>
      <c r="C176" s="3" t="str">
        <f>'Report 100'!C75</f>
        <v>&lt;0.02</v>
      </c>
      <c r="D176" s="3" t="str">
        <f>'Report 100'!D75</f>
        <v>&lt;0.10</v>
      </c>
      <c r="E176" s="2">
        <f>'Report 100'!E75</f>
        <v>0</v>
      </c>
      <c r="F176" s="10" t="str">
        <f>'Report 100'!F75</f>
        <v xml:space="preserve"> </v>
      </c>
      <c r="G176" s="33"/>
      <c r="H176" s="33"/>
      <c r="I176" s="2">
        <f>'Report 100'!I75</f>
        <v>0</v>
      </c>
      <c r="J176" s="10" t="str">
        <f>'Report 100'!J75</f>
        <v xml:space="preserve"> </v>
      </c>
      <c r="K176" s="33"/>
      <c r="L176" s="33"/>
      <c r="M176" s="21"/>
      <c r="N176" s="74"/>
      <c r="O176" s="33"/>
      <c r="P176" s="33"/>
      <c r="Q176" s="111" t="str">
        <f t="shared" si="11"/>
        <v>&lt;0.02</v>
      </c>
      <c r="R176" s="33" t="str">
        <f t="shared" si="12"/>
        <v>&lt;0.10</v>
      </c>
      <c r="S176" s="33" t="str">
        <f t="shared" si="13"/>
        <v>true</v>
      </c>
      <c r="T176" s="33" t="str">
        <f t="shared" si="13"/>
        <v>true</v>
      </c>
      <c r="U176">
        <f t="shared" si="15"/>
        <v>0</v>
      </c>
      <c r="V176" s="3">
        <f t="shared" si="14"/>
        <v>111</v>
      </c>
    </row>
    <row r="177" spans="1:22">
      <c r="A177" s="2" t="s">
        <v>190</v>
      </c>
      <c r="B177" s="10" t="str">
        <f>'Report 100'!B76</f>
        <v xml:space="preserve"> </v>
      </c>
      <c r="C177" s="8" t="str">
        <f>'Report 100'!C76</f>
        <v>0.02</v>
      </c>
      <c r="D177" s="8" t="str">
        <f>'Report 100'!D76</f>
        <v>0.12</v>
      </c>
      <c r="E177" s="2">
        <f>'Report 100'!E76</f>
        <v>0</v>
      </c>
      <c r="F177" s="10" t="str">
        <f>'Report 100'!F76</f>
        <v xml:space="preserve"> </v>
      </c>
      <c r="G177" s="33"/>
      <c r="H177" s="33"/>
      <c r="I177" s="2">
        <f>'Report 100'!I76</f>
        <v>0</v>
      </c>
      <c r="J177" s="10" t="str">
        <f>'Report 100'!J76</f>
        <v xml:space="preserve"> </v>
      </c>
      <c r="K177" s="33"/>
      <c r="L177" s="33"/>
      <c r="M177" s="21"/>
      <c r="N177" s="74"/>
      <c r="O177" s="33"/>
      <c r="P177" s="33"/>
      <c r="Q177" s="111" t="str">
        <f t="shared" si="11"/>
        <v>0.02</v>
      </c>
      <c r="R177" s="33" t="str">
        <f t="shared" si="12"/>
        <v>0.12</v>
      </c>
      <c r="S177" s="33" t="str">
        <f t="shared" si="13"/>
        <v>true</v>
      </c>
      <c r="T177" s="33" t="str">
        <f t="shared" si="13"/>
        <v>true</v>
      </c>
      <c r="U177">
        <f t="shared" si="15"/>
        <v>0</v>
      </c>
      <c r="V177" s="3">
        <f t="shared" si="14"/>
        <v>112</v>
      </c>
    </row>
    <row r="178" spans="1:22">
      <c r="A178" s="2" t="s">
        <v>399</v>
      </c>
      <c r="B178" s="10" t="str">
        <f>'Report 100'!B77</f>
        <v xml:space="preserve"> </v>
      </c>
      <c r="C178" s="3" t="str">
        <f>'Report 100'!C77</f>
        <v>&lt;0.02</v>
      </c>
      <c r="D178" s="3" t="str">
        <f>'Report 100'!D77</f>
        <v>&lt;0.10</v>
      </c>
      <c r="E178" s="2">
        <f>'Report 100'!E77</f>
        <v>0</v>
      </c>
      <c r="F178" s="10" t="str">
        <f>'Report 100'!F77</f>
        <v xml:space="preserve"> </v>
      </c>
      <c r="G178" s="33"/>
      <c r="H178" s="33"/>
      <c r="I178" s="2">
        <f>'Report 100'!I77</f>
        <v>0</v>
      </c>
      <c r="J178" s="10" t="str">
        <f>'Report 100'!J77</f>
        <v xml:space="preserve"> </v>
      </c>
      <c r="K178" s="33"/>
      <c r="L178" s="33"/>
      <c r="M178" s="21"/>
      <c r="N178" s="74"/>
      <c r="O178" s="33"/>
      <c r="P178" s="33"/>
      <c r="Q178" s="111" t="str">
        <f t="shared" si="11"/>
        <v>&lt;0.02</v>
      </c>
      <c r="R178" s="33" t="str">
        <f t="shared" si="12"/>
        <v>&lt;0.10</v>
      </c>
      <c r="S178" s="33" t="str">
        <f t="shared" si="13"/>
        <v>true</v>
      </c>
      <c r="T178" s="33" t="str">
        <f t="shared" si="13"/>
        <v>true</v>
      </c>
      <c r="U178">
        <f t="shared" si="15"/>
        <v>0</v>
      </c>
      <c r="V178" s="3">
        <f t="shared" si="14"/>
        <v>114</v>
      </c>
    </row>
    <row r="179" spans="1:22">
      <c r="A179" s="2" t="s">
        <v>191</v>
      </c>
      <c r="B179" s="10" t="str">
        <f>'Report 100'!B78</f>
        <v xml:space="preserve"> </v>
      </c>
      <c r="C179" s="3" t="str">
        <f>'Report 100'!C78</f>
        <v>&lt;0.02</v>
      </c>
      <c r="D179" s="3" t="str">
        <f>'Report 100'!D78</f>
        <v>&lt;0.12</v>
      </c>
      <c r="E179" s="2">
        <f>'Report 100'!E78</f>
        <v>0</v>
      </c>
      <c r="F179" s="10" t="str">
        <f>'Report 100'!F78</f>
        <v xml:space="preserve"> </v>
      </c>
      <c r="G179" s="33"/>
      <c r="H179" s="33"/>
      <c r="I179" s="2">
        <f>'Report 100'!I78</f>
        <v>0</v>
      </c>
      <c r="J179" s="10" t="str">
        <f>'Report 100'!J78</f>
        <v xml:space="preserve"> </v>
      </c>
      <c r="K179" s="33"/>
      <c r="L179" s="33"/>
      <c r="M179" s="21"/>
      <c r="N179" s="74"/>
      <c r="O179" s="33"/>
      <c r="P179" s="33"/>
      <c r="Q179" s="111" t="str">
        <f t="shared" si="11"/>
        <v>&lt;0.02</v>
      </c>
      <c r="R179" s="33" t="str">
        <f t="shared" si="12"/>
        <v>&lt;0.12</v>
      </c>
      <c r="S179" s="33" t="str">
        <f t="shared" si="13"/>
        <v>true</v>
      </c>
      <c r="T179" s="33" t="str">
        <f t="shared" si="13"/>
        <v>true</v>
      </c>
      <c r="U179">
        <f t="shared" si="15"/>
        <v>0</v>
      </c>
      <c r="V179" s="3">
        <f t="shared" si="14"/>
        <v>115</v>
      </c>
    </row>
    <row r="180" spans="1:22">
      <c r="A180" s="2" t="s">
        <v>400</v>
      </c>
      <c r="B180" s="10" t="str">
        <f>'Report 100'!B79</f>
        <v xml:space="preserve"> </v>
      </c>
      <c r="C180" s="3" t="str">
        <f>'Report 100'!C79</f>
        <v>&lt;0.02</v>
      </c>
      <c r="D180" s="3" t="str">
        <f>'Report 100'!D79</f>
        <v>&lt;0.10</v>
      </c>
      <c r="E180" s="2">
        <f>'Report 100'!E79</f>
        <v>0</v>
      </c>
      <c r="F180" s="10" t="str">
        <f>'Report 100'!F79</f>
        <v xml:space="preserve"> </v>
      </c>
      <c r="G180" s="33"/>
      <c r="H180" s="33"/>
      <c r="I180" s="2">
        <f>'Report 100'!I79</f>
        <v>0</v>
      </c>
      <c r="J180" s="10" t="str">
        <f>'Report 100'!J79</f>
        <v xml:space="preserve"> </v>
      </c>
      <c r="K180" s="33"/>
      <c r="L180" s="33"/>
      <c r="M180" s="21"/>
      <c r="N180" s="74"/>
      <c r="O180" s="33"/>
      <c r="P180" s="33"/>
      <c r="Q180" s="111" t="str">
        <f t="shared" si="11"/>
        <v>&lt;0.02</v>
      </c>
      <c r="R180" s="33" t="str">
        <f t="shared" si="12"/>
        <v>&lt;0.10</v>
      </c>
      <c r="S180" s="33" t="str">
        <f t="shared" si="13"/>
        <v>true</v>
      </c>
      <c r="T180" s="33" t="str">
        <f t="shared" si="13"/>
        <v>true</v>
      </c>
      <c r="U180">
        <f t="shared" si="15"/>
        <v>0</v>
      </c>
      <c r="V180" s="3">
        <f t="shared" si="14"/>
        <v>116</v>
      </c>
    </row>
    <row r="181" spans="1:22">
      <c r="A181" s="2" t="s">
        <v>401</v>
      </c>
      <c r="B181" s="10" t="str">
        <f>'Report 100'!B80</f>
        <v xml:space="preserve"> </v>
      </c>
      <c r="C181" s="3" t="str">
        <f>'Report 100'!C80</f>
        <v>&lt;0.02</v>
      </c>
      <c r="D181" s="3" t="str">
        <f>'Report 100'!D80</f>
        <v>&lt;0.10</v>
      </c>
      <c r="E181" s="2">
        <f>'Report 100'!E80</f>
        <v>0</v>
      </c>
      <c r="F181" s="10" t="str">
        <f>'Report 100'!F80</f>
        <v xml:space="preserve"> </v>
      </c>
      <c r="G181" s="33"/>
      <c r="H181" s="33"/>
      <c r="I181" s="2">
        <f>'Report 100'!I80</f>
        <v>0</v>
      </c>
      <c r="J181" s="10" t="str">
        <f>'Report 100'!J80</f>
        <v xml:space="preserve"> </v>
      </c>
      <c r="K181" s="33"/>
      <c r="L181" s="33"/>
      <c r="M181" s="21"/>
      <c r="N181" s="74"/>
      <c r="O181" s="33"/>
      <c r="P181" s="33"/>
      <c r="Q181" s="111" t="str">
        <f t="shared" si="11"/>
        <v>&lt;0.02</v>
      </c>
      <c r="R181" s="33" t="str">
        <f t="shared" si="12"/>
        <v>&lt;0.10</v>
      </c>
      <c r="S181" s="33" t="str">
        <f t="shared" si="13"/>
        <v>true</v>
      </c>
      <c r="T181" s="33" t="str">
        <f t="shared" si="13"/>
        <v>true</v>
      </c>
      <c r="U181">
        <f t="shared" si="15"/>
        <v>0</v>
      </c>
      <c r="V181" s="3">
        <f t="shared" si="14"/>
        <v>117</v>
      </c>
    </row>
    <row r="182" spans="1:22">
      <c r="A182" s="2" t="s">
        <v>402</v>
      </c>
      <c r="B182" s="10" t="str">
        <f>'Report 100'!B81</f>
        <v xml:space="preserve"> </v>
      </c>
      <c r="C182" s="3" t="str">
        <f>'Report 100'!C81</f>
        <v>&lt;0.02</v>
      </c>
      <c r="D182" s="3" t="str">
        <f>'Report 100'!D81</f>
        <v>&lt;0.10</v>
      </c>
      <c r="E182" s="2">
        <f>'Report 100'!E81</f>
        <v>0</v>
      </c>
      <c r="F182" s="10" t="str">
        <f>'Report 100'!F81</f>
        <v xml:space="preserve"> </v>
      </c>
      <c r="G182" s="33"/>
      <c r="H182" s="33"/>
      <c r="I182" s="2">
        <f>'Report 100'!I81</f>
        <v>0</v>
      </c>
      <c r="J182" s="10" t="str">
        <f>'Report 100'!J81</f>
        <v xml:space="preserve"> </v>
      </c>
      <c r="K182" s="33"/>
      <c r="L182" s="33"/>
      <c r="M182" s="21"/>
      <c r="N182" s="74"/>
      <c r="O182" s="33"/>
      <c r="P182" s="33"/>
      <c r="Q182" s="111" t="str">
        <f t="shared" si="11"/>
        <v>&lt;0.02</v>
      </c>
      <c r="R182" s="33" t="str">
        <f t="shared" si="12"/>
        <v>&lt;0.10</v>
      </c>
      <c r="S182" s="33" t="str">
        <f t="shared" si="13"/>
        <v>true</v>
      </c>
      <c r="T182" s="33" t="str">
        <f t="shared" si="13"/>
        <v>true</v>
      </c>
      <c r="U182">
        <f t="shared" si="15"/>
        <v>0</v>
      </c>
      <c r="V182" s="3">
        <f t="shared" si="14"/>
        <v>118</v>
      </c>
    </row>
    <row r="183" spans="1:22">
      <c r="A183" s="2" t="s">
        <v>193</v>
      </c>
      <c r="B183" s="10" t="str">
        <f>'Report 100'!B82</f>
        <v xml:space="preserve"> </v>
      </c>
      <c r="C183" s="8" t="str">
        <f>'Report 100'!C82</f>
        <v>&lt;0.02</v>
      </c>
      <c r="D183" s="8" t="str">
        <f>'Report 100'!D82</f>
        <v>&lt;0.10</v>
      </c>
      <c r="E183" s="2">
        <f>'Report 100'!E82</f>
        <v>0</v>
      </c>
      <c r="F183" s="10" t="str">
        <f>'Report 100'!F82</f>
        <v xml:space="preserve"> </v>
      </c>
      <c r="G183" s="33"/>
      <c r="H183" s="33"/>
      <c r="I183" s="2">
        <f>'Report 100'!I82</f>
        <v>0</v>
      </c>
      <c r="J183" s="10" t="str">
        <f>'Report 100'!J82</f>
        <v xml:space="preserve"> </v>
      </c>
      <c r="K183" s="33"/>
      <c r="L183" s="33"/>
      <c r="M183" s="21"/>
      <c r="N183" s="74"/>
      <c r="O183" s="33"/>
      <c r="P183" s="33"/>
      <c r="Q183" s="111" t="str">
        <f t="shared" si="11"/>
        <v>&lt;0.02</v>
      </c>
      <c r="R183" s="33" t="str">
        <f t="shared" si="12"/>
        <v>&lt;0.10</v>
      </c>
      <c r="S183" s="33" t="str">
        <f t="shared" si="13"/>
        <v>true</v>
      </c>
      <c r="T183" s="33" t="str">
        <f t="shared" si="13"/>
        <v>true</v>
      </c>
      <c r="U183">
        <f t="shared" si="15"/>
        <v>0</v>
      </c>
      <c r="V183" s="3">
        <f t="shared" si="14"/>
        <v>119</v>
      </c>
    </row>
    <row r="184" spans="1:22">
      <c r="A184" s="2" t="s">
        <v>194</v>
      </c>
      <c r="B184" s="10" t="str">
        <f>'Report 100'!B83</f>
        <v xml:space="preserve"> </v>
      </c>
      <c r="C184" s="3" t="str">
        <f>'Report 100'!C83</f>
        <v>&lt;0.02</v>
      </c>
      <c r="D184" s="3" t="str">
        <f>'Report 100'!D83</f>
        <v>&lt;0.10</v>
      </c>
      <c r="E184" s="2">
        <f>'Report 100'!E83</f>
        <v>0</v>
      </c>
      <c r="F184" s="10" t="str">
        <f>'Report 100'!F83</f>
        <v xml:space="preserve"> </v>
      </c>
      <c r="G184" s="33"/>
      <c r="H184" s="33"/>
      <c r="I184" s="2">
        <f>'Report 100'!I83</f>
        <v>0</v>
      </c>
      <c r="J184" s="10" t="str">
        <f>'Report 100'!J83</f>
        <v xml:space="preserve"> </v>
      </c>
      <c r="K184" s="33"/>
      <c r="L184" s="33"/>
      <c r="M184" s="21"/>
      <c r="N184" s="74"/>
      <c r="O184" s="33"/>
      <c r="P184" s="33"/>
      <c r="Q184" s="111" t="str">
        <f t="shared" si="11"/>
        <v>&lt;0.02</v>
      </c>
      <c r="R184" s="33" t="str">
        <f t="shared" si="12"/>
        <v>&lt;0.10</v>
      </c>
      <c r="S184" s="33" t="str">
        <f t="shared" si="13"/>
        <v>true</v>
      </c>
      <c r="T184" s="33" t="str">
        <f t="shared" si="13"/>
        <v>true</v>
      </c>
      <c r="U184">
        <f t="shared" si="15"/>
        <v>0</v>
      </c>
      <c r="V184" s="3">
        <f t="shared" si="14"/>
        <v>122</v>
      </c>
    </row>
    <row r="185" spans="1:22">
      <c r="A185" s="2" t="s">
        <v>403</v>
      </c>
      <c r="B185" s="10" t="str">
        <f>'Report 100'!B84</f>
        <v xml:space="preserve"> </v>
      </c>
      <c r="C185" s="3" t="str">
        <f>'Report 100'!C84</f>
        <v>&lt;0.02</v>
      </c>
      <c r="D185" s="3" t="str">
        <f>'Report 100'!D84</f>
        <v>&lt;0.11</v>
      </c>
      <c r="E185" s="2">
        <f>'Report 100'!E84</f>
        <v>0</v>
      </c>
      <c r="F185" s="10" t="str">
        <f>'Report 100'!F84</f>
        <v xml:space="preserve"> </v>
      </c>
      <c r="G185" s="33"/>
      <c r="H185" s="33"/>
      <c r="I185" s="2">
        <f>'Report 100'!I84</f>
        <v>0</v>
      </c>
      <c r="J185" s="10" t="str">
        <f>'Report 100'!J84</f>
        <v xml:space="preserve"> </v>
      </c>
      <c r="K185" s="33"/>
      <c r="L185" s="33"/>
      <c r="M185" s="21"/>
      <c r="N185" s="74"/>
      <c r="O185" s="33"/>
      <c r="P185" s="33"/>
      <c r="Q185" s="111" t="str">
        <f t="shared" si="11"/>
        <v>&lt;0.02</v>
      </c>
      <c r="R185" s="33" t="str">
        <f t="shared" si="12"/>
        <v>&lt;0.11</v>
      </c>
      <c r="S185" s="33" t="str">
        <f t="shared" si="13"/>
        <v>true</v>
      </c>
      <c r="T185" s="33" t="str">
        <f t="shared" si="13"/>
        <v>true</v>
      </c>
      <c r="U185">
        <f t="shared" si="15"/>
        <v>0</v>
      </c>
      <c r="V185" s="3">
        <f t="shared" si="14"/>
        <v>123</v>
      </c>
    </row>
    <row r="186" spans="1:22">
      <c r="A186" s="2" t="s">
        <v>195</v>
      </c>
      <c r="B186" s="10" t="str">
        <f>'Report 100'!B85</f>
        <v xml:space="preserve"> </v>
      </c>
      <c r="C186" s="8" t="str">
        <f>'Report 100'!C85</f>
        <v>&lt;0.02</v>
      </c>
      <c r="D186" s="8" t="str">
        <f>'Report 100'!D85</f>
        <v>&lt;0.11</v>
      </c>
      <c r="E186" s="2">
        <f>'Report 100'!E85</f>
        <v>0</v>
      </c>
      <c r="F186" s="10" t="str">
        <f>'Report 100'!F85</f>
        <v xml:space="preserve"> </v>
      </c>
      <c r="G186" s="33"/>
      <c r="H186" s="33"/>
      <c r="I186" s="2">
        <f>'Report 100'!I85</f>
        <v>0</v>
      </c>
      <c r="J186" s="10" t="str">
        <f>'Report 100'!J85</f>
        <v xml:space="preserve"> </v>
      </c>
      <c r="K186" s="33"/>
      <c r="L186" s="33"/>
      <c r="M186" s="21"/>
      <c r="N186" s="74"/>
      <c r="O186" s="33"/>
      <c r="P186" s="33"/>
      <c r="Q186" s="111" t="str">
        <f t="shared" si="11"/>
        <v>&lt;0.02</v>
      </c>
      <c r="R186" s="33" t="str">
        <f t="shared" si="12"/>
        <v>&lt;0.11</v>
      </c>
      <c r="S186" s="33" t="str">
        <f t="shared" si="13"/>
        <v>true</v>
      </c>
      <c r="T186" s="33" t="str">
        <f t="shared" si="13"/>
        <v>true</v>
      </c>
      <c r="U186">
        <f t="shared" si="15"/>
        <v>0</v>
      </c>
      <c r="V186" s="3">
        <f t="shared" si="14"/>
        <v>125</v>
      </c>
    </row>
    <row r="187" spans="1:22">
      <c r="A187" s="2" t="s">
        <v>197</v>
      </c>
      <c r="B187" s="10" t="str">
        <f>'Report 100'!B86</f>
        <v xml:space="preserve"> </v>
      </c>
      <c r="C187" s="8" t="str">
        <f>'Report 100'!C86</f>
        <v>&lt;0.02</v>
      </c>
      <c r="D187" s="8" t="str">
        <f>'Report 100'!D86</f>
        <v>&lt;0.12</v>
      </c>
      <c r="E187" s="2">
        <f>'Report 100'!E86</f>
        <v>0</v>
      </c>
      <c r="F187" s="10" t="str">
        <f>'Report 100'!F86</f>
        <v xml:space="preserve"> </v>
      </c>
      <c r="G187" s="33"/>
      <c r="H187" s="33"/>
      <c r="I187" s="2">
        <f>'Report 100'!I86</f>
        <v>0</v>
      </c>
      <c r="J187" s="10" t="str">
        <f>'Report 100'!J86</f>
        <v xml:space="preserve"> </v>
      </c>
      <c r="K187" s="33"/>
      <c r="L187" s="33"/>
      <c r="M187" s="21"/>
      <c r="N187" s="74"/>
      <c r="O187" s="33"/>
      <c r="P187" s="33"/>
      <c r="Q187" s="111" t="str">
        <f t="shared" si="11"/>
        <v>&lt;0.02</v>
      </c>
      <c r="R187" s="33" t="str">
        <f t="shared" si="12"/>
        <v>&lt;0.12</v>
      </c>
      <c r="S187" s="33" t="str">
        <f t="shared" si="13"/>
        <v>true</v>
      </c>
      <c r="T187" s="33" t="str">
        <f t="shared" si="13"/>
        <v>true</v>
      </c>
      <c r="U187">
        <f t="shared" si="15"/>
        <v>0</v>
      </c>
      <c r="V187" s="3">
        <f t="shared" si="14"/>
        <v>127</v>
      </c>
    </row>
    <row r="188" spans="1:22">
      <c r="A188" s="2" t="s">
        <v>404</v>
      </c>
      <c r="B188" s="10" t="str">
        <f>'Report 100'!B87</f>
        <v xml:space="preserve"> </v>
      </c>
      <c r="C188" s="3" t="str">
        <f>'Report 100'!C87</f>
        <v>&lt;0.02</v>
      </c>
      <c r="D188" s="3" t="str">
        <f>'Report 100'!D87</f>
        <v>&lt;0.11</v>
      </c>
      <c r="E188" s="2">
        <f>'Report 100'!E87</f>
        <v>0</v>
      </c>
      <c r="F188" s="10" t="str">
        <f>'Report 100'!F87</f>
        <v xml:space="preserve"> </v>
      </c>
      <c r="G188" s="33"/>
      <c r="H188" s="33"/>
      <c r="I188" s="2">
        <f>'Report 100'!I87</f>
        <v>0</v>
      </c>
      <c r="J188" s="10" t="str">
        <f>'Report 100'!J87</f>
        <v xml:space="preserve"> </v>
      </c>
      <c r="K188" s="33"/>
      <c r="L188" s="33"/>
      <c r="M188" s="21"/>
      <c r="N188" s="74"/>
      <c r="O188" s="33"/>
      <c r="P188" s="33"/>
      <c r="Q188" s="111" t="str">
        <f t="shared" si="11"/>
        <v>&lt;0.02</v>
      </c>
      <c r="R188" s="33" t="str">
        <f t="shared" si="12"/>
        <v>&lt;0.11</v>
      </c>
      <c r="S188" s="33" t="str">
        <f t="shared" si="13"/>
        <v>true</v>
      </c>
      <c r="T188" s="33" t="str">
        <f t="shared" si="13"/>
        <v>true</v>
      </c>
      <c r="U188">
        <f t="shared" si="15"/>
        <v>0</v>
      </c>
      <c r="V188" s="3">
        <f t="shared" si="14"/>
        <v>130</v>
      </c>
    </row>
    <row r="189" spans="1:22">
      <c r="A189" s="2" t="s">
        <v>405</v>
      </c>
      <c r="B189" s="10" t="str">
        <f>'Report 100'!B88</f>
        <v xml:space="preserve"> </v>
      </c>
      <c r="C189" s="3" t="str">
        <f>'Report 100'!C88</f>
        <v>&lt;0.02</v>
      </c>
      <c r="D189" s="3" t="str">
        <f>'Report 100'!D88</f>
        <v>&lt;0.11</v>
      </c>
      <c r="E189" s="2">
        <f>'Report 100'!E88</f>
        <v>0</v>
      </c>
      <c r="F189" s="10" t="str">
        <f>'Report 100'!F88</f>
        <v xml:space="preserve"> </v>
      </c>
      <c r="G189" s="33"/>
      <c r="H189" s="33"/>
      <c r="I189" s="2">
        <f>'Report 100'!I88</f>
        <v>0</v>
      </c>
      <c r="J189" s="10" t="str">
        <f>'Report 100'!J88</f>
        <v xml:space="preserve"> </v>
      </c>
      <c r="K189" s="33"/>
      <c r="L189" s="33"/>
      <c r="M189" s="21"/>
      <c r="N189" s="74"/>
      <c r="O189" s="33"/>
      <c r="P189" s="33"/>
      <c r="Q189" s="111" t="str">
        <f t="shared" si="11"/>
        <v>&lt;0.02</v>
      </c>
      <c r="R189" s="33" t="str">
        <f t="shared" si="12"/>
        <v>&lt;0.11</v>
      </c>
      <c r="S189" s="33" t="str">
        <f t="shared" si="13"/>
        <v>true</v>
      </c>
      <c r="T189" s="33" t="str">
        <f t="shared" si="13"/>
        <v>true</v>
      </c>
      <c r="U189">
        <f t="shared" si="15"/>
        <v>0</v>
      </c>
      <c r="V189" s="3">
        <f t="shared" si="14"/>
        <v>131</v>
      </c>
    </row>
    <row r="190" spans="1:22">
      <c r="A190" s="2" t="s">
        <v>198</v>
      </c>
      <c r="B190" s="10" t="str">
        <f>'Report 100'!B89</f>
        <v xml:space="preserve"> </v>
      </c>
      <c r="C190" s="3" t="str">
        <f>'Report 100'!C89</f>
        <v>&lt;0.02</v>
      </c>
      <c r="D190" s="3" t="str">
        <f>'Report 100'!D89</f>
        <v>&lt;0.10</v>
      </c>
      <c r="E190" s="2">
        <f>'Report 100'!E89</f>
        <v>0</v>
      </c>
      <c r="F190" s="10" t="str">
        <f>'Report 100'!F89</f>
        <v xml:space="preserve"> </v>
      </c>
      <c r="G190" s="33"/>
      <c r="H190" s="33"/>
      <c r="I190" s="2">
        <f>'Report 100'!I89</f>
        <v>0</v>
      </c>
      <c r="J190" s="10" t="str">
        <f>'Report 100'!J89</f>
        <v xml:space="preserve"> </v>
      </c>
      <c r="K190" s="33"/>
      <c r="L190" s="33"/>
      <c r="M190" s="21"/>
      <c r="N190" s="74"/>
      <c r="O190" s="33"/>
      <c r="P190" s="33"/>
      <c r="Q190" s="111" t="str">
        <f t="shared" si="11"/>
        <v>&lt;0.02</v>
      </c>
      <c r="R190" s="33" t="str">
        <f t="shared" si="12"/>
        <v>&lt;0.10</v>
      </c>
      <c r="S190" s="33" t="str">
        <f t="shared" si="13"/>
        <v>true</v>
      </c>
      <c r="T190" s="33" t="str">
        <f t="shared" si="13"/>
        <v>true</v>
      </c>
      <c r="U190">
        <f t="shared" si="15"/>
        <v>0</v>
      </c>
      <c r="V190" s="3">
        <f t="shared" si="14"/>
        <v>132</v>
      </c>
    </row>
    <row r="191" spans="1:22">
      <c r="A191" s="2" t="s">
        <v>406</v>
      </c>
      <c r="B191" s="10" t="str">
        <f>'Report 100'!B90</f>
        <v xml:space="preserve"> </v>
      </c>
      <c r="C191" s="3" t="str">
        <f>'Report 100'!C90</f>
        <v>&lt;0.02</v>
      </c>
      <c r="D191" s="3" t="str">
        <f>'Report 100'!D90</f>
        <v>&lt;0.11</v>
      </c>
      <c r="E191" s="2">
        <f>'Report 100'!E90</f>
        <v>0</v>
      </c>
      <c r="F191" s="10" t="str">
        <f>'Report 100'!F90</f>
        <v xml:space="preserve"> </v>
      </c>
      <c r="G191" s="33"/>
      <c r="H191" s="33"/>
      <c r="I191" s="2">
        <f>'Report 100'!I90</f>
        <v>0</v>
      </c>
      <c r="J191" s="10" t="str">
        <f>'Report 100'!J90</f>
        <v xml:space="preserve"> </v>
      </c>
      <c r="K191" s="33"/>
      <c r="L191" s="33"/>
      <c r="M191" s="21"/>
      <c r="N191" s="74"/>
      <c r="O191" s="33"/>
      <c r="P191" s="33"/>
      <c r="Q191" s="111" t="str">
        <f t="shared" si="11"/>
        <v>&lt;0.02</v>
      </c>
      <c r="R191" s="33" t="str">
        <f t="shared" si="12"/>
        <v>&lt;0.11</v>
      </c>
      <c r="S191" s="33" t="str">
        <f t="shared" si="13"/>
        <v>true</v>
      </c>
      <c r="T191" s="33" t="str">
        <f t="shared" si="13"/>
        <v>true</v>
      </c>
      <c r="U191">
        <f t="shared" si="15"/>
        <v>0</v>
      </c>
      <c r="V191" s="3">
        <f t="shared" si="14"/>
        <v>133</v>
      </c>
    </row>
    <row r="192" spans="1:22">
      <c r="A192" s="2" t="s">
        <v>199</v>
      </c>
      <c r="B192" s="10" t="str">
        <f>'Report 100'!B91</f>
        <v xml:space="preserve"> </v>
      </c>
      <c r="C192" s="3" t="str">
        <f>'Report 100'!C91</f>
        <v>&lt;0.02</v>
      </c>
      <c r="D192" s="3" t="str">
        <f>'Report 100'!D91</f>
        <v>&lt;0.10</v>
      </c>
      <c r="E192" s="2">
        <f>'Report 100'!E91</f>
        <v>0</v>
      </c>
      <c r="F192" s="10" t="str">
        <f>'Report 100'!F91</f>
        <v xml:space="preserve"> </v>
      </c>
      <c r="G192" s="33"/>
      <c r="H192" s="33"/>
      <c r="I192" s="2">
        <f>'Report 100'!I91</f>
        <v>0</v>
      </c>
      <c r="J192" s="10" t="str">
        <f>'Report 100'!J91</f>
        <v xml:space="preserve"> </v>
      </c>
      <c r="K192" s="33"/>
      <c r="L192" s="33"/>
      <c r="M192" s="21"/>
      <c r="N192" s="74"/>
      <c r="O192" s="33"/>
      <c r="P192" s="33"/>
      <c r="Q192" s="111" t="str">
        <f t="shared" si="11"/>
        <v>&lt;0.02</v>
      </c>
      <c r="R192" s="33" t="str">
        <f t="shared" si="12"/>
        <v>&lt;0.10</v>
      </c>
      <c r="S192" s="33" t="str">
        <f t="shared" si="13"/>
        <v>true</v>
      </c>
      <c r="T192" s="33" t="str">
        <f t="shared" si="13"/>
        <v>true</v>
      </c>
      <c r="U192">
        <f t="shared" si="15"/>
        <v>0</v>
      </c>
      <c r="V192" s="3">
        <f t="shared" si="14"/>
        <v>135</v>
      </c>
    </row>
    <row r="193" spans="1:22">
      <c r="A193" s="2" t="s">
        <v>200</v>
      </c>
      <c r="B193" s="10" t="str">
        <f>'Report 100'!B92</f>
        <v xml:space="preserve"> </v>
      </c>
      <c r="C193" s="3" t="str">
        <f>'Report 100'!C92</f>
        <v>&lt;0.02</v>
      </c>
      <c r="D193" s="3" t="str">
        <f>'Report 100'!D92</f>
        <v>&lt;0.11</v>
      </c>
      <c r="E193" s="2">
        <f>'Report 100'!E92</f>
        <v>0</v>
      </c>
      <c r="F193" s="10" t="str">
        <f>'Report 100'!F92</f>
        <v xml:space="preserve"> </v>
      </c>
      <c r="G193" s="33"/>
      <c r="H193" s="33"/>
      <c r="I193" s="2">
        <f>'Report 100'!I92</f>
        <v>0</v>
      </c>
      <c r="J193" s="10" t="str">
        <f>'Report 100'!J92</f>
        <v xml:space="preserve"> </v>
      </c>
      <c r="K193" s="33"/>
      <c r="L193" s="33"/>
      <c r="M193" s="21"/>
      <c r="N193" s="74"/>
      <c r="O193" s="33"/>
      <c r="P193" s="33"/>
      <c r="Q193" s="111" t="str">
        <f t="shared" si="11"/>
        <v>&lt;0.02</v>
      </c>
      <c r="R193" s="33" t="str">
        <f t="shared" si="12"/>
        <v>&lt;0.11</v>
      </c>
      <c r="S193" s="33" t="str">
        <f t="shared" si="13"/>
        <v>true</v>
      </c>
      <c r="T193" s="33" t="str">
        <f t="shared" si="13"/>
        <v>true</v>
      </c>
      <c r="U193">
        <f t="shared" si="15"/>
        <v>0</v>
      </c>
      <c r="V193" s="3">
        <f t="shared" si="14"/>
        <v>136</v>
      </c>
    </row>
    <row r="194" spans="1:22">
      <c r="A194" s="2" t="s">
        <v>201</v>
      </c>
      <c r="B194" s="10" t="str">
        <f>'Report 100'!B93</f>
        <v xml:space="preserve"> </v>
      </c>
      <c r="C194" s="3" t="str">
        <f>'Report 100'!C93</f>
        <v>&lt;0.02</v>
      </c>
      <c r="D194" s="3" t="str">
        <f>'Report 100'!D93</f>
        <v>&lt;0.11</v>
      </c>
      <c r="E194" s="2">
        <f>'Report 100'!E93</f>
        <v>0</v>
      </c>
      <c r="F194" s="10" t="str">
        <f>'Report 100'!F93</f>
        <v xml:space="preserve"> </v>
      </c>
      <c r="G194" s="33"/>
      <c r="H194" s="33"/>
      <c r="I194" s="2">
        <f>'Report 100'!I93</f>
        <v>0</v>
      </c>
      <c r="J194" s="10" t="str">
        <f>'Report 100'!J93</f>
        <v xml:space="preserve"> </v>
      </c>
      <c r="K194" s="33"/>
      <c r="L194" s="33"/>
      <c r="M194" s="21"/>
      <c r="N194" s="74"/>
      <c r="O194" s="33"/>
      <c r="P194" s="33"/>
      <c r="Q194" s="111" t="str">
        <f t="shared" si="11"/>
        <v>&lt;0.02</v>
      </c>
      <c r="R194" s="33" t="str">
        <f t="shared" si="12"/>
        <v>&lt;0.11</v>
      </c>
      <c r="S194" s="33" t="str">
        <f t="shared" si="13"/>
        <v>true</v>
      </c>
      <c r="T194" s="33" t="str">
        <f t="shared" si="13"/>
        <v>true</v>
      </c>
      <c r="U194">
        <f t="shared" si="15"/>
        <v>0</v>
      </c>
      <c r="V194" s="3">
        <f t="shared" si="14"/>
        <v>137</v>
      </c>
    </row>
    <row r="195" spans="1:22">
      <c r="A195" s="2" t="s">
        <v>407</v>
      </c>
      <c r="B195" s="10" t="str">
        <f>'Report 100'!B94</f>
        <v xml:space="preserve"> </v>
      </c>
      <c r="C195" s="3" t="str">
        <f>'Report 100'!C94</f>
        <v>&lt;0.02</v>
      </c>
      <c r="D195" s="3" t="str">
        <f>'Report 100'!D94</f>
        <v>&lt;0.11</v>
      </c>
      <c r="E195" s="2">
        <f>'Report 100'!E94</f>
        <v>0</v>
      </c>
      <c r="F195" s="10" t="str">
        <f>'Report 100'!F94</f>
        <v xml:space="preserve"> </v>
      </c>
      <c r="G195" s="33"/>
      <c r="H195" s="33"/>
      <c r="I195" s="2">
        <f>'Report 100'!I94</f>
        <v>0</v>
      </c>
      <c r="J195" s="10" t="str">
        <f>'Report 100'!J94</f>
        <v xml:space="preserve"> </v>
      </c>
      <c r="K195" s="33"/>
      <c r="L195" s="33"/>
      <c r="M195" s="21"/>
      <c r="N195" s="74"/>
      <c r="O195" s="33"/>
      <c r="P195" s="33"/>
      <c r="Q195" s="111" t="str">
        <f t="shared" si="11"/>
        <v>&lt;0.02</v>
      </c>
      <c r="R195" s="33" t="str">
        <f t="shared" si="12"/>
        <v>&lt;0.11</v>
      </c>
      <c r="S195" s="33" t="str">
        <f t="shared" si="13"/>
        <v>true</v>
      </c>
      <c r="T195" s="33" t="str">
        <f t="shared" si="13"/>
        <v>true</v>
      </c>
      <c r="U195">
        <f t="shared" si="15"/>
        <v>0</v>
      </c>
      <c r="V195" s="3">
        <f t="shared" si="14"/>
        <v>138</v>
      </c>
    </row>
    <row r="196" spans="1:22">
      <c r="A196" s="2" t="s">
        <v>202</v>
      </c>
      <c r="B196" s="10" t="str">
        <f>'Report 100'!B95</f>
        <v xml:space="preserve"> </v>
      </c>
      <c r="C196" s="3" t="str">
        <f>'Report 100'!C95</f>
        <v>&lt;0.02</v>
      </c>
      <c r="D196" s="3" t="str">
        <f>'Report 100'!D95</f>
        <v>&lt;0.11</v>
      </c>
      <c r="E196" s="2">
        <f>'Report 100'!E95</f>
        <v>0</v>
      </c>
      <c r="F196" s="10" t="str">
        <f>'Report 100'!F95</f>
        <v xml:space="preserve"> </v>
      </c>
      <c r="G196" s="33"/>
      <c r="H196" s="33"/>
      <c r="I196" s="2">
        <f>'Report 100'!I95</f>
        <v>0</v>
      </c>
      <c r="J196" s="10" t="str">
        <f>'Report 100'!J95</f>
        <v xml:space="preserve"> </v>
      </c>
      <c r="K196" s="33"/>
      <c r="L196" s="33"/>
      <c r="M196" s="21"/>
      <c r="N196" s="74"/>
      <c r="O196" s="33"/>
      <c r="P196" s="33"/>
      <c r="Q196" s="111" t="str">
        <f t="shared" si="11"/>
        <v>&lt;0.02</v>
      </c>
      <c r="R196" s="33" t="str">
        <f t="shared" si="12"/>
        <v>&lt;0.11</v>
      </c>
      <c r="S196" s="33" t="str">
        <f t="shared" si="13"/>
        <v>true</v>
      </c>
      <c r="T196" s="33" t="str">
        <f t="shared" si="13"/>
        <v>true</v>
      </c>
      <c r="U196">
        <f t="shared" si="15"/>
        <v>0</v>
      </c>
      <c r="V196" s="3">
        <f t="shared" si="14"/>
        <v>139</v>
      </c>
    </row>
    <row r="197" spans="1:22">
      <c r="A197" s="2" t="s">
        <v>203</v>
      </c>
      <c r="B197" s="10" t="str">
        <f>'Report 100'!B96</f>
        <v xml:space="preserve"> </v>
      </c>
      <c r="C197" s="8" t="str">
        <f>'Report 100'!C96</f>
        <v>0.04</v>
      </c>
      <c r="D197" s="8" t="str">
        <f>'Report 100'!D96</f>
        <v>0.27</v>
      </c>
      <c r="E197" s="2">
        <f>'Report 100'!E96</f>
        <v>0</v>
      </c>
      <c r="F197" s="10" t="str">
        <f>'Report 100'!F96</f>
        <v xml:space="preserve"> </v>
      </c>
      <c r="G197" s="33"/>
      <c r="H197" s="33"/>
      <c r="I197" s="2">
        <f>'Report 100'!I96</f>
        <v>0</v>
      </c>
      <c r="J197" s="10" t="str">
        <f>'Report 100'!J96</f>
        <v xml:space="preserve"> </v>
      </c>
      <c r="K197" s="33"/>
      <c r="L197" s="33"/>
      <c r="M197" s="21"/>
      <c r="N197" s="74"/>
      <c r="O197" s="33"/>
      <c r="P197" s="33"/>
      <c r="Q197" s="111" t="str">
        <f t="shared" si="11"/>
        <v>0.04</v>
      </c>
      <c r="R197" s="33" t="str">
        <f t="shared" si="12"/>
        <v>0.27</v>
      </c>
      <c r="S197" s="33" t="str">
        <f t="shared" si="13"/>
        <v>true</v>
      </c>
      <c r="T197" s="33" t="str">
        <f t="shared" si="13"/>
        <v>true</v>
      </c>
      <c r="U197">
        <f t="shared" si="15"/>
        <v>0</v>
      </c>
      <c r="V197" s="3">
        <f t="shared" si="14"/>
        <v>140</v>
      </c>
    </row>
    <row r="198" spans="1:22">
      <c r="A198" s="2" t="s">
        <v>204</v>
      </c>
      <c r="B198" s="10" t="str">
        <f>'Report 100'!B97</f>
        <v xml:space="preserve"> </v>
      </c>
      <c r="C198" s="3" t="str">
        <f>'Report 100'!C97</f>
        <v>&lt;0.02</v>
      </c>
      <c r="D198" s="3" t="str">
        <f>'Report 100'!D97</f>
        <v>&lt;0.11</v>
      </c>
      <c r="E198" s="2">
        <f>'Report 100'!E97</f>
        <v>0</v>
      </c>
      <c r="F198" s="10" t="str">
        <f>'Report 100'!F97</f>
        <v xml:space="preserve"> </v>
      </c>
      <c r="G198" s="33"/>
      <c r="H198" s="33"/>
      <c r="I198" s="2">
        <f>'Report 100'!I97</f>
        <v>0</v>
      </c>
      <c r="J198" s="10" t="str">
        <f>'Report 100'!J97</f>
        <v xml:space="preserve"> </v>
      </c>
      <c r="K198" s="33"/>
      <c r="L198" s="33"/>
      <c r="M198" s="21"/>
      <c r="N198" s="74"/>
      <c r="O198" s="33"/>
      <c r="P198" s="33"/>
      <c r="Q198" s="111" t="str">
        <f t="shared" si="11"/>
        <v>&lt;0.02</v>
      </c>
      <c r="R198" s="33" t="str">
        <f t="shared" si="12"/>
        <v>&lt;0.11</v>
      </c>
      <c r="S198" s="33" t="str">
        <f t="shared" si="13"/>
        <v>true</v>
      </c>
      <c r="T198" s="33" t="str">
        <f t="shared" si="13"/>
        <v>true</v>
      </c>
      <c r="U198">
        <f t="shared" si="15"/>
        <v>0</v>
      </c>
      <c r="V198" s="3">
        <f t="shared" si="14"/>
        <v>141</v>
      </c>
    </row>
    <row r="199" spans="1:22">
      <c r="A199" s="2" t="s">
        <v>205</v>
      </c>
      <c r="B199" s="10" t="str">
        <f>'Report 100'!B98</f>
        <v xml:space="preserve"> </v>
      </c>
      <c r="C199" s="3" t="str">
        <f>'Report 100'!C98</f>
        <v>&lt;0.02</v>
      </c>
      <c r="D199" s="3" t="str">
        <f>'Report 100'!D98</f>
        <v>&lt;0.11</v>
      </c>
      <c r="E199" s="2">
        <f>'Report 100'!E98</f>
        <v>0</v>
      </c>
      <c r="F199" s="10" t="str">
        <f>'Report 100'!F98</f>
        <v xml:space="preserve"> </v>
      </c>
      <c r="G199" s="33"/>
      <c r="H199" s="33"/>
      <c r="I199" s="2">
        <f>'Report 100'!I98</f>
        <v>0</v>
      </c>
      <c r="J199" s="10" t="str">
        <f>'Report 100'!J98</f>
        <v xml:space="preserve"> </v>
      </c>
      <c r="K199" s="33"/>
      <c r="L199" s="33"/>
      <c r="M199" s="21"/>
      <c r="N199" s="74"/>
      <c r="O199" s="33"/>
      <c r="P199" s="33"/>
      <c r="Q199" s="111" t="str">
        <f t="shared" si="11"/>
        <v>&lt;0.02</v>
      </c>
      <c r="R199" s="33" t="str">
        <f t="shared" si="12"/>
        <v>&lt;0.11</v>
      </c>
      <c r="S199" s="33" t="str">
        <f t="shared" si="13"/>
        <v>true</v>
      </c>
      <c r="T199" s="33" t="str">
        <f t="shared" si="13"/>
        <v>true</v>
      </c>
      <c r="U199">
        <f t="shared" si="15"/>
        <v>0</v>
      </c>
      <c r="V199" s="3">
        <f t="shared" si="14"/>
        <v>142</v>
      </c>
    </row>
    <row r="200" spans="1:22">
      <c r="A200" s="2" t="s">
        <v>206</v>
      </c>
      <c r="B200" s="10" t="str">
        <f>'Report 100'!B99</f>
        <v xml:space="preserve"> </v>
      </c>
      <c r="C200" s="8" t="str">
        <f>'Report 100'!C99</f>
        <v>0.27</v>
      </c>
      <c r="D200" s="8" t="str">
        <f>'Report 100'!D99</f>
        <v>1.4</v>
      </c>
      <c r="E200" s="2">
        <f>'Report 100'!E99</f>
        <v>0</v>
      </c>
      <c r="F200" s="10" t="str">
        <f>'Report 100'!F99</f>
        <v xml:space="preserve"> </v>
      </c>
      <c r="G200" s="33"/>
      <c r="H200" s="33"/>
      <c r="I200" s="2">
        <f>'Report 100'!I99</f>
        <v>0</v>
      </c>
      <c r="J200" s="10" t="str">
        <f>'Report 100'!J99</f>
        <v xml:space="preserve"> </v>
      </c>
      <c r="K200" s="33"/>
      <c r="L200" s="33"/>
      <c r="M200" s="21"/>
      <c r="N200" s="74"/>
      <c r="O200" s="33"/>
      <c r="P200" s="33"/>
      <c r="Q200" s="111" t="str">
        <f t="shared" si="11"/>
        <v>0.27</v>
      </c>
      <c r="R200" s="33" t="str">
        <f t="shared" si="12"/>
        <v>1.4</v>
      </c>
      <c r="S200" s="33" t="str">
        <f t="shared" si="13"/>
        <v>true</v>
      </c>
      <c r="T200" s="33" t="str">
        <f t="shared" si="13"/>
        <v>true</v>
      </c>
      <c r="U200">
        <f t="shared" si="15"/>
        <v>0</v>
      </c>
      <c r="V200" s="3">
        <f t="shared" si="14"/>
        <v>144</v>
      </c>
    </row>
    <row r="201" spans="1:22">
      <c r="A201" s="2" t="s">
        <v>207</v>
      </c>
      <c r="B201" s="10" t="str">
        <f>'Report 100'!B100</f>
        <v xml:space="preserve"> </v>
      </c>
      <c r="C201" s="8" t="str">
        <f>'Report 100'!C100</f>
        <v>0.16</v>
      </c>
      <c r="D201" s="8" t="str">
        <f>'Report 100'!D100</f>
        <v>1.1</v>
      </c>
      <c r="E201" s="2">
        <f>'Report 100'!E100</f>
        <v>0</v>
      </c>
      <c r="F201" s="10" t="str">
        <f>'Report 100'!F100</f>
        <v xml:space="preserve"> </v>
      </c>
      <c r="G201" s="33"/>
      <c r="H201" s="33"/>
      <c r="I201" s="2">
        <f>'Report 100'!I100</f>
        <v>0</v>
      </c>
      <c r="J201" s="10" t="str">
        <f>'Report 100'!J100</f>
        <v xml:space="preserve"> </v>
      </c>
      <c r="K201" s="33"/>
      <c r="L201" s="33"/>
      <c r="M201" s="21"/>
      <c r="N201" s="74"/>
      <c r="O201" s="33"/>
      <c r="P201" s="33"/>
      <c r="Q201" s="111" t="str">
        <f t="shared" si="11"/>
        <v>0.16</v>
      </c>
      <c r="R201" s="33" t="str">
        <f t="shared" si="12"/>
        <v>1.1</v>
      </c>
      <c r="S201" s="33" t="str">
        <f t="shared" si="13"/>
        <v>true</v>
      </c>
      <c r="T201" s="33" t="str">
        <f t="shared" si="13"/>
        <v>true</v>
      </c>
      <c r="U201">
        <f t="shared" si="15"/>
        <v>0</v>
      </c>
      <c r="V201" s="3">
        <f t="shared" si="14"/>
        <v>145</v>
      </c>
    </row>
    <row r="202" spans="1:22">
      <c r="A202" s="2" t="s">
        <v>208</v>
      </c>
      <c r="B202" s="10" t="str">
        <f>'Report 100'!B101</f>
        <v xml:space="preserve"> </v>
      </c>
      <c r="C202" s="3" t="str">
        <f>'Report 100'!C101</f>
        <v>&lt;0.02</v>
      </c>
      <c r="D202" s="3" t="str">
        <f>'Report 100'!D101</f>
        <v>&lt;0.13</v>
      </c>
      <c r="E202" s="2">
        <f>'Report 100'!E101</f>
        <v>0</v>
      </c>
      <c r="F202" s="10" t="str">
        <f>'Report 100'!F101</f>
        <v xml:space="preserve"> </v>
      </c>
      <c r="G202" s="33"/>
      <c r="H202" s="33"/>
      <c r="I202" s="2">
        <f>'Report 100'!I101</f>
        <v>0</v>
      </c>
      <c r="J202" s="10" t="str">
        <f>'Report 100'!J101</f>
        <v xml:space="preserve"> </v>
      </c>
      <c r="K202" s="33"/>
      <c r="L202" s="33"/>
      <c r="M202" s="21"/>
      <c r="N202" s="74"/>
      <c r="O202" s="33"/>
      <c r="P202" s="33"/>
      <c r="Q202" s="111" t="str">
        <f>INDEX($Y$8:$Y$154,MATCH(A202,$X$8:$X$154,0))</f>
        <v>&lt;0.02</v>
      </c>
      <c r="R202" s="33" t="str">
        <f>INDEX($Z$8:$Z$154,MATCH(A202,$X$8:$X$154,0))</f>
        <v>&lt;0.13</v>
      </c>
      <c r="S202" s="33" t="str">
        <f>IF(C202=Q202,"true", "false")</f>
        <v>true</v>
      </c>
      <c r="T202" s="33" t="str">
        <f>IF(D202=R202,"true", "false")</f>
        <v>true</v>
      </c>
      <c r="U202">
        <f t="shared" si="15"/>
        <v>0</v>
      </c>
      <c r="V202" s="3">
        <f>INDEX($W$8:$W$154,MATCH(A202,$X$8:$X$154,0))</f>
        <v>147</v>
      </c>
    </row>
    <row r="203" spans="1:22">
      <c r="F203" s="12"/>
      <c r="I203" s="23"/>
      <c r="J203" s="22"/>
      <c r="K203" s="22"/>
      <c r="L203" s="26"/>
      <c r="M203" s="19"/>
      <c r="N203" s="19"/>
      <c r="O203" s="19"/>
      <c r="V203" s="3"/>
    </row>
    <row r="204" spans="1:22">
      <c r="A204" s="2" t="s">
        <v>209</v>
      </c>
      <c r="B204" s="2"/>
      <c r="F204" s="12"/>
      <c r="I204" s="23"/>
      <c r="J204" s="22"/>
      <c r="K204" s="24"/>
      <c r="L204" s="26"/>
    </row>
    <row r="205" spans="1:22">
      <c r="A205" s="2" t="s">
        <v>327</v>
      </c>
      <c r="B205" s="2"/>
      <c r="F205" s="2"/>
      <c r="I205" s="21"/>
      <c r="J205" s="22"/>
      <c r="K205" s="22"/>
      <c r="L205" s="26"/>
    </row>
    <row r="206" spans="1:22">
      <c r="A206" s="2" t="s">
        <v>328</v>
      </c>
      <c r="B206" s="2"/>
      <c r="F206" s="2"/>
      <c r="I206" s="21"/>
      <c r="J206" s="22"/>
      <c r="K206" s="22"/>
      <c r="L206" s="26"/>
    </row>
    <row r="207" spans="1:22">
      <c r="A207" s="2" t="s">
        <v>336</v>
      </c>
      <c r="B207" s="2"/>
      <c r="F207" s="2"/>
      <c r="I207" s="21"/>
      <c r="J207" s="22"/>
      <c r="K207" s="24"/>
      <c r="L207" s="26"/>
    </row>
    <row r="208" spans="1:22">
      <c r="A208" s="2" t="s">
        <v>333</v>
      </c>
      <c r="B208" s="2"/>
      <c r="F208" s="2"/>
      <c r="I208" s="21"/>
      <c r="J208" s="22"/>
      <c r="K208" s="22"/>
      <c r="L208" s="26"/>
    </row>
    <row r="209" spans="1:26">
      <c r="A209" s="2" t="s">
        <v>329</v>
      </c>
      <c r="B209" s="2"/>
      <c r="F209" s="2"/>
      <c r="I209" s="21"/>
      <c r="J209" s="22"/>
      <c r="K209" s="22"/>
      <c r="L209" s="26"/>
    </row>
    <row r="210" spans="1:26">
      <c r="A210" s="2"/>
      <c r="B210" s="2"/>
      <c r="F210" s="2"/>
      <c r="I210" s="21"/>
      <c r="J210" s="22"/>
      <c r="K210" s="22"/>
      <c r="L210" s="26"/>
    </row>
    <row r="211" spans="1:26">
      <c r="I211" s="19"/>
      <c r="L211" s="26"/>
    </row>
    <row r="212" spans="1:26" s="52" customFormat="1">
      <c r="X212" s="116"/>
      <c r="Y212" s="117"/>
      <c r="Z212" s="117"/>
    </row>
    <row r="214" spans="1:26">
      <c r="M214" s="19"/>
      <c r="N214" s="19"/>
      <c r="O214" s="19"/>
      <c r="P214" s="19"/>
    </row>
    <row r="215" spans="1:26">
      <c r="K215" s="120">
        <f>Cover!I$47</f>
        <v>0</v>
      </c>
      <c r="L215" s="120"/>
      <c r="M215" s="120"/>
      <c r="N215" s="120"/>
      <c r="O215" s="120"/>
      <c r="P215" s="88"/>
    </row>
    <row r="216" spans="1:26">
      <c r="K216" s="131" t="s">
        <v>408</v>
      </c>
      <c r="L216" s="122"/>
      <c r="M216" s="122"/>
      <c r="N216" s="122"/>
      <c r="O216" s="122"/>
      <c r="P216" s="1"/>
    </row>
    <row r="217" spans="1:26">
      <c r="I217" s="19"/>
      <c r="K217" s="25"/>
      <c r="L217" s="26"/>
      <c r="O217" s="54"/>
    </row>
    <row r="218" spans="1:26">
      <c r="A218" s="125" t="s">
        <v>334</v>
      </c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</row>
    <row r="219" spans="1:26">
      <c r="A219" s="127" t="s">
        <v>293</v>
      </c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</row>
  </sheetData>
  <mergeCells count="15">
    <mergeCell ref="A219:P219"/>
    <mergeCell ref="K55:O55"/>
    <mergeCell ref="K109:O109"/>
    <mergeCell ref="K110:O110"/>
    <mergeCell ref="K164:O164"/>
    <mergeCell ref="K165:O165"/>
    <mergeCell ref="K215:O215"/>
    <mergeCell ref="K216:O216"/>
    <mergeCell ref="O7:P7"/>
    <mergeCell ref="A56:P56"/>
    <mergeCell ref="O118:P118"/>
    <mergeCell ref="A111:P111"/>
    <mergeCell ref="A218:P218"/>
    <mergeCell ref="K54:O54"/>
    <mergeCell ref="A166:P166"/>
  </mergeCells>
  <phoneticPr fontId="8" type="noConversion"/>
  <printOptions horizontalCentered="1"/>
  <pageMargins left="0.27559055118110237" right="0.17" top="0.51181102362204722" bottom="0.51181102362204722" header="0.51181102362204722" footer="0.51181102362204722"/>
  <pageSetup paperSize="9" scale="9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Cover</vt:lpstr>
      <vt:lpstr>Report 43</vt:lpstr>
      <vt:lpstr>Report 100</vt:lpstr>
      <vt:lpstr>Sheet1</vt:lpstr>
      <vt:lpstr>Cover!Print_Area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 Chemistry Section</dc:creator>
  <cp:lastModifiedBy>SA(AS)61</cp:lastModifiedBy>
  <cp:lastPrinted>2021-05-18T09:37:42Z</cp:lastPrinted>
  <dcterms:created xsi:type="dcterms:W3CDTF">1999-11-01T03:51:50Z</dcterms:created>
  <dcterms:modified xsi:type="dcterms:W3CDTF">2021-09-27T05:56:51Z</dcterms:modified>
</cp:coreProperties>
</file>