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defaultThemeVersion="124226"/>
  <mc:AlternateContent xmlns:mc="http://schemas.openxmlformats.org/markup-compatibility/2006">
    <mc:Choice Requires="x15">
      <x15ac:absPath xmlns:x15ac="http://schemas.microsoft.com/office/spreadsheetml/2010/11/ac" url="/Users/chriswalter/Desktop/"/>
    </mc:Choice>
  </mc:AlternateContent>
  <xr:revisionPtr revIDLastSave="0" documentId="8_{311AF1C2-67EB-8E47-953D-7EC8F9867B92}" xr6:coauthVersionLast="46" xr6:coauthVersionMax="46" xr10:uidLastSave="{00000000-0000-0000-0000-000000000000}"/>
  <bookViews>
    <workbookView xWindow="360" yWindow="500" windowWidth="25880" windowHeight="16380" xr2:uid="{00000000-000D-0000-FFFF-FFFF00000000}"/>
  </bookViews>
  <sheets>
    <sheet name="LTSP_layout" sheetId="10" r:id="rId1"/>
    <sheet name="Sample square areas" sheetId="6" r:id="rId2"/>
    <sheet name="Inventory_2009" sheetId="1" r:id="rId3"/>
    <sheet name="Damage_survey_2011" sheetId="1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6" l="1"/>
  <c r="L7" i="6" s="1"/>
  <c r="I7" i="6"/>
  <c r="K7" i="6" s="1"/>
  <c r="J78" i="6"/>
  <c r="L78" i="6" s="1"/>
  <c r="I78" i="6"/>
  <c r="K78" i="6" s="1"/>
  <c r="J77" i="6"/>
  <c r="L77" i="6" s="1"/>
  <c r="M77" i="6" s="1"/>
  <c r="I77" i="6"/>
  <c r="K77" i="6" s="1"/>
  <c r="J76" i="6"/>
  <c r="L76" i="6" s="1"/>
  <c r="I76" i="6"/>
  <c r="K76" i="6"/>
  <c r="J75" i="6"/>
  <c r="L75" i="6" s="1"/>
  <c r="I75" i="6"/>
  <c r="K75" i="6"/>
  <c r="J74" i="6"/>
  <c r="L74" i="6" s="1"/>
  <c r="I74" i="6"/>
  <c r="K74" i="6" s="1"/>
  <c r="J73" i="6"/>
  <c r="L73" i="6" s="1"/>
  <c r="M73" i="6" s="1"/>
  <c r="I73" i="6"/>
  <c r="K73" i="6"/>
  <c r="J72" i="6"/>
  <c r="L72" i="6" s="1"/>
  <c r="I72" i="6"/>
  <c r="K72" i="6" s="1"/>
  <c r="J71" i="6"/>
  <c r="L71" i="6" s="1"/>
  <c r="I71" i="6"/>
  <c r="K71" i="6" s="1"/>
  <c r="J70" i="6"/>
  <c r="L70" i="6" s="1"/>
  <c r="I70" i="6"/>
  <c r="K70" i="6" s="1"/>
  <c r="J69" i="6"/>
  <c r="L69" i="6"/>
  <c r="I69" i="6"/>
  <c r="K69" i="6" s="1"/>
  <c r="J68" i="6"/>
  <c r="L68" i="6" s="1"/>
  <c r="I68" i="6"/>
  <c r="K68" i="6" s="1"/>
  <c r="J67" i="6"/>
  <c r="L67" i="6" s="1"/>
  <c r="I67" i="6"/>
  <c r="K67" i="6" s="1"/>
  <c r="J66" i="6"/>
  <c r="L66" i="6" s="1"/>
  <c r="I66" i="6"/>
  <c r="K66" i="6" s="1"/>
  <c r="J65" i="6"/>
  <c r="L65" i="6" s="1"/>
  <c r="M65" i="6" s="1"/>
  <c r="I65" i="6"/>
  <c r="K65" i="6"/>
  <c r="J64" i="6"/>
  <c r="L64" i="6" s="1"/>
  <c r="I64" i="6"/>
  <c r="K64" i="6" s="1"/>
  <c r="M64" i="6" s="1"/>
  <c r="J63" i="6"/>
  <c r="L63" i="6" s="1"/>
  <c r="I63" i="6"/>
  <c r="K63" i="6"/>
  <c r="J62" i="6"/>
  <c r="L62" i="6" s="1"/>
  <c r="I62" i="6"/>
  <c r="K62" i="6" s="1"/>
  <c r="J61" i="6"/>
  <c r="L61" i="6" s="1"/>
  <c r="I61" i="6"/>
  <c r="K61" i="6" s="1"/>
  <c r="J60" i="6"/>
  <c r="L60" i="6" s="1"/>
  <c r="I60" i="6"/>
  <c r="K60" i="6" s="1"/>
  <c r="J59" i="6"/>
  <c r="L59" i="6"/>
  <c r="I59" i="6"/>
  <c r="K59" i="6" s="1"/>
  <c r="M59" i="6" s="1"/>
  <c r="J58" i="6"/>
  <c r="L58" i="6"/>
  <c r="I58" i="6"/>
  <c r="K58" i="6" s="1"/>
  <c r="J57" i="6"/>
  <c r="L57" i="6" s="1"/>
  <c r="M57" i="6" s="1"/>
  <c r="I57" i="6"/>
  <c r="K57" i="6" s="1"/>
  <c r="J56" i="6"/>
  <c r="L56" i="6" s="1"/>
  <c r="I56" i="6"/>
  <c r="K56" i="6"/>
  <c r="J55" i="6"/>
  <c r="L55" i="6" s="1"/>
  <c r="I55" i="6"/>
  <c r="K55" i="6"/>
  <c r="J54" i="6"/>
  <c r="L54" i="6" s="1"/>
  <c r="I54" i="6"/>
  <c r="K54" i="6" s="1"/>
  <c r="J53" i="6"/>
  <c r="L53" i="6" s="1"/>
  <c r="M53" i="6" s="1"/>
  <c r="I53" i="6"/>
  <c r="K53" i="6"/>
  <c r="J52" i="6"/>
  <c r="L52" i="6" s="1"/>
  <c r="I52" i="6"/>
  <c r="K52" i="6" s="1"/>
  <c r="J51" i="6"/>
  <c r="L51" i="6"/>
  <c r="I51" i="6"/>
  <c r="K51" i="6" s="1"/>
  <c r="M51" i="6" s="1"/>
  <c r="J50" i="6"/>
  <c r="L50" i="6"/>
  <c r="I50" i="6"/>
  <c r="K50" i="6" s="1"/>
  <c r="J49" i="6"/>
  <c r="L49" i="6"/>
  <c r="I49" i="6"/>
  <c r="K49" i="6" s="1"/>
  <c r="J48" i="6"/>
  <c r="L48" i="6" s="1"/>
  <c r="I48" i="6"/>
  <c r="K48" i="6"/>
  <c r="M48" i="6" s="1"/>
  <c r="J47" i="6"/>
  <c r="L47" i="6"/>
  <c r="I47" i="6"/>
  <c r="K47" i="6" s="1"/>
  <c r="M47" i="6" s="1"/>
  <c r="J46" i="6"/>
  <c r="L46" i="6"/>
  <c r="I46" i="6"/>
  <c r="K46" i="6" s="1"/>
  <c r="M46" i="6" s="1"/>
  <c r="J45" i="6"/>
  <c r="L45" i="6" s="1"/>
  <c r="M45" i="6" s="1"/>
  <c r="I45" i="6"/>
  <c r="K45" i="6"/>
  <c r="J44" i="6"/>
  <c r="L44" i="6" s="1"/>
  <c r="I44" i="6"/>
  <c r="K44" i="6"/>
  <c r="J43" i="6"/>
  <c r="L43" i="6" s="1"/>
  <c r="I43" i="6"/>
  <c r="K43" i="6"/>
  <c r="J42" i="6"/>
  <c r="L42" i="6" s="1"/>
  <c r="I42" i="6"/>
  <c r="K42" i="6" s="1"/>
  <c r="J41" i="6"/>
  <c r="L41" i="6"/>
  <c r="I41" i="6"/>
  <c r="K41" i="6" s="1"/>
  <c r="J40" i="6"/>
  <c r="L40" i="6" s="1"/>
  <c r="I40" i="6"/>
  <c r="K40" i="6" s="1"/>
  <c r="J39" i="6"/>
  <c r="L39" i="6"/>
  <c r="I39" i="6"/>
  <c r="K39" i="6" s="1"/>
  <c r="M39" i="6" s="1"/>
  <c r="J38" i="6"/>
  <c r="L38" i="6"/>
  <c r="I38" i="6"/>
  <c r="K38" i="6" s="1"/>
  <c r="M38" i="6" s="1"/>
  <c r="J37" i="6"/>
  <c r="L37" i="6" s="1"/>
  <c r="M37" i="6" s="1"/>
  <c r="I37" i="6"/>
  <c r="K37" i="6"/>
  <c r="J36" i="6"/>
  <c r="L36" i="6" s="1"/>
  <c r="I36" i="6"/>
  <c r="K36" i="6"/>
  <c r="M36" i="6" s="1"/>
  <c r="J35" i="6"/>
  <c r="L35" i="6" s="1"/>
  <c r="I35" i="6"/>
  <c r="K35" i="6" s="1"/>
  <c r="J34" i="6"/>
  <c r="L34" i="6"/>
  <c r="I34" i="6"/>
  <c r="K34" i="6" s="1"/>
  <c r="J33" i="6"/>
  <c r="L33" i="6"/>
  <c r="I33" i="6"/>
  <c r="K33" i="6" s="1"/>
  <c r="J32" i="6"/>
  <c r="L32" i="6" s="1"/>
  <c r="I32" i="6"/>
  <c r="K32" i="6"/>
  <c r="M32" i="6" s="1"/>
  <c r="J31" i="6"/>
  <c r="L31" i="6" s="1"/>
  <c r="I31" i="6"/>
  <c r="K31" i="6" s="1"/>
  <c r="J30" i="6"/>
  <c r="L30" i="6" s="1"/>
  <c r="I30" i="6"/>
  <c r="K30" i="6" s="1"/>
  <c r="J29" i="6"/>
  <c r="L29" i="6"/>
  <c r="I29" i="6"/>
  <c r="K29" i="6" s="1"/>
  <c r="J28" i="6"/>
  <c r="L28" i="6" s="1"/>
  <c r="I28" i="6"/>
  <c r="K28" i="6" s="1"/>
  <c r="M28" i="6" s="1"/>
  <c r="J27" i="6"/>
  <c r="L27" i="6"/>
  <c r="I27" i="6"/>
  <c r="K27" i="6" s="1"/>
  <c r="M27" i="6" s="1"/>
  <c r="J26" i="6"/>
  <c r="L26" i="6" s="1"/>
  <c r="I26" i="6"/>
  <c r="K26" i="6" s="1"/>
  <c r="J25" i="6"/>
  <c r="L25" i="6" s="1"/>
  <c r="M25" i="6" s="1"/>
  <c r="I25" i="6"/>
  <c r="K25" i="6"/>
  <c r="J24" i="6"/>
  <c r="L24" i="6" s="1"/>
  <c r="I24" i="6"/>
  <c r="K24" i="6" s="1"/>
  <c r="M24" i="6" s="1"/>
  <c r="J23" i="6"/>
  <c r="L23" i="6"/>
  <c r="I23" i="6"/>
  <c r="K23" i="6" s="1"/>
  <c r="J22" i="6"/>
  <c r="L22" i="6"/>
  <c r="I22" i="6"/>
  <c r="K22" i="6" s="1"/>
  <c r="M22" i="6" s="1"/>
  <c r="J21" i="6"/>
  <c r="L21" i="6" s="1"/>
  <c r="M21" i="6" s="1"/>
  <c r="I21" i="6"/>
  <c r="K21" i="6"/>
  <c r="J20" i="6"/>
  <c r="L20" i="6" s="1"/>
  <c r="I20" i="6"/>
  <c r="K20" i="6"/>
  <c r="M20" i="6" s="1"/>
  <c r="J19" i="6"/>
  <c r="L19" i="6" s="1"/>
  <c r="I19" i="6"/>
  <c r="K19" i="6" s="1"/>
  <c r="J18" i="6"/>
  <c r="L18" i="6"/>
  <c r="I18" i="6"/>
  <c r="K18" i="6" s="1"/>
  <c r="J17" i="6"/>
  <c r="L17" i="6"/>
  <c r="I17" i="6"/>
  <c r="K17" i="6" s="1"/>
  <c r="J16" i="6"/>
  <c r="L16" i="6" s="1"/>
  <c r="I16" i="6"/>
  <c r="K16" i="6"/>
  <c r="M16" i="6" s="1"/>
  <c r="J15" i="6"/>
  <c r="L15" i="6" s="1"/>
  <c r="I15" i="6"/>
  <c r="K15" i="6" s="1"/>
  <c r="J14" i="6"/>
  <c r="L14" i="6" s="1"/>
  <c r="I14" i="6"/>
  <c r="K14" i="6" s="1"/>
  <c r="J13" i="6"/>
  <c r="L13" i="6"/>
  <c r="I13" i="6"/>
  <c r="K13" i="6" s="1"/>
  <c r="J12" i="6"/>
  <c r="L12" i="6" s="1"/>
  <c r="I12" i="6"/>
  <c r="K12" i="6" s="1"/>
  <c r="M12" i="6" s="1"/>
  <c r="J11" i="6"/>
  <c r="L11" i="6"/>
  <c r="I11" i="6"/>
  <c r="K11" i="6" s="1"/>
  <c r="M11" i="6" s="1"/>
  <c r="J10" i="6"/>
  <c r="L10" i="6" s="1"/>
  <c r="I10" i="6"/>
  <c r="K10" i="6" s="1"/>
  <c r="J9" i="6"/>
  <c r="L9" i="6" s="1"/>
  <c r="M9" i="6" s="1"/>
  <c r="I9" i="6"/>
  <c r="K9" i="6"/>
  <c r="J8" i="6"/>
  <c r="L8" i="6" s="1"/>
  <c r="I8" i="6"/>
  <c r="K8" i="6" s="1"/>
  <c r="M8" i="6" s="1"/>
  <c r="M61" i="6" l="1"/>
  <c r="M67" i="6"/>
  <c r="M71" i="6"/>
  <c r="M74" i="6"/>
  <c r="M13" i="6"/>
  <c r="M41" i="6"/>
  <c r="M52" i="6"/>
  <c r="M63" i="6"/>
  <c r="M10" i="6"/>
  <c r="M15" i="6"/>
  <c r="M17" i="6"/>
  <c r="M26" i="6"/>
  <c r="M31" i="6"/>
  <c r="M33" i="6"/>
  <c r="M40" i="6"/>
  <c r="M43" i="6"/>
  <c r="M49" i="6"/>
  <c r="M54" i="6"/>
  <c r="M62" i="6"/>
  <c r="M68" i="6"/>
  <c r="M76" i="6"/>
  <c r="M7" i="6"/>
  <c r="M29" i="6"/>
  <c r="M55" i="6"/>
  <c r="M60" i="6"/>
  <c r="M66" i="6"/>
  <c r="M69" i="6"/>
  <c r="M14" i="6"/>
  <c r="M19" i="6"/>
  <c r="M30" i="6"/>
  <c r="M35" i="6"/>
  <c r="M42" i="6"/>
  <c r="M56" i="6"/>
  <c r="M70" i="6"/>
  <c r="M78" i="6"/>
  <c r="M18" i="6"/>
  <c r="M23" i="6"/>
  <c r="M34" i="6"/>
  <c r="M44" i="6"/>
  <c r="M50" i="6"/>
  <c r="M58" i="6"/>
  <c r="M72" i="6"/>
  <c r="M75" i="6"/>
</calcChain>
</file>

<file path=xl/sharedStrings.xml><?xml version="1.0" encoding="utf-8"?>
<sst xmlns="http://schemas.openxmlformats.org/spreadsheetml/2006/main" count="261" uniqueCount="124">
  <si>
    <t>Fernow LTSP Experiment</t>
  </si>
  <si>
    <t>Tree DBH measurements</t>
  </si>
  <si>
    <t>Summer 2009</t>
  </si>
  <si>
    <t>Description of methods:</t>
  </si>
  <si>
    <t>Treatment</t>
  </si>
  <si>
    <t>Species codes used are as follows:</t>
  </si>
  <si>
    <t>Living trees were those with visible leaves.</t>
  </si>
  <si>
    <t>ARSP</t>
  </si>
  <si>
    <t>WT+NS</t>
  </si>
  <si>
    <t>PRPE</t>
  </si>
  <si>
    <t>PRSE</t>
  </si>
  <si>
    <t>BELE</t>
  </si>
  <si>
    <r>
      <t>Standing dead were trees with no visible leaves in the canopy and whose stems were at an angle &gt;= 45</t>
    </r>
    <r>
      <rPr>
        <vertAlign val="superscript"/>
        <sz val="10"/>
        <rFont val="Arial"/>
        <family val="2"/>
      </rPr>
      <t>o</t>
    </r>
    <r>
      <rPr>
        <sz val="10"/>
        <rFont val="Arial"/>
        <family val="2"/>
      </rPr>
      <t xml:space="preserve"> from the soil surface.</t>
    </r>
  </si>
  <si>
    <t>Trees &gt;= 2.54cm in diameter were measured</t>
  </si>
  <si>
    <t>LITU</t>
  </si>
  <si>
    <t>ACRU</t>
  </si>
  <si>
    <t>OSVI</t>
  </si>
  <si>
    <t>QURU</t>
  </si>
  <si>
    <t>WT</t>
  </si>
  <si>
    <t>ACPE</t>
  </si>
  <si>
    <t>MAFR</t>
  </si>
  <si>
    <t>QUPR</t>
  </si>
  <si>
    <t>MAAC</t>
  </si>
  <si>
    <t>BEAL</t>
  </si>
  <si>
    <t>ROPS</t>
  </si>
  <si>
    <t>SAAL</t>
  </si>
  <si>
    <t>FRAM</t>
  </si>
  <si>
    <t>ACSA</t>
  </si>
  <si>
    <t>CACA</t>
  </si>
  <si>
    <t>WT+NS+LIME</t>
  </si>
  <si>
    <t>OXAR</t>
  </si>
  <si>
    <t>TIAM</t>
  </si>
  <si>
    <t>ILAM</t>
  </si>
  <si>
    <r>
      <t>Stems with no visible leaves in the canopy and whose stems were at an agle &lt;45</t>
    </r>
    <r>
      <rPr>
        <vertAlign val="superscript"/>
        <sz val="10"/>
        <rFont val="Arial"/>
        <family val="2"/>
      </rPr>
      <t>o</t>
    </r>
    <r>
      <rPr>
        <sz val="10"/>
        <rFont val="Arial"/>
        <family val="2"/>
      </rPr>
      <t>, were not counted</t>
    </r>
  </si>
  <si>
    <t>Musclewood, American hornbean- Caprinus Caroliniana- CACA</t>
  </si>
  <si>
    <t>Carolina Holly- Ilex ambigua ambigua- ILAM</t>
  </si>
  <si>
    <t>PLOT</t>
  </si>
  <si>
    <t>SQUARE</t>
  </si>
  <si>
    <t>LEFT</t>
  </si>
  <si>
    <t xml:space="preserve">RIGHT </t>
  </si>
  <si>
    <t>TOP</t>
  </si>
  <si>
    <t>BOTTOM</t>
  </si>
  <si>
    <t>DIAG \</t>
  </si>
  <si>
    <t>S1</t>
  </si>
  <si>
    <t>S2</t>
  </si>
  <si>
    <t>A1</t>
  </si>
  <si>
    <t>A2</t>
  </si>
  <si>
    <t>Area</t>
  </si>
  <si>
    <t>Since sampling squares varied somewhat in their dimensions, each was measured individually and the area calculated.</t>
  </si>
  <si>
    <t>All lengths are in meters and areas in m2</t>
  </si>
  <si>
    <t>In our study we located two unknown trees which were later determined to be:</t>
  </si>
  <si>
    <t>Tree status was classified as either live (L) or standing dead (D)</t>
  </si>
  <si>
    <t>Stump sprouts were defined as stems originating from the same dead stump, but not visibly connected aboveground</t>
  </si>
  <si>
    <t>Caprinus Caroliniana</t>
  </si>
  <si>
    <t xml:space="preserve"> Ilex ambigua ambigua</t>
  </si>
  <si>
    <t>COMMON NAME</t>
  </si>
  <si>
    <t>SCIENTIIFIC NAME</t>
  </si>
  <si>
    <t>SPECIES CODE</t>
  </si>
  <si>
    <t>Pin Cherry</t>
  </si>
  <si>
    <t>Prunus Pensylvanica</t>
  </si>
  <si>
    <t>Sweet birch</t>
  </si>
  <si>
    <t>Betula lenta</t>
  </si>
  <si>
    <t>Black cherry</t>
  </si>
  <si>
    <t>Prunus serotina</t>
  </si>
  <si>
    <t>Tulip poplar</t>
  </si>
  <si>
    <t>Liriodendron tulipifera</t>
  </si>
  <si>
    <t>Red maple</t>
  </si>
  <si>
    <t>Acer rubrum</t>
  </si>
  <si>
    <t>Fraser magnolia</t>
  </si>
  <si>
    <t>Magnolia fraseri</t>
  </si>
  <si>
    <t>Cucumber tree</t>
  </si>
  <si>
    <t>Magnolia acuminata</t>
  </si>
  <si>
    <t>Eastern Hophornbeam</t>
  </si>
  <si>
    <t>Ostrya virginiana</t>
  </si>
  <si>
    <t>Sassafras</t>
  </si>
  <si>
    <t>Sassafras albidum</t>
  </si>
  <si>
    <t>Striped maple</t>
  </si>
  <si>
    <t>Acer pensylvanicum</t>
  </si>
  <si>
    <t>White Ash</t>
  </si>
  <si>
    <t>Fraxinus americana</t>
  </si>
  <si>
    <t>Sugar maple</t>
  </si>
  <si>
    <t>Acer saccharum</t>
  </si>
  <si>
    <t>Northern red oak</t>
  </si>
  <si>
    <t>Quercus rubra</t>
  </si>
  <si>
    <t>Sourwood</t>
  </si>
  <si>
    <t>Oxydendrum arboreum</t>
  </si>
  <si>
    <t>Black locust</t>
  </si>
  <si>
    <t>Robinia psuedoacacia</t>
  </si>
  <si>
    <t>Yellow birch</t>
  </si>
  <si>
    <t>Betula alleghaniensis</t>
  </si>
  <si>
    <t>Devils-walkingstick</t>
  </si>
  <si>
    <t>Aralia spinosa</t>
  </si>
  <si>
    <t>Musclewood</t>
  </si>
  <si>
    <t>Carolina Holly</t>
  </si>
  <si>
    <t>Chestnut oak</t>
  </si>
  <si>
    <t>Quercus prinus</t>
  </si>
  <si>
    <t>Basswood</t>
  </si>
  <si>
    <t>Tilia americana</t>
  </si>
  <si>
    <t>Branches were defined as visibly connected to aboveground stems and forking below ht where DBH was measured</t>
  </si>
  <si>
    <t>Area caculated using Heron's formulas on 2 triangles composing a square.</t>
  </si>
  <si>
    <t>The diameter at breast height (DBH) was measured at a height of 4.5' on the uphill side of the tree</t>
  </si>
  <si>
    <t>DBH measurements made with steel 5-m DBH tapes from Ben Meadows</t>
  </si>
  <si>
    <t>Squares randomly selected for sampling in each plot are marked with solid square.</t>
  </si>
  <si>
    <t>All lengths are the distances between labelled rebar stakes on the corners of the squares</t>
  </si>
  <si>
    <t>Six randomly selected squares (~7.8 x 10.4 m) were sampled per plot over a 3 week period</t>
  </si>
  <si>
    <t>Degree of bending/leaning</t>
  </si>
  <si>
    <t>The plots and squares sampled were the same as those sampled prior to the wind storm in the summer of 2009</t>
  </si>
  <si>
    <t xml:space="preserve">Specific plots were chosen prior to data collection for analysis. </t>
  </si>
  <si>
    <t>The overall qualitative canopy coverage was determined from the average of the assessments at the four corners and center of each subplot.</t>
  </si>
  <si>
    <t xml:space="preserve">Then the center of the plot was estimated and  canopy cover assessed by a person standing at this point as well. </t>
  </si>
  <si>
    <t>Qualitative Canopy Coverage Analysis was completed by first identifying each of the four corners of a subplot. Then canopy coverage was visually estimated by a person standing at each corner using the scale given above.</t>
  </si>
  <si>
    <r>
      <t>Qualitative Canopy Coverage Analysis (</t>
    </r>
    <r>
      <rPr>
        <b/>
        <sz val="11"/>
        <color theme="1"/>
        <rFont val="Calibri"/>
        <family val="2"/>
        <scheme val="minor"/>
      </rPr>
      <t>1</t>
    </r>
    <r>
      <rPr>
        <sz val="10"/>
        <rFont val="Arial"/>
      </rPr>
      <t xml:space="preserve">= open to &lt;25% coverage, </t>
    </r>
    <r>
      <rPr>
        <b/>
        <sz val="11"/>
        <color theme="1"/>
        <rFont val="Calibri"/>
        <family val="2"/>
        <scheme val="minor"/>
      </rPr>
      <t>2</t>
    </r>
    <r>
      <rPr>
        <sz val="10"/>
        <rFont val="Arial"/>
      </rPr>
      <t xml:space="preserve">= &gt;25% to &lt;45% coverage, </t>
    </r>
    <r>
      <rPr>
        <b/>
        <sz val="11"/>
        <color theme="1"/>
        <rFont val="Calibri"/>
        <family val="2"/>
        <scheme val="minor"/>
      </rPr>
      <t>3</t>
    </r>
    <r>
      <rPr>
        <sz val="10"/>
        <rFont val="Arial"/>
      </rPr>
      <t xml:space="preserve"> = 45%&lt;x&lt;55% coverage, </t>
    </r>
    <r>
      <rPr>
        <b/>
        <sz val="11"/>
        <color theme="1"/>
        <rFont val="Calibri"/>
        <family val="2"/>
        <scheme val="minor"/>
      </rPr>
      <t xml:space="preserve">4 </t>
    </r>
    <r>
      <rPr>
        <sz val="10"/>
        <rFont val="Arial"/>
      </rPr>
      <t xml:space="preserve">= &gt;55%  to &lt;75% coverage, </t>
    </r>
    <r>
      <rPr>
        <b/>
        <sz val="11"/>
        <color theme="1"/>
        <rFont val="Calibri"/>
        <family val="2"/>
        <scheme val="minor"/>
      </rPr>
      <t>5</t>
    </r>
    <r>
      <rPr>
        <sz val="10"/>
        <rFont val="Arial"/>
      </rPr>
      <t xml:space="preserve"> = &gt;75% to 100% coverage) </t>
    </r>
  </si>
  <si>
    <t>DBH measured at what would have been 1.37m above the ground</t>
  </si>
  <si>
    <t>Degree of bending/leaning = M (moderate, 0 - 22.5 degrees from vertical); S (significant, 23 - 45 degrees); E (extensive, 45.5 - 67.5 degrees); P (prostrate, &gt; 67.5 degrees)</t>
  </si>
  <si>
    <t>Damage type = S (snapped); B (bent); T (tip up with angled soil or rootball)</t>
  </si>
  <si>
    <t xml:space="preserve">Trees that were assessed to have been decomposing for longer than this time frame were excluded. </t>
  </si>
  <si>
    <t xml:space="preserve">Trees were determined to be living if there were green leaves on the branches. </t>
  </si>
  <si>
    <t>Tree status = L (living); D (dead)</t>
  </si>
  <si>
    <t>Only trees rooted in a selected square were considered.</t>
  </si>
  <si>
    <t>Most trees damaged in that storm toppled in the same direction and were fairly obvious</t>
  </si>
  <si>
    <t xml:space="preserve">Trees were measured at DBH height (breast height or approximately 1.37 meters) and assessed for damage types. </t>
  </si>
  <si>
    <t>Only trees judged to have been damaged during Christmas 2009 windstorm were considered</t>
  </si>
  <si>
    <t>Summer 2011</t>
  </si>
  <si>
    <t>Damage assessment of trees rooted in LTSP 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</si>
</sst>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7">
    <font>
      <sz val="10"/>
      <name val="Arial"/>
    </font>
    <font>
      <sz val="8"/>
      <name val="Arial"/>
      <family val="2"/>
    </font>
    <font>
      <vertAlign val="superscript"/>
      <sz val="10"/>
      <name val="Arial"/>
      <family val="2"/>
    </font>
    <font>
      <sz val="10"/>
      <name val="Arial"/>
      <family val="2"/>
    </font>
    <font>
      <b/>
      <sz val="10"/>
      <name val="Arial"/>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15">
    <xf numFmtId="0" fontId="0" fillId="0" borderId="0" xfId="0"/>
    <xf numFmtId="0" fontId="0" fillId="0" borderId="0" xfId="0" applyAlignment="1"/>
    <xf numFmtId="164" fontId="0" fillId="0" borderId="0" xfId="0" applyNumberFormat="1" applyAlignment="1"/>
    <xf numFmtId="0" fontId="4" fillId="0" borderId="1" xfId="0" applyFont="1" applyBorder="1" applyAlignment="1">
      <alignment horizontal="center"/>
    </xf>
    <xf numFmtId="0" fontId="4" fillId="0" borderId="2" xfId="0" applyFont="1" applyFill="1" applyBorder="1" applyAlignment="1">
      <alignment horizontal="center"/>
    </xf>
    <xf numFmtId="0" fontId="0" fillId="0" borderId="3" xfId="0" applyBorder="1"/>
    <xf numFmtId="2" fontId="0" fillId="0" borderId="3" xfId="0" applyNumberFormat="1" applyBorder="1"/>
    <xf numFmtId="0" fontId="0" fillId="0" borderId="4" xfId="0" applyBorder="1"/>
    <xf numFmtId="2" fontId="0" fillId="0" borderId="4" xfId="0" applyNumberFormat="1" applyBorder="1"/>
    <xf numFmtId="0" fontId="3" fillId="0" borderId="0" xfId="0" applyFont="1"/>
    <xf numFmtId="0" fontId="5" fillId="0" borderId="0" xfId="1"/>
    <xf numFmtId="164" fontId="5" fillId="0" borderId="0" xfId="1" applyNumberFormat="1"/>
    <xf numFmtId="0" fontId="3" fillId="0" borderId="0" xfId="1" applyFont="1"/>
    <xf numFmtId="2" fontId="5" fillId="0" borderId="0" xfId="1" applyNumberFormat="1"/>
    <xf numFmtId="0" fontId="6" fillId="0" borderId="0" xfId="1" applyFont="1"/>
  </cellXfs>
  <cellStyles count="2">
    <cellStyle name="Normal" xfId="0" builtinId="0"/>
    <cellStyle name="Normal 2" xfId="1" xr:uid="{C28946B6-D145-F646-8947-F1C5189D67C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jpeg"/><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oneCellAnchor>
    <xdr:from>
      <xdr:col>0</xdr:col>
      <xdr:colOff>152399</xdr:colOff>
      <xdr:row>1</xdr:row>
      <xdr:rowOff>48680</xdr:rowOff>
    </xdr:from>
    <xdr:ext cx="7239001" cy="5676901"/>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52399" y="207430"/>
          <a:ext cx="7239001" cy="567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sz="1600"/>
        </a:p>
      </xdr:txBody>
    </xdr:sp>
    <xdr:clientData/>
  </xdr:oneCellAnchor>
  <xdr:twoCellAnchor>
    <xdr:from>
      <xdr:col>14</xdr:col>
      <xdr:colOff>560916</xdr:colOff>
      <xdr:row>0</xdr:row>
      <xdr:rowOff>116417</xdr:rowOff>
    </xdr:from>
    <xdr:to>
      <xdr:col>21</xdr:col>
      <xdr:colOff>194733</xdr:colOff>
      <xdr:row>31</xdr:row>
      <xdr:rowOff>125942</xdr:rowOff>
    </xdr:to>
    <xdr:pic>
      <xdr:nvPicPr>
        <xdr:cNvPr id="4097" name="Picture 1" descr="LTSP plots with sampling">
          <a:extLst>
            <a:ext uri="{FF2B5EF4-FFF2-40B4-BE49-F238E27FC236}">
              <a16:creationId xmlns:a16="http://schemas.microsoft.com/office/drawing/2014/main" id="{00000000-0008-0000-0100-000001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154583" y="116417"/>
          <a:ext cx="3930650" cy="4930775"/>
        </a:xfrm>
        <a:prstGeom prst="rect">
          <a:avLst/>
        </a:prstGeom>
        <a:noFill/>
        <a:ln w="9525">
          <a:noFill/>
          <a:miter lim="800000"/>
          <a:headEnd/>
          <a:tailEnd/>
        </a:ln>
      </xdr:spPr>
    </xdr:pic>
    <xdr:clientData/>
  </xdr:twoCellAnchor>
  <xdr:twoCellAnchor>
    <xdr:from>
      <xdr:col>15</xdr:col>
      <xdr:colOff>190500</xdr:colOff>
      <xdr:row>32</xdr:row>
      <xdr:rowOff>148167</xdr:rowOff>
    </xdr:from>
    <xdr:to>
      <xdr:col>21</xdr:col>
      <xdr:colOff>95250</xdr:colOff>
      <xdr:row>39</xdr:row>
      <xdr:rowOff>105833</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9398000" y="5228167"/>
          <a:ext cx="3587750" cy="10689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Figure 1.  Schematic of treatment layout, modified from </a:t>
          </a:r>
        </a:p>
        <a:p>
          <a:r>
            <a:rPr lang="en-US" sz="1100">
              <a:solidFill>
                <a:schemeClr val="dk1"/>
              </a:solidFill>
              <a:latin typeface="+mn-lt"/>
              <a:ea typeface="+mn-ea"/>
              <a:cs typeface="+mn-cs"/>
            </a:rPr>
            <a:t>Adams et al (2004).  Also shown are the divisions for the </a:t>
          </a:r>
        </a:p>
        <a:p>
          <a:r>
            <a:rPr lang="en-US" sz="1100">
              <a:solidFill>
                <a:schemeClr val="dk1"/>
              </a:solidFill>
              <a:latin typeface="+mn-lt"/>
              <a:ea typeface="+mn-ea"/>
              <a:cs typeface="+mn-cs"/>
            </a:rPr>
            <a:t>12 square sampling scheme and the 192 square sampling </a:t>
          </a:r>
        </a:p>
        <a:p>
          <a:r>
            <a:rPr lang="en-US" sz="1100">
              <a:solidFill>
                <a:schemeClr val="dk1"/>
              </a:solidFill>
              <a:latin typeface="+mn-lt"/>
              <a:ea typeface="+mn-ea"/>
              <a:cs typeface="+mn-cs"/>
            </a:rPr>
            <a:t>scheme.  The x’s represent the permanent numbered stakes  installed for vegetation surveys.</a:t>
          </a:r>
        </a:p>
        <a:p>
          <a:endParaRPr lang="en-US" sz="1100"/>
        </a:p>
      </xdr:txBody>
    </xdr:sp>
    <xdr:clientData/>
  </xdr:twoCellAnchor>
  <xdr:twoCellAnchor>
    <xdr:from>
      <xdr:col>15</xdr:col>
      <xdr:colOff>402168</xdr:colOff>
      <xdr:row>40</xdr:row>
      <xdr:rowOff>10583</xdr:rowOff>
    </xdr:from>
    <xdr:to>
      <xdr:col>19</xdr:col>
      <xdr:colOff>592668</xdr:colOff>
      <xdr:row>50</xdr:row>
      <xdr:rowOff>39158</xdr:rowOff>
    </xdr:to>
    <xdr:pic>
      <xdr:nvPicPr>
        <xdr:cNvPr id="4098" name="Picture 2" descr="growth plot">
          <a:extLst>
            <a:ext uri="{FF2B5EF4-FFF2-40B4-BE49-F238E27FC236}">
              <a16:creationId xmlns:a16="http://schemas.microsoft.com/office/drawing/2014/main" id="{00000000-0008-0000-0100-0000021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09668" y="6360583"/>
          <a:ext cx="2645833" cy="1616075"/>
        </a:xfrm>
        <a:prstGeom prst="rect">
          <a:avLst/>
        </a:prstGeom>
        <a:noFill/>
        <a:ln w="9525">
          <a:noFill/>
          <a:miter lim="800000"/>
          <a:headEnd/>
          <a:tailEnd/>
        </a:ln>
      </xdr:spPr>
    </xdr:pic>
    <xdr:clientData/>
  </xdr:twoCellAnchor>
  <xdr:twoCellAnchor>
    <xdr:from>
      <xdr:col>15</xdr:col>
      <xdr:colOff>84666</xdr:colOff>
      <xdr:row>51</xdr:row>
      <xdr:rowOff>1</xdr:rowOff>
    </xdr:from>
    <xdr:to>
      <xdr:col>21</xdr:col>
      <xdr:colOff>285749</xdr:colOff>
      <xdr:row>57</xdr:row>
      <xdr:rowOff>1</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9292166" y="8096251"/>
          <a:ext cx="3884083"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Figure 2.  Diagram of individual treatment plot, </a:t>
          </a:r>
        </a:p>
        <a:p>
          <a:r>
            <a:rPr lang="en-US" sz="1100">
              <a:solidFill>
                <a:schemeClr val="dk1"/>
              </a:solidFill>
              <a:latin typeface="+mn-lt"/>
              <a:ea typeface="+mn-ea"/>
              <a:cs typeface="+mn-cs"/>
            </a:rPr>
            <a:t>modified from Adams et al (2004).  The x’s represent</a:t>
          </a:r>
        </a:p>
        <a:p>
          <a:r>
            <a:rPr lang="en-US" sz="1100">
              <a:solidFill>
                <a:schemeClr val="dk1"/>
              </a:solidFill>
              <a:latin typeface="+mn-lt"/>
              <a:ea typeface="+mn-ea"/>
              <a:cs typeface="+mn-cs"/>
            </a:rPr>
            <a:t>permanent numbered stakes installed for vegetation</a:t>
          </a:r>
        </a:p>
        <a:p>
          <a:r>
            <a:rPr lang="en-US" sz="1100">
              <a:solidFill>
                <a:schemeClr val="dk1"/>
              </a:solidFill>
              <a:latin typeface="+mn-lt"/>
              <a:ea typeface="+mn-ea"/>
              <a:cs typeface="+mn-cs"/>
            </a:rPr>
            <a:t>surveys.  </a:t>
          </a:r>
        </a:p>
      </xdr:txBody>
    </xdr:sp>
    <xdr:clientData/>
  </xdr:twoCellAnchor>
  <xdr:twoCellAnchor>
    <xdr:from>
      <xdr:col>0</xdr:col>
      <xdr:colOff>190500</xdr:colOff>
      <xdr:row>2</xdr:row>
      <xdr:rowOff>0</xdr:rowOff>
    </xdr:from>
    <xdr:to>
      <xdr:col>12</xdr:col>
      <xdr:colOff>275167</xdr:colOff>
      <xdr:row>37</xdr:row>
      <xdr:rowOff>74083</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90500" y="317500"/>
          <a:ext cx="7450667" cy="5630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General Sampling Protocol</a:t>
          </a: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Depending on the sampling scheme, the LTSP “growth plots” will be divided into 12 or 192 numbered squares using as guides the numbered stakes already installed for vegetation plots (Fig. 2).  The “growth plots” are considered to be the treatment plots minus the buffer region, and are each 0.2 ha in size.  In the 12 large squares scheme, each numbered stake will be used as the corner of a square (Fig. 1).  In the 192 small squares scheme, the twelve large squares will be each divided into sixteen smaller squares (Fig. 1).  The numbered stakes are close enough together (~ 10 m apart) that the location of each of the 16 small squares per large square can be visually estimated without using a measuring device.  The squares will be each assigned a number for identification purposes.  Each square will be considered a potential sampling point.  Points to be sampled will be determined by using Microsoft Excel random number generator to randomly select the appropriate number of squares per plot.  The sampling point for each square selected will be the center of the square selected, and the sample for each point will be collected as close to this point as possible, given field conditions.  In both of these schemes it should be noted that the actual area sampled is the area enclosed by the outer stakes within the growth plot.  This means that the area to be sampled will be slightly smaller than the 0.2 ha growth plot, meaning that the actual buffer region will be larger than the 7.6m wide area indicated in Fig. 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0</xdr:colOff>
      <xdr:row>10</xdr:row>
      <xdr:rowOff>0</xdr:rowOff>
    </xdr:from>
    <xdr:to>
      <xdr:col>28</xdr:col>
      <xdr:colOff>425206</xdr:colOff>
      <xdr:row>49</xdr:row>
      <xdr:rowOff>82560</xdr:rowOff>
    </xdr:to>
    <xdr:pic>
      <xdr:nvPicPr>
        <xdr:cNvPr id="6148" name="Picture 4">
          <a:extLst>
            <a:ext uri="{FF2B5EF4-FFF2-40B4-BE49-F238E27FC236}">
              <a16:creationId xmlns:a16="http://schemas.microsoft.com/office/drawing/2014/main" id="{00000000-0008-0000-0200-0000041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404133" y="1652296"/>
          <a:ext cx="5323777" cy="6565392"/>
        </a:xfrm>
        <a:prstGeom prst="rect">
          <a:avLst/>
        </a:prstGeom>
        <a:noFill/>
      </xdr:spPr>
    </xdr:pic>
    <xdr:clientData/>
  </xdr:twoCellAnchor>
  <xdr:twoCellAnchor editAs="oneCell">
    <xdr:from>
      <xdr:col>20</xdr:col>
      <xdr:colOff>0</xdr:colOff>
      <xdr:row>51</xdr:row>
      <xdr:rowOff>0</xdr:rowOff>
    </xdr:from>
    <xdr:to>
      <xdr:col>28</xdr:col>
      <xdr:colOff>425577</xdr:colOff>
      <xdr:row>90</xdr:row>
      <xdr:rowOff>121438</xdr:rowOff>
    </xdr:to>
    <xdr:pic>
      <xdr:nvPicPr>
        <xdr:cNvPr id="6149" name="Picture 5">
          <a:extLst>
            <a:ext uri="{FF2B5EF4-FFF2-40B4-BE49-F238E27FC236}">
              <a16:creationId xmlns:a16="http://schemas.microsoft.com/office/drawing/2014/main" id="{00000000-0008-0000-0200-0000051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04133" y="8465587"/>
          <a:ext cx="5324148" cy="6565392"/>
        </a:xfrm>
        <a:prstGeom prst="rect">
          <a:avLst/>
        </a:prstGeom>
        <a:noFill/>
      </xdr:spPr>
    </xdr:pic>
    <xdr:clientData/>
  </xdr:twoCellAnchor>
  <xdr:twoCellAnchor editAs="oneCell">
    <xdr:from>
      <xdr:col>10</xdr:col>
      <xdr:colOff>0</xdr:colOff>
      <xdr:row>9</xdr:row>
      <xdr:rowOff>155518</xdr:rowOff>
    </xdr:from>
    <xdr:to>
      <xdr:col>18</xdr:col>
      <xdr:colOff>425205</xdr:colOff>
      <xdr:row>49</xdr:row>
      <xdr:rowOff>72848</xdr:rowOff>
    </xdr:to>
    <xdr:pic>
      <xdr:nvPicPr>
        <xdr:cNvPr id="6150" name="Picture 6">
          <a:extLst>
            <a:ext uri="{FF2B5EF4-FFF2-40B4-BE49-F238E27FC236}">
              <a16:creationId xmlns:a16="http://schemas.microsoft.com/office/drawing/2014/main" id="{00000000-0008-0000-0200-0000061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280918" y="1642584"/>
          <a:ext cx="5323777" cy="6565392"/>
        </a:xfrm>
        <a:prstGeom prst="rect">
          <a:avLst/>
        </a:prstGeom>
        <a:noFill/>
      </xdr:spPr>
    </xdr:pic>
    <xdr:clientData/>
  </xdr:twoCellAnchor>
  <xdr:twoCellAnchor editAs="oneCell">
    <xdr:from>
      <xdr:col>10</xdr:col>
      <xdr:colOff>0</xdr:colOff>
      <xdr:row>50</xdr:row>
      <xdr:rowOff>155517</xdr:rowOff>
    </xdr:from>
    <xdr:to>
      <xdr:col>18</xdr:col>
      <xdr:colOff>425576</xdr:colOff>
      <xdr:row>90</xdr:row>
      <xdr:rowOff>111725</xdr:rowOff>
    </xdr:to>
    <xdr:pic>
      <xdr:nvPicPr>
        <xdr:cNvPr id="6151" name="Picture 7">
          <a:extLst>
            <a:ext uri="{FF2B5EF4-FFF2-40B4-BE49-F238E27FC236}">
              <a16:creationId xmlns:a16="http://schemas.microsoft.com/office/drawing/2014/main" id="{00000000-0008-0000-0200-00000718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8280918" y="8455874"/>
          <a:ext cx="5324148" cy="656539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16</xdr:col>
      <xdr:colOff>0</xdr:colOff>
      <xdr:row>28</xdr:row>
      <xdr:rowOff>0</xdr:rowOff>
    </xdr:from>
    <xdr:ext cx="5782297" cy="7286923"/>
    <xdr:pic>
      <xdr:nvPicPr>
        <xdr:cNvPr id="2" name="Picture 4">
          <a:extLst>
            <a:ext uri="{FF2B5EF4-FFF2-40B4-BE49-F238E27FC236}">
              <a16:creationId xmlns:a16="http://schemas.microsoft.com/office/drawing/2014/main" id="{32118207-42D4-4C4F-9B1A-6E04AD064C3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769600" y="5334000"/>
          <a:ext cx="5782297" cy="7286923"/>
        </a:xfrm>
        <a:prstGeom prst="rect">
          <a:avLst/>
        </a:prstGeom>
        <a:noFill/>
      </xdr:spPr>
    </xdr:pic>
    <xdr:clientData/>
  </xdr:oneCellAnchor>
  <xdr:oneCellAnchor>
    <xdr:from>
      <xdr:col>16</xdr:col>
      <xdr:colOff>0</xdr:colOff>
      <xdr:row>69</xdr:row>
      <xdr:rowOff>0</xdr:rowOff>
    </xdr:from>
    <xdr:ext cx="5782668" cy="7325801"/>
    <xdr:pic>
      <xdr:nvPicPr>
        <xdr:cNvPr id="3" name="Picture 5">
          <a:extLst>
            <a:ext uri="{FF2B5EF4-FFF2-40B4-BE49-F238E27FC236}">
              <a16:creationId xmlns:a16="http://schemas.microsoft.com/office/drawing/2014/main" id="{F609A7E0-759D-4B4A-A020-2F2437B0FA3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769600" y="13144500"/>
          <a:ext cx="5782668" cy="7325801"/>
        </a:xfrm>
        <a:prstGeom prst="rect">
          <a:avLst/>
        </a:prstGeom>
        <a:noFill/>
      </xdr:spPr>
    </xdr:pic>
    <xdr:clientData/>
  </xdr:oneCellAnchor>
  <xdr:oneCellAnchor>
    <xdr:from>
      <xdr:col>6</xdr:col>
      <xdr:colOff>0</xdr:colOff>
      <xdr:row>27</xdr:row>
      <xdr:rowOff>155518</xdr:rowOff>
    </xdr:from>
    <xdr:ext cx="5782296" cy="7306421"/>
    <xdr:pic>
      <xdr:nvPicPr>
        <xdr:cNvPr id="4" name="Picture 6">
          <a:extLst>
            <a:ext uri="{FF2B5EF4-FFF2-40B4-BE49-F238E27FC236}">
              <a16:creationId xmlns:a16="http://schemas.microsoft.com/office/drawing/2014/main" id="{6992E24E-3E8F-D145-B686-988D3DABE6A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038600" y="5299018"/>
          <a:ext cx="5782296" cy="7306421"/>
        </a:xfrm>
        <a:prstGeom prst="rect">
          <a:avLst/>
        </a:prstGeom>
        <a:noFill/>
      </xdr:spPr>
    </xdr:pic>
    <xdr:clientData/>
  </xdr:oneCellAnchor>
  <xdr:oneCellAnchor>
    <xdr:from>
      <xdr:col>6</xdr:col>
      <xdr:colOff>0</xdr:colOff>
      <xdr:row>68</xdr:row>
      <xdr:rowOff>155517</xdr:rowOff>
    </xdr:from>
    <xdr:ext cx="5782667" cy="7345298"/>
    <xdr:pic>
      <xdr:nvPicPr>
        <xdr:cNvPr id="5" name="Picture 7">
          <a:extLst>
            <a:ext uri="{FF2B5EF4-FFF2-40B4-BE49-F238E27FC236}">
              <a16:creationId xmlns:a16="http://schemas.microsoft.com/office/drawing/2014/main" id="{C57E7C09-EB18-2142-BC51-A84A1105C7D7}"/>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038600" y="13109517"/>
          <a:ext cx="5782667" cy="7345298"/>
        </a:xfrm>
        <a:prstGeom prst="rect">
          <a:avLst/>
        </a:prstGeom>
        <a:noFill/>
      </xdr:spPr>
    </xdr:pic>
    <xdr:clientData/>
  </xdr:oneCellAnchor>
  <xdr:oneCellAnchor>
    <xdr:from>
      <xdr:col>0</xdr:col>
      <xdr:colOff>92292</xdr:colOff>
      <xdr:row>54</xdr:row>
      <xdr:rowOff>184585</xdr:rowOff>
    </xdr:from>
    <xdr:ext cx="4145033" cy="2897658"/>
    <xdr:pic>
      <xdr:nvPicPr>
        <xdr:cNvPr id="6" name="Picture 5">
          <a:extLst>
            <a:ext uri="{FF2B5EF4-FFF2-40B4-BE49-F238E27FC236}">
              <a16:creationId xmlns:a16="http://schemas.microsoft.com/office/drawing/2014/main" id="{E9FBA84B-A4EA-A640-8972-712DCF037275}"/>
            </a:ext>
          </a:extLst>
        </xdr:cNvPr>
        <xdr:cNvPicPr>
          <a:picLocks noChangeAspect="1"/>
        </xdr:cNvPicPr>
      </xdr:nvPicPr>
      <xdr:blipFill>
        <a:blip xmlns:r="http://schemas.openxmlformats.org/officeDocument/2006/relationships" r:embed="rId5"/>
        <a:stretch>
          <a:fillRect/>
        </a:stretch>
      </xdr:blipFill>
      <xdr:spPr>
        <a:xfrm>
          <a:off x="92292" y="10471585"/>
          <a:ext cx="4145033" cy="289765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zoomScale="115" zoomScaleNormal="115" workbookViewId="0">
      <selection activeCell="X23" sqref="X23"/>
    </sheetView>
  </sheetViews>
  <sheetFormatPr baseColWidth="10" defaultColWidth="8.83203125" defaultRowHeight="1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78"/>
  <sheetViews>
    <sheetView workbookViewId="0">
      <selection activeCell="G36" sqref="G36"/>
    </sheetView>
  </sheetViews>
  <sheetFormatPr baseColWidth="10" defaultColWidth="8.83203125" defaultRowHeight="13"/>
  <cols>
    <col min="2" max="2" width="13.1640625" bestFit="1" customWidth="1"/>
  </cols>
  <sheetData>
    <row r="1" spans="1:13">
      <c r="A1" t="s">
        <v>48</v>
      </c>
    </row>
    <row r="2" spans="1:13">
      <c r="A2" t="s">
        <v>49</v>
      </c>
    </row>
    <row r="3" spans="1:13">
      <c r="A3" s="9" t="s">
        <v>103</v>
      </c>
    </row>
    <row r="4" spans="1:13">
      <c r="A4" t="s">
        <v>99</v>
      </c>
    </row>
    <row r="6" spans="1:13" ht="14" thickBot="1">
      <c r="A6" s="3" t="s">
        <v>36</v>
      </c>
      <c r="B6" s="3" t="s">
        <v>4</v>
      </c>
      <c r="C6" s="3" t="s">
        <v>37</v>
      </c>
      <c r="D6" s="3" t="s">
        <v>38</v>
      </c>
      <c r="E6" s="3" t="s">
        <v>39</v>
      </c>
      <c r="F6" s="3" t="s">
        <v>40</v>
      </c>
      <c r="G6" s="3" t="s">
        <v>41</v>
      </c>
      <c r="H6" s="3" t="s">
        <v>42</v>
      </c>
      <c r="I6" s="4" t="s">
        <v>43</v>
      </c>
      <c r="J6" s="4" t="s">
        <v>44</v>
      </c>
      <c r="K6" s="4" t="s">
        <v>45</v>
      </c>
      <c r="L6" s="4" t="s">
        <v>46</v>
      </c>
      <c r="M6" s="4" t="s">
        <v>47</v>
      </c>
    </row>
    <row r="7" spans="1:13">
      <c r="A7" s="5">
        <v>1</v>
      </c>
      <c r="B7" s="5" t="s">
        <v>8</v>
      </c>
      <c r="C7" s="5">
        <v>1</v>
      </c>
      <c r="D7" s="5">
        <v>7.81</v>
      </c>
      <c r="E7" s="5">
        <v>7.32</v>
      </c>
      <c r="F7" s="5">
        <v>10.37</v>
      </c>
      <c r="G7" s="5">
        <v>10.56</v>
      </c>
      <c r="H7" s="6">
        <v>12.8</v>
      </c>
      <c r="I7" s="5">
        <f>(D7+H7+G7)/2</f>
        <v>15.585000000000001</v>
      </c>
      <c r="J7" s="5">
        <f>(F7+E7+H7)/2</f>
        <v>15.244999999999999</v>
      </c>
      <c r="K7" s="5">
        <f>SQRT((I7*(I7-D7)*(I7-H7)*(I7-G7)))</f>
        <v>41.179800182970482</v>
      </c>
      <c r="L7" s="5">
        <f>SQRT((J7*(J7-F7)*(J7-E7)*(J7-H7)))</f>
        <v>37.948104822367263</v>
      </c>
      <c r="M7" s="5">
        <f>K7+L7</f>
        <v>79.127905005337738</v>
      </c>
    </row>
    <row r="8" spans="1:13">
      <c r="A8" s="7">
        <v>1</v>
      </c>
      <c r="B8" s="5" t="s">
        <v>8</v>
      </c>
      <c r="C8" s="7">
        <v>7</v>
      </c>
      <c r="D8" s="7">
        <v>7.67</v>
      </c>
      <c r="E8" s="7">
        <v>7.89</v>
      </c>
      <c r="F8" s="7">
        <v>10.25</v>
      </c>
      <c r="G8" s="7">
        <v>10.23</v>
      </c>
      <c r="H8" s="7">
        <v>12.83</v>
      </c>
      <c r="I8" s="7">
        <f t="shared" ref="I8:I71" si="0">(D8+H8+G8)/2</f>
        <v>15.365</v>
      </c>
      <c r="J8" s="7">
        <f t="shared" ref="J8:J71" si="1">(F8+E8+H8)/2</f>
        <v>15.484999999999999</v>
      </c>
      <c r="K8" s="7">
        <f t="shared" ref="K8:K71" si="2">SQRT((I8*(I8-D8)*(I8-H8)*(I8-G8)))</f>
        <v>39.231038095516602</v>
      </c>
      <c r="L8" s="7">
        <f t="shared" ref="L8:L71" si="3">SQRT((J8*(J8-F8)*(J8-E8)*(J8-H8)))</f>
        <v>40.430591923466494</v>
      </c>
      <c r="M8" s="7">
        <f t="shared" ref="M8:M71" si="4">K8+L8</f>
        <v>79.661630018983089</v>
      </c>
    </row>
    <row r="9" spans="1:13">
      <c r="A9" s="7">
        <v>1</v>
      </c>
      <c r="B9" s="5" t="s">
        <v>8</v>
      </c>
      <c r="C9" s="7">
        <v>8</v>
      </c>
      <c r="D9" s="7">
        <v>7.82</v>
      </c>
      <c r="E9" s="7">
        <v>7.67</v>
      </c>
      <c r="F9" s="7">
        <v>10.63</v>
      </c>
      <c r="G9" s="7">
        <v>10.51</v>
      </c>
      <c r="H9" s="7">
        <v>12.74</v>
      </c>
      <c r="I9" s="7">
        <f t="shared" si="0"/>
        <v>15.535</v>
      </c>
      <c r="J9" s="7">
        <f t="shared" si="1"/>
        <v>15.52</v>
      </c>
      <c r="K9" s="7">
        <f t="shared" si="2"/>
        <v>41.028206542077548</v>
      </c>
      <c r="L9" s="7">
        <f t="shared" si="3"/>
        <v>40.696542536190947</v>
      </c>
      <c r="M9" s="7">
        <f t="shared" si="4"/>
        <v>81.724749078268502</v>
      </c>
    </row>
    <row r="10" spans="1:13">
      <c r="A10" s="7">
        <v>1</v>
      </c>
      <c r="B10" s="5" t="s">
        <v>8</v>
      </c>
      <c r="C10" s="7">
        <v>10</v>
      </c>
      <c r="D10" s="7">
        <v>7.83</v>
      </c>
      <c r="E10" s="7">
        <v>7.72</v>
      </c>
      <c r="F10" s="7">
        <v>10.25</v>
      </c>
      <c r="G10" s="7">
        <v>10.59</v>
      </c>
      <c r="H10" s="7">
        <v>13.08</v>
      </c>
      <c r="I10" s="7">
        <f t="shared" si="0"/>
        <v>15.75</v>
      </c>
      <c r="J10" s="7">
        <f t="shared" si="1"/>
        <v>15.524999999999999</v>
      </c>
      <c r="K10" s="7">
        <f t="shared" si="2"/>
        <v>41.455613950344528</v>
      </c>
      <c r="L10" s="7">
        <f t="shared" si="3"/>
        <v>39.53237640667929</v>
      </c>
      <c r="M10" s="7">
        <f t="shared" si="4"/>
        <v>80.987990357023818</v>
      </c>
    </row>
    <row r="11" spans="1:13">
      <c r="A11" s="7">
        <v>1</v>
      </c>
      <c r="B11" s="5" t="s">
        <v>8</v>
      </c>
      <c r="C11" s="7">
        <v>11</v>
      </c>
      <c r="D11" s="7">
        <v>7.72</v>
      </c>
      <c r="E11" s="8">
        <v>8.6999999999999993</v>
      </c>
      <c r="F11" s="7">
        <v>10.51</v>
      </c>
      <c r="G11" s="7">
        <v>10.39</v>
      </c>
      <c r="H11" s="7">
        <v>13.58</v>
      </c>
      <c r="I11" s="7">
        <f t="shared" si="0"/>
        <v>15.845000000000001</v>
      </c>
      <c r="J11" s="7">
        <f t="shared" si="1"/>
        <v>16.395</v>
      </c>
      <c r="K11" s="7">
        <f t="shared" si="2"/>
        <v>39.883134878471822</v>
      </c>
      <c r="L11" s="7">
        <f t="shared" si="3"/>
        <v>45.716445454774529</v>
      </c>
      <c r="M11" s="7">
        <f t="shared" si="4"/>
        <v>85.599580333246351</v>
      </c>
    </row>
    <row r="12" spans="1:13">
      <c r="A12" s="7">
        <v>1</v>
      </c>
      <c r="B12" s="5" t="s">
        <v>8</v>
      </c>
      <c r="C12" s="7">
        <v>12</v>
      </c>
      <c r="D12" s="8">
        <v>8.6999999999999993</v>
      </c>
      <c r="E12" s="7">
        <v>7.86</v>
      </c>
      <c r="F12" s="7">
        <v>10.23</v>
      </c>
      <c r="G12" s="7">
        <v>10.35</v>
      </c>
      <c r="H12" s="7">
        <v>13.16</v>
      </c>
      <c r="I12" s="7">
        <f t="shared" si="0"/>
        <v>16.105</v>
      </c>
      <c r="J12" s="7">
        <f t="shared" si="1"/>
        <v>15.625</v>
      </c>
      <c r="K12" s="7">
        <f t="shared" si="2"/>
        <v>44.958126974156471</v>
      </c>
      <c r="L12" s="7">
        <f t="shared" si="3"/>
        <v>40.168436647875339</v>
      </c>
      <c r="M12" s="7">
        <f t="shared" si="4"/>
        <v>85.12656362203181</v>
      </c>
    </row>
    <row r="13" spans="1:13">
      <c r="A13" s="7">
        <v>2</v>
      </c>
      <c r="B13" s="7" t="s">
        <v>29</v>
      </c>
      <c r="C13" s="7">
        <v>1</v>
      </c>
      <c r="D13" s="7">
        <v>7.63</v>
      </c>
      <c r="E13" s="7">
        <v>7.65</v>
      </c>
      <c r="F13" s="7">
        <v>10.28</v>
      </c>
      <c r="G13" s="8">
        <v>10.4</v>
      </c>
      <c r="H13" s="8">
        <v>13.2</v>
      </c>
      <c r="I13" s="7">
        <f t="shared" si="0"/>
        <v>15.614999999999998</v>
      </c>
      <c r="J13" s="7">
        <f t="shared" si="1"/>
        <v>15.565</v>
      </c>
      <c r="K13" s="7">
        <f t="shared" si="2"/>
        <v>39.627272233265984</v>
      </c>
      <c r="L13" s="7">
        <f t="shared" si="3"/>
        <v>39.240821480307659</v>
      </c>
      <c r="M13" s="7">
        <f t="shared" si="4"/>
        <v>78.868093713573643</v>
      </c>
    </row>
    <row r="14" spans="1:13">
      <c r="A14" s="7">
        <v>2</v>
      </c>
      <c r="B14" s="7" t="s">
        <v>29</v>
      </c>
      <c r="C14" s="7">
        <v>3</v>
      </c>
      <c r="D14" s="7">
        <v>7.78</v>
      </c>
      <c r="E14" s="7">
        <v>7.72</v>
      </c>
      <c r="F14" s="7">
        <v>10.35</v>
      </c>
      <c r="G14" s="7">
        <v>10.18</v>
      </c>
      <c r="H14" s="7">
        <v>13.09</v>
      </c>
      <c r="I14" s="7">
        <f t="shared" si="0"/>
        <v>15.525</v>
      </c>
      <c r="J14" s="7">
        <f t="shared" si="1"/>
        <v>15.58</v>
      </c>
      <c r="K14" s="7">
        <f t="shared" si="2"/>
        <v>39.559414302532034</v>
      </c>
      <c r="L14" s="7">
        <f t="shared" si="3"/>
        <v>39.93424864398979</v>
      </c>
      <c r="M14" s="7">
        <f t="shared" si="4"/>
        <v>79.493662946521823</v>
      </c>
    </row>
    <row r="15" spans="1:13">
      <c r="A15" s="7">
        <v>2</v>
      </c>
      <c r="B15" s="7" t="s">
        <v>29</v>
      </c>
      <c r="C15" s="7">
        <v>4</v>
      </c>
      <c r="D15" s="7">
        <v>8.0500000000000007</v>
      </c>
      <c r="E15" s="7">
        <v>7.99</v>
      </c>
      <c r="F15" s="7">
        <v>10.18</v>
      </c>
      <c r="G15" s="7">
        <v>10.44</v>
      </c>
      <c r="H15" s="8">
        <v>13</v>
      </c>
      <c r="I15" s="7">
        <f t="shared" si="0"/>
        <v>15.745000000000001</v>
      </c>
      <c r="J15" s="7">
        <f t="shared" si="1"/>
        <v>15.585000000000001</v>
      </c>
      <c r="K15" s="7">
        <f t="shared" si="2"/>
        <v>42.003890058533585</v>
      </c>
      <c r="L15" s="7">
        <f t="shared" si="3"/>
        <v>40.667307094205</v>
      </c>
      <c r="M15" s="7">
        <f t="shared" si="4"/>
        <v>82.671197152738586</v>
      </c>
    </row>
    <row r="16" spans="1:13">
      <c r="A16" s="7">
        <v>2</v>
      </c>
      <c r="B16" s="7" t="s">
        <v>29</v>
      </c>
      <c r="C16" s="7">
        <v>5</v>
      </c>
      <c r="D16" s="7">
        <v>7.99</v>
      </c>
      <c r="E16" s="7">
        <v>7.96</v>
      </c>
      <c r="F16" s="7">
        <v>10.39</v>
      </c>
      <c r="G16" s="7">
        <v>10.27</v>
      </c>
      <c r="H16" s="7">
        <v>13.09</v>
      </c>
      <c r="I16" s="7">
        <f t="shared" si="0"/>
        <v>15.674999999999999</v>
      </c>
      <c r="J16" s="7">
        <f t="shared" si="1"/>
        <v>15.72</v>
      </c>
      <c r="K16" s="7">
        <f t="shared" si="2"/>
        <v>41.025495351328466</v>
      </c>
      <c r="L16" s="7">
        <f t="shared" si="3"/>
        <v>41.352199105730769</v>
      </c>
      <c r="M16" s="7">
        <f t="shared" si="4"/>
        <v>82.377694457059235</v>
      </c>
    </row>
    <row r="17" spans="1:13">
      <c r="A17" s="7">
        <v>2</v>
      </c>
      <c r="B17" s="7" t="s">
        <v>29</v>
      </c>
      <c r="C17" s="7">
        <v>8</v>
      </c>
      <c r="D17" s="7">
        <v>7.78</v>
      </c>
      <c r="E17" s="7">
        <v>7.99</v>
      </c>
      <c r="F17" s="7">
        <v>10.25</v>
      </c>
      <c r="G17" s="7">
        <v>10.43</v>
      </c>
      <c r="H17" s="7">
        <v>13.14</v>
      </c>
      <c r="I17" s="7">
        <f t="shared" si="0"/>
        <v>15.675000000000001</v>
      </c>
      <c r="J17" s="7">
        <f t="shared" si="1"/>
        <v>15.690000000000001</v>
      </c>
      <c r="K17" s="7">
        <f t="shared" si="2"/>
        <v>40.564074346142498</v>
      </c>
      <c r="L17" s="7">
        <f t="shared" si="3"/>
        <v>40.937976696461213</v>
      </c>
      <c r="M17" s="7">
        <f t="shared" si="4"/>
        <v>81.502051042603711</v>
      </c>
    </row>
    <row r="18" spans="1:13">
      <c r="A18" s="7">
        <v>2</v>
      </c>
      <c r="B18" s="7" t="s">
        <v>29</v>
      </c>
      <c r="C18" s="7">
        <v>9</v>
      </c>
      <c r="D18" s="7">
        <v>7.64</v>
      </c>
      <c r="E18" s="7">
        <v>7.78</v>
      </c>
      <c r="F18" s="7">
        <v>10.44</v>
      </c>
      <c r="G18" s="7">
        <v>10.14</v>
      </c>
      <c r="H18" s="7">
        <v>12.97</v>
      </c>
      <c r="I18" s="7">
        <f t="shared" si="0"/>
        <v>15.375</v>
      </c>
      <c r="J18" s="7">
        <f t="shared" si="1"/>
        <v>15.594999999999999</v>
      </c>
      <c r="K18" s="7">
        <f t="shared" si="2"/>
        <v>38.694888948469341</v>
      </c>
      <c r="L18" s="7">
        <f t="shared" si="3"/>
        <v>40.61029734850969</v>
      </c>
      <c r="M18" s="7">
        <f t="shared" si="4"/>
        <v>79.305186296979031</v>
      </c>
    </row>
    <row r="19" spans="1:13">
      <c r="A19" s="7">
        <v>3</v>
      </c>
      <c r="B19" s="7" t="s">
        <v>18</v>
      </c>
      <c r="C19" s="7">
        <v>2</v>
      </c>
      <c r="D19" s="7">
        <v>7.79</v>
      </c>
      <c r="E19" s="7">
        <v>7.81</v>
      </c>
      <c r="F19" s="7">
        <v>10.23</v>
      </c>
      <c r="G19" s="8">
        <v>10.4</v>
      </c>
      <c r="H19" s="7">
        <v>13.07</v>
      </c>
      <c r="I19" s="7">
        <f t="shared" si="0"/>
        <v>15.629999999999999</v>
      </c>
      <c r="J19" s="7">
        <f t="shared" si="1"/>
        <v>15.555</v>
      </c>
      <c r="K19" s="7">
        <f t="shared" si="2"/>
        <v>40.504973039862627</v>
      </c>
      <c r="L19" s="7">
        <f t="shared" si="3"/>
        <v>39.927187693623935</v>
      </c>
      <c r="M19" s="7">
        <f t="shared" si="4"/>
        <v>80.432160733486569</v>
      </c>
    </row>
    <row r="20" spans="1:13">
      <c r="A20" s="7">
        <v>3</v>
      </c>
      <c r="B20" s="7" t="s">
        <v>18</v>
      </c>
      <c r="C20" s="7">
        <v>5</v>
      </c>
      <c r="D20" s="7">
        <v>7.94</v>
      </c>
      <c r="E20" s="7">
        <v>7.71</v>
      </c>
      <c r="F20" s="8">
        <v>10.4</v>
      </c>
      <c r="G20" s="7">
        <v>10.39</v>
      </c>
      <c r="H20" s="7">
        <v>12.91</v>
      </c>
      <c r="I20" s="7">
        <f t="shared" si="0"/>
        <v>15.620000000000001</v>
      </c>
      <c r="J20" s="7">
        <f t="shared" si="1"/>
        <v>15.51</v>
      </c>
      <c r="K20" s="7">
        <f t="shared" si="2"/>
        <v>41.234109003105679</v>
      </c>
      <c r="L20" s="7">
        <f t="shared" si="3"/>
        <v>40.091317114806785</v>
      </c>
      <c r="M20" s="7">
        <f t="shared" si="4"/>
        <v>81.325426117912457</v>
      </c>
    </row>
    <row r="21" spans="1:13">
      <c r="A21" s="7">
        <v>3</v>
      </c>
      <c r="B21" s="7" t="s">
        <v>18</v>
      </c>
      <c r="C21" s="7">
        <v>7</v>
      </c>
      <c r="D21" s="7">
        <v>7.84</v>
      </c>
      <c r="E21" s="7">
        <v>8.34</v>
      </c>
      <c r="F21" s="7">
        <v>10.44</v>
      </c>
      <c r="G21" s="7">
        <v>10.34</v>
      </c>
      <c r="H21" s="7">
        <v>13.58</v>
      </c>
      <c r="I21" s="7">
        <f t="shared" si="0"/>
        <v>15.88</v>
      </c>
      <c r="J21" s="7">
        <f t="shared" si="1"/>
        <v>16.18</v>
      </c>
      <c r="K21" s="7">
        <f t="shared" si="2"/>
        <v>40.334072425184154</v>
      </c>
      <c r="L21" s="7">
        <f t="shared" si="3"/>
        <v>43.510082840647406</v>
      </c>
      <c r="M21" s="7">
        <f t="shared" si="4"/>
        <v>83.84415526583156</v>
      </c>
    </row>
    <row r="22" spans="1:13">
      <c r="A22" s="7">
        <v>3</v>
      </c>
      <c r="B22" s="7" t="s">
        <v>18</v>
      </c>
      <c r="C22" s="7">
        <v>8</v>
      </c>
      <c r="D22" s="8">
        <v>7.7</v>
      </c>
      <c r="E22" s="7">
        <v>7.84</v>
      </c>
      <c r="F22" s="7">
        <v>10.39</v>
      </c>
      <c r="G22" s="7">
        <v>10.48</v>
      </c>
      <c r="H22" s="7">
        <v>13.27</v>
      </c>
      <c r="I22" s="7">
        <f t="shared" si="0"/>
        <v>15.725</v>
      </c>
      <c r="J22" s="7">
        <f t="shared" si="1"/>
        <v>15.75</v>
      </c>
      <c r="K22" s="7">
        <f t="shared" si="2"/>
        <v>40.310328939793763</v>
      </c>
      <c r="L22" s="7">
        <f t="shared" si="3"/>
        <v>40.694597380979211</v>
      </c>
      <c r="M22" s="7">
        <f t="shared" si="4"/>
        <v>81.004926320772967</v>
      </c>
    </row>
    <row r="23" spans="1:13">
      <c r="A23" s="7">
        <v>3</v>
      </c>
      <c r="B23" s="7" t="s">
        <v>18</v>
      </c>
      <c r="C23" s="7">
        <v>9</v>
      </c>
      <c r="D23" s="7">
        <v>7.69</v>
      </c>
      <c r="E23" s="8">
        <v>7.7</v>
      </c>
      <c r="F23" s="7">
        <v>10.19</v>
      </c>
      <c r="G23" s="7">
        <v>10.41</v>
      </c>
      <c r="H23" s="8">
        <v>13.1</v>
      </c>
      <c r="I23" s="7">
        <f t="shared" si="0"/>
        <v>15.6</v>
      </c>
      <c r="J23" s="7">
        <f t="shared" si="1"/>
        <v>15.495000000000001</v>
      </c>
      <c r="K23" s="7">
        <f t="shared" si="2"/>
        <v>40.013286543347071</v>
      </c>
      <c r="L23" s="7">
        <f t="shared" si="3"/>
        <v>39.174124844077582</v>
      </c>
      <c r="M23" s="7">
        <f t="shared" si="4"/>
        <v>79.187411387424646</v>
      </c>
    </row>
    <row r="24" spans="1:13">
      <c r="A24" s="7">
        <v>3</v>
      </c>
      <c r="B24" s="7" t="s">
        <v>18</v>
      </c>
      <c r="C24" s="7">
        <v>11</v>
      </c>
      <c r="D24" s="7">
        <v>7.96</v>
      </c>
      <c r="E24" s="7">
        <v>7.91</v>
      </c>
      <c r="F24" s="7">
        <v>10.48</v>
      </c>
      <c r="G24" s="7">
        <v>10.29</v>
      </c>
      <c r="H24" s="7">
        <v>12.95</v>
      </c>
      <c r="I24" s="7">
        <f t="shared" si="0"/>
        <v>15.6</v>
      </c>
      <c r="J24" s="7">
        <f t="shared" si="1"/>
        <v>15.67</v>
      </c>
      <c r="K24" s="7">
        <f t="shared" si="2"/>
        <v>40.952382787818344</v>
      </c>
      <c r="L24" s="7">
        <f t="shared" si="3"/>
        <v>41.431770256169365</v>
      </c>
      <c r="M24" s="7">
        <f t="shared" si="4"/>
        <v>82.384153043987709</v>
      </c>
    </row>
    <row r="25" spans="1:13">
      <c r="A25" s="7">
        <v>5</v>
      </c>
      <c r="B25" s="7" t="s">
        <v>18</v>
      </c>
      <c r="C25" s="7">
        <v>1</v>
      </c>
      <c r="D25" s="7">
        <v>7.71</v>
      </c>
      <c r="E25" s="7">
        <v>7.59</v>
      </c>
      <c r="F25" s="7">
        <v>10.46</v>
      </c>
      <c r="G25" s="8">
        <v>10.3</v>
      </c>
      <c r="H25" s="7">
        <v>13.13</v>
      </c>
      <c r="I25" s="7">
        <f t="shared" si="0"/>
        <v>15.57</v>
      </c>
      <c r="J25" s="7">
        <f t="shared" si="1"/>
        <v>15.59</v>
      </c>
      <c r="K25" s="7">
        <f t="shared" si="2"/>
        <v>39.669415369526178</v>
      </c>
      <c r="L25" s="7">
        <f t="shared" si="3"/>
        <v>39.672931023558107</v>
      </c>
      <c r="M25" s="7">
        <f t="shared" si="4"/>
        <v>79.342346393084284</v>
      </c>
    </row>
    <row r="26" spans="1:13">
      <c r="A26" s="7">
        <v>5</v>
      </c>
      <c r="B26" s="7" t="s">
        <v>18</v>
      </c>
      <c r="C26" s="7">
        <v>2</v>
      </c>
      <c r="D26" s="7">
        <v>7.65</v>
      </c>
      <c r="E26" s="7">
        <v>7.71</v>
      </c>
      <c r="F26" s="7">
        <v>10.42</v>
      </c>
      <c r="G26" s="7">
        <v>10.37</v>
      </c>
      <c r="H26" s="7">
        <v>13.23</v>
      </c>
      <c r="I26" s="7">
        <f t="shared" si="0"/>
        <v>15.625</v>
      </c>
      <c r="J26" s="7">
        <f t="shared" si="1"/>
        <v>15.68</v>
      </c>
      <c r="K26" s="7">
        <f t="shared" si="2"/>
        <v>39.601759129764361</v>
      </c>
      <c r="L26" s="7">
        <f t="shared" si="3"/>
        <v>40.130826495351421</v>
      </c>
      <c r="M26" s="7">
        <f t="shared" si="4"/>
        <v>79.732585625115775</v>
      </c>
    </row>
    <row r="27" spans="1:13">
      <c r="A27" s="7">
        <v>5</v>
      </c>
      <c r="B27" s="7" t="s">
        <v>18</v>
      </c>
      <c r="C27" s="7">
        <v>4</v>
      </c>
      <c r="D27" s="7">
        <v>7.76</v>
      </c>
      <c r="E27" s="7">
        <v>7.71</v>
      </c>
      <c r="F27" s="7">
        <v>10.59</v>
      </c>
      <c r="G27" s="7">
        <v>10.32</v>
      </c>
      <c r="H27" s="7">
        <v>13.23</v>
      </c>
      <c r="I27" s="7">
        <f t="shared" si="0"/>
        <v>15.655000000000001</v>
      </c>
      <c r="J27" s="7">
        <f t="shared" si="1"/>
        <v>15.765000000000001</v>
      </c>
      <c r="K27" s="7">
        <f t="shared" si="2"/>
        <v>39.987631980518373</v>
      </c>
      <c r="L27" s="7">
        <f t="shared" si="3"/>
        <v>40.81538700994853</v>
      </c>
      <c r="M27" s="7">
        <f t="shared" si="4"/>
        <v>80.80301899046691</v>
      </c>
    </row>
    <row r="28" spans="1:13">
      <c r="A28" s="7">
        <v>5</v>
      </c>
      <c r="B28" s="7" t="s">
        <v>18</v>
      </c>
      <c r="C28" s="7">
        <v>5</v>
      </c>
      <c r="D28" s="7">
        <v>7.71</v>
      </c>
      <c r="E28" s="7">
        <v>7.41</v>
      </c>
      <c r="F28" s="7">
        <v>10.37</v>
      </c>
      <c r="G28" s="7">
        <v>10.42</v>
      </c>
      <c r="H28" s="7">
        <v>12.86</v>
      </c>
      <c r="I28" s="7">
        <f t="shared" si="0"/>
        <v>15.495000000000001</v>
      </c>
      <c r="J28" s="7">
        <f t="shared" si="1"/>
        <v>15.32</v>
      </c>
      <c r="K28" s="7">
        <f t="shared" si="2"/>
        <v>40.163673857845431</v>
      </c>
      <c r="L28" s="7">
        <f t="shared" si="3"/>
        <v>38.413844801060996</v>
      </c>
      <c r="M28" s="7">
        <f t="shared" si="4"/>
        <v>78.577518658906428</v>
      </c>
    </row>
    <row r="29" spans="1:13">
      <c r="A29" s="7">
        <v>5</v>
      </c>
      <c r="B29" s="7" t="s">
        <v>18</v>
      </c>
      <c r="C29" s="7">
        <v>9</v>
      </c>
      <c r="D29" s="7">
        <v>7.83</v>
      </c>
      <c r="E29" s="7">
        <v>7.92</v>
      </c>
      <c r="F29" s="7">
        <v>10.32</v>
      </c>
      <c r="G29" s="7">
        <v>10.34</v>
      </c>
      <c r="H29" s="7">
        <v>13.14</v>
      </c>
      <c r="I29" s="7">
        <f t="shared" si="0"/>
        <v>15.654999999999999</v>
      </c>
      <c r="J29" s="7">
        <f t="shared" si="1"/>
        <v>15.690000000000001</v>
      </c>
      <c r="K29" s="7">
        <f t="shared" si="2"/>
        <v>40.46591250928828</v>
      </c>
      <c r="L29" s="7">
        <f t="shared" si="3"/>
        <v>40.858198523062676</v>
      </c>
      <c r="M29" s="7">
        <f t="shared" si="4"/>
        <v>81.324111032350956</v>
      </c>
    </row>
    <row r="30" spans="1:13">
      <c r="A30" s="7">
        <v>5</v>
      </c>
      <c r="B30" s="7" t="s">
        <v>18</v>
      </c>
      <c r="C30" s="7">
        <v>10</v>
      </c>
      <c r="D30" s="7">
        <v>7.82</v>
      </c>
      <c r="E30" s="7">
        <v>7.59</v>
      </c>
      <c r="F30" s="7">
        <v>10.34</v>
      </c>
      <c r="G30" s="7">
        <v>10.38</v>
      </c>
      <c r="H30" s="7">
        <v>13.05</v>
      </c>
      <c r="I30" s="7">
        <f t="shared" si="0"/>
        <v>15.625</v>
      </c>
      <c r="J30" s="7">
        <f t="shared" si="1"/>
        <v>15.49</v>
      </c>
      <c r="K30" s="7">
        <f t="shared" si="2"/>
        <v>40.584278509163795</v>
      </c>
      <c r="L30" s="7">
        <f t="shared" si="3"/>
        <v>39.213696408270415</v>
      </c>
      <c r="M30" s="7">
        <f t="shared" si="4"/>
        <v>79.797974917434203</v>
      </c>
    </row>
    <row r="31" spans="1:13">
      <c r="A31" s="7">
        <v>6</v>
      </c>
      <c r="B31" s="5" t="s">
        <v>8</v>
      </c>
      <c r="C31" s="7">
        <v>1</v>
      </c>
      <c r="D31" s="7">
        <v>7.87</v>
      </c>
      <c r="E31" s="7">
        <v>7.95</v>
      </c>
      <c r="F31" s="7">
        <v>10.27</v>
      </c>
      <c r="G31" s="7">
        <v>10.49</v>
      </c>
      <c r="H31" s="8">
        <v>13.5</v>
      </c>
      <c r="I31" s="7">
        <f t="shared" si="0"/>
        <v>15.93</v>
      </c>
      <c r="J31" s="7">
        <f t="shared" si="1"/>
        <v>15.86</v>
      </c>
      <c r="K31" s="7">
        <f t="shared" si="2"/>
        <v>41.198176650915016</v>
      </c>
      <c r="L31" s="7">
        <f t="shared" si="3"/>
        <v>40.681947842255532</v>
      </c>
      <c r="M31" s="7">
        <f t="shared" si="4"/>
        <v>81.880124493170541</v>
      </c>
    </row>
    <row r="32" spans="1:13">
      <c r="A32" s="7">
        <v>6</v>
      </c>
      <c r="B32" s="5" t="s">
        <v>8</v>
      </c>
      <c r="C32" s="7">
        <v>3</v>
      </c>
      <c r="D32" s="7">
        <v>7.74</v>
      </c>
      <c r="E32" s="7">
        <v>7.76</v>
      </c>
      <c r="F32" s="7">
        <v>10.49</v>
      </c>
      <c r="G32" s="7">
        <v>10.19</v>
      </c>
      <c r="H32" s="7">
        <v>13.18</v>
      </c>
      <c r="I32" s="7">
        <f t="shared" si="0"/>
        <v>15.555</v>
      </c>
      <c r="J32" s="7">
        <f t="shared" si="1"/>
        <v>15.715</v>
      </c>
      <c r="K32" s="7">
        <f t="shared" si="2"/>
        <v>39.35647278224225</v>
      </c>
      <c r="L32" s="7">
        <f t="shared" si="3"/>
        <v>40.692035423831712</v>
      </c>
      <c r="M32" s="7">
        <f t="shared" si="4"/>
        <v>80.048508206073961</v>
      </c>
    </row>
    <row r="33" spans="1:13">
      <c r="A33" s="7">
        <v>6</v>
      </c>
      <c r="B33" s="5" t="s">
        <v>8</v>
      </c>
      <c r="C33" s="7">
        <v>5</v>
      </c>
      <c r="D33" s="7">
        <v>7.88</v>
      </c>
      <c r="E33" s="7">
        <v>7.55</v>
      </c>
      <c r="F33" s="7">
        <v>10.56</v>
      </c>
      <c r="G33" s="7">
        <v>10.42</v>
      </c>
      <c r="H33" s="7">
        <v>13.22</v>
      </c>
      <c r="I33" s="7">
        <f t="shared" si="0"/>
        <v>15.760000000000002</v>
      </c>
      <c r="J33" s="7">
        <f t="shared" si="1"/>
        <v>15.664999999999999</v>
      </c>
      <c r="K33" s="7">
        <f t="shared" si="2"/>
        <v>41.042017587833101</v>
      </c>
      <c r="L33" s="7">
        <f t="shared" si="3"/>
        <v>39.833343978937712</v>
      </c>
      <c r="M33" s="7">
        <f t="shared" si="4"/>
        <v>80.875361566770806</v>
      </c>
    </row>
    <row r="34" spans="1:13">
      <c r="A34" s="7">
        <v>6</v>
      </c>
      <c r="B34" s="5" t="s">
        <v>8</v>
      </c>
      <c r="C34" s="7">
        <v>7</v>
      </c>
      <c r="D34" s="7">
        <v>8.25</v>
      </c>
      <c r="E34" s="7">
        <v>7.88</v>
      </c>
      <c r="F34" s="7">
        <v>10.53</v>
      </c>
      <c r="G34" s="7">
        <v>10.49</v>
      </c>
      <c r="H34" s="7">
        <v>13.16</v>
      </c>
      <c r="I34" s="7">
        <f t="shared" si="0"/>
        <v>15.95</v>
      </c>
      <c r="J34" s="7">
        <f t="shared" si="1"/>
        <v>15.785</v>
      </c>
      <c r="K34" s="7">
        <f t="shared" si="2"/>
        <v>43.253786204215686</v>
      </c>
      <c r="L34" s="7">
        <f t="shared" si="3"/>
        <v>41.488166687736097</v>
      </c>
      <c r="M34" s="7">
        <f t="shared" si="4"/>
        <v>84.741952891951783</v>
      </c>
    </row>
    <row r="35" spans="1:13">
      <c r="A35" s="7">
        <v>6</v>
      </c>
      <c r="B35" s="5" t="s">
        <v>8</v>
      </c>
      <c r="C35" s="7">
        <v>8</v>
      </c>
      <c r="D35" s="7">
        <v>7.99</v>
      </c>
      <c r="E35" s="7">
        <v>8.25</v>
      </c>
      <c r="F35" s="7">
        <v>10.42</v>
      </c>
      <c r="G35" s="7">
        <v>10.37</v>
      </c>
      <c r="H35" s="7">
        <v>13.26</v>
      </c>
      <c r="I35" s="7">
        <f t="shared" si="0"/>
        <v>15.809999999999999</v>
      </c>
      <c r="J35" s="7">
        <f t="shared" si="1"/>
        <v>15.965</v>
      </c>
      <c r="K35" s="7">
        <f t="shared" si="2"/>
        <v>41.413205893772563</v>
      </c>
      <c r="L35" s="7">
        <f t="shared" si="3"/>
        <v>42.982021453968109</v>
      </c>
      <c r="M35" s="7">
        <f t="shared" si="4"/>
        <v>84.395227347740672</v>
      </c>
    </row>
    <row r="36" spans="1:13">
      <c r="A36" s="7">
        <v>6</v>
      </c>
      <c r="B36" s="5" t="s">
        <v>8</v>
      </c>
      <c r="C36" s="7">
        <v>11</v>
      </c>
      <c r="D36" s="7">
        <v>7.95</v>
      </c>
      <c r="E36" s="7">
        <v>7.64</v>
      </c>
      <c r="F36" s="7">
        <v>10.37</v>
      </c>
      <c r="G36" s="7">
        <v>10.43</v>
      </c>
      <c r="H36" s="8">
        <v>13.3</v>
      </c>
      <c r="I36" s="7">
        <f t="shared" si="0"/>
        <v>15.84</v>
      </c>
      <c r="J36" s="7">
        <f t="shared" si="1"/>
        <v>15.654999999999999</v>
      </c>
      <c r="K36" s="7">
        <f t="shared" si="2"/>
        <v>41.441129239440372</v>
      </c>
      <c r="L36" s="7">
        <f t="shared" si="3"/>
        <v>39.518117744198982</v>
      </c>
      <c r="M36" s="7">
        <f t="shared" si="4"/>
        <v>80.95924698363936</v>
      </c>
    </row>
    <row r="37" spans="1:13">
      <c r="A37" s="7">
        <v>7</v>
      </c>
      <c r="B37" s="7" t="s">
        <v>29</v>
      </c>
      <c r="C37" s="7">
        <v>1</v>
      </c>
      <c r="D37" s="7">
        <v>7.59</v>
      </c>
      <c r="E37" s="7">
        <v>7.59</v>
      </c>
      <c r="F37" s="7">
        <v>10.62</v>
      </c>
      <c r="G37" s="7">
        <v>10.11</v>
      </c>
      <c r="H37" s="7">
        <v>12.81</v>
      </c>
      <c r="I37" s="7">
        <f t="shared" si="0"/>
        <v>15.254999999999999</v>
      </c>
      <c r="J37" s="7">
        <f t="shared" si="1"/>
        <v>15.510000000000002</v>
      </c>
      <c r="K37" s="7">
        <f t="shared" si="2"/>
        <v>38.35255548137404</v>
      </c>
      <c r="L37" s="7">
        <f t="shared" si="3"/>
        <v>40.272148658843648</v>
      </c>
      <c r="M37" s="7">
        <f t="shared" si="4"/>
        <v>78.624704140217688</v>
      </c>
    </row>
    <row r="38" spans="1:13">
      <c r="A38" s="7">
        <v>7</v>
      </c>
      <c r="B38" s="7" t="s">
        <v>29</v>
      </c>
      <c r="C38" s="7">
        <v>3</v>
      </c>
      <c r="D38" s="7">
        <v>7.74</v>
      </c>
      <c r="E38" s="7">
        <v>7.84</v>
      </c>
      <c r="F38" s="7">
        <v>10.29</v>
      </c>
      <c r="G38" s="7">
        <v>10.28</v>
      </c>
      <c r="H38" s="7">
        <v>13.09</v>
      </c>
      <c r="I38" s="7">
        <f t="shared" si="0"/>
        <v>15.555</v>
      </c>
      <c r="J38" s="7">
        <f t="shared" si="1"/>
        <v>15.61</v>
      </c>
      <c r="K38" s="7">
        <f t="shared" si="2"/>
        <v>39.757511449842717</v>
      </c>
      <c r="L38" s="7">
        <f t="shared" si="3"/>
        <v>40.324412383567349</v>
      </c>
      <c r="M38" s="7">
        <f t="shared" si="4"/>
        <v>80.081923833410059</v>
      </c>
    </row>
    <row r="39" spans="1:13">
      <c r="A39" s="7">
        <v>7</v>
      </c>
      <c r="B39" s="7" t="s">
        <v>29</v>
      </c>
      <c r="C39" s="7">
        <v>4</v>
      </c>
      <c r="D39" s="7">
        <v>7.65</v>
      </c>
      <c r="E39" s="7">
        <v>7.55</v>
      </c>
      <c r="F39" s="7">
        <v>10.28</v>
      </c>
      <c r="G39" s="7">
        <v>10.49</v>
      </c>
      <c r="H39" s="8">
        <v>13</v>
      </c>
      <c r="I39" s="7">
        <f t="shared" si="0"/>
        <v>15.57</v>
      </c>
      <c r="J39" s="7">
        <f t="shared" si="1"/>
        <v>15.414999999999999</v>
      </c>
      <c r="K39" s="7">
        <f t="shared" si="2"/>
        <v>40.124100994788655</v>
      </c>
      <c r="L39" s="7">
        <f t="shared" si="3"/>
        <v>38.774831527027608</v>
      </c>
      <c r="M39" s="7">
        <f t="shared" si="4"/>
        <v>78.898932521816263</v>
      </c>
    </row>
    <row r="40" spans="1:13">
      <c r="A40" s="7">
        <v>7</v>
      </c>
      <c r="B40" s="7" t="s">
        <v>29</v>
      </c>
      <c r="C40" s="7">
        <v>6</v>
      </c>
      <c r="D40" s="7">
        <v>7.42</v>
      </c>
      <c r="E40" s="7">
        <v>7.29</v>
      </c>
      <c r="F40" s="7">
        <v>10.11</v>
      </c>
      <c r="G40" s="7">
        <v>10.39</v>
      </c>
      <c r="H40" s="7">
        <v>12.85</v>
      </c>
      <c r="I40" s="7">
        <f t="shared" si="0"/>
        <v>15.33</v>
      </c>
      <c r="J40" s="7">
        <f t="shared" si="1"/>
        <v>15.125</v>
      </c>
      <c r="K40" s="7">
        <f t="shared" si="2"/>
        <v>38.543276811397341</v>
      </c>
      <c r="L40" s="7">
        <f t="shared" si="3"/>
        <v>36.769977256205578</v>
      </c>
      <c r="M40" s="7">
        <f t="shared" si="4"/>
        <v>75.313254067602912</v>
      </c>
    </row>
    <row r="41" spans="1:13">
      <c r="A41" s="7">
        <v>7</v>
      </c>
      <c r="B41" s="7" t="s">
        <v>29</v>
      </c>
      <c r="C41" s="7">
        <v>10</v>
      </c>
      <c r="D41" s="7">
        <v>8.06</v>
      </c>
      <c r="E41" s="7">
        <v>7.75</v>
      </c>
      <c r="F41" s="7">
        <v>10.26</v>
      </c>
      <c r="G41" s="7">
        <v>10.28</v>
      </c>
      <c r="H41" s="8">
        <v>13.3</v>
      </c>
      <c r="I41" s="7">
        <f t="shared" si="0"/>
        <v>15.82</v>
      </c>
      <c r="J41" s="7">
        <f t="shared" si="1"/>
        <v>15.654999999999999</v>
      </c>
      <c r="K41" s="7">
        <f t="shared" si="2"/>
        <v>41.398943012593932</v>
      </c>
      <c r="L41" s="7">
        <f t="shared" si="3"/>
        <v>39.652324657570503</v>
      </c>
      <c r="M41" s="7">
        <f t="shared" si="4"/>
        <v>81.051267670164435</v>
      </c>
    </row>
    <row r="42" spans="1:13">
      <c r="A42" s="7">
        <v>7</v>
      </c>
      <c r="B42" s="7" t="s">
        <v>29</v>
      </c>
      <c r="C42" s="7">
        <v>11</v>
      </c>
      <c r="D42" s="7">
        <v>7.75</v>
      </c>
      <c r="E42" s="7">
        <v>8.0399999999999991</v>
      </c>
      <c r="F42" s="7">
        <v>10.49</v>
      </c>
      <c r="G42" s="7">
        <v>10.54</v>
      </c>
      <c r="H42" s="7">
        <v>12.86</v>
      </c>
      <c r="I42" s="7">
        <f t="shared" si="0"/>
        <v>15.574999999999999</v>
      </c>
      <c r="J42" s="7">
        <f t="shared" si="1"/>
        <v>15.695</v>
      </c>
      <c r="K42" s="7">
        <f t="shared" si="2"/>
        <v>40.816978735685161</v>
      </c>
      <c r="L42" s="7">
        <f t="shared" si="3"/>
        <v>42.105628667844108</v>
      </c>
      <c r="M42" s="7">
        <f t="shared" si="4"/>
        <v>82.92260740352927</v>
      </c>
    </row>
    <row r="43" spans="1:13">
      <c r="A43" s="7">
        <v>9</v>
      </c>
      <c r="B43" s="7" t="s">
        <v>29</v>
      </c>
      <c r="C43" s="7">
        <v>1</v>
      </c>
      <c r="D43" s="7">
        <v>7.76</v>
      </c>
      <c r="E43" s="7">
        <v>7.86</v>
      </c>
      <c r="F43" s="7">
        <v>10.35</v>
      </c>
      <c r="G43" s="8">
        <v>10.199999999999999</v>
      </c>
      <c r="H43" s="7">
        <v>13.18</v>
      </c>
      <c r="I43" s="7">
        <f t="shared" si="0"/>
        <v>15.569999999999999</v>
      </c>
      <c r="J43" s="7">
        <f t="shared" si="1"/>
        <v>15.695</v>
      </c>
      <c r="K43" s="7">
        <f t="shared" si="2"/>
        <v>39.505350249175095</v>
      </c>
      <c r="L43" s="7">
        <f t="shared" si="3"/>
        <v>40.657718991839367</v>
      </c>
      <c r="M43" s="7">
        <f t="shared" si="4"/>
        <v>80.163069241014455</v>
      </c>
    </row>
    <row r="44" spans="1:13">
      <c r="A44" s="7">
        <v>9</v>
      </c>
      <c r="B44" s="7" t="s">
        <v>29</v>
      </c>
      <c r="C44" s="7">
        <v>2</v>
      </c>
      <c r="D44" s="7">
        <v>7.67</v>
      </c>
      <c r="E44" s="7">
        <v>7.76</v>
      </c>
      <c r="F44" s="7">
        <v>10.25</v>
      </c>
      <c r="G44" s="7">
        <v>10.34</v>
      </c>
      <c r="H44" s="7">
        <v>13.13</v>
      </c>
      <c r="I44" s="7">
        <f t="shared" si="0"/>
        <v>15.57</v>
      </c>
      <c r="J44" s="7">
        <f t="shared" si="1"/>
        <v>15.57</v>
      </c>
      <c r="K44" s="7">
        <f t="shared" si="2"/>
        <v>39.619009119360875</v>
      </c>
      <c r="L44" s="7">
        <f t="shared" si="3"/>
        <v>39.730181818864104</v>
      </c>
      <c r="M44" s="7">
        <f t="shared" si="4"/>
        <v>79.349190938224979</v>
      </c>
    </row>
    <row r="45" spans="1:13">
      <c r="A45" s="7">
        <v>9</v>
      </c>
      <c r="B45" s="7" t="s">
        <v>29</v>
      </c>
      <c r="C45" s="7">
        <v>3</v>
      </c>
      <c r="D45" s="7">
        <v>7.64</v>
      </c>
      <c r="E45" s="7">
        <v>7.67</v>
      </c>
      <c r="F45" s="7">
        <v>10.34</v>
      </c>
      <c r="G45" s="7">
        <v>10.41</v>
      </c>
      <c r="H45" s="7">
        <v>13.14</v>
      </c>
      <c r="I45" s="7">
        <f t="shared" si="0"/>
        <v>15.595000000000001</v>
      </c>
      <c r="J45" s="7">
        <f t="shared" si="1"/>
        <v>15.574999999999999</v>
      </c>
      <c r="K45" s="7">
        <f t="shared" si="2"/>
        <v>39.73863178588784</v>
      </c>
      <c r="L45" s="7">
        <f t="shared" si="3"/>
        <v>39.616197725291279</v>
      </c>
      <c r="M45" s="7">
        <f t="shared" si="4"/>
        <v>79.354829511179119</v>
      </c>
    </row>
    <row r="46" spans="1:13">
      <c r="A46" s="7">
        <v>9</v>
      </c>
      <c r="B46" s="7" t="s">
        <v>29</v>
      </c>
      <c r="C46" s="7">
        <v>5</v>
      </c>
      <c r="D46" s="7">
        <v>7.61</v>
      </c>
      <c r="E46" s="7">
        <v>7.51</v>
      </c>
      <c r="F46" s="7">
        <v>10.34</v>
      </c>
      <c r="G46" s="7">
        <v>10.24</v>
      </c>
      <c r="H46" s="7">
        <v>12.83</v>
      </c>
      <c r="I46" s="7">
        <f t="shared" si="0"/>
        <v>15.34</v>
      </c>
      <c r="J46" s="7">
        <f t="shared" si="1"/>
        <v>15.34</v>
      </c>
      <c r="K46" s="7">
        <f t="shared" si="2"/>
        <v>38.960486883508011</v>
      </c>
      <c r="L46" s="7">
        <f t="shared" si="3"/>
        <v>38.825353958463786</v>
      </c>
      <c r="M46" s="7">
        <f t="shared" si="4"/>
        <v>77.785840841971805</v>
      </c>
    </row>
    <row r="47" spans="1:13">
      <c r="A47" s="7">
        <v>9</v>
      </c>
      <c r="B47" s="7" t="s">
        <v>29</v>
      </c>
      <c r="C47" s="7">
        <v>7</v>
      </c>
      <c r="D47" s="7">
        <v>8.09</v>
      </c>
      <c r="E47" s="7">
        <v>8.07</v>
      </c>
      <c r="F47" s="7">
        <v>10.32</v>
      </c>
      <c r="G47" s="7">
        <v>10.29</v>
      </c>
      <c r="H47" s="8">
        <v>13.2</v>
      </c>
      <c r="I47" s="7">
        <f t="shared" si="0"/>
        <v>15.79</v>
      </c>
      <c r="J47" s="7">
        <f t="shared" si="1"/>
        <v>15.795</v>
      </c>
      <c r="K47" s="7">
        <f t="shared" si="2"/>
        <v>41.616701394992845</v>
      </c>
      <c r="L47" s="7">
        <f t="shared" si="3"/>
        <v>41.636076902842021</v>
      </c>
      <c r="M47" s="7">
        <f t="shared" si="4"/>
        <v>83.252778297834865</v>
      </c>
    </row>
    <row r="48" spans="1:13">
      <c r="A48" s="7">
        <v>9</v>
      </c>
      <c r="B48" s="7" t="s">
        <v>29</v>
      </c>
      <c r="C48" s="7">
        <v>8</v>
      </c>
      <c r="D48" s="7">
        <v>7.81</v>
      </c>
      <c r="E48" s="7">
        <v>8.09</v>
      </c>
      <c r="F48" s="7">
        <v>10.24</v>
      </c>
      <c r="G48" s="7">
        <v>10.24</v>
      </c>
      <c r="H48" s="7">
        <v>13.12</v>
      </c>
      <c r="I48" s="7">
        <f t="shared" si="0"/>
        <v>15.585000000000001</v>
      </c>
      <c r="J48" s="7">
        <f t="shared" si="1"/>
        <v>15.724999999999998</v>
      </c>
      <c r="K48" s="7">
        <f t="shared" si="2"/>
        <v>39.956360123381813</v>
      </c>
      <c r="L48" s="7">
        <f t="shared" si="3"/>
        <v>41.418276927696695</v>
      </c>
      <c r="M48" s="7">
        <f t="shared" si="4"/>
        <v>81.374637051078508</v>
      </c>
    </row>
    <row r="49" spans="1:13">
      <c r="A49" s="7">
        <v>10</v>
      </c>
      <c r="B49" s="5" t="s">
        <v>8</v>
      </c>
      <c r="C49" s="7">
        <v>3</v>
      </c>
      <c r="D49" s="7">
        <v>7.79</v>
      </c>
      <c r="E49" s="8">
        <v>7.8</v>
      </c>
      <c r="F49" s="7">
        <v>10.38</v>
      </c>
      <c r="G49" s="7">
        <v>10.16</v>
      </c>
      <c r="H49" s="7">
        <v>12.95</v>
      </c>
      <c r="I49" s="7">
        <f t="shared" si="0"/>
        <v>15.45</v>
      </c>
      <c r="J49" s="7">
        <f t="shared" si="1"/>
        <v>15.565</v>
      </c>
      <c r="K49" s="7">
        <f t="shared" si="2"/>
        <v>39.561838620064151</v>
      </c>
      <c r="L49" s="7">
        <f t="shared" si="3"/>
        <v>40.481399614815381</v>
      </c>
      <c r="M49" s="7">
        <f t="shared" si="4"/>
        <v>80.043238234879539</v>
      </c>
    </row>
    <row r="50" spans="1:13">
      <c r="A50" s="7">
        <v>10</v>
      </c>
      <c r="B50" s="5" t="s">
        <v>8</v>
      </c>
      <c r="C50" s="7">
        <v>4</v>
      </c>
      <c r="D50" s="7">
        <v>7.64</v>
      </c>
      <c r="E50" s="7">
        <v>7.53</v>
      </c>
      <c r="F50" s="7">
        <v>10.16</v>
      </c>
      <c r="G50" s="7">
        <v>10.32</v>
      </c>
      <c r="H50" s="7">
        <v>12.69</v>
      </c>
      <c r="I50" s="7">
        <f t="shared" si="0"/>
        <v>15.324999999999999</v>
      </c>
      <c r="J50" s="7">
        <f t="shared" si="1"/>
        <v>15.190000000000001</v>
      </c>
      <c r="K50" s="7">
        <f t="shared" si="2"/>
        <v>39.410734435041611</v>
      </c>
      <c r="L50" s="7">
        <f t="shared" si="3"/>
        <v>38.251394157599037</v>
      </c>
      <c r="M50" s="7">
        <f t="shared" si="4"/>
        <v>77.662128592640642</v>
      </c>
    </row>
    <row r="51" spans="1:13">
      <c r="A51" s="7">
        <v>10</v>
      </c>
      <c r="B51" s="5" t="s">
        <v>8</v>
      </c>
      <c r="C51" s="7">
        <v>5</v>
      </c>
      <c r="D51" s="7">
        <v>7.53</v>
      </c>
      <c r="E51" s="7">
        <v>7.44</v>
      </c>
      <c r="F51" s="7">
        <v>10.29</v>
      </c>
      <c r="G51" s="8">
        <v>10.4</v>
      </c>
      <c r="H51" s="7">
        <v>12.79</v>
      </c>
      <c r="I51" s="7">
        <f t="shared" si="0"/>
        <v>15.36</v>
      </c>
      <c r="J51" s="7">
        <f t="shared" si="1"/>
        <v>15.26</v>
      </c>
      <c r="K51" s="7">
        <f t="shared" si="2"/>
        <v>39.154698918009828</v>
      </c>
      <c r="L51" s="7">
        <f t="shared" si="3"/>
        <v>38.274305086833394</v>
      </c>
      <c r="M51" s="7">
        <f t="shared" si="4"/>
        <v>77.429004004843222</v>
      </c>
    </row>
    <row r="52" spans="1:13">
      <c r="A52" s="7">
        <v>10</v>
      </c>
      <c r="B52" s="5" t="s">
        <v>8</v>
      </c>
      <c r="C52" s="7">
        <v>6</v>
      </c>
      <c r="D52" s="7">
        <v>7.44</v>
      </c>
      <c r="E52" s="7">
        <v>7.28</v>
      </c>
      <c r="F52" s="7">
        <v>10.62</v>
      </c>
      <c r="G52" s="7">
        <v>10.53</v>
      </c>
      <c r="H52" s="7">
        <v>12.85</v>
      </c>
      <c r="I52" s="7">
        <f t="shared" si="0"/>
        <v>15.41</v>
      </c>
      <c r="J52" s="7">
        <f t="shared" si="1"/>
        <v>15.375</v>
      </c>
      <c r="K52" s="7">
        <f t="shared" si="2"/>
        <v>39.170613507577343</v>
      </c>
      <c r="L52" s="7">
        <f t="shared" si="3"/>
        <v>38.656447540926152</v>
      </c>
      <c r="M52" s="7">
        <f t="shared" si="4"/>
        <v>77.827061048503495</v>
      </c>
    </row>
    <row r="53" spans="1:13">
      <c r="A53" s="7">
        <v>10</v>
      </c>
      <c r="B53" s="5" t="s">
        <v>8</v>
      </c>
      <c r="C53" s="7">
        <v>8</v>
      </c>
      <c r="D53" s="7">
        <v>7.97</v>
      </c>
      <c r="E53" s="7">
        <v>8.0500000000000007</v>
      </c>
      <c r="F53" s="8">
        <v>10.4</v>
      </c>
      <c r="G53" s="7">
        <v>10.33</v>
      </c>
      <c r="H53" s="7">
        <v>13.09</v>
      </c>
      <c r="I53" s="7">
        <f t="shared" si="0"/>
        <v>15.695</v>
      </c>
      <c r="J53" s="7">
        <f t="shared" si="1"/>
        <v>15.770000000000001</v>
      </c>
      <c r="K53" s="7">
        <f t="shared" si="2"/>
        <v>41.164100613542814</v>
      </c>
      <c r="L53" s="7">
        <f t="shared" si="3"/>
        <v>41.858054267249472</v>
      </c>
      <c r="M53" s="7">
        <f t="shared" si="4"/>
        <v>83.022154880792286</v>
      </c>
    </row>
    <row r="54" spans="1:13">
      <c r="A54" s="7">
        <v>10</v>
      </c>
      <c r="B54" s="5" t="s">
        <v>8</v>
      </c>
      <c r="C54" s="7">
        <v>10</v>
      </c>
      <c r="D54" s="7">
        <v>7.79</v>
      </c>
      <c r="E54" s="7">
        <v>7.73</v>
      </c>
      <c r="F54" s="7">
        <v>10.06</v>
      </c>
      <c r="G54" s="8">
        <v>10.4</v>
      </c>
      <c r="H54" s="7">
        <v>12.84</v>
      </c>
      <c r="I54" s="7">
        <f t="shared" si="0"/>
        <v>15.515000000000001</v>
      </c>
      <c r="J54" s="7">
        <f t="shared" si="1"/>
        <v>15.315</v>
      </c>
      <c r="K54" s="7">
        <f t="shared" si="2"/>
        <v>40.49578725138425</v>
      </c>
      <c r="L54" s="7">
        <f t="shared" si="3"/>
        <v>38.86961642702915</v>
      </c>
      <c r="M54" s="7">
        <f t="shared" si="4"/>
        <v>79.365403678413401</v>
      </c>
    </row>
    <row r="55" spans="1:13">
      <c r="A55" s="7">
        <v>12</v>
      </c>
      <c r="B55" s="7" t="s">
        <v>18</v>
      </c>
      <c r="C55" s="7">
        <v>2</v>
      </c>
      <c r="D55" s="7">
        <v>7.73</v>
      </c>
      <c r="E55" s="7">
        <v>7.88</v>
      </c>
      <c r="F55" s="8">
        <v>10.4</v>
      </c>
      <c r="G55" s="7">
        <v>10.52</v>
      </c>
      <c r="H55" s="7">
        <v>13.15</v>
      </c>
      <c r="I55" s="7">
        <f t="shared" si="0"/>
        <v>15.700000000000001</v>
      </c>
      <c r="J55" s="7">
        <f t="shared" si="1"/>
        <v>15.715</v>
      </c>
      <c r="K55" s="7">
        <f t="shared" si="2"/>
        <v>40.654999212888946</v>
      </c>
      <c r="L55" s="7">
        <f t="shared" si="3"/>
        <v>40.970570579983075</v>
      </c>
      <c r="M55" s="7">
        <f t="shared" si="4"/>
        <v>81.625569792872028</v>
      </c>
    </row>
    <row r="56" spans="1:13">
      <c r="A56" s="7">
        <v>12</v>
      </c>
      <c r="B56" s="7" t="s">
        <v>18</v>
      </c>
      <c r="C56" s="7">
        <v>4</v>
      </c>
      <c r="D56" s="7">
        <v>7.74</v>
      </c>
      <c r="E56" s="7">
        <v>7.74</v>
      </c>
      <c r="F56" s="7">
        <v>10.19</v>
      </c>
      <c r="G56" s="7">
        <v>10.46</v>
      </c>
      <c r="H56" s="7">
        <v>12.77</v>
      </c>
      <c r="I56" s="7">
        <f t="shared" si="0"/>
        <v>15.484999999999999</v>
      </c>
      <c r="J56" s="7">
        <f t="shared" si="1"/>
        <v>15.35</v>
      </c>
      <c r="K56" s="7">
        <f t="shared" si="2"/>
        <v>40.450068919093006</v>
      </c>
      <c r="L56" s="7">
        <f t="shared" si="3"/>
        <v>39.434943423314301</v>
      </c>
      <c r="M56" s="7">
        <f t="shared" si="4"/>
        <v>79.885012342407308</v>
      </c>
    </row>
    <row r="57" spans="1:13">
      <c r="A57" s="7">
        <v>12</v>
      </c>
      <c r="B57" s="7" t="s">
        <v>18</v>
      </c>
      <c r="C57" s="7">
        <v>6</v>
      </c>
      <c r="D57" s="7">
        <v>7.62</v>
      </c>
      <c r="E57" s="7">
        <v>7.65</v>
      </c>
      <c r="F57" s="7">
        <v>10.220000000000001</v>
      </c>
      <c r="G57" s="7">
        <v>10.49</v>
      </c>
      <c r="H57" s="7">
        <v>12.68</v>
      </c>
      <c r="I57" s="7">
        <f t="shared" si="0"/>
        <v>15.395</v>
      </c>
      <c r="J57" s="7">
        <f t="shared" si="1"/>
        <v>15.275</v>
      </c>
      <c r="K57" s="7">
        <f t="shared" si="2"/>
        <v>39.924958031717132</v>
      </c>
      <c r="L57" s="7">
        <f t="shared" si="3"/>
        <v>39.087671029166927</v>
      </c>
      <c r="M57" s="7">
        <f t="shared" si="4"/>
        <v>79.012629060884052</v>
      </c>
    </row>
    <row r="58" spans="1:13">
      <c r="A58" s="7">
        <v>12</v>
      </c>
      <c r="B58" s="7" t="s">
        <v>18</v>
      </c>
      <c r="C58" s="7">
        <v>7</v>
      </c>
      <c r="D58" s="7">
        <v>8.01</v>
      </c>
      <c r="E58" s="7">
        <v>7.99</v>
      </c>
      <c r="F58" s="7">
        <v>10.49</v>
      </c>
      <c r="G58" s="7">
        <v>10.52</v>
      </c>
      <c r="H58" s="7">
        <v>13.31</v>
      </c>
      <c r="I58" s="7">
        <f t="shared" si="0"/>
        <v>15.92</v>
      </c>
      <c r="J58" s="7">
        <f t="shared" si="1"/>
        <v>15.895</v>
      </c>
      <c r="K58" s="7">
        <f t="shared" si="2"/>
        <v>42.128588355177527</v>
      </c>
      <c r="L58" s="7">
        <f t="shared" si="3"/>
        <v>41.899546858550558</v>
      </c>
      <c r="M58" s="7">
        <f t="shared" si="4"/>
        <v>84.028135213728092</v>
      </c>
    </row>
    <row r="59" spans="1:13">
      <c r="A59" s="7">
        <v>12</v>
      </c>
      <c r="B59" s="7" t="s">
        <v>18</v>
      </c>
      <c r="C59" s="7">
        <v>8</v>
      </c>
      <c r="D59" s="7">
        <v>7.81</v>
      </c>
      <c r="E59" s="7">
        <v>8.01</v>
      </c>
      <c r="F59" s="8">
        <v>10.4</v>
      </c>
      <c r="G59" s="7">
        <v>10.51</v>
      </c>
      <c r="H59" s="7">
        <v>13.03</v>
      </c>
      <c r="I59" s="7">
        <f t="shared" si="0"/>
        <v>15.675000000000001</v>
      </c>
      <c r="J59" s="7">
        <f t="shared" si="1"/>
        <v>15.719999999999999</v>
      </c>
      <c r="K59" s="7">
        <f t="shared" si="2"/>
        <v>41.039412910297301</v>
      </c>
      <c r="L59" s="7">
        <f t="shared" si="3"/>
        <v>41.647162363839371</v>
      </c>
      <c r="M59" s="7">
        <f t="shared" si="4"/>
        <v>82.686575274136672</v>
      </c>
    </row>
    <row r="60" spans="1:13">
      <c r="A60" s="7">
        <v>12</v>
      </c>
      <c r="B60" s="7" t="s">
        <v>18</v>
      </c>
      <c r="C60" s="7">
        <v>10</v>
      </c>
      <c r="D60" s="7">
        <v>7.99</v>
      </c>
      <c r="E60" s="7">
        <v>8.26</v>
      </c>
      <c r="F60" s="7">
        <v>10.34</v>
      </c>
      <c r="G60" s="7">
        <v>10.45</v>
      </c>
      <c r="H60" s="8">
        <v>13.1</v>
      </c>
      <c r="I60" s="7">
        <f t="shared" si="0"/>
        <v>15.77</v>
      </c>
      <c r="J60" s="7">
        <f t="shared" si="1"/>
        <v>15.850000000000001</v>
      </c>
      <c r="K60" s="7">
        <f t="shared" si="2"/>
        <v>41.746213704239096</v>
      </c>
      <c r="L60" s="7">
        <f t="shared" si="3"/>
        <v>42.695063868672243</v>
      </c>
      <c r="M60" s="7">
        <f t="shared" si="4"/>
        <v>84.441277572911332</v>
      </c>
    </row>
    <row r="61" spans="1:13">
      <c r="A61" s="7">
        <v>13</v>
      </c>
      <c r="B61" s="5" t="s">
        <v>8</v>
      </c>
      <c r="C61" s="7">
        <v>3</v>
      </c>
      <c r="D61" s="7">
        <v>7.89</v>
      </c>
      <c r="E61" s="7">
        <v>7.72</v>
      </c>
      <c r="F61" s="7">
        <v>10.57</v>
      </c>
      <c r="G61" s="7">
        <v>10.220000000000001</v>
      </c>
      <c r="H61" s="7">
        <v>13.03</v>
      </c>
      <c r="I61" s="7">
        <f t="shared" si="0"/>
        <v>15.57</v>
      </c>
      <c r="J61" s="7">
        <f t="shared" si="1"/>
        <v>15.66</v>
      </c>
      <c r="K61" s="7">
        <f t="shared" si="2"/>
        <v>40.310544605599176</v>
      </c>
      <c r="L61" s="7">
        <f t="shared" si="3"/>
        <v>40.798377819222182</v>
      </c>
      <c r="M61" s="7">
        <f t="shared" si="4"/>
        <v>81.108922424821358</v>
      </c>
    </row>
    <row r="62" spans="1:13">
      <c r="A62" s="7">
        <v>13</v>
      </c>
      <c r="B62" s="5" t="s">
        <v>8</v>
      </c>
      <c r="C62" s="7">
        <v>4</v>
      </c>
      <c r="D62" s="8">
        <v>7.4</v>
      </c>
      <c r="E62" s="7">
        <v>7.61</v>
      </c>
      <c r="F62" s="7">
        <v>10.220000000000001</v>
      </c>
      <c r="G62" s="7">
        <v>10.54</v>
      </c>
      <c r="H62" s="7">
        <v>12.76</v>
      </c>
      <c r="I62" s="7">
        <f t="shared" si="0"/>
        <v>15.35</v>
      </c>
      <c r="J62" s="7">
        <f t="shared" si="1"/>
        <v>15.295000000000002</v>
      </c>
      <c r="K62" s="7">
        <f t="shared" si="2"/>
        <v>38.990622997715747</v>
      </c>
      <c r="L62" s="7">
        <f t="shared" si="3"/>
        <v>38.886932093370092</v>
      </c>
      <c r="M62" s="7">
        <f t="shared" si="4"/>
        <v>77.877555091085839</v>
      </c>
    </row>
    <row r="63" spans="1:13">
      <c r="A63" s="7">
        <v>13</v>
      </c>
      <c r="B63" s="5" t="s">
        <v>8</v>
      </c>
      <c r="C63" s="7">
        <v>5</v>
      </c>
      <c r="D63" s="7">
        <v>7.61</v>
      </c>
      <c r="E63" s="7">
        <v>7.63</v>
      </c>
      <c r="F63" s="7">
        <v>10.67</v>
      </c>
      <c r="G63" s="7">
        <v>10.44</v>
      </c>
      <c r="H63" s="7">
        <v>13.05</v>
      </c>
      <c r="I63" s="7">
        <f t="shared" si="0"/>
        <v>15.55</v>
      </c>
      <c r="J63" s="7">
        <f t="shared" si="1"/>
        <v>15.675000000000001</v>
      </c>
      <c r="K63" s="7">
        <f t="shared" si="2"/>
        <v>39.715122119918007</v>
      </c>
      <c r="L63" s="7">
        <f t="shared" si="3"/>
        <v>40.703662979170268</v>
      </c>
      <c r="M63" s="7">
        <f t="shared" si="4"/>
        <v>80.418785099088268</v>
      </c>
    </row>
    <row r="64" spans="1:13">
      <c r="A64" s="7">
        <v>13</v>
      </c>
      <c r="B64" s="5" t="s">
        <v>8</v>
      </c>
      <c r="C64" s="7">
        <v>6</v>
      </c>
      <c r="D64" s="7">
        <v>7.63</v>
      </c>
      <c r="E64" s="7">
        <v>7.58</v>
      </c>
      <c r="F64" s="7">
        <v>10.31</v>
      </c>
      <c r="G64" s="7">
        <v>10.220000000000001</v>
      </c>
      <c r="H64" s="7">
        <v>12.54</v>
      </c>
      <c r="I64" s="7">
        <f t="shared" si="0"/>
        <v>15.195</v>
      </c>
      <c r="J64" s="7">
        <f t="shared" si="1"/>
        <v>15.215</v>
      </c>
      <c r="K64" s="7">
        <f t="shared" si="2"/>
        <v>38.96580238182419</v>
      </c>
      <c r="L64" s="7">
        <f t="shared" si="3"/>
        <v>39.041086738324474</v>
      </c>
      <c r="M64" s="7">
        <f t="shared" si="4"/>
        <v>78.006889120148657</v>
      </c>
    </row>
    <row r="65" spans="1:13">
      <c r="A65" s="7">
        <v>13</v>
      </c>
      <c r="B65" s="5" t="s">
        <v>8</v>
      </c>
      <c r="C65" s="7">
        <v>8</v>
      </c>
      <c r="D65" s="7">
        <v>7.88</v>
      </c>
      <c r="E65" s="7">
        <v>7.66</v>
      </c>
      <c r="F65" s="7">
        <v>10.44</v>
      </c>
      <c r="G65" s="7">
        <v>10.45</v>
      </c>
      <c r="H65" s="7">
        <v>13.04</v>
      </c>
      <c r="I65" s="7">
        <f t="shared" si="0"/>
        <v>15.684999999999999</v>
      </c>
      <c r="J65" s="7">
        <f t="shared" si="1"/>
        <v>15.57</v>
      </c>
      <c r="K65" s="7">
        <f t="shared" si="2"/>
        <v>41.171803978807802</v>
      </c>
      <c r="L65" s="7">
        <f t="shared" si="3"/>
        <v>39.980801035371975</v>
      </c>
      <c r="M65" s="7">
        <f t="shared" si="4"/>
        <v>81.152605014179784</v>
      </c>
    </row>
    <row r="66" spans="1:13">
      <c r="A66" s="7">
        <v>13</v>
      </c>
      <c r="B66" s="5" t="s">
        <v>8</v>
      </c>
      <c r="C66" s="7">
        <v>10</v>
      </c>
      <c r="D66" s="8">
        <v>8.6999999999999993</v>
      </c>
      <c r="E66" s="7">
        <v>7.79</v>
      </c>
      <c r="F66" s="7">
        <v>10.34</v>
      </c>
      <c r="G66" s="7">
        <v>10.63</v>
      </c>
      <c r="H66" s="7">
        <v>13.51</v>
      </c>
      <c r="I66" s="7">
        <f t="shared" si="0"/>
        <v>16.420000000000002</v>
      </c>
      <c r="J66" s="7">
        <f t="shared" si="1"/>
        <v>15.82</v>
      </c>
      <c r="K66" s="7">
        <f t="shared" si="2"/>
        <v>46.214792019006239</v>
      </c>
      <c r="L66" s="7">
        <f t="shared" si="3"/>
        <v>40.101191933407677</v>
      </c>
      <c r="M66" s="7">
        <f t="shared" si="4"/>
        <v>86.315983952413916</v>
      </c>
    </row>
    <row r="67" spans="1:13">
      <c r="A67" s="7">
        <v>14</v>
      </c>
      <c r="B67" s="7" t="s">
        <v>29</v>
      </c>
      <c r="C67" s="7">
        <v>1</v>
      </c>
      <c r="D67" s="7">
        <v>7.56</v>
      </c>
      <c r="E67" s="7">
        <v>7.83</v>
      </c>
      <c r="F67" s="8">
        <v>10.199999999999999</v>
      </c>
      <c r="G67" s="7">
        <v>10.53</v>
      </c>
      <c r="H67" s="8">
        <v>13.2</v>
      </c>
      <c r="I67" s="7">
        <f t="shared" si="0"/>
        <v>15.645</v>
      </c>
      <c r="J67" s="7">
        <f t="shared" si="1"/>
        <v>15.615</v>
      </c>
      <c r="K67" s="7">
        <f t="shared" si="2"/>
        <v>39.773155358474831</v>
      </c>
      <c r="L67" s="7">
        <f t="shared" si="3"/>
        <v>39.871089279067562</v>
      </c>
      <c r="M67" s="7">
        <f t="shared" si="4"/>
        <v>79.644244637542386</v>
      </c>
    </row>
    <row r="68" spans="1:13">
      <c r="A68" s="7">
        <v>14</v>
      </c>
      <c r="B68" s="7" t="s">
        <v>29</v>
      </c>
      <c r="C68" s="7">
        <v>2</v>
      </c>
      <c r="D68" s="7">
        <v>7.46</v>
      </c>
      <c r="E68" s="7">
        <v>7.56</v>
      </c>
      <c r="F68" s="7">
        <v>10.35</v>
      </c>
      <c r="G68" s="7">
        <v>10.67</v>
      </c>
      <c r="H68" s="7">
        <v>12.88</v>
      </c>
      <c r="I68" s="7">
        <f t="shared" si="0"/>
        <v>15.504999999999999</v>
      </c>
      <c r="J68" s="7">
        <f t="shared" si="1"/>
        <v>15.395</v>
      </c>
      <c r="K68" s="7">
        <f t="shared" si="2"/>
        <v>39.788888065443267</v>
      </c>
      <c r="L68" s="7">
        <f t="shared" si="3"/>
        <v>39.120908068057091</v>
      </c>
      <c r="M68" s="7">
        <f t="shared" si="4"/>
        <v>78.90979613350035</v>
      </c>
    </row>
    <row r="69" spans="1:13">
      <c r="A69" s="7">
        <v>14</v>
      </c>
      <c r="B69" s="7" t="s">
        <v>29</v>
      </c>
      <c r="C69" s="7">
        <v>4</v>
      </c>
      <c r="D69" s="7">
        <v>8.07</v>
      </c>
      <c r="E69" s="8">
        <v>7.8</v>
      </c>
      <c r="F69" s="7">
        <v>10.29</v>
      </c>
      <c r="G69" s="7">
        <v>10.32</v>
      </c>
      <c r="H69" s="7">
        <v>13.24</v>
      </c>
      <c r="I69" s="7">
        <f t="shared" si="0"/>
        <v>15.815000000000001</v>
      </c>
      <c r="J69" s="7">
        <f t="shared" si="1"/>
        <v>15.664999999999999</v>
      </c>
      <c r="K69" s="7">
        <f t="shared" si="2"/>
        <v>41.631089267029473</v>
      </c>
      <c r="L69" s="7">
        <f t="shared" si="3"/>
        <v>40.073720873028172</v>
      </c>
      <c r="M69" s="7">
        <f t="shared" si="4"/>
        <v>81.704810140057646</v>
      </c>
    </row>
    <row r="70" spans="1:13">
      <c r="A70" s="7">
        <v>14</v>
      </c>
      <c r="B70" s="7" t="s">
        <v>29</v>
      </c>
      <c r="C70" s="7">
        <v>7</v>
      </c>
      <c r="D70" s="7">
        <v>7.74</v>
      </c>
      <c r="E70" s="7">
        <v>7.87</v>
      </c>
      <c r="F70" s="7">
        <v>10.34</v>
      </c>
      <c r="G70" s="7">
        <v>10.62</v>
      </c>
      <c r="H70" s="7">
        <v>13.41</v>
      </c>
      <c r="I70" s="7">
        <f t="shared" si="0"/>
        <v>15.884999999999998</v>
      </c>
      <c r="J70" s="7">
        <f t="shared" si="1"/>
        <v>15.81</v>
      </c>
      <c r="K70" s="7">
        <f t="shared" si="2"/>
        <v>41.06066165028728</v>
      </c>
      <c r="L70" s="7">
        <f t="shared" si="3"/>
        <v>40.595273360331007</v>
      </c>
      <c r="M70" s="7">
        <f t="shared" si="4"/>
        <v>81.655935010618293</v>
      </c>
    </row>
    <row r="71" spans="1:13">
      <c r="A71" s="7">
        <v>14</v>
      </c>
      <c r="B71" s="7" t="s">
        <v>29</v>
      </c>
      <c r="C71" s="7">
        <v>8</v>
      </c>
      <c r="D71" s="7">
        <v>7.87</v>
      </c>
      <c r="E71" s="7">
        <v>7.74</v>
      </c>
      <c r="F71" s="7">
        <v>10.66</v>
      </c>
      <c r="G71" s="7">
        <v>10.44</v>
      </c>
      <c r="H71" s="7">
        <v>13.39</v>
      </c>
      <c r="I71" s="7">
        <f t="shared" si="0"/>
        <v>15.850000000000001</v>
      </c>
      <c r="J71" s="7">
        <f t="shared" si="1"/>
        <v>15.895</v>
      </c>
      <c r="K71" s="7">
        <f t="shared" si="2"/>
        <v>41.028181214867445</v>
      </c>
      <c r="L71" s="7">
        <f t="shared" si="3"/>
        <v>41.229157182015904</v>
      </c>
      <c r="M71" s="7">
        <f t="shared" si="4"/>
        <v>82.257338396883341</v>
      </c>
    </row>
    <row r="72" spans="1:13">
      <c r="A72" s="7">
        <v>14</v>
      </c>
      <c r="B72" s="7" t="s">
        <v>29</v>
      </c>
      <c r="C72" s="7">
        <v>9</v>
      </c>
      <c r="D72" s="7">
        <v>7.74</v>
      </c>
      <c r="E72" s="7">
        <v>7.87</v>
      </c>
      <c r="F72" s="7">
        <v>10.32</v>
      </c>
      <c r="G72" s="7">
        <v>10.37</v>
      </c>
      <c r="H72" s="8">
        <v>13.1</v>
      </c>
      <c r="I72" s="7">
        <f t="shared" ref="I72:I78" si="5">(D72+H72+G72)/2</f>
        <v>15.605</v>
      </c>
      <c r="J72" s="7">
        <f t="shared" ref="J72:J78" si="6">(F72+E72+H72)/2</f>
        <v>15.645</v>
      </c>
      <c r="K72" s="7">
        <f t="shared" ref="K72:K78" si="7">SQRT((I72*(I72-D72)*(I72-H72)*(I72-G72)))</f>
        <v>40.118386504436792</v>
      </c>
      <c r="L72" s="7">
        <f t="shared" ref="L72:L78" si="8">SQRT((J72*(J72-F72)*(J72-E72)*(J72-H72)))</f>
        <v>40.601462916801097</v>
      </c>
      <c r="M72" s="7">
        <f t="shared" ref="M72:M78" si="9">K72+L72</f>
        <v>80.719849421237882</v>
      </c>
    </row>
    <row r="73" spans="1:13">
      <c r="A73" s="7">
        <v>15</v>
      </c>
      <c r="B73" s="7" t="s">
        <v>18</v>
      </c>
      <c r="C73" s="7">
        <v>4</v>
      </c>
      <c r="D73" s="7">
        <v>7.96</v>
      </c>
      <c r="E73" s="7">
        <v>7.75</v>
      </c>
      <c r="F73" s="7">
        <v>10.51</v>
      </c>
      <c r="G73" s="7">
        <v>10.44</v>
      </c>
      <c r="H73" s="7">
        <v>13.06</v>
      </c>
      <c r="I73" s="7">
        <f t="shared" si="5"/>
        <v>15.73</v>
      </c>
      <c r="J73" s="7">
        <f t="shared" si="6"/>
        <v>15.66</v>
      </c>
      <c r="K73" s="7">
        <f t="shared" si="7"/>
        <v>41.548785867098452</v>
      </c>
      <c r="L73" s="7">
        <f t="shared" si="8"/>
        <v>40.726248710137789</v>
      </c>
      <c r="M73" s="7">
        <f t="shared" si="9"/>
        <v>82.275034577236241</v>
      </c>
    </row>
    <row r="74" spans="1:13">
      <c r="A74" s="7">
        <v>15</v>
      </c>
      <c r="B74" s="7" t="s">
        <v>18</v>
      </c>
      <c r="C74" s="7">
        <v>5</v>
      </c>
      <c r="D74" s="7">
        <v>7.75</v>
      </c>
      <c r="E74" s="7">
        <v>7.56</v>
      </c>
      <c r="F74" s="7">
        <v>10.37</v>
      </c>
      <c r="G74" s="7">
        <v>10.61</v>
      </c>
      <c r="H74" s="7">
        <v>13.01</v>
      </c>
      <c r="I74" s="7">
        <f t="shared" si="5"/>
        <v>15.684999999999999</v>
      </c>
      <c r="J74" s="7">
        <f t="shared" si="6"/>
        <v>15.469999999999999</v>
      </c>
      <c r="K74" s="7">
        <f t="shared" si="7"/>
        <v>41.105093795317799</v>
      </c>
      <c r="L74" s="7">
        <f t="shared" si="8"/>
        <v>39.181949469111402</v>
      </c>
      <c r="M74" s="7">
        <f t="shared" si="9"/>
        <v>80.287043264429201</v>
      </c>
    </row>
    <row r="75" spans="1:13">
      <c r="A75" s="7">
        <v>15</v>
      </c>
      <c r="B75" s="7" t="s">
        <v>18</v>
      </c>
      <c r="C75" s="7">
        <v>6</v>
      </c>
      <c r="D75" s="7">
        <v>7.56</v>
      </c>
      <c r="E75" s="7">
        <v>7.82</v>
      </c>
      <c r="F75" s="7">
        <v>10.38</v>
      </c>
      <c r="G75" s="7">
        <v>10.67</v>
      </c>
      <c r="H75" s="7">
        <v>13.39</v>
      </c>
      <c r="I75" s="7">
        <f t="shared" si="5"/>
        <v>15.809999999999999</v>
      </c>
      <c r="J75" s="7">
        <f t="shared" si="6"/>
        <v>15.795000000000002</v>
      </c>
      <c r="K75" s="7">
        <f t="shared" si="7"/>
        <v>40.27932200273483</v>
      </c>
      <c r="L75" s="7">
        <f t="shared" si="8"/>
        <v>40.502509431631225</v>
      </c>
      <c r="M75" s="7">
        <f t="shared" si="9"/>
        <v>80.781831434366055</v>
      </c>
    </row>
    <row r="76" spans="1:13">
      <c r="A76" s="7">
        <v>15</v>
      </c>
      <c r="B76" s="7" t="s">
        <v>18</v>
      </c>
      <c r="C76" s="7">
        <v>7</v>
      </c>
      <c r="D76" s="7">
        <v>7.62</v>
      </c>
      <c r="E76" s="7">
        <v>7.69</v>
      </c>
      <c r="F76" s="7">
        <v>10.67</v>
      </c>
      <c r="G76" s="7">
        <v>10.119999999999999</v>
      </c>
      <c r="H76" s="7">
        <v>13.45</v>
      </c>
      <c r="I76" s="7">
        <f t="shared" si="5"/>
        <v>15.594999999999999</v>
      </c>
      <c r="J76" s="7">
        <f t="shared" si="6"/>
        <v>15.904999999999999</v>
      </c>
      <c r="K76" s="7">
        <f t="shared" si="7"/>
        <v>38.217629462518666</v>
      </c>
      <c r="L76" s="7">
        <f t="shared" si="8"/>
        <v>40.978373057405229</v>
      </c>
      <c r="M76" s="7">
        <f t="shared" si="9"/>
        <v>79.196002519923894</v>
      </c>
    </row>
    <row r="77" spans="1:13">
      <c r="A77" s="7">
        <v>15</v>
      </c>
      <c r="B77" s="7" t="s">
        <v>18</v>
      </c>
      <c r="C77" s="7">
        <v>10</v>
      </c>
      <c r="D77" s="7">
        <v>7.99</v>
      </c>
      <c r="E77" s="7">
        <v>8.14</v>
      </c>
      <c r="F77" s="7">
        <v>10.61</v>
      </c>
      <c r="G77" s="7">
        <v>10.54</v>
      </c>
      <c r="H77" s="7">
        <v>13.34</v>
      </c>
      <c r="I77" s="7">
        <f t="shared" si="5"/>
        <v>15.934999999999999</v>
      </c>
      <c r="J77" s="7">
        <f t="shared" si="6"/>
        <v>16.045000000000002</v>
      </c>
      <c r="K77" s="7">
        <f t="shared" si="7"/>
        <v>42.100513240213282</v>
      </c>
      <c r="L77" s="7">
        <f t="shared" si="8"/>
        <v>43.182144543079119</v>
      </c>
      <c r="M77" s="7">
        <f t="shared" si="9"/>
        <v>85.282657783292393</v>
      </c>
    </row>
    <row r="78" spans="1:13">
      <c r="A78" s="7">
        <v>15</v>
      </c>
      <c r="B78" s="7" t="s">
        <v>18</v>
      </c>
      <c r="C78" s="7">
        <v>11</v>
      </c>
      <c r="D78" s="7">
        <v>8.14</v>
      </c>
      <c r="E78" s="7">
        <v>8.2200000000000006</v>
      </c>
      <c r="F78" s="7">
        <v>10.57</v>
      </c>
      <c r="G78" s="7">
        <v>10.45</v>
      </c>
      <c r="H78" s="7">
        <v>13.42</v>
      </c>
      <c r="I78" s="7">
        <f t="shared" si="5"/>
        <v>16.005000000000003</v>
      </c>
      <c r="J78" s="7">
        <f t="shared" si="6"/>
        <v>16.105</v>
      </c>
      <c r="K78" s="7">
        <f t="shared" si="7"/>
        <v>42.5157170493381</v>
      </c>
      <c r="L78" s="7">
        <f t="shared" si="8"/>
        <v>43.442236046149553</v>
      </c>
      <c r="M78" s="7">
        <f t="shared" si="9"/>
        <v>85.957953095487653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L49"/>
  <sheetViews>
    <sheetView zoomScale="115" zoomScaleNormal="115" workbookViewId="0">
      <selection activeCell="B34" sqref="B34"/>
    </sheetView>
  </sheetViews>
  <sheetFormatPr baseColWidth="10" defaultColWidth="8.83203125" defaultRowHeight="13"/>
  <cols>
    <col min="1" max="1" width="20.6640625" customWidth="1"/>
    <col min="2" max="2" width="24" customWidth="1"/>
    <col min="3" max="3" width="15.1640625" bestFit="1" customWidth="1"/>
  </cols>
  <sheetData>
    <row r="1" spans="1:11">
      <c r="A1" t="s">
        <v>0</v>
      </c>
    </row>
    <row r="2" spans="1:11">
      <c r="A2" t="s">
        <v>1</v>
      </c>
    </row>
    <row r="3" spans="1:11">
      <c r="A3" t="s">
        <v>2</v>
      </c>
    </row>
    <row r="5" spans="1:11">
      <c r="A5" t="s">
        <v>3</v>
      </c>
    </row>
    <row r="7" spans="1:11">
      <c r="A7" t="s">
        <v>104</v>
      </c>
    </row>
    <row r="8" spans="1:11">
      <c r="A8" t="s">
        <v>100</v>
      </c>
      <c r="K8" s="9" t="s">
        <v>102</v>
      </c>
    </row>
    <row r="9" spans="1:11">
      <c r="A9" t="s">
        <v>101</v>
      </c>
    </row>
    <row r="11" spans="1:11">
      <c r="A11" t="s">
        <v>13</v>
      </c>
    </row>
    <row r="12" spans="1:11">
      <c r="A12" s="9" t="s">
        <v>51</v>
      </c>
    </row>
    <row r="13" spans="1:11">
      <c r="A13" t="s">
        <v>6</v>
      </c>
    </row>
    <row r="14" spans="1:11" ht="15">
      <c r="A14" t="s">
        <v>12</v>
      </c>
    </row>
    <row r="15" spans="1:11" ht="15">
      <c r="A15" t="s">
        <v>33</v>
      </c>
    </row>
    <row r="17" spans="1:12">
      <c r="A17" t="s">
        <v>98</v>
      </c>
    </row>
    <row r="18" spans="1:12">
      <c r="A18" t="s">
        <v>52</v>
      </c>
    </row>
    <row r="20" spans="1:12">
      <c r="A20" t="s">
        <v>5</v>
      </c>
      <c r="L20" s="2"/>
    </row>
    <row r="21" spans="1:12">
      <c r="L21" s="2"/>
    </row>
    <row r="22" spans="1:12">
      <c r="A22" t="s">
        <v>55</v>
      </c>
      <c r="B22" t="s">
        <v>56</v>
      </c>
      <c r="C22" t="s">
        <v>57</v>
      </c>
      <c r="L22" s="2"/>
    </row>
    <row r="23" spans="1:12">
      <c r="A23" t="s">
        <v>76</v>
      </c>
      <c r="B23" t="s">
        <v>77</v>
      </c>
      <c r="C23" t="s">
        <v>19</v>
      </c>
      <c r="L23" s="2"/>
    </row>
    <row r="24" spans="1:12">
      <c r="A24" t="s">
        <v>66</v>
      </c>
      <c r="B24" t="s">
        <v>67</v>
      </c>
      <c r="C24" t="s">
        <v>15</v>
      </c>
      <c r="L24" s="2"/>
    </row>
    <row r="25" spans="1:12">
      <c r="A25" t="s">
        <v>80</v>
      </c>
      <c r="B25" t="s">
        <v>81</v>
      </c>
      <c r="C25" t="s">
        <v>27</v>
      </c>
    </row>
    <row r="26" spans="1:12">
      <c r="A26" t="s">
        <v>90</v>
      </c>
      <c r="B26" t="s">
        <v>91</v>
      </c>
      <c r="C26" t="s">
        <v>7</v>
      </c>
      <c r="D26" s="1"/>
    </row>
    <row r="27" spans="1:12">
      <c r="A27" t="s">
        <v>88</v>
      </c>
      <c r="B27" t="s">
        <v>89</v>
      </c>
      <c r="C27" t="s">
        <v>23</v>
      </c>
      <c r="D27" s="2"/>
    </row>
    <row r="28" spans="1:12">
      <c r="A28" t="s">
        <v>60</v>
      </c>
      <c r="B28" t="s">
        <v>61</v>
      </c>
      <c r="C28" t="s">
        <v>11</v>
      </c>
      <c r="D28" s="1"/>
    </row>
    <row r="29" spans="1:12">
      <c r="A29" t="s">
        <v>92</v>
      </c>
      <c r="B29" t="s">
        <v>53</v>
      </c>
      <c r="C29" s="2" t="s">
        <v>28</v>
      </c>
      <c r="D29" s="2"/>
    </row>
    <row r="30" spans="1:12">
      <c r="A30" t="s">
        <v>78</v>
      </c>
      <c r="B30" t="s">
        <v>79</v>
      </c>
      <c r="C30" t="s">
        <v>26</v>
      </c>
      <c r="D30" s="2"/>
    </row>
    <row r="31" spans="1:12">
      <c r="A31" t="s">
        <v>93</v>
      </c>
      <c r="B31" t="s">
        <v>54</v>
      </c>
      <c r="C31" s="1" t="s">
        <v>32</v>
      </c>
      <c r="D31" s="1"/>
    </row>
    <row r="32" spans="1:12">
      <c r="A32" t="s">
        <v>64</v>
      </c>
      <c r="B32" t="s">
        <v>65</v>
      </c>
      <c r="C32" t="s">
        <v>14</v>
      </c>
      <c r="D32" s="1"/>
    </row>
    <row r="33" spans="1:12">
      <c r="A33" t="s">
        <v>70</v>
      </c>
      <c r="B33" t="s">
        <v>71</v>
      </c>
      <c r="C33" t="s">
        <v>22</v>
      </c>
      <c r="D33" s="2"/>
    </row>
    <row r="34" spans="1:12">
      <c r="A34" t="s">
        <v>68</v>
      </c>
      <c r="B34" t="s">
        <v>69</v>
      </c>
      <c r="C34" t="s">
        <v>20</v>
      </c>
      <c r="D34" s="2"/>
    </row>
    <row r="35" spans="1:12">
      <c r="A35" t="s">
        <v>72</v>
      </c>
      <c r="B35" t="s">
        <v>73</v>
      </c>
      <c r="C35" t="s">
        <v>16</v>
      </c>
      <c r="D35" s="2"/>
    </row>
    <row r="36" spans="1:12">
      <c r="A36" t="s">
        <v>84</v>
      </c>
      <c r="B36" t="s">
        <v>85</v>
      </c>
      <c r="C36" t="s">
        <v>30</v>
      </c>
      <c r="D36" s="2"/>
    </row>
    <row r="37" spans="1:12">
      <c r="A37" t="s">
        <v>58</v>
      </c>
      <c r="B37" t="s">
        <v>59</v>
      </c>
      <c r="C37" t="s">
        <v>9</v>
      </c>
      <c r="D37" s="1"/>
    </row>
    <row r="38" spans="1:12">
      <c r="A38" t="s">
        <v>62</v>
      </c>
      <c r="B38" t="s">
        <v>63</v>
      </c>
      <c r="C38" t="s">
        <v>10</v>
      </c>
      <c r="D38" s="1"/>
    </row>
    <row r="39" spans="1:12">
      <c r="A39" t="s">
        <v>94</v>
      </c>
      <c r="B39" t="s">
        <v>95</v>
      </c>
      <c r="C39" s="2" t="s">
        <v>21</v>
      </c>
      <c r="D39" s="2"/>
    </row>
    <row r="40" spans="1:12">
      <c r="A40" t="s">
        <v>82</v>
      </c>
      <c r="B40" t="s">
        <v>83</v>
      </c>
      <c r="C40" t="s">
        <v>17</v>
      </c>
      <c r="D40" s="2"/>
    </row>
    <row r="41" spans="1:12">
      <c r="A41" t="s">
        <v>86</v>
      </c>
      <c r="B41" t="s">
        <v>87</v>
      </c>
      <c r="C41" t="s">
        <v>24</v>
      </c>
      <c r="D41" s="2"/>
    </row>
    <row r="42" spans="1:12">
      <c r="A42" t="s">
        <v>74</v>
      </c>
      <c r="B42" t="s">
        <v>75</v>
      </c>
      <c r="C42" t="s">
        <v>25</v>
      </c>
      <c r="D42" s="2"/>
    </row>
    <row r="43" spans="1:12">
      <c r="A43" t="s">
        <v>96</v>
      </c>
      <c r="B43" t="s">
        <v>97</v>
      </c>
      <c r="C43" s="2" t="s">
        <v>31</v>
      </c>
      <c r="D43" s="2"/>
    </row>
    <row r="45" spans="1:12">
      <c r="A45" s="9" t="s">
        <v>50</v>
      </c>
      <c r="L45" s="2"/>
    </row>
    <row r="46" spans="1:12">
      <c r="A46" t="s">
        <v>34</v>
      </c>
      <c r="L46" s="1"/>
    </row>
    <row r="47" spans="1:12">
      <c r="A47" t="s">
        <v>35</v>
      </c>
      <c r="L47" s="1"/>
    </row>
    <row r="48" spans="1:12">
      <c r="L48" s="2"/>
    </row>
    <row r="49" spans="12:12">
      <c r="L49" s="2"/>
    </row>
  </sheetData>
  <phoneticPr fontId="1"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9D57D-3753-A341-854C-D42A248C7A93}">
  <dimension ref="A1:J67"/>
  <sheetViews>
    <sheetView zoomScale="55" zoomScaleNormal="55" workbookViewId="0">
      <selection activeCell="F58" sqref="F58"/>
    </sheetView>
  </sheetViews>
  <sheetFormatPr baseColWidth="10" defaultColWidth="8.83203125" defaultRowHeight="15"/>
  <cols>
    <col min="1" max="1" width="23.1640625" style="10" customWidth="1"/>
    <col min="2" max="2" width="22.33203125" style="10" customWidth="1"/>
    <col min="3" max="3" width="21" style="10" customWidth="1"/>
    <col min="4" max="16384" width="8.83203125" style="10"/>
  </cols>
  <sheetData>
    <row r="1" spans="1:10">
      <c r="A1" s="14" t="s">
        <v>123</v>
      </c>
      <c r="J1" s="13"/>
    </row>
    <row r="2" spans="1:10">
      <c r="A2" s="10" t="s">
        <v>122</v>
      </c>
      <c r="J2" s="13"/>
    </row>
    <row r="3" spans="1:10">
      <c r="J3" s="13"/>
    </row>
    <row r="4" spans="1:10">
      <c r="A4" s="10" t="s">
        <v>121</v>
      </c>
      <c r="J4" s="13"/>
    </row>
    <row r="5" spans="1:10">
      <c r="J5" s="13"/>
    </row>
    <row r="6" spans="1:10">
      <c r="A6" s="10" t="s">
        <v>120</v>
      </c>
    </row>
    <row r="7" spans="1:10">
      <c r="A7" s="10" t="s">
        <v>119</v>
      </c>
      <c r="J7" s="13"/>
    </row>
    <row r="8" spans="1:10">
      <c r="A8" s="10" t="s">
        <v>118</v>
      </c>
      <c r="J8" s="13"/>
    </row>
    <row r="9" spans="1:10">
      <c r="A9" s="10" t="s">
        <v>117</v>
      </c>
      <c r="J9" s="13"/>
    </row>
    <row r="10" spans="1:10">
      <c r="A10" s="10" t="s">
        <v>116</v>
      </c>
    </row>
    <row r="11" spans="1:10">
      <c r="A11" s="10" t="s">
        <v>115</v>
      </c>
    </row>
    <row r="12" spans="1:10">
      <c r="A12" s="10" t="s">
        <v>114</v>
      </c>
      <c r="J12" s="13"/>
    </row>
    <row r="13" spans="1:10">
      <c r="A13" s="10" t="s">
        <v>113</v>
      </c>
      <c r="J13" s="13"/>
    </row>
    <row r="14" spans="1:10">
      <c r="A14" s="10" t="s">
        <v>112</v>
      </c>
      <c r="J14" s="13"/>
    </row>
    <row r="15" spans="1:10">
      <c r="J15" s="13"/>
    </row>
    <row r="16" spans="1:10">
      <c r="A16" s="10" t="s">
        <v>111</v>
      </c>
      <c r="J16" s="13"/>
    </row>
    <row r="17" spans="1:7">
      <c r="A17" s="10" t="s">
        <v>110</v>
      </c>
    </row>
    <row r="18" spans="1:7">
      <c r="A18" s="10" t="s">
        <v>109</v>
      </c>
    </row>
    <row r="19" spans="1:7">
      <c r="A19" s="10" t="s">
        <v>108</v>
      </c>
    </row>
    <row r="20" spans="1:7">
      <c r="A20" s="10" t="s">
        <v>107</v>
      </c>
    </row>
    <row r="21" spans="1:7">
      <c r="A21" s="10" t="s">
        <v>106</v>
      </c>
    </row>
    <row r="26" spans="1:7">
      <c r="A26" s="10" t="s">
        <v>5</v>
      </c>
      <c r="G26" s="12" t="s">
        <v>102</v>
      </c>
    </row>
    <row r="28" spans="1:7">
      <c r="A28" s="10" t="s">
        <v>55</v>
      </c>
      <c r="B28" s="10" t="s">
        <v>56</v>
      </c>
      <c r="C28" s="10" t="s">
        <v>57</v>
      </c>
    </row>
    <row r="29" spans="1:7">
      <c r="A29" s="10" t="s">
        <v>76</v>
      </c>
      <c r="B29" s="10" t="s">
        <v>77</v>
      </c>
      <c r="C29" s="10" t="s">
        <v>19</v>
      </c>
    </row>
    <row r="30" spans="1:7">
      <c r="A30" s="10" t="s">
        <v>66</v>
      </c>
      <c r="B30" s="10" t="s">
        <v>67</v>
      </c>
      <c r="C30" s="10" t="s">
        <v>15</v>
      </c>
    </row>
    <row r="31" spans="1:7">
      <c r="A31" s="10" t="s">
        <v>80</v>
      </c>
      <c r="B31" s="10" t="s">
        <v>81</v>
      </c>
      <c r="C31" s="10" t="s">
        <v>27</v>
      </c>
    </row>
    <row r="32" spans="1:7">
      <c r="A32" s="10" t="s">
        <v>90</v>
      </c>
      <c r="B32" s="10" t="s">
        <v>91</v>
      </c>
      <c r="C32" s="10" t="s">
        <v>7</v>
      </c>
    </row>
    <row r="33" spans="1:8">
      <c r="A33" s="10" t="s">
        <v>88</v>
      </c>
      <c r="B33" s="10" t="s">
        <v>89</v>
      </c>
      <c r="C33" s="10" t="s">
        <v>23</v>
      </c>
    </row>
    <row r="34" spans="1:8">
      <c r="A34" s="10" t="s">
        <v>60</v>
      </c>
      <c r="B34" s="10" t="s">
        <v>61</v>
      </c>
      <c r="C34" s="10" t="s">
        <v>11</v>
      </c>
      <c r="D34" s="11"/>
    </row>
    <row r="35" spans="1:8">
      <c r="A35" s="10" t="s">
        <v>92</v>
      </c>
      <c r="B35" s="10" t="s">
        <v>53</v>
      </c>
      <c r="C35" s="11" t="s">
        <v>28</v>
      </c>
    </row>
    <row r="36" spans="1:8">
      <c r="A36" s="10" t="s">
        <v>78</v>
      </c>
      <c r="B36" s="10" t="s">
        <v>79</v>
      </c>
      <c r="C36" s="10" t="s">
        <v>26</v>
      </c>
      <c r="D36" s="11"/>
    </row>
    <row r="37" spans="1:8">
      <c r="A37" s="10" t="s">
        <v>93</v>
      </c>
      <c r="B37" s="10" t="s">
        <v>54</v>
      </c>
      <c r="C37" s="10" t="s">
        <v>32</v>
      </c>
      <c r="D37" s="11"/>
    </row>
    <row r="38" spans="1:8">
      <c r="A38" s="10" t="s">
        <v>64</v>
      </c>
      <c r="B38" s="10" t="s">
        <v>65</v>
      </c>
      <c r="C38" s="10" t="s">
        <v>14</v>
      </c>
      <c r="H38" s="11"/>
    </row>
    <row r="39" spans="1:8">
      <c r="A39" s="10" t="s">
        <v>70</v>
      </c>
      <c r="B39" s="10" t="s">
        <v>71</v>
      </c>
      <c r="C39" s="10" t="s">
        <v>22</v>
      </c>
      <c r="H39" s="11"/>
    </row>
    <row r="40" spans="1:8">
      <c r="A40" s="10" t="s">
        <v>68</v>
      </c>
      <c r="B40" s="10" t="s">
        <v>69</v>
      </c>
      <c r="C40" s="10" t="s">
        <v>20</v>
      </c>
      <c r="D40" s="11"/>
      <c r="H40" s="11"/>
    </row>
    <row r="41" spans="1:8">
      <c r="A41" s="10" t="s">
        <v>72</v>
      </c>
      <c r="B41" s="10" t="s">
        <v>73</v>
      </c>
      <c r="C41" s="10" t="s">
        <v>16</v>
      </c>
      <c r="D41" s="11"/>
      <c r="H41" s="11"/>
    </row>
    <row r="42" spans="1:8">
      <c r="A42" s="10" t="s">
        <v>84</v>
      </c>
      <c r="B42" s="10" t="s">
        <v>85</v>
      </c>
      <c r="C42" s="10" t="s">
        <v>30</v>
      </c>
      <c r="D42" s="11"/>
      <c r="H42" s="11"/>
    </row>
    <row r="43" spans="1:8">
      <c r="A43" s="10" t="s">
        <v>58</v>
      </c>
      <c r="B43" s="10" t="s">
        <v>59</v>
      </c>
      <c r="C43" s="10" t="s">
        <v>9</v>
      </c>
      <c r="D43" s="11"/>
    </row>
    <row r="44" spans="1:8">
      <c r="A44" s="10" t="s">
        <v>62</v>
      </c>
      <c r="B44" s="10" t="s">
        <v>63</v>
      </c>
      <c r="C44" s="10" t="s">
        <v>10</v>
      </c>
    </row>
    <row r="45" spans="1:8">
      <c r="A45" s="10" t="s">
        <v>94</v>
      </c>
      <c r="B45" s="10" t="s">
        <v>95</v>
      </c>
      <c r="C45" s="11" t="s">
        <v>21</v>
      </c>
    </row>
    <row r="46" spans="1:8">
      <c r="A46" s="10" t="s">
        <v>82</v>
      </c>
      <c r="B46" s="10" t="s">
        <v>83</v>
      </c>
      <c r="C46" s="10" t="s">
        <v>17</v>
      </c>
      <c r="D46" s="11"/>
    </row>
    <row r="47" spans="1:8">
      <c r="A47" s="10" t="s">
        <v>86</v>
      </c>
      <c r="B47" s="10" t="s">
        <v>87</v>
      </c>
      <c r="C47" s="10" t="s">
        <v>24</v>
      </c>
      <c r="D47" s="11"/>
    </row>
    <row r="48" spans="1:8">
      <c r="A48" s="10" t="s">
        <v>74</v>
      </c>
      <c r="B48" s="10" t="s">
        <v>75</v>
      </c>
      <c r="C48" s="10" t="s">
        <v>25</v>
      </c>
      <c r="D48" s="11"/>
    </row>
    <row r="49" spans="1:8">
      <c r="A49" s="10" t="s">
        <v>96</v>
      </c>
      <c r="B49" s="10" t="s">
        <v>97</v>
      </c>
      <c r="C49" s="11" t="s">
        <v>31</v>
      </c>
      <c r="D49" s="11"/>
    </row>
    <row r="50" spans="1:8">
      <c r="D50" s="11"/>
    </row>
    <row r="54" spans="1:8">
      <c r="A54" s="10" t="s">
        <v>105</v>
      </c>
    </row>
    <row r="63" spans="1:8">
      <c r="H63" s="11"/>
    </row>
    <row r="66" spans="8:8">
      <c r="H66" s="11"/>
    </row>
    <row r="67" spans="8:8">
      <c r="H67"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LTSP_layout</vt:lpstr>
      <vt:lpstr>Sample square areas</vt:lpstr>
      <vt:lpstr>Inventory_2009</vt:lpstr>
      <vt:lpstr>Damage_survey_2011</vt:lpstr>
    </vt:vector>
  </TitlesOfParts>
  <Company>WVU Biology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Peterjohn</dc:creator>
  <cp:lastModifiedBy>Microsoft Office User</cp:lastModifiedBy>
  <dcterms:created xsi:type="dcterms:W3CDTF">2009-06-25T13:45:49Z</dcterms:created>
  <dcterms:modified xsi:type="dcterms:W3CDTF">2021-02-01T18:51:23Z</dcterms:modified>
</cp:coreProperties>
</file>