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kor-my.sharepoint.com/personal/taegyung_kim_amkor_co_kr/Documents/1. K5 Project/1. Project/1. 진행 중/22. ATV 장비개발 건/SBA flux tool cleaner system/"/>
    </mc:Choice>
  </mc:AlternateContent>
  <xr:revisionPtr revIDLastSave="760" documentId="8_{86934E3A-B0E2-46D1-85C2-ABCC8A8066ED}" xr6:coauthVersionLast="47" xr6:coauthVersionMax="47" xr10:uidLastSave="{B7EB585C-497C-48BE-B26E-06588EAB18C4}"/>
  <bookViews>
    <workbookView xWindow="-120" yWindow="-120" windowWidth="29040" windowHeight="15720" xr2:uid="{00000000-000D-0000-FFFF-FFFF00000000}"/>
  </bookViews>
  <sheets>
    <sheet name="FLUX TOOL CLEANING SYSTEM" sheetId="1" r:id="rId1"/>
    <sheet name="ATV Flux tool" sheetId="4" r:id="rId2"/>
    <sheet name="FLUX TOOL CLEANING SYSTEM (2)" sheetId="3" r:id="rId3"/>
  </sheets>
  <definedNames>
    <definedName name="_xlnm._FilterDatabase" localSheetId="0" hidden="1">'FLUX TOOL CLEANING SYSTEM'!$A$1:$M$84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1" i="1" l="1"/>
  <c r="G82" i="1"/>
  <c r="G76" i="1" l="1"/>
  <c r="G75" i="1"/>
  <c r="G77" i="1"/>
  <c r="G79" i="1"/>
  <c r="G78" i="1"/>
  <c r="G80" i="1"/>
  <c r="G64" i="1" l="1"/>
  <c r="G65" i="1"/>
  <c r="G66" i="1"/>
  <c r="G67" i="1"/>
  <c r="G68" i="1"/>
  <c r="G69" i="1"/>
  <c r="G70" i="1"/>
  <c r="G71" i="1"/>
  <c r="G72" i="1"/>
  <c r="G73" i="1"/>
  <c r="G74" i="1"/>
  <c r="G61" i="1"/>
  <c r="G63" i="1" l="1"/>
  <c r="G131" i="1" l="1"/>
  <c r="I24" i="4" l="1"/>
  <c r="I25" i="4"/>
  <c r="I26" i="4"/>
  <c r="I27" i="4"/>
  <c r="I28" i="4"/>
  <c r="I6" i="4"/>
  <c r="J6" i="4"/>
  <c r="M6" i="4"/>
  <c r="I7" i="4"/>
  <c r="J7" i="4"/>
  <c r="M7" i="4"/>
  <c r="I8" i="4"/>
  <c r="J8" i="4"/>
  <c r="M8" i="4"/>
  <c r="I9" i="4"/>
  <c r="J9" i="4"/>
  <c r="M9" i="4"/>
  <c r="I10" i="4"/>
  <c r="J10" i="4"/>
  <c r="M10" i="4"/>
  <c r="I11" i="4"/>
  <c r="J11" i="4"/>
  <c r="M11" i="4"/>
  <c r="I12" i="4"/>
  <c r="J12" i="4"/>
  <c r="M12" i="4"/>
  <c r="I13" i="4"/>
  <c r="J13" i="4"/>
  <c r="M13" i="4"/>
  <c r="I14" i="4"/>
  <c r="J14" i="4"/>
  <c r="M14" i="4"/>
  <c r="I15" i="4"/>
  <c r="J15" i="4"/>
  <c r="M15" i="4"/>
  <c r="I16" i="4"/>
  <c r="J16" i="4"/>
  <c r="M16" i="4"/>
  <c r="I17" i="4"/>
  <c r="J17" i="4"/>
  <c r="M17" i="4"/>
  <c r="I18" i="4"/>
  <c r="J18" i="4"/>
  <c r="M18" i="4"/>
  <c r="I19" i="4"/>
  <c r="J19" i="4"/>
  <c r="I20" i="4"/>
  <c r="J20" i="4"/>
  <c r="I21" i="4"/>
  <c r="J21" i="4"/>
  <c r="I22" i="4"/>
  <c r="J22" i="4"/>
  <c r="I23" i="4"/>
  <c r="J23" i="4"/>
  <c r="G62" i="1"/>
  <c r="I30" i="4" l="1"/>
  <c r="G30" i="1"/>
  <c r="G45" i="1" l="1"/>
  <c r="G46" i="1"/>
  <c r="G47" i="1"/>
  <c r="G48" i="1"/>
  <c r="G49" i="1"/>
  <c r="G50" i="1"/>
  <c r="G51" i="1"/>
  <c r="G59" i="1" l="1"/>
  <c r="G60" i="1"/>
  <c r="O74" i="4"/>
  <c r="K74" i="4"/>
  <c r="H74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M32" i="4" s="1"/>
  <c r="L31" i="4"/>
  <c r="J30" i="4"/>
  <c r="J74" i="4" l="1"/>
  <c r="M74" i="4"/>
  <c r="I74" i="4"/>
  <c r="M31" i="4"/>
  <c r="L74" i="4"/>
  <c r="G58" i="1" l="1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75" i="3" s="1"/>
  <c r="H9" i="3"/>
  <c r="H8" i="3"/>
  <c r="H7" i="3"/>
  <c r="H6" i="3"/>
  <c r="G53" i="1" l="1"/>
  <c r="G54" i="1"/>
  <c r="G55" i="1"/>
  <c r="G56" i="1"/>
  <c r="G57" i="1"/>
  <c r="G52" i="1"/>
  <c r="G37" i="1" l="1"/>
  <c r="G44" i="1"/>
  <c r="G41" i="1" l="1"/>
  <c r="G38" i="1" l="1"/>
  <c r="G33" i="1"/>
  <c r="G34" i="1"/>
  <c r="G35" i="1"/>
  <c r="G36" i="1"/>
  <c r="G39" i="1"/>
  <c r="G40" i="1"/>
  <c r="G42" i="1"/>
  <c r="G43" i="1"/>
  <c r="G3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2" i="1"/>
  <c r="G84" i="1" l="1"/>
  <c r="G132" i="1" s="1"/>
</calcChain>
</file>

<file path=xl/sharedStrings.xml><?xml version="1.0" encoding="utf-8"?>
<sst xmlns="http://schemas.openxmlformats.org/spreadsheetml/2006/main" count="1029" uniqueCount="554">
  <si>
    <t>번호</t>
    <phoneticPr fontId="4" type="noConversion"/>
  </si>
  <si>
    <t>품 명</t>
    <phoneticPr fontId="4" type="noConversion"/>
  </si>
  <si>
    <t>규격</t>
    <phoneticPr fontId="4" type="noConversion"/>
  </si>
  <si>
    <t>EA</t>
    <phoneticPr fontId="4" type="noConversion"/>
  </si>
  <si>
    <t>PRICE(단가)</t>
    <phoneticPr fontId="4" type="noConversion"/>
  </si>
  <si>
    <t>CS Eng</t>
    <phoneticPr fontId="4" type="noConversion"/>
  </si>
  <si>
    <t>SETECH</t>
    <phoneticPr fontId="4" type="noConversion"/>
  </si>
  <si>
    <t>TTL</t>
    <phoneticPr fontId="4" type="noConversion"/>
  </si>
  <si>
    <t>JD텍</t>
    <phoneticPr fontId="4" type="noConversion"/>
  </si>
  <si>
    <t>AMOUNT</t>
    <phoneticPr fontId="4" type="noConversion"/>
  </si>
  <si>
    <t>Total</t>
    <phoneticPr fontId="4" type="noConversion"/>
  </si>
  <si>
    <t>BODY</t>
    <phoneticPr fontId="4" type="noConversion"/>
  </si>
  <si>
    <t>전장판 FT</t>
    <phoneticPr fontId="14" type="noConversion"/>
  </si>
  <si>
    <t>20x600x1100</t>
    <phoneticPr fontId="14" type="noConversion"/>
  </si>
  <si>
    <t>Set</t>
    <phoneticPr fontId="4" type="noConversion"/>
  </si>
  <si>
    <t>SE는 BTM BODY만</t>
    <phoneticPr fontId="4" type="noConversion"/>
  </si>
  <si>
    <t>Hood Bracket</t>
    <phoneticPr fontId="14" type="noConversion"/>
  </si>
  <si>
    <t>Ø162x101.5</t>
    <phoneticPr fontId="14" type="noConversion"/>
  </si>
  <si>
    <t>Top Body FT</t>
    <phoneticPr fontId="14" type="noConversion"/>
  </si>
  <si>
    <t>900x1033x2100</t>
    <phoneticPr fontId="14" type="noConversion"/>
  </si>
  <si>
    <t>BTM Front Door FT</t>
    <phoneticPr fontId="14" type="noConversion"/>
  </si>
  <si>
    <t>20x720x1940</t>
    <phoneticPr fontId="14" type="noConversion"/>
  </si>
  <si>
    <t>BTM Front Rear Door FT</t>
    <phoneticPr fontId="14" type="noConversion"/>
  </si>
  <si>
    <t>20x780x1940</t>
    <phoneticPr fontId="14" type="noConversion"/>
  </si>
  <si>
    <t>BTM Side Door FT3</t>
    <phoneticPr fontId="14" type="noConversion"/>
  </si>
  <si>
    <t>20x500x625</t>
    <phoneticPr fontId="14" type="noConversion"/>
  </si>
  <si>
    <t>BTM Side Door FT</t>
    <phoneticPr fontId="14" type="noConversion"/>
  </si>
  <si>
    <t>20x613x780</t>
    <phoneticPr fontId="14" type="noConversion"/>
  </si>
  <si>
    <t>Top Side Door FT</t>
    <phoneticPr fontId="14" type="noConversion"/>
  </si>
  <si>
    <t>20x437x815</t>
    <phoneticPr fontId="14" type="noConversion"/>
  </si>
  <si>
    <t>배관 Assy</t>
    <phoneticPr fontId="14" type="noConversion"/>
  </si>
  <si>
    <t>506x1030x1230</t>
    <phoneticPr fontId="14" type="noConversion"/>
  </si>
  <si>
    <t>Top Rear Door FT</t>
    <phoneticPr fontId="14" type="noConversion"/>
  </si>
  <si>
    <t>20x815x970</t>
    <phoneticPr fontId="14" type="noConversion"/>
  </si>
  <si>
    <t>Chamber</t>
    <phoneticPr fontId="14" type="noConversion"/>
  </si>
  <si>
    <t>402x650x1800</t>
    <phoneticPr fontId="14" type="noConversion"/>
  </si>
  <si>
    <t>Chamber Door</t>
    <phoneticPr fontId="14" type="noConversion"/>
  </si>
  <si>
    <t>43x330x559</t>
    <phoneticPr fontId="14" type="noConversion"/>
  </si>
  <si>
    <t>Chamber Top Door</t>
    <phoneticPr fontId="14" type="noConversion"/>
  </si>
  <si>
    <t>32x522x572</t>
    <phoneticPr fontId="14" type="noConversion"/>
  </si>
  <si>
    <t>Hood Adaptor</t>
    <phoneticPr fontId="14" type="noConversion"/>
  </si>
  <si>
    <t>80x200x1400</t>
    <phoneticPr fontId="14" type="noConversion"/>
  </si>
  <si>
    <t>Upper Chamber</t>
    <phoneticPr fontId="14" type="noConversion"/>
  </si>
  <si>
    <t>200x650x1834</t>
    <phoneticPr fontId="14" type="noConversion"/>
  </si>
  <si>
    <t>BTM Body FT</t>
    <phoneticPr fontId="14" type="noConversion"/>
  </si>
  <si>
    <t>870x1033x2100</t>
    <phoneticPr fontId="14" type="noConversion"/>
  </si>
  <si>
    <t>BTM Cover-1</t>
    <phoneticPr fontId="14" type="noConversion"/>
  </si>
  <si>
    <t>10x234.2x539.8</t>
    <phoneticPr fontId="14" type="noConversion"/>
  </si>
  <si>
    <t>BTM Cover-2</t>
  </si>
  <si>
    <t>10x183x369</t>
    <phoneticPr fontId="14" type="noConversion"/>
  </si>
  <si>
    <t>Body Total</t>
    <phoneticPr fontId="4" type="noConversion"/>
  </si>
  <si>
    <t>가공</t>
    <phoneticPr fontId="4" type="noConversion"/>
  </si>
  <si>
    <t>A-BKT</t>
    <phoneticPr fontId="4" type="noConversion"/>
  </si>
  <si>
    <t>50*52*36</t>
    <phoneticPr fontId="4" type="noConversion"/>
  </si>
  <si>
    <t>A SUPPORT</t>
    <phoneticPr fontId="4" type="noConversion"/>
  </si>
  <si>
    <t>25*40*8.0</t>
    <phoneticPr fontId="4" type="noConversion"/>
  </si>
  <si>
    <t>B-BKT-1</t>
    <phoneticPr fontId="4" type="noConversion"/>
  </si>
  <si>
    <t>65*542*2.0</t>
    <phoneticPr fontId="4" type="noConversion"/>
  </si>
  <si>
    <t>B-BKT-2</t>
  </si>
  <si>
    <t>25*542*2.0</t>
    <phoneticPr fontId="4" type="noConversion"/>
  </si>
  <si>
    <t>B-BKT-3</t>
  </si>
  <si>
    <t>117*536*42</t>
    <phoneticPr fontId="4" type="noConversion"/>
  </si>
  <si>
    <t>BELLOWS</t>
    <phoneticPr fontId="4" type="noConversion"/>
  </si>
  <si>
    <t>80*200*33</t>
    <phoneticPr fontId="4" type="noConversion"/>
  </si>
  <si>
    <t>BLOWER</t>
    <phoneticPr fontId="4" type="noConversion"/>
  </si>
  <si>
    <t>Ø22*452</t>
    <phoneticPr fontId="4" type="noConversion"/>
  </si>
  <si>
    <t>BOTTOM COVER-1</t>
    <phoneticPr fontId="4" type="noConversion"/>
  </si>
  <si>
    <t>234*539*10</t>
    <phoneticPr fontId="4" type="noConversion"/>
  </si>
  <si>
    <t>BOTTOM COVER-2</t>
  </si>
  <si>
    <t>183*369*10</t>
    <phoneticPr fontId="4" type="noConversion"/>
  </si>
  <si>
    <t>C CYLINDER PLATE</t>
    <phoneticPr fontId="4" type="noConversion"/>
  </si>
  <si>
    <t>105*230*6.0</t>
    <phoneticPr fontId="4" type="noConversion"/>
  </si>
  <si>
    <t>Ø15*30</t>
    <phoneticPr fontId="4" type="noConversion"/>
  </si>
  <si>
    <t>C FLANGE</t>
    <phoneticPr fontId="4" type="noConversion"/>
  </si>
  <si>
    <t>35*20*20</t>
    <phoneticPr fontId="4" type="noConversion"/>
  </si>
  <si>
    <t>C PLATE-1</t>
    <phoneticPr fontId="4" type="noConversion"/>
  </si>
  <si>
    <t>37*114*15</t>
    <phoneticPr fontId="4" type="noConversion"/>
  </si>
  <si>
    <t>C PLATE-2</t>
  </si>
  <si>
    <t>170*342*8</t>
    <phoneticPr fontId="4" type="noConversion"/>
  </si>
  <si>
    <t>C PLATE-3</t>
  </si>
  <si>
    <t>37*114*9.0</t>
    <phoneticPr fontId="4" type="noConversion"/>
  </si>
  <si>
    <t>COLLAR</t>
    <phoneticPr fontId="4" type="noConversion"/>
  </si>
  <si>
    <t>Ø9*5.6</t>
    <phoneticPr fontId="4" type="noConversion"/>
  </si>
  <si>
    <t>EC BKT</t>
    <phoneticPr fontId="4" type="noConversion"/>
  </si>
  <si>
    <t>52*54*35</t>
    <phoneticPr fontId="4" type="noConversion"/>
  </si>
  <si>
    <t>FLUX TOOL BASE</t>
    <phoneticPr fontId="4" type="noConversion"/>
  </si>
  <si>
    <t>155*192*22</t>
    <phoneticPr fontId="4" type="noConversion"/>
  </si>
  <si>
    <t>FLUX TOOL BENCHING-1</t>
    <phoneticPr fontId="4" type="noConversion"/>
  </si>
  <si>
    <t>30*136*7</t>
    <phoneticPr fontId="4" type="noConversion"/>
  </si>
  <si>
    <t>FLUX TOOL BENCHING-2</t>
  </si>
  <si>
    <t>18.5*45*18</t>
    <phoneticPr fontId="4" type="noConversion"/>
  </si>
  <si>
    <t>handle SHAFT</t>
    <phoneticPr fontId="4" type="noConversion"/>
  </si>
  <si>
    <t>Ø9*85</t>
    <phoneticPr fontId="4" type="noConversion"/>
  </si>
  <si>
    <t>handle SHAFT-2</t>
    <phoneticPr fontId="4" type="noConversion"/>
  </si>
  <si>
    <t>Ø8*30.5</t>
    <phoneticPr fontId="4" type="noConversion"/>
  </si>
  <si>
    <t>LINK 1</t>
    <phoneticPr fontId="4" type="noConversion"/>
  </si>
  <si>
    <t>16*66*8.0</t>
    <phoneticPr fontId="4" type="noConversion"/>
  </si>
  <si>
    <t>LINK 2</t>
  </si>
  <si>
    <t>16*52*5</t>
    <phoneticPr fontId="4" type="noConversion"/>
  </si>
  <si>
    <t>LINK 3</t>
  </si>
  <si>
    <t>16*37*7.95</t>
    <phoneticPr fontId="4" type="noConversion"/>
  </si>
  <si>
    <t>M FRONT PLATE</t>
    <phoneticPr fontId="4" type="noConversion"/>
  </si>
  <si>
    <t>135*136*12</t>
    <phoneticPr fontId="4" type="noConversion"/>
  </si>
  <si>
    <t>M SIDE PLATE</t>
    <phoneticPr fontId="4" type="noConversion"/>
  </si>
  <si>
    <t>110*400*14</t>
    <phoneticPr fontId="4" type="noConversion"/>
  </si>
  <si>
    <t>M TOP PLATE</t>
    <phoneticPr fontId="4" type="noConversion"/>
  </si>
  <si>
    <t>114*166*12</t>
    <phoneticPr fontId="4" type="noConversion"/>
  </si>
  <si>
    <t>MANIFOLD</t>
    <phoneticPr fontId="4" type="noConversion"/>
  </si>
  <si>
    <t>50*150*40</t>
    <phoneticPr fontId="4" type="noConversion"/>
  </si>
  <si>
    <t>MOVING S</t>
    <phoneticPr fontId="4" type="noConversion"/>
  </si>
  <si>
    <t>39*91*15</t>
    <phoneticPr fontId="4" type="noConversion"/>
  </si>
  <si>
    <t>MOVING SS</t>
    <phoneticPr fontId="4" type="noConversion"/>
  </si>
  <si>
    <t>17*155*9.5</t>
    <phoneticPr fontId="4" type="noConversion"/>
  </si>
  <si>
    <t>MOVING TOP COVER</t>
    <phoneticPr fontId="4" type="noConversion"/>
  </si>
  <si>
    <t>28*155*10</t>
    <phoneticPr fontId="4" type="noConversion"/>
  </si>
  <si>
    <t>MU PLATE</t>
    <phoneticPr fontId="4" type="noConversion"/>
  </si>
  <si>
    <t>100*136*10</t>
    <phoneticPr fontId="4" type="noConversion"/>
  </si>
  <si>
    <t>NC BKT-1</t>
    <phoneticPr fontId="4" type="noConversion"/>
  </si>
  <si>
    <t>110*520*2</t>
    <phoneticPr fontId="4" type="noConversion"/>
  </si>
  <si>
    <t>NC BKT-2</t>
  </si>
  <si>
    <t>12*432*12</t>
    <phoneticPr fontId="4" type="noConversion"/>
  </si>
  <si>
    <t>PUSHER</t>
    <phoneticPr fontId="4" type="noConversion"/>
  </si>
  <si>
    <t>Ø57*4.0</t>
    <phoneticPr fontId="4" type="noConversion"/>
  </si>
  <si>
    <t>S PLATE-1</t>
    <phoneticPr fontId="4" type="noConversion"/>
  </si>
  <si>
    <t>37*342*8</t>
    <phoneticPr fontId="4" type="noConversion"/>
  </si>
  <si>
    <t>SILICON BKT</t>
    <phoneticPr fontId="4" type="noConversion"/>
  </si>
  <si>
    <t>16*516*7.5</t>
    <phoneticPr fontId="4" type="noConversion"/>
  </si>
  <si>
    <t>SILICON BKT-2</t>
    <phoneticPr fontId="4" type="noConversion"/>
  </si>
  <si>
    <t>16*254*7.5</t>
    <phoneticPr fontId="4" type="noConversion"/>
  </si>
  <si>
    <t>SUB SIDE PLATE</t>
    <phoneticPr fontId="4" type="noConversion"/>
  </si>
  <si>
    <t>84*90*8.0</t>
    <phoneticPr fontId="4" type="noConversion"/>
  </si>
  <si>
    <t>TOOL MOVING SHAFT</t>
    <phoneticPr fontId="4" type="noConversion"/>
  </si>
  <si>
    <t>Ø9.5*29.5</t>
    <phoneticPr fontId="4" type="noConversion"/>
  </si>
  <si>
    <t>WATER BLOCK</t>
    <phoneticPr fontId="4" type="noConversion"/>
  </si>
  <si>
    <t>30*38*120</t>
    <phoneticPr fontId="4" type="noConversion"/>
  </si>
  <si>
    <t>번호</t>
  </si>
  <si>
    <t>자재 번호</t>
  </si>
  <si>
    <t>품 명</t>
  </si>
  <si>
    <t>규격</t>
  </si>
  <si>
    <t>EA</t>
  </si>
  <si>
    <t>Price</t>
  </si>
  <si>
    <t>Amount</t>
  </si>
  <si>
    <t>제조사</t>
  </si>
  <si>
    <t>SPM 재고 확인</t>
    <phoneticPr fontId="4" type="noConversion"/>
  </si>
  <si>
    <t>비고</t>
  </si>
  <si>
    <t>108 967 741</t>
  </si>
  <si>
    <t>TOWER LAMP</t>
  </si>
  <si>
    <t>PY7LR-Z302-RYG-C</t>
    <phoneticPr fontId="4" type="noConversion"/>
  </si>
  <si>
    <t>행복나래</t>
  </si>
  <si>
    <t>K4임현 2개</t>
    <phoneticPr fontId="4" type="noConversion"/>
  </si>
  <si>
    <t>108 968 809</t>
  </si>
  <si>
    <t>EMERGENCY SWITCH</t>
  </si>
  <si>
    <t>K25-81R</t>
    <phoneticPr fontId="4" type="noConversion"/>
  </si>
  <si>
    <t>X</t>
    <phoneticPr fontId="4" type="noConversion"/>
  </si>
  <si>
    <t>108 970 051</t>
  </si>
  <si>
    <t>비상스위치 커버</t>
  </si>
  <si>
    <t>MPB-HPK 111</t>
    <phoneticPr fontId="4" type="noConversion"/>
  </si>
  <si>
    <t>K4 유철호 4개</t>
    <phoneticPr fontId="4" type="noConversion"/>
  </si>
  <si>
    <t>K5 재고 보유</t>
    <phoneticPr fontId="4" type="noConversion"/>
  </si>
  <si>
    <t>108 128 175</t>
  </si>
  <si>
    <t>파워램프</t>
  </si>
  <si>
    <t>KH-502/RED</t>
    <phoneticPr fontId="4" type="noConversion"/>
  </si>
  <si>
    <t>k5 소현우</t>
    <phoneticPr fontId="4" type="noConversion"/>
  </si>
  <si>
    <t>검토 중</t>
    <phoneticPr fontId="4" type="noConversion"/>
  </si>
  <si>
    <t>108 838 656</t>
  </si>
  <si>
    <t xml:space="preserve">O5 N.F.B </t>
  </si>
  <si>
    <t>ABS33B/3P30A</t>
    <phoneticPr fontId="4" type="noConversion"/>
  </si>
  <si>
    <t>삭제</t>
    <phoneticPr fontId="4" type="noConversion"/>
  </si>
  <si>
    <t>108 775 413</t>
  </si>
  <si>
    <t>KACOM BUZZER</t>
  </si>
  <si>
    <t>KSP-42S</t>
    <phoneticPr fontId="4" type="noConversion"/>
  </si>
  <si>
    <t>K4 15ea, K4제조</t>
    <phoneticPr fontId="4" type="noConversion"/>
  </si>
  <si>
    <t>108 761 096</t>
  </si>
  <si>
    <t xml:space="preserve">O5 FAN SUNTRONIX </t>
  </si>
  <si>
    <t>SJ1225HA2</t>
    <phoneticPr fontId="4" type="noConversion"/>
  </si>
  <si>
    <t>K4 김철웅</t>
    <phoneticPr fontId="4" type="noConversion"/>
  </si>
  <si>
    <t>108 824 781</t>
  </si>
  <si>
    <t>N6 FAN COVER망</t>
  </si>
  <si>
    <t>MG120 120A</t>
    <phoneticPr fontId="4" type="noConversion"/>
  </si>
  <si>
    <t>108 923 869</t>
  </si>
  <si>
    <t>O5 POWER SUPPLY</t>
  </si>
  <si>
    <t>MSF200-24(8.3A)</t>
    <phoneticPr fontId="4" type="noConversion"/>
  </si>
  <si>
    <t>K4제조신소안</t>
    <phoneticPr fontId="4" type="noConversion"/>
  </si>
  <si>
    <t>108 801 640</t>
  </si>
  <si>
    <t>O5 MAGNETIC Circuit</t>
    <phoneticPr fontId="4" type="noConversion"/>
  </si>
  <si>
    <t>GMC-18</t>
    <phoneticPr fontId="4" type="noConversion"/>
  </si>
  <si>
    <t>108 826 186</t>
  </si>
  <si>
    <t xml:space="preserve">O5 FUSE C.P </t>
  </si>
  <si>
    <t>GCP-32A/10A</t>
    <phoneticPr fontId="4" type="noConversion"/>
  </si>
  <si>
    <t>Air</t>
    <phoneticPr fontId="4" type="noConversion"/>
  </si>
  <si>
    <t>Air Knife</t>
    <phoneticPr fontId="4" type="noConversion"/>
  </si>
  <si>
    <t>Sol</t>
    <phoneticPr fontId="4" type="noConversion"/>
  </si>
  <si>
    <t>단동</t>
    <phoneticPr fontId="4" type="noConversion"/>
  </si>
  <si>
    <t>12파이</t>
    <phoneticPr fontId="4" type="noConversion"/>
  </si>
  <si>
    <t>108 765 615</t>
  </si>
  <si>
    <t>GCP-31A/5A</t>
    <phoneticPr fontId="4" type="noConversion"/>
  </si>
  <si>
    <t>6파이</t>
    <phoneticPr fontId="4" type="noConversion"/>
  </si>
  <si>
    <t>108 905 544</t>
  </si>
  <si>
    <t>O5 RELAY</t>
  </si>
  <si>
    <t>AHN22324</t>
    <phoneticPr fontId="4" type="noConversion"/>
  </si>
  <si>
    <t>K4임현</t>
    <phoneticPr fontId="4" type="noConversion"/>
  </si>
  <si>
    <t>Pusher</t>
    <phoneticPr fontId="4" type="noConversion"/>
  </si>
  <si>
    <t>Manifold</t>
    <phoneticPr fontId="4" type="noConversion"/>
  </si>
  <si>
    <t>108 905 545</t>
  </si>
  <si>
    <t xml:space="preserve">O5 SOCKET </t>
  </si>
  <si>
    <t>AHNS21</t>
    <phoneticPr fontId="4" type="noConversion"/>
  </si>
  <si>
    <t>K4고경석</t>
    <phoneticPr fontId="4" type="noConversion"/>
  </si>
  <si>
    <t>108 872 310</t>
  </si>
  <si>
    <t>INPUT MODULE</t>
  </si>
  <si>
    <t>SIO-DI32</t>
    <phoneticPr fontId="4" type="noConversion"/>
  </si>
  <si>
    <t>K4 박성민</t>
    <phoneticPr fontId="4" type="noConversion"/>
  </si>
  <si>
    <t>108 872 311</t>
  </si>
  <si>
    <t>OUTPUT MODULE</t>
  </si>
  <si>
    <t>SIO-DO32(T)</t>
    <phoneticPr fontId="4" type="noConversion"/>
  </si>
  <si>
    <t>Water</t>
    <phoneticPr fontId="4" type="noConversion"/>
  </si>
  <si>
    <t>Pump</t>
    <phoneticPr fontId="4" type="noConversion"/>
  </si>
  <si>
    <t>개별 Sol</t>
    <phoneticPr fontId="4" type="noConversion"/>
  </si>
  <si>
    <t>108 820 391</t>
  </si>
  <si>
    <t>INPUT TERMINAL</t>
  </si>
  <si>
    <t>APC-EI36</t>
    <phoneticPr fontId="4" type="noConversion"/>
  </si>
  <si>
    <t>K4,5 19ea</t>
    <phoneticPr fontId="4" type="noConversion"/>
  </si>
  <si>
    <t>108 820 390</t>
  </si>
  <si>
    <t>OUTPUT TERMINAL</t>
  </si>
  <si>
    <t>APC-EO36</t>
    <phoneticPr fontId="4" type="noConversion"/>
  </si>
  <si>
    <t>K4 이지웅</t>
    <phoneticPr fontId="4" type="noConversion"/>
  </si>
  <si>
    <t>108 973 383</t>
  </si>
  <si>
    <t>Water Solenoid Valve</t>
  </si>
  <si>
    <t>VXZ232DZ2AHXB</t>
    <phoneticPr fontId="4" type="noConversion"/>
  </si>
  <si>
    <t>K5 소현우 6개</t>
    <phoneticPr fontId="4" type="noConversion"/>
  </si>
  <si>
    <t>Air knife&amp;Water 용 3/8</t>
    <phoneticPr fontId="4" type="noConversion"/>
  </si>
  <si>
    <t>108 804 080</t>
  </si>
  <si>
    <t>IN/OUT CONNECTOR CABLE</t>
  </si>
  <si>
    <t>C6836-3TS</t>
    <phoneticPr fontId="4" type="noConversion"/>
  </si>
  <si>
    <t>K5 4</t>
    <phoneticPr fontId="4" type="noConversion"/>
  </si>
  <si>
    <t>108 800 554</t>
    <phoneticPr fontId="4" type="noConversion"/>
  </si>
  <si>
    <t>모니터 연장 케이블</t>
  </si>
  <si>
    <t>RGB 5M</t>
  </si>
  <si>
    <t>K4 13</t>
    <phoneticPr fontId="4" type="noConversion"/>
  </si>
  <si>
    <t>108 771 296</t>
    <phoneticPr fontId="4" type="noConversion"/>
  </si>
  <si>
    <t>USB 연장 케이블</t>
  </si>
  <si>
    <t>5M</t>
  </si>
  <si>
    <t>K4 39</t>
    <phoneticPr fontId="4" type="noConversion"/>
  </si>
  <si>
    <t>미니 키보드 (트랙볼 Type)</t>
  </si>
  <si>
    <t>RT-R4000UT</t>
  </si>
  <si>
    <t>K4 1</t>
    <phoneticPr fontId="4" type="noConversion"/>
  </si>
  <si>
    <t>108 903 802</t>
    <phoneticPr fontId="4" type="noConversion"/>
  </si>
  <si>
    <t>단자대 (Common 단자대)</t>
  </si>
  <si>
    <t>ACS-20L</t>
    <phoneticPr fontId="4" type="noConversion"/>
  </si>
  <si>
    <t>K5</t>
    <phoneticPr fontId="4" type="noConversion"/>
  </si>
  <si>
    <t>108 866 713</t>
  </si>
  <si>
    <t>Din Rail</t>
  </si>
  <si>
    <t>MBK-DIN-1</t>
    <phoneticPr fontId="4" type="noConversion"/>
  </si>
  <si>
    <t>108 850 890</t>
    <phoneticPr fontId="4" type="noConversion"/>
  </si>
  <si>
    <t>MULTI TAP CONCENT 220V</t>
  </si>
  <si>
    <t>6구/3M 개별 SWITCH</t>
  </si>
  <si>
    <t>108 974 369</t>
  </si>
  <si>
    <t>B/D MODULE 제어 BASE BOARD -BEHR</t>
  </si>
  <si>
    <t>BEHR</t>
    <phoneticPr fontId="4" type="noConversion"/>
  </si>
  <si>
    <t>K5 1</t>
    <phoneticPr fontId="4" type="noConversion"/>
  </si>
  <si>
    <t>제어 Main board</t>
    <phoneticPr fontId="4" type="noConversion"/>
  </si>
  <si>
    <t>108 994 162</t>
  </si>
  <si>
    <t>산업용 PC</t>
  </si>
  <si>
    <t>SYS-4U610-9A01</t>
    <phoneticPr fontId="4" type="noConversion"/>
  </si>
  <si>
    <t>UI PC</t>
    <phoneticPr fontId="4" type="noConversion"/>
  </si>
  <si>
    <t>피팅 1/4, 12mm, Elbow</t>
    <phoneticPr fontId="4" type="noConversion"/>
  </si>
  <si>
    <t>GPL1202</t>
    <phoneticPr fontId="4" type="noConversion"/>
  </si>
  <si>
    <t>108 993 501</t>
  </si>
  <si>
    <t>격벽 유니온 (Water 용)</t>
    <phoneticPr fontId="4" type="noConversion"/>
  </si>
  <si>
    <t>KQB2E06-00</t>
    <phoneticPr fontId="4" type="noConversion"/>
  </si>
  <si>
    <t>신규</t>
    <phoneticPr fontId="4" type="noConversion"/>
  </si>
  <si>
    <t>격벽 유니온 12파이 (Water 용)</t>
    <phoneticPr fontId="4" type="noConversion"/>
  </si>
  <si>
    <t>KQB2E12-00</t>
    <phoneticPr fontId="4" type="noConversion"/>
  </si>
  <si>
    <t>스테인레스피팅 PT3/8,12mm, Elbow</t>
    <phoneticPr fontId="4" type="noConversion"/>
  </si>
  <si>
    <t>F-PL1203</t>
    <phoneticPr fontId="4" type="noConversion"/>
  </si>
  <si>
    <t>행복나래</t>
    <phoneticPr fontId="4" type="noConversion"/>
  </si>
  <si>
    <t>스테인레스피팅 PT1/2,12mm, Elbow</t>
    <phoneticPr fontId="4" type="noConversion"/>
  </si>
  <si>
    <t>S4C1604</t>
    <phoneticPr fontId="4" type="noConversion"/>
  </si>
  <si>
    <t>스테인레스피팅 PT3/8,12mm, Straight</t>
    <phoneticPr fontId="4" type="noConversion"/>
  </si>
  <si>
    <t>F-PC1203</t>
    <phoneticPr fontId="4" type="noConversion"/>
  </si>
  <si>
    <t>스테인레스피팅 PT1/2,12mm, Straight</t>
    <phoneticPr fontId="4" type="noConversion"/>
  </si>
  <si>
    <t>F-PC1204</t>
    <phoneticPr fontId="4" type="noConversion"/>
  </si>
  <si>
    <t>스테인레스피팅 PT1/4,6mm, Elbow</t>
    <phoneticPr fontId="4" type="noConversion"/>
  </si>
  <si>
    <t>F-PL0602</t>
    <phoneticPr fontId="4" type="noConversion"/>
  </si>
  <si>
    <t>스피드컨트롤 Fitting</t>
    <phoneticPr fontId="4" type="noConversion"/>
  </si>
  <si>
    <t>AS1201F-M5-06A</t>
    <phoneticPr fontId="4" type="noConversion"/>
  </si>
  <si>
    <t>LT3RY</t>
    <phoneticPr fontId="4" type="noConversion"/>
  </si>
  <si>
    <t xml:space="preserve">	AS2201F-N01-08SA</t>
    <phoneticPr fontId="4" type="noConversion"/>
  </si>
  <si>
    <t>108 994 261</t>
  </si>
  <si>
    <t>Spray nozzle</t>
  </si>
  <si>
    <t>NZRCS1-1.6</t>
    <phoneticPr fontId="4" type="noConversion"/>
  </si>
  <si>
    <t>Door 물 제거용</t>
    <phoneticPr fontId="4" type="noConversion"/>
  </si>
  <si>
    <t>CDM2 25 - 100A  8- M9BW</t>
    <phoneticPr fontId="4" type="noConversion"/>
  </si>
  <si>
    <t>108 994 267</t>
  </si>
  <si>
    <t>Air knife</t>
  </si>
  <si>
    <t>ZC15-100L-0.05-U1-BK</t>
  </si>
  <si>
    <t>Tool air knife</t>
    <phoneticPr fontId="4" type="noConversion"/>
  </si>
  <si>
    <t>108 997 064</t>
    <phoneticPr fontId="4" type="noConversion"/>
  </si>
  <si>
    <t>WATER NOZZLE</t>
  </si>
  <si>
    <t>NZRAJ1-1.5</t>
    <phoneticPr fontId="4" type="noConversion"/>
  </si>
  <si>
    <t>스미스테크</t>
  </si>
  <si>
    <t>Tool cleaning 용도</t>
    <phoneticPr fontId="4" type="noConversion"/>
  </si>
  <si>
    <t>108 927 853</t>
  </si>
  <si>
    <t>Cylinder</t>
  </si>
  <si>
    <t>CQSB20-15D</t>
    <phoneticPr fontId="4" type="noConversion"/>
  </si>
  <si>
    <t>Tool moving</t>
    <phoneticPr fontId="4" type="noConversion"/>
  </si>
  <si>
    <t>108 994 499</t>
  </si>
  <si>
    <t>인버터부스터펌프</t>
  </si>
  <si>
    <t>PBI-L203MA/P</t>
    <phoneticPr fontId="4" type="noConversion"/>
  </si>
  <si>
    <t>DI용 Booster pump</t>
    <phoneticPr fontId="4" type="noConversion"/>
  </si>
  <si>
    <t>릴레이 단자대</t>
    <phoneticPr fontId="4" type="noConversion"/>
  </si>
  <si>
    <t>ABS-H16PA-N</t>
    <phoneticPr fontId="4" type="noConversion"/>
  </si>
  <si>
    <t>UI Touch monitor</t>
    <phoneticPr fontId="4" type="noConversion"/>
  </si>
  <si>
    <t>릴레이 단자대 케이블</t>
    <phoneticPr fontId="4" type="noConversion"/>
  </si>
  <si>
    <t>릴레이 단자대 점퍼바</t>
    <phoneticPr fontId="4" type="noConversion"/>
  </si>
  <si>
    <t>JB-7.62.08</t>
    <phoneticPr fontId="4" type="noConversion"/>
  </si>
  <si>
    <t>108 993 733</t>
    <phoneticPr fontId="4" type="noConversion"/>
  </si>
  <si>
    <t xml:space="preserve">TOUCH-모니터  </t>
  </si>
  <si>
    <t>DB-190TL (LLLQX)</t>
    <phoneticPr fontId="4" type="noConversion"/>
  </si>
  <si>
    <t>온도콘트롤러</t>
  </si>
  <si>
    <t>NOVA-ST541</t>
    <phoneticPr fontId="4" type="noConversion"/>
  </si>
  <si>
    <t>L3505(행복나래코드)</t>
    <phoneticPr fontId="4" type="noConversion"/>
  </si>
  <si>
    <t>단열 깊은 홈 베어링</t>
    <phoneticPr fontId="4" type="noConversion"/>
  </si>
  <si>
    <t>MF128ZZ</t>
    <phoneticPr fontId="4" type="noConversion"/>
  </si>
  <si>
    <t>핸들 링크 부</t>
    <phoneticPr fontId="4" type="noConversion"/>
  </si>
  <si>
    <t>플라스틱에어건세트</t>
    <phoneticPr fontId="4" type="noConversion"/>
  </si>
  <si>
    <t>TD-30HC</t>
    <phoneticPr fontId="4" type="noConversion"/>
  </si>
  <si>
    <t>에어건 거치대</t>
    <phoneticPr fontId="4" type="noConversion"/>
  </si>
  <si>
    <t>SP-LH-02</t>
    <phoneticPr fontId="4" type="noConversion"/>
  </si>
  <si>
    <t>케이블 클립(스틸제)【20개입】</t>
    <phoneticPr fontId="4" type="noConversion"/>
  </si>
  <si>
    <t>COPS7-20P</t>
    <phoneticPr fontId="4" type="noConversion"/>
  </si>
  <si>
    <t>배선정리 관련</t>
    <phoneticPr fontId="4" type="noConversion"/>
  </si>
  <si>
    <t>에너지체인(한신체인)</t>
    <phoneticPr fontId="4" type="noConversion"/>
  </si>
  <si>
    <t>chain_hsp0180-3b_37r_540l-pos0</t>
    <phoneticPr fontId="4" type="noConversion"/>
  </si>
  <si>
    <t>무빙 부 케이블보호</t>
    <phoneticPr fontId="4" type="noConversion"/>
  </si>
  <si>
    <t>전선정리 케이블보호 익스펜더 망사튜브 1m</t>
    <phoneticPr fontId="4" type="noConversion"/>
  </si>
  <si>
    <t>오토스위치</t>
    <phoneticPr fontId="4" type="noConversion"/>
  </si>
  <si>
    <t>D-A93</t>
    <phoneticPr fontId="4" type="noConversion"/>
  </si>
  <si>
    <t>updown cylinder 용</t>
    <phoneticPr fontId="4" type="noConversion"/>
  </si>
  <si>
    <t>인덱스 플런저 (노즈 록 형) (GDX)</t>
    <phoneticPr fontId="4" type="noConversion"/>
  </si>
  <si>
    <t>GDX12LW-8-SUS</t>
    <phoneticPr fontId="4" type="noConversion"/>
  </si>
  <si>
    <t>핸들 고정용 플런저</t>
    <phoneticPr fontId="4" type="noConversion"/>
  </si>
  <si>
    <t>D8*D7.4mm,SUS304-CSP,축용C형,외륜고정타입</t>
    <phoneticPr fontId="4" type="noConversion"/>
  </si>
  <si>
    <t xml:space="preserve"> STWS8</t>
    <phoneticPr fontId="4" type="noConversion"/>
  </si>
  <si>
    <t>updown tool 고정 관련</t>
    <phoneticPr fontId="4" type="noConversion"/>
  </si>
  <si>
    <t>울트라 스프링(외경 9.5,내경 8.2, 자유길이 27)</t>
    <phoneticPr fontId="4" type="noConversion"/>
  </si>
  <si>
    <t>C180</t>
    <phoneticPr fontId="4" type="noConversion"/>
  </si>
  <si>
    <t>케이블 정리 튜브 5M</t>
    <phoneticPr fontId="4" type="noConversion"/>
  </si>
  <si>
    <t>실리콘 홈대 패킹 5M</t>
    <phoneticPr fontId="4" type="noConversion"/>
  </si>
  <si>
    <t>미니</t>
    <phoneticPr fontId="4" type="noConversion"/>
  </si>
  <si>
    <t>도어부 패킹</t>
    <phoneticPr fontId="4" type="noConversion"/>
  </si>
  <si>
    <t>호스밴드 표준형</t>
    <phoneticPr fontId="4" type="noConversion"/>
  </si>
  <si>
    <t>HOSBS104N</t>
    <phoneticPr fontId="4" type="noConversion"/>
  </si>
  <si>
    <t>무급유부시</t>
    <phoneticPr fontId="4" type="noConversion"/>
  </si>
  <si>
    <t>C-MUBZU8-6</t>
    <phoneticPr fontId="4" type="noConversion"/>
  </si>
  <si>
    <t>Solenoid maniflod</t>
    <phoneticPr fontId="4" type="noConversion"/>
  </si>
  <si>
    <t xml:space="preserve">Solenoid </t>
    <phoneticPr fontId="4" type="noConversion"/>
  </si>
  <si>
    <t>제작파트</t>
  </si>
  <si>
    <t>Assy</t>
  </si>
  <si>
    <t>품명</t>
  </si>
  <si>
    <t>CHAMBER</t>
  </si>
  <si>
    <t>A-BKT</t>
  </si>
  <si>
    <t>50*52*36</t>
  </si>
  <si>
    <t>SE TECH</t>
  </si>
  <si>
    <t>A SUPPORT</t>
  </si>
  <si>
    <t>25*40*8.0</t>
  </si>
  <si>
    <t>B-BKT-1</t>
  </si>
  <si>
    <t>65*542*2.0</t>
  </si>
  <si>
    <t>25*542*2.0</t>
  </si>
  <si>
    <t>117*536*42</t>
  </si>
  <si>
    <t>BELLOWS</t>
  </si>
  <si>
    <t>80*200*33</t>
  </si>
  <si>
    <t>BLOWER</t>
  </si>
  <si>
    <t>Ø22*452</t>
  </si>
  <si>
    <t>BOTTOM COVER-1</t>
  </si>
  <si>
    <t>234*539*10</t>
  </si>
  <si>
    <t>183*369*10</t>
  </si>
  <si>
    <t>C CYLINDER PLATE</t>
  </si>
  <si>
    <t>105*230*6.0</t>
  </si>
  <si>
    <t>C CYLINDER SHAFT</t>
  </si>
  <si>
    <t>Ø15*30</t>
  </si>
  <si>
    <t>C FLANGE</t>
  </si>
  <si>
    <t>35*20*20</t>
  </si>
  <si>
    <t>C PLATE-1</t>
  </si>
  <si>
    <t>37*114*15</t>
  </si>
  <si>
    <t>170*342*8</t>
  </si>
  <si>
    <t>37*114*9.0</t>
  </si>
  <si>
    <t>COLLAR</t>
  </si>
  <si>
    <t>Ø9*5.6</t>
  </si>
  <si>
    <t>EC BKT</t>
  </si>
  <si>
    <t>52*54*35</t>
  </si>
  <si>
    <t>FLUX TOOL BASE</t>
  </si>
  <si>
    <t>155*192*22</t>
  </si>
  <si>
    <t>FLUX TOOL BENCHING-1</t>
  </si>
  <si>
    <t>30*136*7</t>
  </si>
  <si>
    <t>18.5*45*18</t>
  </si>
  <si>
    <t>handle SHAFT</t>
  </si>
  <si>
    <t>Ø9*85</t>
  </si>
  <si>
    <t>handle SHAFT-2</t>
  </si>
  <si>
    <t>Ø8*30.5</t>
  </si>
  <si>
    <t>LINK 1</t>
  </si>
  <si>
    <t>16*66*8.0</t>
  </si>
  <si>
    <t>16*52*5</t>
  </si>
  <si>
    <t>16*37*7.95</t>
  </si>
  <si>
    <t>M FRONT PLATE</t>
  </si>
  <si>
    <t>135*136*12</t>
  </si>
  <si>
    <t>M SIDE PLATE</t>
  </si>
  <si>
    <t>110*400*14</t>
  </si>
  <si>
    <t>M TOP PLATE</t>
  </si>
  <si>
    <t>114*166*12</t>
  </si>
  <si>
    <t>MANIFOLD</t>
  </si>
  <si>
    <t>50*150*40</t>
  </si>
  <si>
    <t>MOVING S</t>
  </si>
  <si>
    <t>39*91*15</t>
  </si>
  <si>
    <t>MOVING SS</t>
  </si>
  <si>
    <t>17*155*9.5</t>
  </si>
  <si>
    <t>MOVING TOP COVER</t>
  </si>
  <si>
    <t>28*155*10</t>
  </si>
  <si>
    <t>MU PLATE</t>
  </si>
  <si>
    <t>100*136*10</t>
  </si>
  <si>
    <t>NC BKT-1</t>
  </si>
  <si>
    <t>110*520*2</t>
  </si>
  <si>
    <t>12*432*12</t>
  </si>
  <si>
    <t>PUSHER</t>
  </si>
  <si>
    <t>Ø57*4.0</t>
  </si>
  <si>
    <t>S PLATE-1</t>
  </si>
  <si>
    <t>37*342*8</t>
  </si>
  <si>
    <t>SILICON BKT</t>
  </si>
  <si>
    <t>16*516*7.5</t>
  </si>
  <si>
    <t>SILICON BKT-2</t>
  </si>
  <si>
    <t>16*254*7.5</t>
  </si>
  <si>
    <t>SUB SIDE PLATE</t>
  </si>
  <si>
    <t>84*90*8.0</t>
  </si>
  <si>
    <t>TOOL MOVING SHAFT</t>
  </si>
  <si>
    <t>Ø9.5*29.5</t>
  </si>
  <si>
    <t>WATER BLOCK</t>
  </si>
  <si>
    <t>30*38*120</t>
  </si>
  <si>
    <t>전장판 FT3</t>
  </si>
  <si>
    <t>TTL</t>
  </si>
  <si>
    <t>Y-Type 압착단자</t>
  </si>
  <si>
    <t>1.5SQ3mm</t>
    <phoneticPr fontId="4" type="noConversion"/>
  </si>
  <si>
    <t>Booster air</t>
    <phoneticPr fontId="4" type="noConversion"/>
  </si>
  <si>
    <t>F-PL1204</t>
    <phoneticPr fontId="4" type="noConversion"/>
  </si>
  <si>
    <t>SOLENOID VALVE</t>
    <phoneticPr fontId="4" type="noConversion"/>
  </si>
  <si>
    <t>VX210LA</t>
    <phoneticPr fontId="4" type="noConversion"/>
  </si>
  <si>
    <t>K4 박순금</t>
    <phoneticPr fontId="4" type="noConversion"/>
  </si>
  <si>
    <t>Booster air sol 1/4</t>
    <phoneticPr fontId="4" type="noConversion"/>
  </si>
  <si>
    <t>LAFHT</t>
  </si>
  <si>
    <t>Check valve</t>
    <phoneticPr fontId="4" type="noConversion"/>
  </si>
  <si>
    <t>GPCVU12</t>
    <phoneticPr fontId="4" type="noConversion"/>
  </si>
  <si>
    <t>Booster air물 역류 방지용</t>
    <phoneticPr fontId="4" type="noConversion"/>
  </si>
  <si>
    <t>108 997 251</t>
  </si>
  <si>
    <t>Sol'Valve SMC</t>
  </si>
  <si>
    <t>VCH41-5D-06G</t>
    <phoneticPr fontId="4" type="noConversion"/>
  </si>
  <si>
    <t>DI water supply sol</t>
    <phoneticPr fontId="4" type="noConversion"/>
  </si>
  <si>
    <t>HIF3BA-20PA-2.5DSA</t>
    <phoneticPr fontId="4" type="noConversion"/>
  </si>
  <si>
    <t>108 993 733</t>
  </si>
  <si>
    <t xml:space="preserve"> LN97T(행복나래코드)</t>
    <phoneticPr fontId="4" type="noConversion"/>
  </si>
  <si>
    <t>박형실린더, ID20,15mm,기본형</t>
    <phoneticPr fontId="4" type="noConversion"/>
  </si>
  <si>
    <t>LN39K(행복나래코드)</t>
    <phoneticPr fontId="4" type="noConversion"/>
  </si>
  <si>
    <t>AIR KNIFE(L100mm/슬릿간격:0.05, 브라켓)</t>
    <phoneticPr fontId="4" type="noConversion"/>
  </si>
  <si>
    <t>ZC15-100L-0.05-U1-BK</t>
    <phoneticPr fontId="4" type="noConversion"/>
  </si>
  <si>
    <t>Tool 건조용</t>
    <phoneticPr fontId="4" type="noConversion"/>
  </si>
  <si>
    <t>3/8, 12파이 엘보우 피팅(sus)</t>
    <phoneticPr fontId="4" type="noConversion"/>
  </si>
  <si>
    <t>PL12-G03</t>
    <phoneticPr fontId="4" type="noConversion"/>
  </si>
  <si>
    <t>Air &amp;&amp; water 용 원터치 피팅</t>
    <phoneticPr fontId="4" type="noConversion"/>
  </si>
  <si>
    <t>피팅 1/2, 16파이,SUS</t>
    <phoneticPr fontId="4" type="noConversion"/>
  </si>
  <si>
    <t>S4C-16 1/2</t>
    <phoneticPr fontId="4" type="noConversion"/>
  </si>
  <si>
    <t>air manifold 용</t>
    <phoneticPr fontId="4" type="noConversion"/>
  </si>
  <si>
    <t>분사노즐, 2파이</t>
    <phoneticPr fontId="4" type="noConversion"/>
  </si>
  <si>
    <t>NZRAJ1-2.0</t>
    <phoneticPr fontId="4" type="noConversion"/>
  </si>
  <si>
    <t>tool pushing nozzle용</t>
    <phoneticPr fontId="4" type="noConversion"/>
  </si>
  <si>
    <t>COPS7-20P</t>
  </si>
  <si>
    <t>Power Cover</t>
    <phoneticPr fontId="14" type="noConversion"/>
  </si>
  <si>
    <t>31.5x127x645</t>
    <phoneticPr fontId="14" type="noConversion"/>
  </si>
  <si>
    <t>전장판 FT2</t>
    <phoneticPr fontId="14" type="noConversion"/>
  </si>
  <si>
    <t>20x150x500</t>
    <phoneticPr fontId="14" type="noConversion"/>
  </si>
  <si>
    <t>20x550x600</t>
    <phoneticPr fontId="14" type="noConversion"/>
  </si>
  <si>
    <t>Chamber Top Cover</t>
    <phoneticPr fontId="14" type="noConversion"/>
  </si>
  <si>
    <t>120x434x616</t>
    <phoneticPr fontId="14" type="noConversion"/>
  </si>
  <si>
    <t>Fitting Support</t>
    <phoneticPr fontId="14" type="noConversion"/>
  </si>
  <si>
    <t>11x52x85</t>
    <phoneticPr fontId="14" type="noConversion"/>
  </si>
  <si>
    <t>C CYLINDER SHAFT</t>
    <phoneticPr fontId="4" type="noConversion"/>
  </si>
  <si>
    <t>2000만원</t>
    <phoneticPr fontId="4" type="noConversion"/>
  </si>
  <si>
    <t>chain_hsp0180-3b_37r_540l-pos0</t>
  </si>
  <si>
    <t>스테인레스피팅 PT1/2,16mm, Elbow</t>
    <phoneticPr fontId="4" type="noConversion"/>
  </si>
  <si>
    <t>109012822 </t>
  </si>
  <si>
    <t>109012823 </t>
  </si>
  <si>
    <t>109012824 </t>
  </si>
  <si>
    <t>109012825 </t>
  </si>
  <si>
    <t>109012826 </t>
  </si>
  <si>
    <t>109012830 </t>
  </si>
  <si>
    <t>RT-R8000UT</t>
    <phoneticPr fontId="4" type="noConversion"/>
  </si>
  <si>
    <t xml:space="preserve">SY3120-5LOU-M5-Q </t>
    <phoneticPr fontId="4" type="noConversion"/>
  </si>
  <si>
    <t>SS5Y3-20-04</t>
  </si>
  <si>
    <t xml:space="preserve">   109012828   </t>
    <phoneticPr fontId="4" type="noConversion"/>
  </si>
  <si>
    <t>여기까지 구매 완료</t>
    <phoneticPr fontId="4" type="noConversion"/>
  </si>
  <si>
    <t>Motor moving 용</t>
    <phoneticPr fontId="4" type="noConversion"/>
  </si>
  <si>
    <t>오토 스위치 3개 추가구매</t>
    <phoneticPr fontId="4" type="noConversion"/>
  </si>
  <si>
    <t>무접점 릴레이 SSR</t>
    <phoneticPr fontId="4" type="noConversion"/>
  </si>
  <si>
    <t xml:space="preserve">	WYMG1C25Z4</t>
    <phoneticPr fontId="4" type="noConversion"/>
  </si>
  <si>
    <t>노이즈필터</t>
    <phoneticPr fontId="4" type="noConversion"/>
  </si>
  <si>
    <t>WYFS20T1B</t>
    <phoneticPr fontId="4" type="noConversion"/>
  </si>
  <si>
    <t xml:space="preserve">  109012832  </t>
    <phoneticPr fontId="4" type="noConversion"/>
  </si>
  <si>
    <t xml:space="preserve">제어 Main board </t>
    <phoneticPr fontId="4" type="noConversion"/>
  </si>
  <si>
    <t>BPHR</t>
    <phoneticPr fontId="4" type="noConversion"/>
  </si>
  <si>
    <t>K5 9</t>
    <phoneticPr fontId="4" type="noConversion"/>
  </si>
  <si>
    <t>3/4인치, 1롤</t>
  </si>
  <si>
    <t>신청 완료</t>
  </si>
  <si>
    <t>신청 완료</t>
    <phoneticPr fontId="4" type="noConversion"/>
  </si>
  <si>
    <t>SPR 수령</t>
    <phoneticPr fontId="4" type="noConversion"/>
  </si>
  <si>
    <t>LP070-LT-300L-10B-L-E4</t>
  </si>
  <si>
    <t>직교로봇</t>
    <phoneticPr fontId="4" type="noConversion"/>
  </si>
  <si>
    <t>S8I25GB-S12</t>
  </si>
  <si>
    <t>Motor</t>
    <phoneticPr fontId="4" type="noConversion"/>
  </si>
  <si>
    <t>모터 감속기</t>
    <phoneticPr fontId="4" type="noConversion"/>
  </si>
  <si>
    <t>스피트 컨트롤러</t>
    <phoneticPr fontId="4" type="noConversion"/>
  </si>
  <si>
    <t>SRB02</t>
  </si>
  <si>
    <t>SOEW-30</t>
  </si>
  <si>
    <t>S8KA20B</t>
    <phoneticPr fontId="4" type="noConversion"/>
  </si>
  <si>
    <t>스미스테크</t>
    <phoneticPr fontId="4" type="noConversion"/>
  </si>
  <si>
    <t>AC모터케이블</t>
    <phoneticPr fontId="4" type="noConversion"/>
  </si>
  <si>
    <t>알루미늄 닥트호스</t>
    <phoneticPr fontId="4" type="noConversion"/>
  </si>
  <si>
    <t>(125mm/10M)</t>
    <phoneticPr fontId="4" type="noConversion"/>
  </si>
  <si>
    <t>(65mm/10M)</t>
    <phoneticPr fontId="4" type="noConversion"/>
  </si>
  <si>
    <t>우레탄닥트호스 집진용호스 정전기호스</t>
    <phoneticPr fontId="4" type="noConversion"/>
  </si>
  <si>
    <t>알루미늄테이프</t>
    <phoneticPr fontId="4" type="noConversion"/>
  </si>
  <si>
    <t xml:space="preserve">50mmx1m </t>
    <phoneticPr fontId="4" type="noConversion"/>
  </si>
  <si>
    <t>STAINLESS,3"</t>
    <phoneticPr fontId="4" type="noConversion"/>
  </si>
  <si>
    <t>(클램프직경:40~76)</t>
    <phoneticPr fontId="4" type="noConversion"/>
  </si>
  <si>
    <t>케이블 그랜드</t>
    <phoneticPr fontId="4" type="noConversion"/>
  </si>
  <si>
    <t>(ST-M16-G)</t>
    <phoneticPr fontId="4" type="noConversion"/>
  </si>
  <si>
    <t>입고 날짜</t>
    <phoneticPr fontId="4" type="noConversion"/>
  </si>
  <si>
    <t>2차 구매완료</t>
    <phoneticPr fontId="4" type="noConversion"/>
  </si>
  <si>
    <t>K4NR 불출</t>
    <phoneticPr fontId="4" type="noConversion"/>
  </si>
  <si>
    <t>2개 불출</t>
    <phoneticPr fontId="4" type="noConversion"/>
  </si>
  <si>
    <t>NR 불출</t>
    <phoneticPr fontId="4" type="noConversion"/>
  </si>
  <si>
    <t>프로파일 프레임</t>
    <phoneticPr fontId="4" type="noConversion"/>
  </si>
  <si>
    <t>2097*1035.5*1720</t>
  </si>
  <si>
    <t>프로텍</t>
    <phoneticPr fontId="4" type="noConversion"/>
  </si>
  <si>
    <t>Body</t>
    <phoneticPr fontId="4" type="noConversion"/>
  </si>
  <si>
    <t xml:space="preserve">	CO20-HP020-L</t>
    <phoneticPr fontId="4" type="noConversion"/>
  </si>
  <si>
    <t>108887152</t>
    <phoneticPr fontId="26" type="noConversion"/>
  </si>
  <si>
    <t>전원 케이블용 직선 플러그(단상)</t>
  </si>
  <si>
    <t>P17 32A 2P+E접지(555234)</t>
  </si>
  <si>
    <t>108920308</t>
    <phoneticPr fontId="26" type="noConversion"/>
  </si>
  <si>
    <t>전원 패널매립형 소켓(단상)</t>
  </si>
  <si>
    <t>P17 32A 2P+E접지(555284)</t>
  </si>
  <si>
    <t>1</t>
    <phoneticPr fontId="4" type="noConversion"/>
  </si>
  <si>
    <t>109001571</t>
    <phoneticPr fontId="4" type="noConversion"/>
  </si>
  <si>
    <t>수위조절센서</t>
    <phoneticPr fontId="4" type="noConversion"/>
  </si>
  <si>
    <t>DFR-5L-2F</t>
    <phoneticPr fontId="4" type="noConversion"/>
  </si>
  <si>
    <t>NR 차용완료</t>
    <phoneticPr fontId="4" type="noConversion"/>
  </si>
  <si>
    <t>신규</t>
    <phoneticPr fontId="4" type="noConversion"/>
  </si>
  <si>
    <t>IPC-610H-BTO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</si>
</sst>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mm&quot;월&quot;\ dd&quot;일&quot;"/>
    <numFmt numFmtId="178" formatCode="\&amp;&quot;(R)&quot;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Malgun Gothic"/>
      <family val="3"/>
      <charset val="129"/>
    </font>
    <font>
      <sz val="11"/>
      <name val="맑은 고딕"/>
      <family val="2"/>
      <charset val="129"/>
      <scheme val="minor"/>
    </font>
    <font>
      <sz val="11"/>
      <name val="Arial"/>
      <family val="2"/>
    </font>
    <font>
      <b/>
      <sz val="11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name val="Arial"/>
      <family val="2"/>
    </font>
    <font>
      <sz val="11"/>
      <name val="Arial Unicode MS"/>
      <family val="2"/>
    </font>
    <font>
      <sz val="9"/>
      <name val="돋움"/>
      <family val="2"/>
      <charset val="129"/>
    </font>
    <font>
      <sz val="11"/>
      <name val="돋움"/>
      <family val="2"/>
      <charset val="129"/>
    </font>
    <font>
      <sz val="11"/>
      <name val="Arial Unicode MS"/>
      <family val="3"/>
      <charset val="129"/>
    </font>
    <font>
      <b/>
      <sz val="16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/>
  </cellStyleXfs>
  <cellXfs count="19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3" borderId="0" xfId="0" applyFill="1">
      <alignment vertical="center"/>
    </xf>
    <xf numFmtId="0" fontId="0" fillId="8" borderId="0" xfId="0" applyFill="1">
      <alignment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1" applyNumberFormat="1" applyFont="1" applyFill="1" applyBorder="1" applyAlignment="1">
      <alignment horizontal="center" vertical="center"/>
    </xf>
    <xf numFmtId="177" fontId="3" fillId="5" borderId="1" xfId="1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0" fontId="13" fillId="10" borderId="5" xfId="0" applyFont="1" applyFill="1" applyBorder="1">
      <alignment vertical="center"/>
    </xf>
    <xf numFmtId="0" fontId="13" fillId="10" borderId="4" xfId="0" applyFont="1" applyFill="1" applyBorder="1">
      <alignment vertical="center"/>
    </xf>
    <xf numFmtId="0" fontId="13" fillId="10" borderId="9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5" borderId="14" xfId="0" applyNumberFormat="1" applyFill="1" applyBorder="1">
      <alignment vertical="center"/>
    </xf>
    <xf numFmtId="176" fontId="0" fillId="5" borderId="16" xfId="0" applyNumberFormat="1" applyFill="1" applyBorder="1">
      <alignment vertical="center"/>
    </xf>
    <xf numFmtId="41" fontId="0" fillId="0" borderId="17" xfId="2" applyFont="1" applyFill="1" applyBorder="1" applyAlignment="1">
      <alignment vertical="center"/>
    </xf>
    <xf numFmtId="176" fontId="0" fillId="0" borderId="14" xfId="0" applyNumberFormat="1" applyBorder="1">
      <alignment vertical="center"/>
    </xf>
    <xf numFmtId="0" fontId="0" fillId="0" borderId="18" xfId="0" applyBorder="1">
      <alignment vertical="center"/>
    </xf>
    <xf numFmtId="41" fontId="0" fillId="0" borderId="18" xfId="2" applyFont="1" applyBorder="1" applyAlignment="1">
      <alignment vertical="center"/>
    </xf>
    <xf numFmtId="176" fontId="0" fillId="5" borderId="1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41" fontId="0" fillId="0" borderId="20" xfId="2" applyFont="1" applyBorder="1" applyAlignment="1">
      <alignment vertical="center"/>
    </xf>
    <xf numFmtId="176" fontId="0" fillId="0" borderId="1" xfId="0" applyNumberFormat="1" applyBorder="1">
      <alignment vertical="center"/>
    </xf>
    <xf numFmtId="41" fontId="15" fillId="0" borderId="18" xfId="2" applyFont="1" applyFill="1" applyBorder="1" applyAlignment="1">
      <alignment vertical="center"/>
    </xf>
    <xf numFmtId="41" fontId="15" fillId="0" borderId="20" xfId="2" applyFont="1" applyFill="1" applyBorder="1" applyAlignment="1">
      <alignment vertical="center"/>
    </xf>
    <xf numFmtId="41" fontId="15" fillId="0" borderId="1" xfId="2" applyFont="1" applyFill="1" applyBorder="1" applyAlignment="1">
      <alignment vertical="center"/>
    </xf>
    <xf numFmtId="41" fontId="15" fillId="0" borderId="21" xfId="2" applyFont="1" applyFill="1" applyBorder="1" applyAlignment="1">
      <alignment vertical="center"/>
    </xf>
    <xf numFmtId="41" fontId="0" fillId="0" borderId="1" xfId="2" applyFont="1" applyFill="1" applyBorder="1" applyAlignment="1">
      <alignment vertical="center"/>
    </xf>
    <xf numFmtId="41" fontId="0" fillId="0" borderId="21" xfId="2" applyFont="1" applyFill="1" applyBorder="1" applyAlignment="1">
      <alignment vertical="center"/>
    </xf>
    <xf numFmtId="0" fontId="0" fillId="11" borderId="14" xfId="0" applyFill="1" applyBorder="1" applyAlignment="1">
      <alignment horizontal="center" vertical="center"/>
    </xf>
    <xf numFmtId="176" fontId="0" fillId="11" borderId="14" xfId="0" applyNumberFormat="1" applyFill="1" applyBorder="1" applyAlignment="1">
      <alignment horizontal="center" vertical="center"/>
    </xf>
    <xf numFmtId="176" fontId="0" fillId="11" borderId="1" xfId="0" applyNumberFormat="1" applyFill="1" applyBorder="1">
      <alignment vertical="center"/>
    </xf>
    <xf numFmtId="176" fontId="0" fillId="11" borderId="19" xfId="0" applyNumberFormat="1" applyFill="1" applyBorder="1" applyAlignment="1">
      <alignment horizontal="center" vertical="center"/>
    </xf>
    <xf numFmtId="176" fontId="0" fillId="11" borderId="24" xfId="0" applyNumberFormat="1" applyFill="1" applyBorder="1" applyAlignment="1">
      <alignment horizontal="center" vertical="center"/>
    </xf>
    <xf numFmtId="176" fontId="0" fillId="11" borderId="21" xfId="0" applyNumberFormat="1" applyFill="1" applyBorder="1">
      <alignment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9" fillId="0" borderId="25" xfId="0" applyNumberFormat="1" applyFont="1" applyBorder="1">
      <alignment vertical="center"/>
    </xf>
    <xf numFmtId="176" fontId="0" fillId="0" borderId="25" xfId="0" applyNumberFormat="1" applyBorder="1">
      <alignment vertical="center"/>
    </xf>
    <xf numFmtId="176" fontId="9" fillId="3" borderId="25" xfId="0" applyNumberFormat="1" applyFont="1" applyFill="1" applyBorder="1">
      <alignment vertical="center"/>
    </xf>
    <xf numFmtId="176" fontId="0" fillId="5" borderId="14" xfId="0" applyNumberFormat="1" applyFill="1" applyBorder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3" fontId="12" fillId="4" borderId="2" xfId="0" applyNumberFormat="1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center" vertical="center"/>
    </xf>
    <xf numFmtId="176" fontId="0" fillId="5" borderId="19" xfId="0" applyNumberFormat="1" applyFill="1" applyBorder="1">
      <alignment vertical="center"/>
    </xf>
    <xf numFmtId="176" fontId="0" fillId="5" borderId="24" xfId="0" applyNumberFormat="1" applyFill="1" applyBorder="1">
      <alignment vertical="center"/>
    </xf>
    <xf numFmtId="178" fontId="16" fillId="5" borderId="1" xfId="3" applyNumberFormat="1" applyFont="1" applyFill="1" applyBorder="1" applyAlignment="1">
      <alignment vertical="center"/>
    </xf>
    <xf numFmtId="178" fontId="18" fillId="5" borderId="1" xfId="3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horizontal="center" vertical="center"/>
    </xf>
    <xf numFmtId="0" fontId="12" fillId="5" borderId="1" xfId="3" applyFont="1" applyFill="1" applyBorder="1" applyAlignment="1">
      <alignment horizontal="center" vertical="center"/>
    </xf>
    <xf numFmtId="0" fontId="17" fillId="5" borderId="1" xfId="3" applyFont="1" applyFill="1" applyBorder="1" applyAlignment="1">
      <alignment horizontal="center" vertical="center"/>
    </xf>
    <xf numFmtId="0" fontId="19" fillId="5" borderId="1" xfId="3" applyFont="1" applyFill="1" applyBorder="1" applyAlignment="1">
      <alignment horizontal="center" vertical="center"/>
    </xf>
    <xf numFmtId="0" fontId="23" fillId="0" borderId="0" xfId="0" applyFont="1">
      <alignment vertical="center"/>
    </xf>
    <xf numFmtId="176" fontId="23" fillId="0" borderId="0" xfId="0" applyNumberFormat="1" applyFont="1">
      <alignment vertical="center"/>
    </xf>
    <xf numFmtId="176" fontId="24" fillId="0" borderId="0" xfId="0" applyNumberFormat="1" applyFont="1">
      <alignment vertical="center"/>
    </xf>
    <xf numFmtId="176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/>
    </xf>
    <xf numFmtId="0" fontId="8" fillId="5" borderId="23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3" fillId="5" borderId="23" xfId="0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left" vertical="center"/>
    </xf>
    <xf numFmtId="0" fontId="15" fillId="4" borderId="2" xfId="0" applyFont="1" applyFill="1" applyBorder="1" applyAlignment="1">
      <alignment horizontal="left" vertical="center"/>
    </xf>
    <xf numFmtId="1" fontId="10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3" fontId="7" fillId="11" borderId="1" xfId="0" applyNumberFormat="1" applyFont="1" applyFill="1" applyBorder="1" applyAlignment="1">
      <alignment horizontal="center" vertical="center"/>
    </xf>
    <xf numFmtId="176" fontId="10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7" fillId="0" borderId="14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3" fontId="7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176" fontId="10" fillId="10" borderId="1" xfId="0" applyNumberFormat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3" fontId="3" fillId="9" borderId="1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21" fillId="10" borderId="2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9" borderId="1" xfId="0" applyNumberFormat="1" applyFill="1" applyBorder="1" applyAlignment="1">
      <alignment horizontal="center" vertical="center"/>
    </xf>
    <xf numFmtId="0" fontId="0" fillId="0" borderId="30" xfId="0" applyBorder="1">
      <alignment vertical="center"/>
    </xf>
    <xf numFmtId="0" fontId="9" fillId="0" borderId="2" xfId="0" applyFon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49" fontId="27" fillId="0" borderId="1" xfId="0" applyNumberFormat="1" applyFont="1" applyBorder="1" applyAlignment="1" applyProtection="1">
      <alignment horizontal="center" vertical="center"/>
      <protection locked="0"/>
    </xf>
    <xf numFmtId="49" fontId="27" fillId="0" borderId="1" xfId="0" applyNumberFormat="1" applyFont="1" applyBorder="1" applyAlignment="1" applyProtection="1">
      <alignment horizontal="left" vertical="center"/>
      <protection locked="0"/>
    </xf>
    <xf numFmtId="38" fontId="27" fillId="0" borderId="1" xfId="0" applyNumberFormat="1" applyFont="1" applyBorder="1" applyAlignment="1" applyProtection="1">
      <alignment horizontal="right" vertical="center"/>
      <protection locked="0"/>
    </xf>
    <xf numFmtId="177" fontId="0" fillId="0" borderId="0" xfId="0" applyNumberFormat="1" applyAlignment="1">
      <alignment horizontal="center" vertical="center"/>
    </xf>
    <xf numFmtId="177" fontId="2" fillId="10" borderId="1" xfId="0" applyNumberFormat="1" applyFont="1" applyFill="1" applyBorder="1" applyAlignment="1">
      <alignment horizontal="center" vertical="center"/>
    </xf>
    <xf numFmtId="49" fontId="27" fillId="0" borderId="14" xfId="0" applyNumberFormat="1" applyFont="1" applyBorder="1" applyAlignment="1" applyProtection="1">
      <alignment horizontal="center" vertical="center"/>
      <protection locked="0"/>
    </xf>
    <xf numFmtId="49" fontId="27" fillId="0" borderId="14" xfId="0" applyNumberFormat="1" applyFont="1" applyBorder="1" applyAlignment="1" applyProtection="1">
      <alignment horizontal="left" vertical="center"/>
      <protection locked="0"/>
    </xf>
    <xf numFmtId="38" fontId="27" fillId="0" borderId="14" xfId="0" applyNumberFormat="1" applyFont="1" applyBorder="1" applyAlignment="1" applyProtection="1">
      <alignment horizontal="right" vertical="center"/>
      <protection locked="0"/>
    </xf>
    <xf numFmtId="0" fontId="21" fillId="0" borderId="2" xfId="0" applyFont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9" xfId="0" applyNumberFormat="1" applyFill="1" applyBorder="1" applyAlignment="1">
      <alignment horizontal="center" vertical="center"/>
    </xf>
    <xf numFmtId="176" fontId="0" fillId="5" borderId="14" xfId="0" applyNumberForma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4">
    <cellStyle name="쉼표 [0]" xfId="1" builtinId="6"/>
    <cellStyle name="쉼표 [0] 2 3" xfId="2" xr:uid="{DF1740A5-C924-43C4-9632-E33952771C3D}"/>
    <cellStyle name="표준" xfId="0" builtinId="0"/>
    <cellStyle name="표준 2 2" xfId="3" xr:uid="{718493EB-59E2-4509-84E1-F03C4CF6AD9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"/>
  <sheetViews>
    <sheetView tabSelected="1" topLeftCell="A66" zoomScale="90" zoomScaleNormal="90" workbookViewId="0">
      <selection activeCell="J57" sqref="J57"/>
    </sheetView>
  </sheetViews>
  <sheetFormatPr defaultRowHeight="16.5"/>
  <cols>
    <col min="1" max="1" width="5" style="3" bestFit="1" customWidth="1"/>
    <col min="2" max="2" width="20" style="3" bestFit="1" customWidth="1"/>
    <col min="3" max="3" width="45.375" style="18" customWidth="1"/>
    <col min="4" max="4" width="31.375" style="18" bestFit="1" customWidth="1"/>
    <col min="5" max="5" width="5.375" style="3" bestFit="1" customWidth="1"/>
    <col min="6" max="6" width="12.25" style="3" customWidth="1"/>
    <col min="7" max="7" width="13.375" style="3" customWidth="1"/>
    <col min="8" max="8" width="12" style="3" bestFit="1" customWidth="1"/>
    <col min="9" max="9" width="14.875" style="3" bestFit="1" customWidth="1"/>
    <col min="10" max="10" width="14.875" style="3" customWidth="1"/>
    <col min="11" max="11" width="28.25" style="3" bestFit="1" customWidth="1"/>
    <col min="13" max="13" width="23.25" customWidth="1"/>
    <col min="16" max="16" width="27.5" bestFit="1" customWidth="1"/>
  </cols>
  <sheetData>
    <row r="1" spans="1:16">
      <c r="A1" s="2" t="s">
        <v>135</v>
      </c>
      <c r="B1" s="2" t="s">
        <v>136</v>
      </c>
      <c r="C1" s="19" t="s">
        <v>137</v>
      </c>
      <c r="D1" s="19" t="s">
        <v>138</v>
      </c>
      <c r="E1" s="2" t="s">
        <v>139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531</v>
      </c>
      <c r="K1" s="2" t="s">
        <v>144</v>
      </c>
    </row>
    <row r="2" spans="1:16">
      <c r="A2" s="11">
        <v>1</v>
      </c>
      <c r="B2" s="116">
        <v>108967741</v>
      </c>
      <c r="C2" s="15" t="s">
        <v>146</v>
      </c>
      <c r="D2" s="15" t="s">
        <v>147</v>
      </c>
      <c r="E2" s="11">
        <v>1</v>
      </c>
      <c r="F2" s="17">
        <v>101000</v>
      </c>
      <c r="G2" s="14">
        <f>F2*E2</f>
        <v>101000</v>
      </c>
      <c r="H2" s="11" t="s">
        <v>148</v>
      </c>
      <c r="I2" s="151" t="s">
        <v>149</v>
      </c>
      <c r="J2" s="159">
        <v>45182</v>
      </c>
      <c r="K2" s="20"/>
    </row>
    <row r="3" spans="1:16">
      <c r="A3" s="11">
        <v>2</v>
      </c>
      <c r="B3" s="117">
        <v>108968809</v>
      </c>
      <c r="C3" s="12" t="s">
        <v>151</v>
      </c>
      <c r="D3" s="12" t="s">
        <v>152</v>
      </c>
      <c r="E3" s="13">
        <v>2</v>
      </c>
      <c r="F3" s="17">
        <v>2950</v>
      </c>
      <c r="G3" s="14">
        <f t="shared" ref="G3:G30" si="0">F3*E3</f>
        <v>5900</v>
      </c>
      <c r="H3" s="11" t="s">
        <v>148</v>
      </c>
      <c r="I3" s="3" t="s">
        <v>153</v>
      </c>
      <c r="J3" s="159">
        <v>45182</v>
      </c>
      <c r="K3" s="20"/>
    </row>
    <row r="4" spans="1:16">
      <c r="A4" s="11">
        <v>3</v>
      </c>
      <c r="B4" s="117">
        <v>108970051</v>
      </c>
      <c r="C4" s="12" t="s">
        <v>155</v>
      </c>
      <c r="D4" s="12" t="s">
        <v>156</v>
      </c>
      <c r="E4" s="13">
        <v>2</v>
      </c>
      <c r="F4" s="17">
        <v>700</v>
      </c>
      <c r="G4" s="14">
        <f t="shared" si="0"/>
        <v>1400</v>
      </c>
      <c r="H4" s="11" t="s">
        <v>148</v>
      </c>
      <c r="I4" s="151" t="s">
        <v>157</v>
      </c>
      <c r="J4" s="159">
        <v>45182</v>
      </c>
      <c r="K4" s="20"/>
      <c r="O4" s="32"/>
      <c r="P4" t="s">
        <v>158</v>
      </c>
    </row>
    <row r="5" spans="1:16">
      <c r="A5" s="11">
        <v>4</v>
      </c>
      <c r="B5" s="117">
        <v>108128175</v>
      </c>
      <c r="C5" s="28" t="s">
        <v>160</v>
      </c>
      <c r="D5" s="28" t="s">
        <v>161</v>
      </c>
      <c r="E5" s="29">
        <v>1</v>
      </c>
      <c r="F5" s="30">
        <v>2340</v>
      </c>
      <c r="G5" s="31">
        <f t="shared" si="0"/>
        <v>2340</v>
      </c>
      <c r="H5" s="27" t="s">
        <v>148</v>
      </c>
      <c r="I5" s="152" t="s">
        <v>162</v>
      </c>
      <c r="J5" s="160">
        <v>45182</v>
      </c>
      <c r="K5" s="40"/>
      <c r="L5" s="33" t="s">
        <v>508</v>
      </c>
      <c r="O5" s="33"/>
      <c r="P5" t="s">
        <v>163</v>
      </c>
    </row>
    <row r="6" spans="1:16">
      <c r="A6" s="11">
        <v>5</v>
      </c>
      <c r="B6" s="117">
        <v>108838656</v>
      </c>
      <c r="C6" s="12" t="s">
        <v>165</v>
      </c>
      <c r="D6" s="12" t="s">
        <v>166</v>
      </c>
      <c r="E6" s="13">
        <v>1</v>
      </c>
      <c r="F6" s="17">
        <v>27570</v>
      </c>
      <c r="G6" s="14">
        <f t="shared" si="0"/>
        <v>27570</v>
      </c>
      <c r="H6" s="11" t="s">
        <v>148</v>
      </c>
      <c r="I6" s="151" t="s">
        <v>153</v>
      </c>
      <c r="J6" s="161">
        <v>45187</v>
      </c>
      <c r="K6" s="20"/>
      <c r="O6" s="34"/>
      <c r="P6" t="s">
        <v>167</v>
      </c>
    </row>
    <row r="7" spans="1:16">
      <c r="A7" s="11">
        <v>6</v>
      </c>
      <c r="B7" s="117">
        <v>108775413</v>
      </c>
      <c r="C7" s="12" t="s">
        <v>169</v>
      </c>
      <c r="D7" s="12" t="s">
        <v>170</v>
      </c>
      <c r="E7" s="13">
        <v>1</v>
      </c>
      <c r="F7" s="17">
        <v>21800</v>
      </c>
      <c r="G7" s="14">
        <f t="shared" si="0"/>
        <v>21800</v>
      </c>
      <c r="H7" s="11" t="s">
        <v>148</v>
      </c>
      <c r="I7" s="151" t="s">
        <v>171</v>
      </c>
      <c r="J7" s="159">
        <v>45183</v>
      </c>
      <c r="K7" s="20"/>
    </row>
    <row r="8" spans="1:16">
      <c r="A8" s="11">
        <v>7</v>
      </c>
      <c r="B8" s="117">
        <v>108761096</v>
      </c>
      <c r="C8" s="12" t="s">
        <v>173</v>
      </c>
      <c r="D8" s="12" t="s">
        <v>174</v>
      </c>
      <c r="E8" s="13">
        <v>8</v>
      </c>
      <c r="F8" s="17">
        <v>6210</v>
      </c>
      <c r="G8" s="14">
        <f t="shared" si="0"/>
        <v>49680</v>
      </c>
      <c r="H8" s="11" t="s">
        <v>148</v>
      </c>
      <c r="I8" s="151" t="s">
        <v>175</v>
      </c>
      <c r="J8" s="159">
        <v>45183</v>
      </c>
      <c r="K8" s="20"/>
    </row>
    <row r="9" spans="1:16">
      <c r="A9" s="11">
        <v>8</v>
      </c>
      <c r="B9" s="117">
        <v>108824781</v>
      </c>
      <c r="C9" s="12" t="s">
        <v>177</v>
      </c>
      <c r="D9" s="12" t="s">
        <v>178</v>
      </c>
      <c r="E9" s="13">
        <v>8</v>
      </c>
      <c r="F9" s="17">
        <v>480</v>
      </c>
      <c r="G9" s="14">
        <f t="shared" si="0"/>
        <v>3840</v>
      </c>
      <c r="H9" s="11" t="s">
        <v>148</v>
      </c>
      <c r="I9" s="151" t="s">
        <v>153</v>
      </c>
      <c r="J9" s="159">
        <v>45182</v>
      </c>
      <c r="K9" s="20"/>
    </row>
    <row r="10" spans="1:16">
      <c r="A10" s="11">
        <v>9</v>
      </c>
      <c r="B10" s="117">
        <v>108923869</v>
      </c>
      <c r="C10" s="12" t="s">
        <v>180</v>
      </c>
      <c r="D10" s="12" t="s">
        <v>181</v>
      </c>
      <c r="E10" s="13">
        <v>1</v>
      </c>
      <c r="F10" s="17">
        <v>141700</v>
      </c>
      <c r="G10" s="14">
        <f t="shared" si="0"/>
        <v>141700</v>
      </c>
      <c r="H10" s="11" t="s">
        <v>148</v>
      </c>
      <c r="I10" s="151" t="s">
        <v>182</v>
      </c>
      <c r="J10" s="159">
        <v>45182</v>
      </c>
      <c r="K10" s="20"/>
    </row>
    <row r="11" spans="1:16">
      <c r="A11" s="11">
        <v>10</v>
      </c>
      <c r="B11" s="117">
        <v>108801640</v>
      </c>
      <c r="C11" s="12" t="s">
        <v>184</v>
      </c>
      <c r="D11" s="12" t="s">
        <v>185</v>
      </c>
      <c r="E11" s="13">
        <v>2</v>
      </c>
      <c r="F11" s="17">
        <v>17000</v>
      </c>
      <c r="G11" s="14">
        <f t="shared" si="0"/>
        <v>34000</v>
      </c>
      <c r="H11" s="11" t="s">
        <v>148</v>
      </c>
      <c r="I11" s="151" t="s">
        <v>153</v>
      </c>
      <c r="J11" s="159">
        <v>45183</v>
      </c>
      <c r="K11" s="20"/>
    </row>
    <row r="12" spans="1:16">
      <c r="A12" s="11">
        <v>11</v>
      </c>
      <c r="B12" s="117">
        <v>108826186</v>
      </c>
      <c r="C12" s="12" t="s">
        <v>187</v>
      </c>
      <c r="D12" s="12" t="s">
        <v>188</v>
      </c>
      <c r="E12" s="13">
        <v>4</v>
      </c>
      <c r="F12" s="17">
        <v>20500</v>
      </c>
      <c r="G12" s="14">
        <f t="shared" si="0"/>
        <v>82000</v>
      </c>
      <c r="H12" s="11" t="s">
        <v>148</v>
      </c>
      <c r="I12" s="151" t="s">
        <v>153</v>
      </c>
      <c r="J12" s="159">
        <v>45182</v>
      </c>
      <c r="K12" s="20"/>
    </row>
    <row r="13" spans="1:16">
      <c r="A13" s="11">
        <v>12</v>
      </c>
      <c r="B13" s="117">
        <v>108765615</v>
      </c>
      <c r="C13" s="12" t="s">
        <v>187</v>
      </c>
      <c r="D13" s="12" t="s">
        <v>195</v>
      </c>
      <c r="E13" s="13">
        <v>6</v>
      </c>
      <c r="F13" s="17">
        <v>15000</v>
      </c>
      <c r="G13" s="14">
        <f t="shared" si="0"/>
        <v>90000</v>
      </c>
      <c r="H13" s="11" t="s">
        <v>148</v>
      </c>
      <c r="I13" s="151" t="s">
        <v>153</v>
      </c>
      <c r="J13" s="159">
        <v>45182</v>
      </c>
      <c r="K13" s="20"/>
    </row>
    <row r="14" spans="1:16">
      <c r="A14" s="11">
        <v>13</v>
      </c>
      <c r="B14" s="117">
        <v>108905544</v>
      </c>
      <c r="C14" s="12" t="s">
        <v>198</v>
      </c>
      <c r="D14" s="12" t="s">
        <v>199</v>
      </c>
      <c r="E14" s="13">
        <v>10</v>
      </c>
      <c r="F14" s="17">
        <v>4800</v>
      </c>
      <c r="G14" s="14">
        <f t="shared" si="0"/>
        <v>48000</v>
      </c>
      <c r="H14" s="11" t="s">
        <v>148</v>
      </c>
      <c r="I14" s="151" t="s">
        <v>200</v>
      </c>
      <c r="J14" s="159">
        <v>45182</v>
      </c>
      <c r="K14" s="20"/>
    </row>
    <row r="15" spans="1:16">
      <c r="A15" s="11">
        <v>14</v>
      </c>
      <c r="B15" s="117">
        <v>108905545</v>
      </c>
      <c r="C15" s="12" t="s">
        <v>204</v>
      </c>
      <c r="D15" s="12" t="s">
        <v>205</v>
      </c>
      <c r="E15" s="13">
        <v>10</v>
      </c>
      <c r="F15" s="17">
        <v>2800</v>
      </c>
      <c r="G15" s="14">
        <f t="shared" si="0"/>
        <v>28000</v>
      </c>
      <c r="H15" s="11" t="s">
        <v>148</v>
      </c>
      <c r="I15" s="151" t="s">
        <v>206</v>
      </c>
      <c r="J15" s="11"/>
      <c r="K15" s="20"/>
    </row>
    <row r="16" spans="1:16">
      <c r="A16" s="11">
        <v>15</v>
      </c>
      <c r="B16" s="117">
        <v>108872310</v>
      </c>
      <c r="C16" s="15" t="s">
        <v>208</v>
      </c>
      <c r="D16" s="15" t="s">
        <v>209</v>
      </c>
      <c r="E16" s="11">
        <v>1</v>
      </c>
      <c r="F16" s="17">
        <v>71580</v>
      </c>
      <c r="G16" s="14">
        <f t="shared" si="0"/>
        <v>71580</v>
      </c>
      <c r="H16" s="11" t="s">
        <v>148</v>
      </c>
      <c r="I16" s="11" t="s">
        <v>210</v>
      </c>
      <c r="J16" s="159">
        <v>45187</v>
      </c>
      <c r="K16" s="20"/>
    </row>
    <row r="17" spans="1:13">
      <c r="A17" s="11">
        <v>16</v>
      </c>
      <c r="B17" s="117">
        <v>108872311</v>
      </c>
      <c r="C17" s="15" t="s">
        <v>212</v>
      </c>
      <c r="D17" s="15" t="s">
        <v>213</v>
      </c>
      <c r="E17" s="11">
        <v>2</v>
      </c>
      <c r="F17" s="17">
        <v>75270</v>
      </c>
      <c r="G17" s="14">
        <f t="shared" si="0"/>
        <v>150540</v>
      </c>
      <c r="H17" s="11" t="s">
        <v>148</v>
      </c>
      <c r="I17" s="11" t="s">
        <v>210</v>
      </c>
      <c r="J17" s="159">
        <v>45187</v>
      </c>
      <c r="K17" s="20"/>
    </row>
    <row r="18" spans="1:13">
      <c r="A18" s="11">
        <v>17</v>
      </c>
      <c r="B18" s="117">
        <v>108820391</v>
      </c>
      <c r="C18" s="38" t="s">
        <v>218</v>
      </c>
      <c r="D18" s="38" t="s">
        <v>219</v>
      </c>
      <c r="E18" s="27">
        <v>2</v>
      </c>
      <c r="F18" s="30">
        <v>115000</v>
      </c>
      <c r="G18" s="31">
        <f t="shared" si="0"/>
        <v>230000</v>
      </c>
      <c r="H18" s="27" t="s">
        <v>148</v>
      </c>
      <c r="I18" s="27" t="s">
        <v>220</v>
      </c>
      <c r="J18" s="160">
        <v>45182</v>
      </c>
      <c r="K18" s="40"/>
      <c r="L18" t="s">
        <v>533</v>
      </c>
    </row>
    <row r="19" spans="1:13">
      <c r="A19" s="11">
        <v>18</v>
      </c>
      <c r="B19" s="117">
        <v>108820390</v>
      </c>
      <c r="C19" s="38" t="s">
        <v>222</v>
      </c>
      <c r="D19" s="38" t="s">
        <v>223</v>
      </c>
      <c r="E19" s="27">
        <v>2</v>
      </c>
      <c r="F19" s="30">
        <v>127000</v>
      </c>
      <c r="G19" s="31">
        <f t="shared" si="0"/>
        <v>254000</v>
      </c>
      <c r="H19" s="27" t="s">
        <v>148</v>
      </c>
      <c r="I19" s="27" t="s">
        <v>224</v>
      </c>
      <c r="J19" s="160">
        <v>45182</v>
      </c>
      <c r="K19" s="164">
        <v>45188</v>
      </c>
      <c r="L19" t="s">
        <v>533</v>
      </c>
    </row>
    <row r="20" spans="1:13">
      <c r="A20" s="11">
        <v>19</v>
      </c>
      <c r="B20" s="117">
        <v>108973383</v>
      </c>
      <c r="C20" s="36" t="s">
        <v>226</v>
      </c>
      <c r="D20" s="121" t="s">
        <v>227</v>
      </c>
      <c r="E20" s="37">
        <v>6</v>
      </c>
      <c r="F20" s="30">
        <v>98000</v>
      </c>
      <c r="G20" s="31">
        <f t="shared" si="0"/>
        <v>588000</v>
      </c>
      <c r="H20" s="35" t="s">
        <v>148</v>
      </c>
      <c r="I20" s="35" t="s">
        <v>228</v>
      </c>
      <c r="J20" s="160"/>
      <c r="K20" s="40" t="s">
        <v>229</v>
      </c>
      <c r="L20" t="s">
        <v>534</v>
      </c>
    </row>
    <row r="21" spans="1:13">
      <c r="A21" s="11">
        <v>20</v>
      </c>
      <c r="B21" s="117">
        <v>108804080</v>
      </c>
      <c r="C21" s="38" t="s">
        <v>231</v>
      </c>
      <c r="D21" s="38" t="s">
        <v>232</v>
      </c>
      <c r="E21" s="27">
        <v>2</v>
      </c>
      <c r="F21" s="30">
        <v>81060</v>
      </c>
      <c r="G21" s="31">
        <f t="shared" si="0"/>
        <v>162120</v>
      </c>
      <c r="H21" s="27" t="s">
        <v>148</v>
      </c>
      <c r="I21" s="27" t="s">
        <v>233</v>
      </c>
      <c r="J21" s="160">
        <v>45182</v>
      </c>
      <c r="K21" s="40"/>
      <c r="L21" t="s">
        <v>535</v>
      </c>
    </row>
    <row r="22" spans="1:13">
      <c r="A22" s="11">
        <v>21</v>
      </c>
      <c r="B22" s="117">
        <v>108800554</v>
      </c>
      <c r="C22" s="15" t="s">
        <v>235</v>
      </c>
      <c r="D22" s="15" t="s">
        <v>236</v>
      </c>
      <c r="E22" s="11">
        <v>1</v>
      </c>
      <c r="F22" s="17">
        <v>7100</v>
      </c>
      <c r="G22" s="14">
        <f t="shared" si="0"/>
        <v>7100</v>
      </c>
      <c r="H22" s="11" t="s">
        <v>148</v>
      </c>
      <c r="I22" s="11" t="s">
        <v>237</v>
      </c>
      <c r="J22" s="159">
        <v>45181</v>
      </c>
      <c r="K22" s="20"/>
    </row>
    <row r="23" spans="1:13">
      <c r="A23" s="11">
        <v>22</v>
      </c>
      <c r="B23" s="117">
        <v>108771296</v>
      </c>
      <c r="C23" s="15" t="s">
        <v>239</v>
      </c>
      <c r="D23" s="15" t="s">
        <v>240</v>
      </c>
      <c r="E23" s="11">
        <v>3</v>
      </c>
      <c r="F23" s="17">
        <v>3800</v>
      </c>
      <c r="G23" s="14">
        <f t="shared" si="0"/>
        <v>11400</v>
      </c>
      <c r="H23" s="11" t="s">
        <v>148</v>
      </c>
      <c r="I23" s="11" t="s">
        <v>241</v>
      </c>
      <c r="J23" s="159">
        <v>45181</v>
      </c>
      <c r="K23" s="20"/>
    </row>
    <row r="24" spans="1:13">
      <c r="A24" s="11">
        <v>23</v>
      </c>
      <c r="B24" s="117">
        <v>108952301</v>
      </c>
      <c r="C24" s="15" t="s">
        <v>242</v>
      </c>
      <c r="D24" s="15" t="s">
        <v>491</v>
      </c>
      <c r="E24" s="11">
        <v>1</v>
      </c>
      <c r="F24" s="17">
        <v>33000</v>
      </c>
      <c r="G24" s="14">
        <f t="shared" si="0"/>
        <v>33000</v>
      </c>
      <c r="H24" s="11" t="s">
        <v>148</v>
      </c>
      <c r="I24" s="11" t="s">
        <v>244</v>
      </c>
      <c r="J24" s="159">
        <v>45182</v>
      </c>
      <c r="K24" s="20"/>
    </row>
    <row r="25" spans="1:13">
      <c r="A25" s="11">
        <v>24</v>
      </c>
      <c r="B25" s="117">
        <v>108903802</v>
      </c>
      <c r="C25" s="38" t="s">
        <v>246</v>
      </c>
      <c r="D25" s="38" t="s">
        <v>247</v>
      </c>
      <c r="E25" s="27">
        <v>2</v>
      </c>
      <c r="F25" s="30">
        <v>5940</v>
      </c>
      <c r="G25" s="31">
        <f t="shared" si="0"/>
        <v>11880</v>
      </c>
      <c r="H25" s="27" t="s">
        <v>148</v>
      </c>
      <c r="I25" s="27" t="s">
        <v>248</v>
      </c>
      <c r="J25" s="160">
        <v>45182</v>
      </c>
      <c r="K25" s="40"/>
      <c r="L25" t="s">
        <v>507</v>
      </c>
    </row>
    <row r="26" spans="1:13">
      <c r="A26" s="11">
        <v>25</v>
      </c>
      <c r="B26" s="117">
        <v>108866713</v>
      </c>
      <c r="C26" s="15" t="s">
        <v>250</v>
      </c>
      <c r="D26" s="15" t="s">
        <v>251</v>
      </c>
      <c r="E26" s="11">
        <v>10</v>
      </c>
      <c r="F26" s="17">
        <v>11300</v>
      </c>
      <c r="G26" s="14">
        <f t="shared" si="0"/>
        <v>113000</v>
      </c>
      <c r="H26" s="11" t="s">
        <v>148</v>
      </c>
      <c r="I26" s="11" t="s">
        <v>153</v>
      </c>
      <c r="J26" s="159">
        <v>45182</v>
      </c>
      <c r="K26" s="20"/>
    </row>
    <row r="27" spans="1:13">
      <c r="A27" s="11">
        <v>26</v>
      </c>
      <c r="B27" s="117">
        <v>108850890</v>
      </c>
      <c r="C27" s="15" t="s">
        <v>253</v>
      </c>
      <c r="D27" s="15" t="s">
        <v>254</v>
      </c>
      <c r="E27" s="11">
        <v>1</v>
      </c>
      <c r="F27" s="17">
        <v>15808</v>
      </c>
      <c r="G27" s="14">
        <f t="shared" si="0"/>
        <v>15808</v>
      </c>
      <c r="H27" s="11" t="s">
        <v>148</v>
      </c>
      <c r="I27" s="11" t="s">
        <v>153</v>
      </c>
      <c r="J27" s="159">
        <v>45180</v>
      </c>
      <c r="K27" s="20"/>
    </row>
    <row r="28" spans="1:13">
      <c r="A28" s="11">
        <v>27</v>
      </c>
      <c r="B28" s="119">
        <v>108974369</v>
      </c>
      <c r="C28" s="28" t="s">
        <v>256</v>
      </c>
      <c r="D28" s="28" t="s">
        <v>504</v>
      </c>
      <c r="E28" s="29">
        <v>1</v>
      </c>
      <c r="F28" s="146">
        <v>172000</v>
      </c>
      <c r="G28" s="147">
        <f t="shared" si="0"/>
        <v>172000</v>
      </c>
      <c r="H28" s="29" t="s">
        <v>148</v>
      </c>
      <c r="I28" s="29" t="s">
        <v>505</v>
      </c>
      <c r="J28" s="159">
        <v>45182</v>
      </c>
      <c r="K28" s="29" t="s">
        <v>503</v>
      </c>
      <c r="M28" t="s">
        <v>507</v>
      </c>
    </row>
    <row r="29" spans="1:13">
      <c r="A29" s="11">
        <v>28</v>
      </c>
      <c r="B29" s="116" t="s">
        <v>552</v>
      </c>
      <c r="C29" s="15" t="s">
        <v>261</v>
      </c>
      <c r="D29" s="15" t="s">
        <v>553</v>
      </c>
      <c r="E29" s="11">
        <v>1</v>
      </c>
      <c r="F29" s="17"/>
      <c r="G29" s="14">
        <f t="shared" si="0"/>
        <v>0</v>
      </c>
      <c r="H29" s="11" t="s">
        <v>148</v>
      </c>
      <c r="I29" s="11" t="s">
        <v>153</v>
      </c>
      <c r="J29" s="11"/>
      <c r="K29" s="20" t="s">
        <v>263</v>
      </c>
    </row>
    <row r="30" spans="1:13">
      <c r="A30" s="11">
        <v>29</v>
      </c>
      <c r="B30" s="117">
        <v>108967826</v>
      </c>
      <c r="C30" s="15" t="s">
        <v>264</v>
      </c>
      <c r="D30" s="15" t="s">
        <v>265</v>
      </c>
      <c r="E30" s="11">
        <v>50</v>
      </c>
      <c r="F30" s="17">
        <v>1170</v>
      </c>
      <c r="G30" s="14">
        <f t="shared" si="0"/>
        <v>58500</v>
      </c>
      <c r="H30" s="11" t="s">
        <v>148</v>
      </c>
      <c r="I30" s="11" t="s">
        <v>153</v>
      </c>
      <c r="J30" s="159">
        <v>45183</v>
      </c>
      <c r="K30" s="20"/>
    </row>
    <row r="31" spans="1:13">
      <c r="A31" s="11">
        <v>30</v>
      </c>
      <c r="B31" s="117">
        <v>108993501</v>
      </c>
      <c r="C31" s="15" t="s">
        <v>267</v>
      </c>
      <c r="D31" s="15" t="s">
        <v>268</v>
      </c>
      <c r="E31" s="11">
        <v>10</v>
      </c>
      <c r="F31" s="17">
        <v>7200</v>
      </c>
      <c r="G31" s="14">
        <f t="shared" ref="G31:G51" si="1">F31*E31</f>
        <v>72000</v>
      </c>
      <c r="H31" s="11" t="s">
        <v>148</v>
      </c>
      <c r="I31" s="11" t="s">
        <v>153</v>
      </c>
      <c r="J31" s="159">
        <v>45187</v>
      </c>
      <c r="K31" s="20"/>
    </row>
    <row r="32" spans="1:13">
      <c r="A32" s="11">
        <v>31</v>
      </c>
      <c r="B32" s="118">
        <v>109012794</v>
      </c>
      <c r="C32" s="22" t="s">
        <v>270</v>
      </c>
      <c r="D32" s="15" t="s">
        <v>271</v>
      </c>
      <c r="E32" s="11">
        <v>10</v>
      </c>
      <c r="F32" s="17">
        <v>16500</v>
      </c>
      <c r="G32" s="14">
        <f t="shared" si="1"/>
        <v>165000</v>
      </c>
      <c r="H32" s="11" t="s">
        <v>148</v>
      </c>
      <c r="I32" s="11" t="s">
        <v>153</v>
      </c>
      <c r="J32" s="159">
        <v>45191</v>
      </c>
      <c r="K32" s="20"/>
    </row>
    <row r="33" spans="1:12">
      <c r="A33" s="11">
        <v>32</v>
      </c>
      <c r="B33" s="118">
        <v>109012795</v>
      </c>
      <c r="C33" s="22" t="s">
        <v>272</v>
      </c>
      <c r="D33" s="15" t="s">
        <v>273</v>
      </c>
      <c r="E33" s="11">
        <v>30</v>
      </c>
      <c r="F33" s="17">
        <v>12500</v>
      </c>
      <c r="G33" s="39">
        <f t="shared" si="1"/>
        <v>375000</v>
      </c>
      <c r="H33" s="11" t="s">
        <v>274</v>
      </c>
      <c r="I33" s="11" t="s">
        <v>153</v>
      </c>
      <c r="J33" s="159">
        <v>45187</v>
      </c>
      <c r="K33" s="20"/>
    </row>
    <row r="34" spans="1:12">
      <c r="A34" s="11">
        <v>33</v>
      </c>
      <c r="B34" s="119" t="s">
        <v>494</v>
      </c>
      <c r="C34" s="22" t="s">
        <v>484</v>
      </c>
      <c r="D34" s="15" t="s">
        <v>276</v>
      </c>
      <c r="E34" s="11">
        <v>2</v>
      </c>
      <c r="F34" s="17">
        <v>8500</v>
      </c>
      <c r="G34" s="39">
        <f t="shared" si="1"/>
        <v>17000</v>
      </c>
      <c r="H34" s="11" t="s">
        <v>274</v>
      </c>
      <c r="I34" s="11" t="s">
        <v>153</v>
      </c>
      <c r="J34" s="159">
        <v>45187</v>
      </c>
      <c r="K34" s="20"/>
    </row>
    <row r="35" spans="1:12">
      <c r="A35" s="11">
        <v>34</v>
      </c>
      <c r="B35" s="118">
        <v>109012796</v>
      </c>
      <c r="C35" s="22" t="s">
        <v>277</v>
      </c>
      <c r="D35" s="15" t="s">
        <v>278</v>
      </c>
      <c r="E35" s="11">
        <v>10</v>
      </c>
      <c r="F35" s="17">
        <v>5900</v>
      </c>
      <c r="G35" s="39">
        <f t="shared" si="1"/>
        <v>59000</v>
      </c>
      <c r="H35" s="11" t="s">
        <v>274</v>
      </c>
      <c r="I35" s="11" t="s">
        <v>153</v>
      </c>
      <c r="J35" s="11"/>
      <c r="K35" s="20"/>
    </row>
    <row r="36" spans="1:12">
      <c r="A36" s="11">
        <v>35</v>
      </c>
      <c r="B36" s="119">
        <v>109012797</v>
      </c>
      <c r="C36" s="22" t="s">
        <v>279</v>
      </c>
      <c r="D36" s="15" t="s">
        <v>280</v>
      </c>
      <c r="E36" s="11">
        <v>10</v>
      </c>
      <c r="F36" s="17">
        <v>6500</v>
      </c>
      <c r="G36" s="39">
        <f t="shared" si="1"/>
        <v>65000</v>
      </c>
      <c r="H36" s="11" t="s">
        <v>274</v>
      </c>
      <c r="I36" s="11" t="s">
        <v>153</v>
      </c>
      <c r="J36" s="159">
        <v>45187</v>
      </c>
      <c r="K36" s="20"/>
    </row>
    <row r="37" spans="1:12">
      <c r="A37" s="11">
        <v>36</v>
      </c>
      <c r="B37" s="119" t="s">
        <v>486</v>
      </c>
      <c r="C37" s="22" t="s">
        <v>281</v>
      </c>
      <c r="D37" s="15" t="s">
        <v>282</v>
      </c>
      <c r="E37" s="11">
        <v>10</v>
      </c>
      <c r="F37" s="17">
        <v>5500</v>
      </c>
      <c r="G37" s="39">
        <f t="shared" si="1"/>
        <v>55000</v>
      </c>
      <c r="H37" s="11" t="s">
        <v>274</v>
      </c>
      <c r="I37" s="11" t="s">
        <v>153</v>
      </c>
      <c r="J37" s="159">
        <v>45189</v>
      </c>
      <c r="K37" s="20"/>
    </row>
    <row r="38" spans="1:12">
      <c r="A38" s="11">
        <v>37</v>
      </c>
      <c r="B38" s="118">
        <v>108972001</v>
      </c>
      <c r="C38" s="22" t="s">
        <v>283</v>
      </c>
      <c r="D38" s="50" t="s">
        <v>284</v>
      </c>
      <c r="E38" s="23">
        <v>10</v>
      </c>
      <c r="F38" s="48">
        <v>5500</v>
      </c>
      <c r="G38" s="49">
        <f t="shared" si="1"/>
        <v>55000</v>
      </c>
      <c r="H38" s="23" t="s">
        <v>274</v>
      </c>
      <c r="I38" s="23" t="s">
        <v>153</v>
      </c>
      <c r="J38" s="23"/>
      <c r="K38" s="20"/>
    </row>
    <row r="39" spans="1:12">
      <c r="A39" s="11">
        <v>38</v>
      </c>
      <c r="B39" s="115">
        <v>108994261</v>
      </c>
      <c r="C39" s="15" t="s">
        <v>288</v>
      </c>
      <c r="D39" s="15" t="s">
        <v>289</v>
      </c>
      <c r="E39" s="11">
        <v>3</v>
      </c>
      <c r="F39" s="17">
        <v>27500</v>
      </c>
      <c r="G39" s="39">
        <f t="shared" si="1"/>
        <v>82500</v>
      </c>
      <c r="H39" s="11" t="s">
        <v>148</v>
      </c>
      <c r="I39" s="11" t="s">
        <v>153</v>
      </c>
      <c r="J39" s="159">
        <v>45183</v>
      </c>
      <c r="K39" s="20" t="s">
        <v>290</v>
      </c>
    </row>
    <row r="40" spans="1:12">
      <c r="A40" s="11">
        <v>39</v>
      </c>
      <c r="B40" s="115">
        <v>108994267</v>
      </c>
      <c r="C40" s="15" t="s">
        <v>293</v>
      </c>
      <c r="D40" s="15" t="s">
        <v>294</v>
      </c>
      <c r="E40" s="11">
        <v>3</v>
      </c>
      <c r="F40" s="17">
        <v>183000</v>
      </c>
      <c r="G40" s="39">
        <f t="shared" si="1"/>
        <v>549000</v>
      </c>
      <c r="H40" s="11" t="s">
        <v>148</v>
      </c>
      <c r="I40" s="11" t="s">
        <v>153</v>
      </c>
      <c r="J40" s="159">
        <v>45187</v>
      </c>
      <c r="K40" s="20" t="s">
        <v>295</v>
      </c>
    </row>
    <row r="41" spans="1:12">
      <c r="A41" s="11">
        <v>40</v>
      </c>
      <c r="B41" s="119">
        <v>108997064</v>
      </c>
      <c r="C41" s="110" t="s">
        <v>297</v>
      </c>
      <c r="D41" s="26" t="s">
        <v>298</v>
      </c>
      <c r="E41" s="6">
        <v>25</v>
      </c>
      <c r="F41" s="7">
        <v>76000</v>
      </c>
      <c r="G41" s="8">
        <f t="shared" si="1"/>
        <v>1900000</v>
      </c>
      <c r="H41" s="11" t="s">
        <v>148</v>
      </c>
      <c r="I41" s="1" t="s">
        <v>153</v>
      </c>
      <c r="J41" s="163">
        <v>45190</v>
      </c>
      <c r="K41" s="9" t="s">
        <v>300</v>
      </c>
    </row>
    <row r="42" spans="1:12">
      <c r="A42" s="11">
        <v>41</v>
      </c>
      <c r="B42" s="115">
        <v>108927853</v>
      </c>
      <c r="C42" s="111" t="s">
        <v>302</v>
      </c>
      <c r="D42" s="15" t="s">
        <v>303</v>
      </c>
      <c r="E42" s="11">
        <v>3</v>
      </c>
      <c r="F42" s="17">
        <v>30500</v>
      </c>
      <c r="G42" s="39">
        <f t="shared" si="1"/>
        <v>91500</v>
      </c>
      <c r="H42" s="23" t="s">
        <v>148</v>
      </c>
      <c r="I42" s="1" t="s">
        <v>153</v>
      </c>
      <c r="J42" s="173">
        <v>45191</v>
      </c>
      <c r="K42" s="20" t="s">
        <v>304</v>
      </c>
    </row>
    <row r="43" spans="1:12">
      <c r="A43" s="11">
        <v>42</v>
      </c>
      <c r="B43" s="115">
        <v>108994499</v>
      </c>
      <c r="C43" s="111" t="s">
        <v>306</v>
      </c>
      <c r="D43" s="15" t="s">
        <v>307</v>
      </c>
      <c r="E43" s="11">
        <v>1</v>
      </c>
      <c r="F43" s="17">
        <v>830000</v>
      </c>
      <c r="G43" s="39">
        <f t="shared" si="1"/>
        <v>830000</v>
      </c>
      <c r="H43" s="11" t="s">
        <v>148</v>
      </c>
      <c r="I43" s="23" t="s">
        <v>153</v>
      </c>
      <c r="J43" s="161">
        <v>45188</v>
      </c>
      <c r="K43" s="20" t="s">
        <v>308</v>
      </c>
    </row>
    <row r="44" spans="1:12">
      <c r="A44" s="11">
        <v>43</v>
      </c>
      <c r="B44" s="119" t="s">
        <v>485</v>
      </c>
      <c r="C44" s="112" t="s">
        <v>309</v>
      </c>
      <c r="D44" s="46" t="s">
        <v>310</v>
      </c>
      <c r="E44" s="47">
        <v>2</v>
      </c>
      <c r="F44" s="17">
        <v>105000</v>
      </c>
      <c r="G44" s="14">
        <f t="shared" si="1"/>
        <v>210000</v>
      </c>
      <c r="H44" s="16" t="s">
        <v>274</v>
      </c>
      <c r="I44" s="23" t="s">
        <v>153</v>
      </c>
      <c r="J44" s="161">
        <v>45187</v>
      </c>
      <c r="K44" s="20" t="s">
        <v>311</v>
      </c>
    </row>
    <row r="45" spans="1:12">
      <c r="A45" s="11">
        <v>44</v>
      </c>
      <c r="B45" s="119" t="s">
        <v>502</v>
      </c>
      <c r="C45" s="112" t="s">
        <v>313</v>
      </c>
      <c r="D45" s="46" t="s">
        <v>314</v>
      </c>
      <c r="E45" s="47">
        <v>5</v>
      </c>
      <c r="F45" s="17">
        <v>1600</v>
      </c>
      <c r="G45" s="14">
        <f t="shared" si="1"/>
        <v>8000</v>
      </c>
      <c r="H45" s="16" t="s">
        <v>274</v>
      </c>
      <c r="I45" s="23" t="s">
        <v>153</v>
      </c>
      <c r="J45" s="23"/>
      <c r="K45" s="20"/>
    </row>
    <row r="46" spans="1:12">
      <c r="A46" s="11">
        <v>45</v>
      </c>
      <c r="B46" s="115">
        <v>108993733</v>
      </c>
      <c r="C46" s="111" t="s">
        <v>316</v>
      </c>
      <c r="D46" s="15" t="s">
        <v>317</v>
      </c>
      <c r="E46" s="11">
        <v>1</v>
      </c>
      <c r="F46" s="17">
        <v>190000</v>
      </c>
      <c r="G46" s="14">
        <f t="shared" si="1"/>
        <v>190000</v>
      </c>
      <c r="H46" s="23" t="s">
        <v>148</v>
      </c>
      <c r="I46" s="23" t="s">
        <v>153</v>
      </c>
      <c r="J46" s="23"/>
      <c r="K46" s="20"/>
      <c r="L46" t="s">
        <v>509</v>
      </c>
    </row>
    <row r="47" spans="1:12">
      <c r="A47" s="11">
        <v>46</v>
      </c>
      <c r="B47" s="119">
        <v>108994161</v>
      </c>
      <c r="C47" s="113" t="s">
        <v>318</v>
      </c>
      <c r="D47" s="50" t="s">
        <v>319</v>
      </c>
      <c r="E47" s="23">
        <v>1</v>
      </c>
      <c r="F47" s="51">
        <v>130000</v>
      </c>
      <c r="G47" s="14">
        <f t="shared" si="1"/>
        <v>130000</v>
      </c>
      <c r="H47" s="23" t="s">
        <v>148</v>
      </c>
      <c r="I47" s="23"/>
      <c r="J47" s="161">
        <v>45194</v>
      </c>
      <c r="K47" s="20"/>
    </row>
    <row r="48" spans="1:12">
      <c r="A48" s="11">
        <v>47</v>
      </c>
      <c r="B48" s="115">
        <v>108857348</v>
      </c>
      <c r="C48" s="114" t="s">
        <v>321</v>
      </c>
      <c r="D48" s="12" t="s">
        <v>322</v>
      </c>
      <c r="E48" s="13">
        <v>30</v>
      </c>
      <c r="F48" s="17">
        <v>1600</v>
      </c>
      <c r="G48" s="14">
        <f t="shared" si="1"/>
        <v>48000</v>
      </c>
      <c r="H48" s="23" t="s">
        <v>274</v>
      </c>
      <c r="I48" s="23"/>
      <c r="J48" s="161">
        <v>45187</v>
      </c>
      <c r="K48" s="20" t="s">
        <v>323</v>
      </c>
    </row>
    <row r="49" spans="1:12">
      <c r="A49" s="11">
        <v>48</v>
      </c>
      <c r="B49" s="115">
        <v>108965999</v>
      </c>
      <c r="C49" s="114" t="s">
        <v>324</v>
      </c>
      <c r="D49" s="12" t="s">
        <v>325</v>
      </c>
      <c r="E49" s="13">
        <v>1</v>
      </c>
      <c r="F49" s="17">
        <v>8500</v>
      </c>
      <c r="G49" s="14">
        <f t="shared" si="1"/>
        <v>8500</v>
      </c>
      <c r="H49" s="23" t="s">
        <v>274</v>
      </c>
      <c r="I49" s="23"/>
      <c r="J49" s="159">
        <v>45182</v>
      </c>
      <c r="K49" s="20"/>
    </row>
    <row r="50" spans="1:12">
      <c r="A50" s="11">
        <v>49</v>
      </c>
      <c r="B50" s="118" t="s">
        <v>269</v>
      </c>
      <c r="C50" s="114" t="s">
        <v>326</v>
      </c>
      <c r="D50" s="12" t="s">
        <v>327</v>
      </c>
      <c r="E50" s="13">
        <v>1</v>
      </c>
      <c r="F50" s="17">
        <v>6500</v>
      </c>
      <c r="G50" s="14">
        <f t="shared" si="1"/>
        <v>6500</v>
      </c>
      <c r="H50" s="23" t="s">
        <v>274</v>
      </c>
      <c r="I50" s="23"/>
      <c r="J50" s="23"/>
      <c r="K50" s="20"/>
    </row>
    <row r="51" spans="1:12">
      <c r="A51" s="11">
        <v>50</v>
      </c>
      <c r="B51" s="118">
        <v>109012988</v>
      </c>
      <c r="C51" s="114" t="s">
        <v>328</v>
      </c>
      <c r="D51" s="12" t="s">
        <v>471</v>
      </c>
      <c r="E51" s="13">
        <v>1</v>
      </c>
      <c r="F51" s="17">
        <v>14500</v>
      </c>
      <c r="G51" s="14">
        <f t="shared" si="1"/>
        <v>14500</v>
      </c>
      <c r="H51" s="23" t="s">
        <v>274</v>
      </c>
      <c r="I51" s="23"/>
      <c r="J51" s="161">
        <v>45189</v>
      </c>
      <c r="K51" s="20" t="s">
        <v>330</v>
      </c>
    </row>
    <row r="52" spans="1:12">
      <c r="A52" s="11">
        <v>51</v>
      </c>
      <c r="B52" s="141">
        <v>108756846</v>
      </c>
      <c r="C52" s="142" t="s">
        <v>335</v>
      </c>
      <c r="D52" s="143" t="s">
        <v>336</v>
      </c>
      <c r="E52" s="144">
        <v>9</v>
      </c>
      <c r="F52" s="139">
        <v>11060</v>
      </c>
      <c r="G52" s="145">
        <f>F52*E52</f>
        <v>99540</v>
      </c>
      <c r="H52" s="138" t="s">
        <v>274</v>
      </c>
      <c r="I52" s="138"/>
      <c r="J52" s="174">
        <v>45191</v>
      </c>
      <c r="K52" s="140" t="s">
        <v>496</v>
      </c>
      <c r="L52" t="s">
        <v>497</v>
      </c>
    </row>
    <row r="53" spans="1:12">
      <c r="A53" s="11">
        <v>52</v>
      </c>
      <c r="B53" s="119" t="s">
        <v>487</v>
      </c>
      <c r="C53" s="114" t="s">
        <v>338</v>
      </c>
      <c r="D53" s="12" t="s">
        <v>339</v>
      </c>
      <c r="E53" s="13">
        <v>3</v>
      </c>
      <c r="F53" s="17">
        <v>56700</v>
      </c>
      <c r="G53" s="39">
        <f t="shared" ref="G53:G64" si="2">F53*E53</f>
        <v>170100</v>
      </c>
      <c r="H53" s="23" t="s">
        <v>274</v>
      </c>
      <c r="I53" s="23"/>
      <c r="J53" s="161">
        <v>45191</v>
      </c>
      <c r="K53" s="20" t="s">
        <v>340</v>
      </c>
    </row>
    <row r="54" spans="1:12">
      <c r="A54" s="11">
        <v>53</v>
      </c>
      <c r="B54" s="115">
        <v>108938432</v>
      </c>
      <c r="C54" s="114" t="s">
        <v>341</v>
      </c>
      <c r="D54" s="12" t="s">
        <v>342</v>
      </c>
      <c r="E54" s="13">
        <v>100</v>
      </c>
      <c r="F54" s="17">
        <v>850</v>
      </c>
      <c r="G54" s="39">
        <f t="shared" si="2"/>
        <v>85000</v>
      </c>
      <c r="H54" s="23" t="s">
        <v>274</v>
      </c>
      <c r="I54" s="23"/>
      <c r="J54" s="161">
        <v>45183</v>
      </c>
      <c r="K54" s="20" t="s">
        <v>343</v>
      </c>
    </row>
    <row r="55" spans="1:12">
      <c r="A55" s="11">
        <v>54</v>
      </c>
      <c r="B55" s="119">
        <v>109012827</v>
      </c>
      <c r="C55" s="114" t="s">
        <v>344</v>
      </c>
      <c r="D55" s="12" t="s">
        <v>345</v>
      </c>
      <c r="E55" s="13">
        <v>30</v>
      </c>
      <c r="F55" s="17">
        <v>1300</v>
      </c>
      <c r="G55" s="39">
        <f t="shared" si="2"/>
        <v>39000</v>
      </c>
      <c r="H55" s="23" t="s">
        <v>274</v>
      </c>
      <c r="I55" s="23"/>
      <c r="J55" s="23"/>
      <c r="K55" s="20" t="s">
        <v>343</v>
      </c>
    </row>
    <row r="56" spans="1:12">
      <c r="A56" s="11">
        <v>55</v>
      </c>
      <c r="B56" s="119" t="s">
        <v>489</v>
      </c>
      <c r="C56" s="114" t="s">
        <v>346</v>
      </c>
      <c r="D56" s="12"/>
      <c r="E56" s="13">
        <v>3</v>
      </c>
      <c r="F56" s="17">
        <v>18400</v>
      </c>
      <c r="G56" s="39">
        <f t="shared" si="2"/>
        <v>55200</v>
      </c>
      <c r="H56" s="23" t="s">
        <v>274</v>
      </c>
      <c r="I56" s="23"/>
      <c r="J56" s="23"/>
      <c r="K56" s="20" t="s">
        <v>330</v>
      </c>
    </row>
    <row r="57" spans="1:12">
      <c r="A57" s="11">
        <v>56</v>
      </c>
      <c r="B57" s="119" t="s">
        <v>488</v>
      </c>
      <c r="C57" s="114" t="s">
        <v>347</v>
      </c>
      <c r="D57" s="12" t="s">
        <v>348</v>
      </c>
      <c r="E57" s="13">
        <v>2</v>
      </c>
      <c r="F57" s="17">
        <v>28000</v>
      </c>
      <c r="G57" s="39">
        <f t="shared" si="2"/>
        <v>56000</v>
      </c>
      <c r="H57" s="23" t="s">
        <v>274</v>
      </c>
      <c r="I57" s="23"/>
      <c r="J57" s="161">
        <v>45183</v>
      </c>
      <c r="K57" s="20" t="s">
        <v>349</v>
      </c>
    </row>
    <row r="58" spans="1:12">
      <c r="A58" s="11">
        <v>57</v>
      </c>
      <c r="B58" s="118">
        <v>108770039</v>
      </c>
      <c r="C58" s="114" t="s">
        <v>527</v>
      </c>
      <c r="D58" s="12" t="s">
        <v>528</v>
      </c>
      <c r="E58" s="13">
        <v>10</v>
      </c>
      <c r="F58" s="17">
        <v>564</v>
      </c>
      <c r="G58" s="39">
        <f t="shared" si="2"/>
        <v>5640</v>
      </c>
      <c r="H58" s="23" t="s">
        <v>274</v>
      </c>
      <c r="I58" s="23"/>
      <c r="J58" s="161">
        <v>45188</v>
      </c>
      <c r="K58" s="20"/>
    </row>
    <row r="59" spans="1:12">
      <c r="A59" s="11">
        <v>58</v>
      </c>
      <c r="B59" s="119">
        <v>109012831</v>
      </c>
      <c r="C59" s="114" t="s">
        <v>350</v>
      </c>
      <c r="D59" s="12" t="s">
        <v>351</v>
      </c>
      <c r="E59" s="13">
        <v>3</v>
      </c>
      <c r="F59" s="17">
        <v>9800</v>
      </c>
      <c r="G59" s="39">
        <f t="shared" si="2"/>
        <v>29400</v>
      </c>
      <c r="H59" s="23" t="s">
        <v>274</v>
      </c>
      <c r="I59" s="23"/>
      <c r="J59" s="161">
        <v>45187</v>
      </c>
      <c r="K59" s="20"/>
    </row>
    <row r="60" spans="1:12">
      <c r="A60" s="11">
        <v>59</v>
      </c>
      <c r="B60" s="119" t="s">
        <v>490</v>
      </c>
      <c r="C60" s="114" t="s">
        <v>529</v>
      </c>
      <c r="D60" s="12" t="s">
        <v>530</v>
      </c>
      <c r="E60" s="13">
        <v>5</v>
      </c>
      <c r="F60" s="17">
        <v>14500</v>
      </c>
      <c r="G60" s="39">
        <f t="shared" si="2"/>
        <v>72500</v>
      </c>
      <c r="H60" s="23" t="s">
        <v>274</v>
      </c>
      <c r="I60" s="23"/>
      <c r="J60" s="159">
        <v>45182</v>
      </c>
      <c r="K60" s="20"/>
    </row>
    <row r="61" spans="1:12">
      <c r="A61" s="11">
        <v>60</v>
      </c>
      <c r="B61" s="119">
        <v>109012829</v>
      </c>
      <c r="C61" s="114" t="s">
        <v>352</v>
      </c>
      <c r="D61" s="12" t="s">
        <v>353</v>
      </c>
      <c r="E61" s="13">
        <v>26</v>
      </c>
      <c r="F61" s="17">
        <v>7100</v>
      </c>
      <c r="G61" s="39">
        <f t="shared" si="2"/>
        <v>184600</v>
      </c>
      <c r="H61" s="23" t="s">
        <v>274</v>
      </c>
      <c r="I61" s="23"/>
      <c r="J61" s="161">
        <v>45187</v>
      </c>
      <c r="K61" s="20"/>
    </row>
    <row r="62" spans="1:12">
      <c r="A62" s="11">
        <v>61</v>
      </c>
      <c r="B62" s="125">
        <v>108992320</v>
      </c>
      <c r="C62" s="133" t="s">
        <v>355</v>
      </c>
      <c r="D62" s="134" t="s">
        <v>492</v>
      </c>
      <c r="E62" s="126">
        <v>4</v>
      </c>
      <c r="F62" s="127">
        <v>47000</v>
      </c>
      <c r="G62" s="128">
        <f t="shared" si="2"/>
        <v>188000</v>
      </c>
      <c r="H62" s="129" t="s">
        <v>274</v>
      </c>
      <c r="I62" s="129"/>
      <c r="J62" s="129"/>
      <c r="K62" s="130" t="s">
        <v>495</v>
      </c>
    </row>
    <row r="63" spans="1:12">
      <c r="A63" s="11">
        <v>62</v>
      </c>
      <c r="B63" s="118">
        <v>108985052</v>
      </c>
      <c r="C63" s="135" t="s">
        <v>498</v>
      </c>
      <c r="D63" s="136" t="s">
        <v>499</v>
      </c>
      <c r="E63" s="137">
        <v>1</v>
      </c>
      <c r="F63" s="48">
        <v>17900</v>
      </c>
      <c r="G63" s="49">
        <f t="shared" si="2"/>
        <v>17900</v>
      </c>
      <c r="H63" s="23" t="s">
        <v>274</v>
      </c>
      <c r="I63" s="23"/>
      <c r="J63" s="161">
        <v>45190</v>
      </c>
      <c r="K63" s="20"/>
    </row>
    <row r="64" spans="1:12">
      <c r="A64" s="11">
        <v>63</v>
      </c>
      <c r="B64" s="118">
        <v>108953038</v>
      </c>
      <c r="C64" s="135" t="s">
        <v>500</v>
      </c>
      <c r="D64" s="136" t="s">
        <v>501</v>
      </c>
      <c r="E64" s="137">
        <v>1</v>
      </c>
      <c r="F64" s="48">
        <v>29294</v>
      </c>
      <c r="G64" s="49">
        <f t="shared" si="2"/>
        <v>29294</v>
      </c>
      <c r="H64" s="23" t="s">
        <v>274</v>
      </c>
      <c r="I64" s="23"/>
      <c r="J64" s="161">
        <v>45190</v>
      </c>
      <c r="K64" s="20"/>
    </row>
    <row r="65" spans="1:11">
      <c r="A65" s="11">
        <v>64</v>
      </c>
      <c r="B65" s="119">
        <v>108842038</v>
      </c>
      <c r="C65" s="114" t="s">
        <v>513</v>
      </c>
      <c r="D65" t="s">
        <v>512</v>
      </c>
      <c r="E65" s="13">
        <v>3</v>
      </c>
      <c r="F65" s="17">
        <v>56500</v>
      </c>
      <c r="G65" s="39">
        <f t="shared" ref="G65:G67" si="3">F65*E65</f>
        <v>169500</v>
      </c>
      <c r="H65" s="23" t="s">
        <v>519</v>
      </c>
      <c r="I65" s="23"/>
      <c r="J65" s="161">
        <v>45190</v>
      </c>
      <c r="K65" s="20"/>
    </row>
    <row r="66" spans="1:11">
      <c r="A66" s="11">
        <v>65</v>
      </c>
      <c r="B66" s="119">
        <v>108874298</v>
      </c>
      <c r="C66" s="114" t="s">
        <v>514</v>
      </c>
      <c r="D66" s="12" t="s">
        <v>518</v>
      </c>
      <c r="E66" s="13">
        <v>3</v>
      </c>
      <c r="F66" s="17">
        <v>39000</v>
      </c>
      <c r="G66" s="39">
        <f t="shared" si="3"/>
        <v>117000</v>
      </c>
      <c r="H66" s="23" t="s">
        <v>519</v>
      </c>
      <c r="I66" s="23"/>
      <c r="J66" s="161">
        <v>45194</v>
      </c>
      <c r="K66" s="20"/>
    </row>
    <row r="67" spans="1:11">
      <c r="A67" s="11">
        <v>66</v>
      </c>
      <c r="B67" s="119">
        <v>108839487</v>
      </c>
      <c r="C67" s="114" t="s">
        <v>515</v>
      </c>
      <c r="D67" t="s">
        <v>516</v>
      </c>
      <c r="E67" s="13">
        <v>3</v>
      </c>
      <c r="F67" s="17">
        <v>44620</v>
      </c>
      <c r="G67" s="39">
        <f t="shared" si="3"/>
        <v>133860</v>
      </c>
      <c r="H67" s="23" t="s">
        <v>274</v>
      </c>
      <c r="I67" s="23"/>
      <c r="J67" s="161">
        <v>45187</v>
      </c>
      <c r="K67" s="20"/>
    </row>
    <row r="68" spans="1:11">
      <c r="A68" s="11">
        <v>67</v>
      </c>
      <c r="B68" s="118">
        <v>109012984</v>
      </c>
      <c r="C68" s="114" t="s">
        <v>521</v>
      </c>
      <c r="D68" s="12" t="s">
        <v>522</v>
      </c>
      <c r="E68" s="13">
        <v>1</v>
      </c>
      <c r="F68" s="17">
        <v>23500</v>
      </c>
      <c r="G68" s="39">
        <f t="shared" ref="G68:G72" si="4">F68*E68</f>
        <v>23500</v>
      </c>
      <c r="H68" s="23" t="s">
        <v>274</v>
      </c>
      <c r="I68" s="23"/>
      <c r="J68" s="161">
        <v>45194</v>
      </c>
      <c r="K68" s="20"/>
    </row>
    <row r="69" spans="1:11">
      <c r="A69" s="11">
        <v>68</v>
      </c>
      <c r="B69" s="118">
        <v>109012985</v>
      </c>
      <c r="C69" s="114" t="s">
        <v>521</v>
      </c>
      <c r="D69" s="12" t="s">
        <v>523</v>
      </c>
      <c r="E69" s="13">
        <v>1</v>
      </c>
      <c r="F69" s="17">
        <v>29500</v>
      </c>
      <c r="G69" s="39">
        <f t="shared" si="4"/>
        <v>29500</v>
      </c>
      <c r="H69" s="23" t="s">
        <v>274</v>
      </c>
      <c r="I69" s="23"/>
      <c r="J69" s="161">
        <v>45194</v>
      </c>
      <c r="K69" s="20"/>
    </row>
    <row r="70" spans="1:11">
      <c r="A70" s="11">
        <v>69</v>
      </c>
      <c r="B70" s="118">
        <v>109012986</v>
      </c>
      <c r="C70" s="114" t="s">
        <v>524</v>
      </c>
      <c r="D70" s="12" t="s">
        <v>522</v>
      </c>
      <c r="E70" s="13">
        <v>1</v>
      </c>
      <c r="F70" s="17">
        <v>235000</v>
      </c>
      <c r="G70" s="39">
        <f t="shared" ref="G70" si="5">F70*E70</f>
        <v>235000</v>
      </c>
      <c r="H70" s="23" t="s">
        <v>274</v>
      </c>
      <c r="I70" s="23"/>
      <c r="J70" s="161">
        <v>45194</v>
      </c>
      <c r="K70" s="20"/>
    </row>
    <row r="71" spans="1:11">
      <c r="A71" s="11">
        <v>70</v>
      </c>
      <c r="B71" s="118" t="s">
        <v>269</v>
      </c>
      <c r="C71" s="114" t="s">
        <v>525</v>
      </c>
      <c r="D71" s="12" t="s">
        <v>526</v>
      </c>
      <c r="E71" s="13">
        <v>1</v>
      </c>
      <c r="F71" s="17">
        <v>35600</v>
      </c>
      <c r="G71" s="39">
        <f>F71*E71</f>
        <v>35600</v>
      </c>
      <c r="H71" s="23" t="s">
        <v>274</v>
      </c>
      <c r="I71" s="23"/>
      <c r="J71" s="23"/>
      <c r="K71" s="20"/>
    </row>
    <row r="72" spans="1:11">
      <c r="A72" s="11">
        <v>71</v>
      </c>
      <c r="B72" s="118" t="s">
        <v>269</v>
      </c>
      <c r="C72" s="114" t="s">
        <v>328</v>
      </c>
      <c r="D72" s="12" t="s">
        <v>471</v>
      </c>
      <c r="E72" s="13">
        <v>1</v>
      </c>
      <c r="F72" s="17">
        <v>14500</v>
      </c>
      <c r="G72" s="14">
        <f t="shared" si="4"/>
        <v>14500</v>
      </c>
      <c r="H72" s="23" t="s">
        <v>274</v>
      </c>
      <c r="I72" s="23"/>
      <c r="J72" s="23"/>
      <c r="K72" s="20"/>
    </row>
    <row r="73" spans="1:11">
      <c r="A73" s="11">
        <v>72</v>
      </c>
      <c r="B73" s="118" t="s">
        <v>269</v>
      </c>
      <c r="C73" s="114" t="s">
        <v>326</v>
      </c>
      <c r="D73" s="12" t="s">
        <v>327</v>
      </c>
      <c r="E73" s="13">
        <v>1</v>
      </c>
      <c r="F73" s="17">
        <v>6500</v>
      </c>
      <c r="G73" s="14">
        <f>F73*E73</f>
        <v>6500</v>
      </c>
      <c r="H73" s="23" t="s">
        <v>274</v>
      </c>
      <c r="I73" s="23"/>
      <c r="J73" s="23"/>
      <c r="K73" s="20"/>
    </row>
    <row r="74" spans="1:11">
      <c r="A74" s="11">
        <v>73</v>
      </c>
      <c r="B74" s="153">
        <v>109012983</v>
      </c>
      <c r="C74" s="154" t="s">
        <v>312</v>
      </c>
      <c r="D74" s="155" t="s">
        <v>540</v>
      </c>
      <c r="E74" s="156">
        <v>2</v>
      </c>
      <c r="F74" s="139">
        <v>19500</v>
      </c>
      <c r="G74" s="157">
        <f>F74*E74</f>
        <v>39000</v>
      </c>
      <c r="H74" s="158" t="s">
        <v>274</v>
      </c>
      <c r="I74" s="138" t="s">
        <v>153</v>
      </c>
      <c r="J74" s="197">
        <v>45190</v>
      </c>
      <c r="K74" s="140" t="s">
        <v>532</v>
      </c>
    </row>
    <row r="75" spans="1:11">
      <c r="A75" s="11">
        <v>74</v>
      </c>
      <c r="B75" s="119">
        <v>109013068</v>
      </c>
      <c r="C75" s="114" t="s">
        <v>520</v>
      </c>
      <c r="D75" t="s">
        <v>517</v>
      </c>
      <c r="E75" s="13">
        <v>3</v>
      </c>
      <c r="F75" s="17">
        <v>17000</v>
      </c>
      <c r="G75" s="51">
        <f>F75*E75</f>
        <v>51000</v>
      </c>
      <c r="H75" s="23" t="s">
        <v>274</v>
      </c>
      <c r="I75" s="23"/>
      <c r="J75" s="161">
        <v>45196</v>
      </c>
      <c r="K75" s="20"/>
    </row>
    <row r="76" spans="1:11">
      <c r="A76" s="11">
        <v>75</v>
      </c>
      <c r="B76" s="162" t="s">
        <v>269</v>
      </c>
      <c r="C76" s="148" t="s">
        <v>511</v>
      </c>
      <c r="D76" s="148" t="s">
        <v>510</v>
      </c>
      <c r="E76" s="131">
        <v>3</v>
      </c>
      <c r="F76" s="132">
        <v>780000</v>
      </c>
      <c r="G76" s="51">
        <f t="shared" ref="G76:G83" si="6">F76*E76</f>
        <v>2340000</v>
      </c>
      <c r="H76" s="23" t="s">
        <v>274</v>
      </c>
      <c r="I76" s="23"/>
      <c r="J76" s="23"/>
      <c r="K76" s="20"/>
    </row>
    <row r="77" spans="1:11">
      <c r="A77" s="11">
        <v>76</v>
      </c>
      <c r="B77" s="119" t="s">
        <v>269</v>
      </c>
      <c r="C77" s="22" t="s">
        <v>283</v>
      </c>
      <c r="D77" s="50" t="s">
        <v>286</v>
      </c>
      <c r="E77" s="23">
        <v>10</v>
      </c>
      <c r="F77" s="48">
        <v>6300</v>
      </c>
      <c r="G77" s="51">
        <f t="shared" si="6"/>
        <v>63000</v>
      </c>
      <c r="H77" s="23" t="s">
        <v>274</v>
      </c>
      <c r="I77" s="23" t="s">
        <v>153</v>
      </c>
      <c r="J77" s="23"/>
      <c r="K77" s="20"/>
    </row>
    <row r="78" spans="1:11">
      <c r="A78" s="11">
        <v>77</v>
      </c>
      <c r="B78" s="119" t="s">
        <v>269</v>
      </c>
      <c r="C78" s="114" t="s">
        <v>331</v>
      </c>
      <c r="D78" s="12" t="s">
        <v>483</v>
      </c>
      <c r="E78" s="13">
        <v>4</v>
      </c>
      <c r="F78" s="17">
        <v>29500</v>
      </c>
      <c r="G78" s="51">
        <f>F78*E78</f>
        <v>118000</v>
      </c>
      <c r="H78" s="23" t="s">
        <v>274</v>
      </c>
      <c r="I78" s="23"/>
      <c r="J78" s="23"/>
      <c r="K78" s="20"/>
    </row>
    <row r="79" spans="1:11">
      <c r="A79" s="11">
        <v>78</v>
      </c>
      <c r="B79" s="119" t="s">
        <v>269</v>
      </c>
      <c r="C79" s="114" t="s">
        <v>354</v>
      </c>
      <c r="D79" s="12" t="s">
        <v>493</v>
      </c>
      <c r="E79" s="13">
        <v>1</v>
      </c>
      <c r="F79" s="17">
        <v>24500</v>
      </c>
      <c r="G79" s="51">
        <f t="shared" si="6"/>
        <v>24500</v>
      </c>
      <c r="H79" s="23" t="s">
        <v>274</v>
      </c>
      <c r="I79" s="23"/>
      <c r="J79" s="23"/>
      <c r="K79" s="20" t="s">
        <v>333</v>
      </c>
    </row>
    <row r="80" spans="1:11">
      <c r="A80" s="11">
        <v>79</v>
      </c>
      <c r="B80" s="141">
        <v>109013183</v>
      </c>
      <c r="C80" s="142" t="s">
        <v>334</v>
      </c>
      <c r="D80" s="143" t="s">
        <v>506</v>
      </c>
      <c r="E80" s="144">
        <v>1</v>
      </c>
      <c r="F80" s="139">
        <v>73000</v>
      </c>
      <c r="G80" s="157">
        <f t="shared" si="6"/>
        <v>73000</v>
      </c>
      <c r="H80" s="138" t="s">
        <v>274</v>
      </c>
      <c r="I80" s="138"/>
      <c r="J80" s="174">
        <v>45196</v>
      </c>
      <c r="K80" s="140" t="s">
        <v>330</v>
      </c>
    </row>
    <row r="81" spans="1:12">
      <c r="A81" s="11">
        <v>80</v>
      </c>
      <c r="B81" s="170" t="s">
        <v>541</v>
      </c>
      <c r="C81" s="171" t="s">
        <v>542</v>
      </c>
      <c r="D81" s="171" t="s">
        <v>543</v>
      </c>
      <c r="E81" s="170" t="s">
        <v>547</v>
      </c>
      <c r="F81" s="172">
        <v>13660</v>
      </c>
      <c r="G81" s="51">
        <f t="shared" si="6"/>
        <v>13660</v>
      </c>
      <c r="H81" s="23" t="s">
        <v>274</v>
      </c>
      <c r="I81" s="20"/>
      <c r="J81" s="20"/>
      <c r="K81" s="20"/>
    </row>
    <row r="82" spans="1:12">
      <c r="A82" s="11">
        <v>81</v>
      </c>
      <c r="B82" s="170" t="s">
        <v>544</v>
      </c>
      <c r="C82" s="171" t="s">
        <v>545</v>
      </c>
      <c r="D82" s="171" t="s">
        <v>546</v>
      </c>
      <c r="E82" s="170" t="s">
        <v>547</v>
      </c>
      <c r="F82" s="172">
        <v>19500</v>
      </c>
      <c r="G82" s="51">
        <f t="shared" si="6"/>
        <v>19500</v>
      </c>
      <c r="H82" s="23" t="s">
        <v>274</v>
      </c>
      <c r="I82" s="20"/>
      <c r="J82" s="20"/>
      <c r="K82" s="20"/>
    </row>
    <row r="83" spans="1:12">
      <c r="A83" s="11">
        <v>82</v>
      </c>
      <c r="B83" s="175" t="s">
        <v>548</v>
      </c>
      <c r="C83" s="176" t="s">
        <v>549</v>
      </c>
      <c r="D83" s="176" t="s">
        <v>550</v>
      </c>
      <c r="E83" s="175" t="s">
        <v>547</v>
      </c>
      <c r="F83" s="177">
        <v>290000</v>
      </c>
      <c r="G83" s="51">
        <f t="shared" si="6"/>
        <v>290000</v>
      </c>
      <c r="H83" s="23"/>
      <c r="I83" s="20"/>
      <c r="J83" s="20"/>
      <c r="K83" s="20"/>
      <c r="L83" t="s">
        <v>551</v>
      </c>
    </row>
    <row r="84" spans="1:12" ht="19.5">
      <c r="A84" s="150" t="s">
        <v>7</v>
      </c>
      <c r="B84" s="150"/>
      <c r="C84" s="150"/>
      <c r="D84" s="150"/>
      <c r="E84" s="150"/>
      <c r="F84" s="150"/>
      <c r="G84" s="21">
        <f>SUM(G2:G83)</f>
        <v>12276452</v>
      </c>
    </row>
    <row r="86" spans="1:12" ht="26.25">
      <c r="A86" s="149" t="s">
        <v>356</v>
      </c>
      <c r="B86" s="149"/>
      <c r="C86" s="149"/>
      <c r="D86" s="149"/>
      <c r="E86" s="149"/>
      <c r="F86" s="149"/>
      <c r="G86" s="149"/>
      <c r="H86" s="149"/>
      <c r="I86" s="149"/>
      <c r="J86" s="149"/>
      <c r="K86" s="149"/>
    </row>
    <row r="87" spans="1:12">
      <c r="A87" s="91" t="s">
        <v>135</v>
      </c>
      <c r="B87" s="91" t="s">
        <v>357</v>
      </c>
      <c r="C87" s="92" t="s">
        <v>358</v>
      </c>
      <c r="D87" s="92" t="s">
        <v>138</v>
      </c>
      <c r="E87" s="91" t="s">
        <v>139</v>
      </c>
      <c r="F87" s="91" t="s">
        <v>140</v>
      </c>
      <c r="G87" s="91" t="s">
        <v>141</v>
      </c>
      <c r="H87" s="91" t="s">
        <v>142</v>
      </c>
      <c r="I87" s="91" t="s">
        <v>143</v>
      </c>
      <c r="J87" s="91"/>
      <c r="K87" s="91" t="s">
        <v>144</v>
      </c>
    </row>
    <row r="88" spans="1:12">
      <c r="A88" s="1">
        <v>1</v>
      </c>
      <c r="B88" s="178" t="s">
        <v>359</v>
      </c>
      <c r="C88" s="1" t="s">
        <v>360</v>
      </c>
      <c r="D88" s="122" t="s">
        <v>361</v>
      </c>
      <c r="E88" s="87">
        <v>6</v>
      </c>
      <c r="F88" s="88">
        <v>30000</v>
      </c>
      <c r="G88" s="89">
        <v>180000</v>
      </c>
      <c r="H88" s="1" t="s">
        <v>362</v>
      </c>
      <c r="I88" s="1"/>
      <c r="J88" s="167">
        <v>45187</v>
      </c>
      <c r="K88" s="1"/>
    </row>
    <row r="89" spans="1:12">
      <c r="A89" s="1">
        <v>2</v>
      </c>
      <c r="B89" s="178"/>
      <c r="C89" s="1" t="s">
        <v>363</v>
      </c>
      <c r="D89" s="122" t="s">
        <v>364</v>
      </c>
      <c r="E89" s="87">
        <v>6</v>
      </c>
      <c r="F89" s="88">
        <v>25000</v>
      </c>
      <c r="G89" s="89">
        <v>150000</v>
      </c>
      <c r="H89" s="1" t="s">
        <v>362</v>
      </c>
      <c r="I89" s="1"/>
      <c r="J89" s="168"/>
      <c r="K89" s="1"/>
    </row>
    <row r="90" spans="1:12">
      <c r="A90" s="1">
        <v>3</v>
      </c>
      <c r="B90" s="178"/>
      <c r="C90" s="1" t="s">
        <v>365</v>
      </c>
      <c r="D90" s="122" t="s">
        <v>366</v>
      </c>
      <c r="E90" s="87">
        <v>6</v>
      </c>
      <c r="F90" s="88">
        <v>70000</v>
      </c>
      <c r="G90" s="89">
        <v>420000</v>
      </c>
      <c r="H90" s="1" t="s">
        <v>362</v>
      </c>
      <c r="I90" s="1"/>
      <c r="J90" s="168"/>
      <c r="K90" s="1"/>
    </row>
    <row r="91" spans="1:12">
      <c r="A91" s="1">
        <v>4</v>
      </c>
      <c r="B91" s="178"/>
      <c r="C91" s="1" t="s">
        <v>58</v>
      </c>
      <c r="D91" s="122" t="s">
        <v>367</v>
      </c>
      <c r="E91" s="87">
        <v>6</v>
      </c>
      <c r="F91" s="88">
        <v>45000</v>
      </c>
      <c r="G91" s="89">
        <v>270000</v>
      </c>
      <c r="H91" s="1" t="s">
        <v>362</v>
      </c>
      <c r="I91" s="1"/>
      <c r="J91" s="168"/>
      <c r="K91" s="1"/>
    </row>
    <row r="92" spans="1:12">
      <c r="A92" s="1">
        <v>5</v>
      </c>
      <c r="B92" s="178"/>
      <c r="C92" s="1" t="s">
        <v>60</v>
      </c>
      <c r="D92" s="122" t="s">
        <v>368</v>
      </c>
      <c r="E92" s="87">
        <v>6</v>
      </c>
      <c r="F92" s="88">
        <v>150000</v>
      </c>
      <c r="G92" s="89">
        <v>900000</v>
      </c>
      <c r="H92" s="1" t="s">
        <v>362</v>
      </c>
      <c r="I92" s="1"/>
      <c r="J92" s="168"/>
      <c r="K92" s="1"/>
    </row>
    <row r="93" spans="1:12">
      <c r="A93" s="1">
        <v>6</v>
      </c>
      <c r="B93" s="178"/>
      <c r="C93" s="1" t="s">
        <v>369</v>
      </c>
      <c r="D93" s="122" t="s">
        <v>370</v>
      </c>
      <c r="E93" s="87">
        <v>12</v>
      </c>
      <c r="F93" s="88">
        <v>100000</v>
      </c>
      <c r="G93" s="89">
        <v>1200000</v>
      </c>
      <c r="H93" s="1" t="s">
        <v>362</v>
      </c>
      <c r="I93" s="1"/>
      <c r="J93" s="168"/>
      <c r="K93" s="1"/>
    </row>
    <row r="94" spans="1:12">
      <c r="A94" s="1">
        <v>7</v>
      </c>
      <c r="B94" s="178"/>
      <c r="C94" s="1" t="s">
        <v>371</v>
      </c>
      <c r="D94" s="123" t="s">
        <v>372</v>
      </c>
      <c r="E94" s="87">
        <v>3</v>
      </c>
      <c r="F94" s="88">
        <v>165000</v>
      </c>
      <c r="G94" s="89">
        <v>495000</v>
      </c>
      <c r="H94" s="1" t="s">
        <v>362</v>
      </c>
      <c r="I94" s="1"/>
      <c r="J94" s="168"/>
      <c r="K94" s="1"/>
    </row>
    <row r="95" spans="1:12">
      <c r="A95" s="1">
        <v>8</v>
      </c>
      <c r="B95" s="178"/>
      <c r="C95" s="1" t="s">
        <v>373</v>
      </c>
      <c r="D95" s="122" t="s">
        <v>374</v>
      </c>
      <c r="E95" s="87">
        <v>3</v>
      </c>
      <c r="F95" s="88">
        <v>200000</v>
      </c>
      <c r="G95" s="89">
        <v>600000</v>
      </c>
      <c r="H95" s="1" t="s">
        <v>362</v>
      </c>
      <c r="I95" s="1"/>
      <c r="J95" s="168"/>
      <c r="K95" s="1"/>
    </row>
    <row r="96" spans="1:12">
      <c r="A96" s="1">
        <v>9</v>
      </c>
      <c r="B96" s="178"/>
      <c r="C96" s="1" t="s">
        <v>68</v>
      </c>
      <c r="D96" s="122" t="s">
        <v>375</v>
      </c>
      <c r="E96" s="87">
        <v>6</v>
      </c>
      <c r="F96" s="88">
        <v>150000</v>
      </c>
      <c r="G96" s="89">
        <v>900000</v>
      </c>
      <c r="H96" s="1" t="s">
        <v>362</v>
      </c>
      <c r="I96" s="1"/>
      <c r="J96" s="168"/>
      <c r="K96" s="1"/>
    </row>
    <row r="97" spans="1:11">
      <c r="A97" s="1">
        <v>10</v>
      </c>
      <c r="B97" s="178"/>
      <c r="C97" s="1" t="s">
        <v>376</v>
      </c>
      <c r="D97" s="122" t="s">
        <v>377</v>
      </c>
      <c r="E97" s="87">
        <v>3</v>
      </c>
      <c r="F97" s="88">
        <v>45000</v>
      </c>
      <c r="G97" s="89">
        <v>135000</v>
      </c>
      <c r="H97" s="1" t="s">
        <v>362</v>
      </c>
      <c r="I97" s="1"/>
      <c r="J97" s="168"/>
      <c r="K97" s="1"/>
    </row>
    <row r="98" spans="1:11">
      <c r="A98" s="1">
        <v>11</v>
      </c>
      <c r="B98" s="178"/>
      <c r="C98" s="1" t="s">
        <v>378</v>
      </c>
      <c r="D98" s="123" t="s">
        <v>379</v>
      </c>
      <c r="E98" s="87">
        <v>12</v>
      </c>
      <c r="F98" s="88">
        <v>15000</v>
      </c>
      <c r="G98" s="89">
        <v>180000</v>
      </c>
      <c r="H98" s="1" t="s">
        <v>362</v>
      </c>
      <c r="I98" s="1"/>
      <c r="J98" s="168"/>
      <c r="K98" s="1"/>
    </row>
    <row r="99" spans="1:11">
      <c r="A99" s="1">
        <v>12</v>
      </c>
      <c r="B99" s="178"/>
      <c r="C99" s="1" t="s">
        <v>380</v>
      </c>
      <c r="D99" s="122" t="s">
        <v>381</v>
      </c>
      <c r="E99" s="87">
        <v>3</v>
      </c>
      <c r="F99" s="88">
        <v>40000</v>
      </c>
      <c r="G99" s="89">
        <v>120000</v>
      </c>
      <c r="H99" s="1" t="s">
        <v>362</v>
      </c>
      <c r="I99" s="1"/>
      <c r="J99" s="168"/>
      <c r="K99" s="1"/>
    </row>
    <row r="100" spans="1:11">
      <c r="A100" s="1">
        <v>13</v>
      </c>
      <c r="B100" s="178"/>
      <c r="C100" s="1" t="s">
        <v>382</v>
      </c>
      <c r="D100" s="122" t="s">
        <v>383</v>
      </c>
      <c r="E100" s="87">
        <v>6</v>
      </c>
      <c r="F100" s="88">
        <v>40000</v>
      </c>
      <c r="G100" s="89">
        <v>240000</v>
      </c>
      <c r="H100" s="1" t="s">
        <v>362</v>
      </c>
      <c r="I100" s="1"/>
      <c r="J100" s="168"/>
      <c r="K100" s="1"/>
    </row>
    <row r="101" spans="1:11">
      <c r="A101" s="1">
        <v>14</v>
      </c>
      <c r="B101" s="178"/>
      <c r="C101" s="1" t="s">
        <v>77</v>
      </c>
      <c r="D101" s="122" t="s">
        <v>384</v>
      </c>
      <c r="E101" s="87">
        <v>3</v>
      </c>
      <c r="F101" s="88">
        <v>50000</v>
      </c>
      <c r="G101" s="89">
        <v>150000</v>
      </c>
      <c r="H101" s="1" t="s">
        <v>362</v>
      </c>
      <c r="I101" s="1"/>
      <c r="J101" s="168"/>
      <c r="K101" s="1"/>
    </row>
    <row r="102" spans="1:11">
      <c r="A102" s="1">
        <v>15</v>
      </c>
      <c r="B102" s="178"/>
      <c r="C102" s="1" t="s">
        <v>79</v>
      </c>
      <c r="D102" s="122" t="s">
        <v>385</v>
      </c>
      <c r="E102" s="87">
        <v>6</v>
      </c>
      <c r="F102" s="88">
        <v>25000</v>
      </c>
      <c r="G102" s="89">
        <v>150000</v>
      </c>
      <c r="H102" s="1" t="s">
        <v>362</v>
      </c>
      <c r="I102" s="1"/>
      <c r="J102" s="168"/>
      <c r="K102" s="1"/>
    </row>
    <row r="103" spans="1:11">
      <c r="A103" s="1">
        <v>16</v>
      </c>
      <c r="B103" s="178"/>
      <c r="C103" s="1" t="s">
        <v>386</v>
      </c>
      <c r="D103" s="122" t="s">
        <v>387</v>
      </c>
      <c r="E103" s="87">
        <v>39</v>
      </c>
      <c r="F103" s="88">
        <v>20000</v>
      </c>
      <c r="G103" s="89">
        <v>780000</v>
      </c>
      <c r="H103" s="1" t="s">
        <v>362</v>
      </c>
      <c r="I103" s="1"/>
      <c r="J103" s="168"/>
      <c r="K103" s="1"/>
    </row>
    <row r="104" spans="1:11">
      <c r="A104" s="1">
        <v>17</v>
      </c>
      <c r="B104" s="178"/>
      <c r="C104" s="1" t="s">
        <v>388</v>
      </c>
      <c r="D104" s="122" t="s">
        <v>389</v>
      </c>
      <c r="E104" s="87">
        <v>3</v>
      </c>
      <c r="F104" s="88">
        <v>30000</v>
      </c>
      <c r="G104" s="89">
        <v>90000</v>
      </c>
      <c r="H104" s="1" t="s">
        <v>362</v>
      </c>
      <c r="I104" s="1"/>
      <c r="J104" s="168"/>
      <c r="K104" s="1"/>
    </row>
    <row r="105" spans="1:11">
      <c r="A105" s="1">
        <v>18</v>
      </c>
      <c r="B105" s="178"/>
      <c r="C105" s="1" t="s">
        <v>390</v>
      </c>
      <c r="D105" s="122" t="s">
        <v>391</v>
      </c>
      <c r="E105" s="87">
        <v>3</v>
      </c>
      <c r="F105" s="88">
        <v>150000</v>
      </c>
      <c r="G105" s="89">
        <v>450000</v>
      </c>
      <c r="H105" s="1" t="s">
        <v>362</v>
      </c>
      <c r="I105" s="1"/>
      <c r="J105" s="168"/>
      <c r="K105" s="1"/>
    </row>
    <row r="106" spans="1:11">
      <c r="A106" s="1">
        <v>19</v>
      </c>
      <c r="B106" s="178"/>
      <c r="C106" s="1" t="s">
        <v>392</v>
      </c>
      <c r="D106" s="122" t="s">
        <v>393</v>
      </c>
      <c r="E106" s="87">
        <v>6</v>
      </c>
      <c r="F106" s="88">
        <v>30000</v>
      </c>
      <c r="G106" s="89">
        <v>180000</v>
      </c>
      <c r="H106" s="1" t="s">
        <v>362</v>
      </c>
      <c r="I106" s="1"/>
      <c r="J106" s="168"/>
      <c r="K106" s="1"/>
    </row>
    <row r="107" spans="1:11">
      <c r="A107" s="1">
        <v>20</v>
      </c>
      <c r="B107" s="178"/>
      <c r="C107" s="1" t="s">
        <v>89</v>
      </c>
      <c r="D107" s="122" t="s">
        <v>394</v>
      </c>
      <c r="E107" s="87">
        <v>6</v>
      </c>
      <c r="F107" s="88">
        <v>35000</v>
      </c>
      <c r="G107" s="89">
        <v>210000</v>
      </c>
      <c r="H107" s="1" t="s">
        <v>362</v>
      </c>
      <c r="I107" s="1"/>
      <c r="J107" s="168"/>
      <c r="K107" s="1"/>
    </row>
    <row r="108" spans="1:11">
      <c r="A108" s="1">
        <v>21</v>
      </c>
      <c r="B108" s="178"/>
      <c r="C108" s="1" t="s">
        <v>395</v>
      </c>
      <c r="D108" s="124" t="s">
        <v>396</v>
      </c>
      <c r="E108" s="87">
        <v>3</v>
      </c>
      <c r="F108" s="88">
        <v>40000</v>
      </c>
      <c r="G108" s="89">
        <v>120000</v>
      </c>
      <c r="H108" s="1" t="s">
        <v>362</v>
      </c>
      <c r="I108" s="1"/>
      <c r="J108" s="168"/>
      <c r="K108" s="1"/>
    </row>
    <row r="109" spans="1:11">
      <c r="A109" s="1">
        <v>22</v>
      </c>
      <c r="B109" s="178"/>
      <c r="C109" s="1" t="s">
        <v>397</v>
      </c>
      <c r="D109" s="122" t="s">
        <v>398</v>
      </c>
      <c r="E109" s="87">
        <v>3</v>
      </c>
      <c r="F109" s="88">
        <v>25000</v>
      </c>
      <c r="G109" s="89">
        <v>75000</v>
      </c>
      <c r="H109" s="1" t="s">
        <v>362</v>
      </c>
      <c r="I109" s="1"/>
      <c r="J109" s="168"/>
      <c r="K109" s="1"/>
    </row>
    <row r="110" spans="1:11">
      <c r="A110" s="1">
        <v>23</v>
      </c>
      <c r="B110" s="178"/>
      <c r="C110" s="1" t="s">
        <v>399</v>
      </c>
      <c r="D110" s="122" t="s">
        <v>400</v>
      </c>
      <c r="E110" s="87">
        <v>6</v>
      </c>
      <c r="F110" s="88">
        <v>30000</v>
      </c>
      <c r="G110" s="89">
        <v>180000</v>
      </c>
      <c r="H110" s="1" t="s">
        <v>362</v>
      </c>
      <c r="I110" s="1"/>
      <c r="J110" s="168"/>
      <c r="K110" s="1"/>
    </row>
    <row r="111" spans="1:11">
      <c r="A111" s="1">
        <v>24</v>
      </c>
      <c r="B111" s="178"/>
      <c r="C111" s="1" t="s">
        <v>97</v>
      </c>
      <c r="D111" s="122" t="s">
        <v>401</v>
      </c>
      <c r="E111" s="87">
        <v>12</v>
      </c>
      <c r="F111" s="88">
        <v>12000</v>
      </c>
      <c r="G111" s="89">
        <v>144000</v>
      </c>
      <c r="H111" s="1" t="s">
        <v>362</v>
      </c>
      <c r="I111" s="1"/>
      <c r="J111" s="168"/>
      <c r="K111" s="1"/>
    </row>
    <row r="112" spans="1:11">
      <c r="A112" s="1">
        <v>25</v>
      </c>
      <c r="B112" s="178"/>
      <c r="C112" s="1" t="s">
        <v>99</v>
      </c>
      <c r="D112" s="122" t="s">
        <v>402</v>
      </c>
      <c r="E112" s="87">
        <v>6</v>
      </c>
      <c r="F112" s="88">
        <v>25000</v>
      </c>
      <c r="G112" s="89">
        <v>150000</v>
      </c>
      <c r="H112" s="1" t="s">
        <v>362</v>
      </c>
      <c r="I112" s="1"/>
      <c r="J112" s="168"/>
      <c r="K112" s="1"/>
    </row>
    <row r="113" spans="1:11">
      <c r="A113" s="1">
        <v>26</v>
      </c>
      <c r="B113" s="178"/>
      <c r="C113" s="1" t="s">
        <v>403</v>
      </c>
      <c r="D113" s="122" t="s">
        <v>404</v>
      </c>
      <c r="E113" s="87">
        <v>6</v>
      </c>
      <c r="F113" s="88">
        <v>55000</v>
      </c>
      <c r="G113" s="89">
        <v>330000</v>
      </c>
      <c r="H113" s="1" t="s">
        <v>362</v>
      </c>
      <c r="I113" s="1"/>
      <c r="J113" s="168"/>
      <c r="K113" s="1"/>
    </row>
    <row r="114" spans="1:11">
      <c r="A114" s="1">
        <v>27</v>
      </c>
      <c r="B114" s="178"/>
      <c r="C114" s="1" t="s">
        <v>405</v>
      </c>
      <c r="D114" s="122" t="s">
        <v>406</v>
      </c>
      <c r="E114" s="87">
        <v>6</v>
      </c>
      <c r="F114" s="88">
        <v>125000</v>
      </c>
      <c r="G114" s="89">
        <v>750000</v>
      </c>
      <c r="H114" s="1" t="s">
        <v>362</v>
      </c>
      <c r="I114" s="1"/>
      <c r="J114" s="168"/>
      <c r="K114" s="1"/>
    </row>
    <row r="115" spans="1:11">
      <c r="A115" s="1">
        <v>28</v>
      </c>
      <c r="B115" s="178"/>
      <c r="C115" s="1" t="s">
        <v>407</v>
      </c>
      <c r="D115" s="122" t="s">
        <v>408</v>
      </c>
      <c r="E115" s="87">
        <v>3</v>
      </c>
      <c r="F115" s="88">
        <v>50000</v>
      </c>
      <c r="G115" s="89">
        <v>150000</v>
      </c>
      <c r="H115" s="1" t="s">
        <v>362</v>
      </c>
      <c r="I115" s="1"/>
      <c r="J115" s="168"/>
      <c r="K115" s="1"/>
    </row>
    <row r="116" spans="1:11">
      <c r="A116" s="1">
        <v>29</v>
      </c>
      <c r="B116" s="178"/>
      <c r="C116" s="1" t="s">
        <v>409</v>
      </c>
      <c r="D116" s="124" t="s">
        <v>410</v>
      </c>
      <c r="E116" s="87">
        <v>1</v>
      </c>
      <c r="F116" s="88">
        <v>50000</v>
      </c>
      <c r="G116" s="89">
        <v>50000</v>
      </c>
      <c r="H116" s="1" t="s">
        <v>362</v>
      </c>
      <c r="I116" s="1"/>
      <c r="J116" s="168"/>
      <c r="K116" s="1"/>
    </row>
    <row r="117" spans="1:11">
      <c r="A117" s="1">
        <v>30</v>
      </c>
      <c r="B117" s="178"/>
      <c r="C117" s="1" t="s">
        <v>411</v>
      </c>
      <c r="D117" s="122" t="s">
        <v>412</v>
      </c>
      <c r="E117" s="87">
        <v>3</v>
      </c>
      <c r="F117" s="88">
        <v>50000</v>
      </c>
      <c r="G117" s="89">
        <v>150000</v>
      </c>
      <c r="H117" s="1" t="s">
        <v>362</v>
      </c>
      <c r="I117" s="1"/>
      <c r="J117" s="168"/>
      <c r="K117" s="1"/>
    </row>
    <row r="118" spans="1:11">
      <c r="A118" s="1">
        <v>31</v>
      </c>
      <c r="B118" s="178"/>
      <c r="C118" s="1" t="s">
        <v>413</v>
      </c>
      <c r="D118" s="122" t="s">
        <v>414</v>
      </c>
      <c r="E118" s="87">
        <v>3</v>
      </c>
      <c r="F118" s="88">
        <v>35000</v>
      </c>
      <c r="G118" s="89">
        <v>105000</v>
      </c>
      <c r="H118" s="1" t="s">
        <v>362</v>
      </c>
      <c r="I118" s="1"/>
      <c r="J118" s="168"/>
      <c r="K118" s="1"/>
    </row>
    <row r="119" spans="1:11">
      <c r="A119" s="1">
        <v>32</v>
      </c>
      <c r="B119" s="178"/>
      <c r="C119" s="1" t="s">
        <v>415</v>
      </c>
      <c r="D119" s="122" t="s">
        <v>416</v>
      </c>
      <c r="E119" s="87">
        <v>3</v>
      </c>
      <c r="F119" s="88">
        <v>35000</v>
      </c>
      <c r="G119" s="89">
        <v>105000</v>
      </c>
      <c r="H119" s="1" t="s">
        <v>362</v>
      </c>
      <c r="I119" s="1"/>
      <c r="J119" s="168"/>
      <c r="K119" s="1"/>
    </row>
    <row r="120" spans="1:11">
      <c r="A120" s="1">
        <v>33</v>
      </c>
      <c r="B120" s="178"/>
      <c r="C120" s="1" t="s">
        <v>417</v>
      </c>
      <c r="D120" s="122" t="s">
        <v>418</v>
      </c>
      <c r="E120" s="87">
        <v>3</v>
      </c>
      <c r="F120" s="88">
        <v>40000</v>
      </c>
      <c r="G120" s="89">
        <v>120000</v>
      </c>
      <c r="H120" s="1" t="s">
        <v>362</v>
      </c>
      <c r="I120" s="1"/>
      <c r="J120" s="168"/>
      <c r="K120" s="1"/>
    </row>
    <row r="121" spans="1:11">
      <c r="A121" s="1">
        <v>34</v>
      </c>
      <c r="B121" s="178"/>
      <c r="C121" s="1" t="s">
        <v>419</v>
      </c>
      <c r="D121" s="122" t="s">
        <v>420</v>
      </c>
      <c r="E121" s="87">
        <v>3</v>
      </c>
      <c r="F121" s="88">
        <v>70000</v>
      </c>
      <c r="G121" s="89">
        <v>210000</v>
      </c>
      <c r="H121" s="1" t="s">
        <v>362</v>
      </c>
      <c r="I121" s="1"/>
      <c r="J121" s="168"/>
      <c r="K121" s="1"/>
    </row>
    <row r="122" spans="1:11">
      <c r="A122" s="1">
        <v>35</v>
      </c>
      <c r="B122" s="178"/>
      <c r="C122" s="1" t="s">
        <v>119</v>
      </c>
      <c r="D122" s="124" t="s">
        <v>421</v>
      </c>
      <c r="E122" s="87">
        <v>6</v>
      </c>
      <c r="F122" s="88">
        <v>50000</v>
      </c>
      <c r="G122" s="89">
        <v>300000</v>
      </c>
      <c r="H122" s="1" t="s">
        <v>362</v>
      </c>
      <c r="I122" s="1"/>
      <c r="J122" s="168"/>
      <c r="K122" s="1"/>
    </row>
    <row r="123" spans="1:11">
      <c r="A123" s="1">
        <v>36</v>
      </c>
      <c r="B123" s="178"/>
      <c r="C123" s="1" t="s">
        <v>422</v>
      </c>
      <c r="D123" s="122" t="s">
        <v>423</v>
      </c>
      <c r="E123" s="87">
        <v>3</v>
      </c>
      <c r="F123" s="88">
        <v>35000</v>
      </c>
      <c r="G123" s="89">
        <v>105000</v>
      </c>
      <c r="H123" s="1" t="s">
        <v>362</v>
      </c>
      <c r="I123" s="1"/>
      <c r="J123" s="168"/>
      <c r="K123" s="1"/>
    </row>
    <row r="124" spans="1:11">
      <c r="A124" s="1">
        <v>37</v>
      </c>
      <c r="B124" s="178"/>
      <c r="C124" s="1" t="s">
        <v>424</v>
      </c>
      <c r="D124" s="122" t="s">
        <v>425</v>
      </c>
      <c r="E124" s="87">
        <v>6</v>
      </c>
      <c r="F124" s="88">
        <v>35000</v>
      </c>
      <c r="G124" s="89">
        <v>210000</v>
      </c>
      <c r="H124" s="1" t="s">
        <v>362</v>
      </c>
      <c r="I124" s="1"/>
      <c r="J124" s="168"/>
      <c r="K124" s="1"/>
    </row>
    <row r="125" spans="1:11">
      <c r="A125" s="1">
        <v>38</v>
      </c>
      <c r="B125" s="178"/>
      <c r="C125" s="1" t="s">
        <v>426</v>
      </c>
      <c r="D125" s="122" t="s">
        <v>427</v>
      </c>
      <c r="E125" s="87">
        <v>6</v>
      </c>
      <c r="F125" s="88">
        <v>50000</v>
      </c>
      <c r="G125" s="89">
        <v>300000</v>
      </c>
      <c r="H125" s="1" t="s">
        <v>362</v>
      </c>
      <c r="I125" s="1"/>
      <c r="J125" s="168"/>
      <c r="K125" s="1"/>
    </row>
    <row r="126" spans="1:11">
      <c r="A126" s="1">
        <v>39</v>
      </c>
      <c r="B126" s="178"/>
      <c r="C126" s="1" t="s">
        <v>428</v>
      </c>
      <c r="D126" s="122" t="s">
        <v>429</v>
      </c>
      <c r="E126" s="87">
        <v>6</v>
      </c>
      <c r="F126" s="88">
        <v>45000</v>
      </c>
      <c r="G126" s="89">
        <v>270000</v>
      </c>
      <c r="H126" s="1" t="s">
        <v>362</v>
      </c>
      <c r="I126" s="1"/>
      <c r="J126" s="168"/>
      <c r="K126" s="1"/>
    </row>
    <row r="127" spans="1:11">
      <c r="A127" s="1">
        <v>40</v>
      </c>
      <c r="B127" s="178"/>
      <c r="C127" s="1" t="s">
        <v>430</v>
      </c>
      <c r="D127" s="122" t="s">
        <v>431</v>
      </c>
      <c r="E127" s="87">
        <v>6</v>
      </c>
      <c r="F127" s="88">
        <v>30000</v>
      </c>
      <c r="G127" s="89">
        <v>180000</v>
      </c>
      <c r="H127" s="1" t="s">
        <v>362</v>
      </c>
      <c r="I127" s="1"/>
      <c r="J127" s="168"/>
      <c r="K127" s="1"/>
    </row>
    <row r="128" spans="1:11">
      <c r="A128" s="1">
        <v>41</v>
      </c>
      <c r="B128" s="178"/>
      <c r="C128" s="1" t="s">
        <v>432</v>
      </c>
      <c r="D128" s="124" t="s">
        <v>433</v>
      </c>
      <c r="E128" s="87">
        <v>28</v>
      </c>
      <c r="F128" s="88">
        <v>18000</v>
      </c>
      <c r="G128" s="89">
        <v>504000</v>
      </c>
      <c r="H128" s="1" t="s">
        <v>362</v>
      </c>
      <c r="I128" s="1"/>
      <c r="J128" s="168"/>
      <c r="K128" s="1"/>
    </row>
    <row r="129" spans="1:11">
      <c r="A129" s="1">
        <v>42</v>
      </c>
      <c r="B129" s="178"/>
      <c r="C129" s="1" t="s">
        <v>434</v>
      </c>
      <c r="D129" s="122" t="s">
        <v>435</v>
      </c>
      <c r="E129" s="87">
        <v>3</v>
      </c>
      <c r="F129" s="88">
        <v>45000</v>
      </c>
      <c r="G129" s="89">
        <v>135000</v>
      </c>
      <c r="H129" s="1" t="s">
        <v>362</v>
      </c>
      <c r="I129" s="1"/>
      <c r="J129" s="169"/>
      <c r="K129" s="1"/>
    </row>
    <row r="130" spans="1:11">
      <c r="A130" s="1">
        <v>44</v>
      </c>
      <c r="B130" s="166" t="s">
        <v>539</v>
      </c>
      <c r="C130" s="1" t="s">
        <v>536</v>
      </c>
      <c r="D130" s="165" t="s">
        <v>537</v>
      </c>
      <c r="E130" s="90">
        <v>1</v>
      </c>
      <c r="F130" s="89">
        <v>6653500</v>
      </c>
      <c r="G130" s="89">
        <v>26760000</v>
      </c>
      <c r="H130" s="1" t="s">
        <v>538</v>
      </c>
      <c r="I130" s="1"/>
      <c r="J130" s="1"/>
      <c r="K130" s="1"/>
    </row>
    <row r="131" spans="1:11">
      <c r="F131" s="3" t="s">
        <v>437</v>
      </c>
      <c r="G131" s="86">
        <f>SUM(G88:G130)</f>
        <v>39203000</v>
      </c>
    </row>
    <row r="132" spans="1:11" ht="17.25">
      <c r="G132" s="120">
        <f>SUM(G131+G84)</f>
        <v>51479452</v>
      </c>
    </row>
  </sheetData>
  <autoFilter ref="A1:M84" xr:uid="{00000000-0001-0000-0000-000000000000}"/>
  <mergeCells count="1">
    <mergeCell ref="B88:B129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EA75-02B9-4652-8DC8-90D3EC78240A}">
  <dimension ref="B3:U84"/>
  <sheetViews>
    <sheetView zoomScale="70" zoomScaleNormal="7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47" sqref="G47"/>
    </sheetView>
  </sheetViews>
  <sheetFormatPr defaultRowHeight="16.5"/>
  <cols>
    <col min="3" max="3" width="5" style="3" bestFit="1" customWidth="1"/>
    <col min="4" max="4" width="34.75" bestFit="1" customWidth="1"/>
    <col min="5" max="5" width="19.25" bestFit="1" customWidth="1"/>
    <col min="6" max="6" width="8.5" customWidth="1"/>
    <col min="7" max="7" width="12.25" bestFit="1" customWidth="1"/>
    <col min="8" max="8" width="11.75" bestFit="1" customWidth="1"/>
    <col min="9" max="9" width="19" customWidth="1"/>
    <col min="10" max="10" width="19" hidden="1" customWidth="1"/>
    <col min="11" max="11" width="11.75" bestFit="1" customWidth="1"/>
    <col min="12" max="12" width="19" customWidth="1"/>
    <col min="13" max="13" width="19" hidden="1" customWidth="1"/>
    <col min="14" max="14" width="18.125" bestFit="1" customWidth="1"/>
    <col min="18" max="18" width="22.5" bestFit="1" customWidth="1"/>
    <col min="19" max="19" width="20.5" bestFit="1" customWidth="1"/>
    <col min="20" max="21" width="18.75" bestFit="1" customWidth="1"/>
  </cols>
  <sheetData>
    <row r="3" spans="2:14" ht="17.25" thickBot="1">
      <c r="C3" s="180"/>
      <c r="D3" s="180"/>
    </row>
    <row r="4" spans="2:14">
      <c r="C4" s="181" t="s">
        <v>0</v>
      </c>
      <c r="D4" s="183" t="s">
        <v>1</v>
      </c>
      <c r="E4" s="183" t="s">
        <v>2</v>
      </c>
      <c r="F4" s="183" t="s">
        <v>3</v>
      </c>
      <c r="G4" s="52" t="s">
        <v>4</v>
      </c>
      <c r="H4" s="185" t="s">
        <v>5</v>
      </c>
      <c r="I4" s="186"/>
      <c r="J4" s="52"/>
      <c r="K4" s="185" t="s">
        <v>6</v>
      </c>
      <c r="L4" s="186"/>
      <c r="M4" s="53"/>
      <c r="N4" s="187" t="s">
        <v>7</v>
      </c>
    </row>
    <row r="5" spans="2:14" ht="17.25" thickBot="1">
      <c r="C5" s="182"/>
      <c r="D5" s="184"/>
      <c r="E5" s="184"/>
      <c r="F5" s="184"/>
      <c r="G5" s="56" t="s">
        <v>8</v>
      </c>
      <c r="H5" s="54" t="s">
        <v>9</v>
      </c>
      <c r="I5" s="55" t="s">
        <v>10</v>
      </c>
      <c r="J5" s="56" t="s">
        <v>9</v>
      </c>
      <c r="K5" s="54" t="s">
        <v>9</v>
      </c>
      <c r="L5" s="55" t="s">
        <v>10</v>
      </c>
      <c r="M5" s="55"/>
      <c r="N5" s="188"/>
    </row>
    <row r="6" spans="2:14">
      <c r="B6" s="189" t="s">
        <v>11</v>
      </c>
      <c r="C6" s="57">
        <v>1</v>
      </c>
      <c r="D6" s="22" t="s">
        <v>12</v>
      </c>
      <c r="E6" s="22" t="s">
        <v>13</v>
      </c>
      <c r="F6" s="20">
        <v>1</v>
      </c>
      <c r="G6" s="190" t="s">
        <v>14</v>
      </c>
      <c r="H6" s="72">
        <v>180000</v>
      </c>
      <c r="I6" s="58">
        <f t="shared" ref="I6:I28" si="0">SUM(F6*H6)</f>
        <v>180000</v>
      </c>
      <c r="J6" s="59" t="e">
        <f t="shared" ref="J6:J23" si="1">SUM(H6*G6)</f>
        <v>#VALUE!</v>
      </c>
      <c r="K6" s="60"/>
      <c r="L6" s="58"/>
      <c r="M6" s="61">
        <f t="shared" ref="M6:M18" si="2">L6*F6</f>
        <v>0</v>
      </c>
      <c r="N6" s="61" t="s">
        <v>15</v>
      </c>
    </row>
    <row r="7" spans="2:14">
      <c r="B7" s="189"/>
      <c r="C7" s="57">
        <v>2</v>
      </c>
      <c r="D7" s="62" t="s">
        <v>16</v>
      </c>
      <c r="E7" s="62" t="s">
        <v>17</v>
      </c>
      <c r="F7" s="20">
        <v>1</v>
      </c>
      <c r="G7" s="191"/>
      <c r="H7" s="63">
        <v>140000</v>
      </c>
      <c r="I7" s="64">
        <f t="shared" si="0"/>
        <v>140000</v>
      </c>
      <c r="J7" s="65">
        <f t="shared" si="1"/>
        <v>0</v>
      </c>
      <c r="K7" s="66"/>
      <c r="L7" s="64"/>
      <c r="M7" s="67">
        <f t="shared" si="2"/>
        <v>0</v>
      </c>
      <c r="N7" s="67"/>
    </row>
    <row r="8" spans="2:14">
      <c r="B8" s="189"/>
      <c r="C8" s="57">
        <v>3</v>
      </c>
      <c r="D8" s="22" t="s">
        <v>18</v>
      </c>
      <c r="E8" s="22" t="s">
        <v>19</v>
      </c>
      <c r="F8" s="20">
        <v>1</v>
      </c>
      <c r="G8" s="191"/>
      <c r="H8" s="68">
        <v>800000</v>
      </c>
      <c r="I8" s="64">
        <f t="shared" si="0"/>
        <v>800000</v>
      </c>
      <c r="J8" s="65">
        <f t="shared" si="1"/>
        <v>0</v>
      </c>
      <c r="K8" s="69"/>
      <c r="L8" s="64"/>
      <c r="M8" s="67">
        <f t="shared" si="2"/>
        <v>0</v>
      </c>
      <c r="N8" s="67"/>
    </row>
    <row r="9" spans="2:14">
      <c r="B9" s="189"/>
      <c r="C9" s="57">
        <v>4</v>
      </c>
      <c r="D9" s="22" t="s">
        <v>20</v>
      </c>
      <c r="E9" s="22" t="s">
        <v>21</v>
      </c>
      <c r="F9" s="20">
        <v>1</v>
      </c>
      <c r="G9" s="191"/>
      <c r="H9" s="70">
        <v>260000</v>
      </c>
      <c r="I9" s="64">
        <f t="shared" si="0"/>
        <v>260000</v>
      </c>
      <c r="J9" s="65">
        <f t="shared" si="1"/>
        <v>0</v>
      </c>
      <c r="K9" s="71"/>
      <c r="L9" s="64"/>
      <c r="M9" s="67">
        <f t="shared" si="2"/>
        <v>0</v>
      </c>
      <c r="N9" s="67"/>
    </row>
    <row r="10" spans="2:14">
      <c r="B10" s="189"/>
      <c r="C10" s="57">
        <v>5</v>
      </c>
      <c r="D10" s="22" t="s">
        <v>22</v>
      </c>
      <c r="E10" s="22" t="s">
        <v>23</v>
      </c>
      <c r="F10" s="20">
        <v>1</v>
      </c>
      <c r="G10" s="191"/>
      <c r="H10" s="70">
        <v>260000</v>
      </c>
      <c r="I10" s="64">
        <f t="shared" si="0"/>
        <v>260000</v>
      </c>
      <c r="J10" s="65">
        <f t="shared" si="1"/>
        <v>0</v>
      </c>
      <c r="K10" s="71"/>
      <c r="L10" s="64"/>
      <c r="M10" s="67">
        <f t="shared" si="2"/>
        <v>0</v>
      </c>
      <c r="N10" s="67"/>
    </row>
    <row r="11" spans="2:14">
      <c r="B11" s="189"/>
      <c r="C11" s="57">
        <v>6</v>
      </c>
      <c r="D11" s="22" t="s">
        <v>24</v>
      </c>
      <c r="E11" s="22" t="s">
        <v>25</v>
      </c>
      <c r="F11" s="20">
        <v>1</v>
      </c>
      <c r="G11" s="191"/>
      <c r="H11" s="70">
        <v>160000</v>
      </c>
      <c r="I11" s="64">
        <f t="shared" si="0"/>
        <v>160000</v>
      </c>
      <c r="J11" s="65">
        <f t="shared" si="1"/>
        <v>0</v>
      </c>
      <c r="K11" s="71"/>
      <c r="L11" s="64"/>
      <c r="M11" s="67">
        <f t="shared" si="2"/>
        <v>0</v>
      </c>
      <c r="N11" s="67"/>
    </row>
    <row r="12" spans="2:14">
      <c r="B12" s="189"/>
      <c r="C12" s="57">
        <v>7</v>
      </c>
      <c r="D12" s="22" t="s">
        <v>26</v>
      </c>
      <c r="E12" s="22" t="s">
        <v>27</v>
      </c>
      <c r="F12" s="20">
        <v>1</v>
      </c>
      <c r="G12" s="191"/>
      <c r="H12" s="70">
        <v>160000</v>
      </c>
      <c r="I12" s="64">
        <f t="shared" si="0"/>
        <v>160000</v>
      </c>
      <c r="J12" s="65">
        <f t="shared" si="1"/>
        <v>0</v>
      </c>
      <c r="K12" s="71"/>
      <c r="L12" s="64"/>
      <c r="M12" s="67">
        <f t="shared" si="2"/>
        <v>0</v>
      </c>
      <c r="N12" s="67"/>
    </row>
    <row r="13" spans="2:14">
      <c r="B13" s="189"/>
      <c r="C13" s="57">
        <v>8</v>
      </c>
      <c r="D13" s="22" t="s">
        <v>28</v>
      </c>
      <c r="E13" s="22" t="s">
        <v>29</v>
      </c>
      <c r="F13" s="20">
        <v>4</v>
      </c>
      <c r="G13" s="191"/>
      <c r="H13" s="72">
        <v>140000</v>
      </c>
      <c r="I13" s="64">
        <f t="shared" si="0"/>
        <v>560000</v>
      </c>
      <c r="J13" s="65">
        <f t="shared" si="1"/>
        <v>0</v>
      </c>
      <c r="K13" s="73"/>
      <c r="L13" s="64"/>
      <c r="M13" s="67">
        <f t="shared" si="2"/>
        <v>0</v>
      </c>
      <c r="N13" s="67"/>
    </row>
    <row r="14" spans="2:14">
      <c r="B14" s="189"/>
      <c r="C14" s="57">
        <v>9</v>
      </c>
      <c r="D14" s="62" t="s">
        <v>30</v>
      </c>
      <c r="E14" s="62" t="s">
        <v>31</v>
      </c>
      <c r="F14" s="20">
        <v>1</v>
      </c>
      <c r="G14" s="191"/>
      <c r="H14" s="63">
        <v>3500000</v>
      </c>
      <c r="I14" s="64">
        <f t="shared" si="0"/>
        <v>3500000</v>
      </c>
      <c r="J14" s="65">
        <f t="shared" si="1"/>
        <v>0</v>
      </c>
      <c r="K14" s="66"/>
      <c r="L14" s="64"/>
      <c r="M14" s="67">
        <f t="shared" si="2"/>
        <v>0</v>
      </c>
      <c r="N14" s="67"/>
    </row>
    <row r="15" spans="2:14">
      <c r="B15" s="189"/>
      <c r="C15" s="57">
        <v>10</v>
      </c>
      <c r="D15" s="62" t="s">
        <v>32</v>
      </c>
      <c r="E15" s="62" t="s">
        <v>33</v>
      </c>
      <c r="F15" s="20">
        <v>4</v>
      </c>
      <c r="G15" s="191"/>
      <c r="H15" s="63">
        <v>230000</v>
      </c>
      <c r="I15" s="64">
        <f t="shared" si="0"/>
        <v>920000</v>
      </c>
      <c r="J15" s="65">
        <f t="shared" si="1"/>
        <v>0</v>
      </c>
      <c r="K15" s="66"/>
      <c r="L15" s="64"/>
      <c r="M15" s="67">
        <f t="shared" si="2"/>
        <v>0</v>
      </c>
      <c r="N15" s="67"/>
    </row>
    <row r="16" spans="2:14">
      <c r="B16" s="189"/>
      <c r="C16" s="57">
        <v>11</v>
      </c>
      <c r="D16" s="22" t="s">
        <v>34</v>
      </c>
      <c r="E16" s="22" t="s">
        <v>35</v>
      </c>
      <c r="F16" s="20">
        <v>1</v>
      </c>
      <c r="G16" s="191"/>
      <c r="H16" s="72">
        <v>5900000</v>
      </c>
      <c r="I16" s="64">
        <f t="shared" si="0"/>
        <v>5900000</v>
      </c>
      <c r="J16" s="65">
        <f t="shared" si="1"/>
        <v>0</v>
      </c>
      <c r="K16" s="73"/>
      <c r="L16" s="64"/>
      <c r="M16" s="67">
        <f t="shared" si="2"/>
        <v>0</v>
      </c>
      <c r="N16" s="67"/>
    </row>
    <row r="17" spans="2:18">
      <c r="B17" s="189"/>
      <c r="C17" s="57">
        <v>12</v>
      </c>
      <c r="D17" s="62" t="s">
        <v>36</v>
      </c>
      <c r="E17" s="62" t="s">
        <v>37</v>
      </c>
      <c r="F17" s="20">
        <v>3</v>
      </c>
      <c r="G17" s="191"/>
      <c r="H17" s="63">
        <v>280000</v>
      </c>
      <c r="I17" s="64">
        <f t="shared" si="0"/>
        <v>840000</v>
      </c>
      <c r="J17" s="65">
        <f t="shared" si="1"/>
        <v>0</v>
      </c>
      <c r="K17" s="66"/>
      <c r="L17" s="64"/>
      <c r="M17" s="67">
        <f t="shared" si="2"/>
        <v>0</v>
      </c>
      <c r="N17" s="67"/>
    </row>
    <row r="18" spans="2:18">
      <c r="B18" s="189"/>
      <c r="C18" s="57">
        <v>13</v>
      </c>
      <c r="D18" s="22" t="s">
        <v>38</v>
      </c>
      <c r="E18" s="22" t="s">
        <v>39</v>
      </c>
      <c r="F18" s="20">
        <v>3</v>
      </c>
      <c r="G18" s="191"/>
      <c r="H18" s="72">
        <v>145000</v>
      </c>
      <c r="I18" s="64">
        <f t="shared" si="0"/>
        <v>435000</v>
      </c>
      <c r="J18" s="65">
        <f t="shared" si="1"/>
        <v>0</v>
      </c>
      <c r="K18" s="73"/>
      <c r="L18" s="64"/>
      <c r="M18" s="67">
        <f t="shared" si="2"/>
        <v>0</v>
      </c>
      <c r="N18" s="67"/>
    </row>
    <row r="19" spans="2:18">
      <c r="B19" s="189"/>
      <c r="C19" s="57">
        <v>14</v>
      </c>
      <c r="D19" s="62" t="s">
        <v>40</v>
      </c>
      <c r="E19" s="62" t="s">
        <v>41</v>
      </c>
      <c r="F19" s="20">
        <v>1</v>
      </c>
      <c r="G19" s="191"/>
      <c r="H19" s="63">
        <v>380000</v>
      </c>
      <c r="I19" s="64">
        <f t="shared" si="0"/>
        <v>380000</v>
      </c>
      <c r="J19" s="65">
        <f t="shared" si="1"/>
        <v>0</v>
      </c>
      <c r="K19" s="66"/>
      <c r="L19" s="64"/>
      <c r="M19" s="67"/>
      <c r="N19" s="67"/>
    </row>
    <row r="20" spans="2:18">
      <c r="B20" s="189"/>
      <c r="C20" s="57">
        <v>15</v>
      </c>
      <c r="D20" s="22" t="s">
        <v>42</v>
      </c>
      <c r="E20" s="22" t="s">
        <v>43</v>
      </c>
      <c r="F20" s="20">
        <v>1</v>
      </c>
      <c r="G20" s="191"/>
      <c r="H20" s="72">
        <v>3200000</v>
      </c>
      <c r="I20" s="64">
        <f t="shared" si="0"/>
        <v>3200000</v>
      </c>
      <c r="J20" s="65">
        <f t="shared" si="1"/>
        <v>0</v>
      </c>
      <c r="K20" s="73"/>
      <c r="L20" s="64"/>
      <c r="M20" s="67"/>
      <c r="N20" s="67"/>
    </row>
    <row r="21" spans="2:18">
      <c r="B21" s="189"/>
      <c r="C21" s="57">
        <v>16</v>
      </c>
      <c r="D21" s="22" t="s">
        <v>44</v>
      </c>
      <c r="E21" s="22" t="s">
        <v>45</v>
      </c>
      <c r="F21" s="20">
        <v>1</v>
      </c>
      <c r="G21" s="191"/>
      <c r="H21" s="72">
        <v>6800000</v>
      </c>
      <c r="I21" s="64">
        <f t="shared" si="0"/>
        <v>6800000</v>
      </c>
      <c r="J21" s="65">
        <f t="shared" si="1"/>
        <v>0</v>
      </c>
      <c r="K21" s="73"/>
      <c r="L21" s="64"/>
      <c r="M21" s="67"/>
      <c r="N21" s="67"/>
    </row>
    <row r="22" spans="2:18">
      <c r="B22" s="189"/>
      <c r="C22" s="57">
        <v>17</v>
      </c>
      <c r="D22" s="22" t="s">
        <v>46</v>
      </c>
      <c r="E22" s="62" t="s">
        <v>47</v>
      </c>
      <c r="F22" s="20">
        <v>3</v>
      </c>
      <c r="G22" s="191"/>
      <c r="H22" s="63">
        <v>380000</v>
      </c>
      <c r="I22" s="64">
        <f t="shared" si="0"/>
        <v>1140000</v>
      </c>
      <c r="J22" s="65">
        <f t="shared" si="1"/>
        <v>0</v>
      </c>
      <c r="K22" s="66"/>
      <c r="L22" s="64"/>
      <c r="M22" s="67"/>
      <c r="N22" s="67"/>
    </row>
    <row r="23" spans="2:18">
      <c r="B23" s="189"/>
      <c r="C23" s="57">
        <v>18</v>
      </c>
      <c r="D23" s="22" t="s">
        <v>48</v>
      </c>
      <c r="E23" s="62" t="s">
        <v>49</v>
      </c>
      <c r="F23" s="20">
        <v>6</v>
      </c>
      <c r="G23" s="192"/>
      <c r="H23" s="63">
        <v>200000</v>
      </c>
      <c r="I23" s="64">
        <f t="shared" si="0"/>
        <v>1200000</v>
      </c>
      <c r="J23" s="65">
        <f t="shared" si="1"/>
        <v>0</v>
      </c>
      <c r="K23" s="66"/>
      <c r="L23" s="64"/>
      <c r="M23" s="67"/>
      <c r="N23" s="67"/>
    </row>
    <row r="24" spans="2:18">
      <c r="B24" s="93"/>
      <c r="C24" s="57">
        <v>19</v>
      </c>
      <c r="D24" s="22" t="s">
        <v>472</v>
      </c>
      <c r="E24" s="62" t="s">
        <v>473</v>
      </c>
      <c r="F24" s="20">
        <v>1</v>
      </c>
      <c r="G24" s="85"/>
      <c r="H24" s="63">
        <v>210000</v>
      </c>
      <c r="I24" s="64">
        <f t="shared" si="0"/>
        <v>210000</v>
      </c>
      <c r="J24" s="97"/>
      <c r="K24" s="66"/>
      <c r="L24" s="64"/>
      <c r="M24" s="67"/>
      <c r="N24" s="67"/>
    </row>
    <row r="25" spans="2:18">
      <c r="B25" s="93"/>
      <c r="C25" s="57">
        <v>20</v>
      </c>
      <c r="D25" s="22" t="s">
        <v>474</v>
      </c>
      <c r="E25" s="62" t="s">
        <v>475</v>
      </c>
      <c r="F25" s="20">
        <v>1</v>
      </c>
      <c r="G25" s="85"/>
      <c r="H25" s="63">
        <v>160000</v>
      </c>
      <c r="I25" s="64">
        <f t="shared" si="0"/>
        <v>160000</v>
      </c>
      <c r="J25" s="97"/>
      <c r="K25" s="66"/>
      <c r="L25" s="64"/>
      <c r="M25" s="67"/>
      <c r="N25" s="67"/>
    </row>
    <row r="26" spans="2:18">
      <c r="B26" s="93"/>
      <c r="C26" s="57">
        <v>21</v>
      </c>
      <c r="D26" s="22" t="s">
        <v>436</v>
      </c>
      <c r="E26" s="62" t="s">
        <v>476</v>
      </c>
      <c r="F26" s="20">
        <v>1</v>
      </c>
      <c r="G26" s="85"/>
      <c r="H26" s="63">
        <v>210000</v>
      </c>
      <c r="I26" s="64">
        <f t="shared" si="0"/>
        <v>210000</v>
      </c>
      <c r="J26" s="97"/>
      <c r="K26" s="66"/>
      <c r="L26" s="64"/>
      <c r="M26" s="67"/>
      <c r="N26" s="67"/>
    </row>
    <row r="27" spans="2:18">
      <c r="B27" s="93"/>
      <c r="C27" s="57">
        <v>22</v>
      </c>
      <c r="D27" s="22" t="s">
        <v>477</v>
      </c>
      <c r="E27" s="62" t="s">
        <v>478</v>
      </c>
      <c r="F27" s="20">
        <v>3</v>
      </c>
      <c r="G27" s="85"/>
      <c r="H27" s="63">
        <v>260000</v>
      </c>
      <c r="I27" s="64">
        <f t="shared" si="0"/>
        <v>780000</v>
      </c>
      <c r="J27" s="97"/>
      <c r="K27" s="66"/>
      <c r="L27" s="64"/>
      <c r="M27" s="67"/>
      <c r="N27" s="67"/>
    </row>
    <row r="28" spans="2:18">
      <c r="B28" s="93"/>
      <c r="C28" s="57">
        <v>23</v>
      </c>
      <c r="D28" s="22" t="s">
        <v>479</v>
      </c>
      <c r="E28" s="62" t="s">
        <v>480</v>
      </c>
      <c r="F28" s="20">
        <v>3</v>
      </c>
      <c r="G28" s="85"/>
      <c r="H28" s="63">
        <v>46000</v>
      </c>
      <c r="I28" s="64">
        <f t="shared" si="0"/>
        <v>138000</v>
      </c>
      <c r="J28" s="97"/>
      <c r="K28" s="66"/>
      <c r="L28" s="64"/>
      <c r="M28" s="67"/>
      <c r="N28" s="67"/>
    </row>
    <row r="29" spans="2:18">
      <c r="B29" s="93"/>
      <c r="C29" s="57"/>
      <c r="D29" s="62"/>
      <c r="E29" s="94"/>
      <c r="F29" s="95"/>
      <c r="G29" s="85"/>
      <c r="H29" s="63"/>
      <c r="I29" s="96"/>
      <c r="J29" s="97"/>
      <c r="K29" s="66"/>
      <c r="L29" s="64"/>
      <c r="M29" s="67"/>
      <c r="N29" s="67"/>
    </row>
    <row r="30" spans="2:18">
      <c r="C30" s="74"/>
      <c r="D30" s="193" t="s">
        <v>50</v>
      </c>
      <c r="E30" s="194"/>
      <c r="F30" s="195"/>
      <c r="G30" s="75"/>
      <c r="H30" s="76"/>
      <c r="I30" s="77">
        <f>SUM(I6:I28)</f>
        <v>28333000</v>
      </c>
      <c r="J30" s="78" t="e">
        <f t="shared" ref="J30" si="3">SUM(J6:J23)</f>
        <v>#VALUE!</v>
      </c>
      <c r="K30" s="79"/>
      <c r="L30" s="80">
        <v>12000000</v>
      </c>
      <c r="M30" s="76"/>
      <c r="N30" s="76"/>
      <c r="R30" t="s">
        <v>482</v>
      </c>
    </row>
    <row r="31" spans="2:18">
      <c r="B31" s="179" t="s">
        <v>51</v>
      </c>
      <c r="C31" s="57">
        <v>14</v>
      </c>
      <c r="D31" s="98" t="s">
        <v>52</v>
      </c>
      <c r="E31" s="101" t="s">
        <v>53</v>
      </c>
      <c r="F31" s="100">
        <v>6</v>
      </c>
      <c r="G31" s="64"/>
      <c r="H31" s="64"/>
      <c r="I31" s="64"/>
      <c r="J31" s="65"/>
      <c r="K31" s="100">
        <v>30000</v>
      </c>
      <c r="L31" s="64">
        <f>(F31*K31)</f>
        <v>180000</v>
      </c>
      <c r="M31" s="67">
        <f>L31*F31</f>
        <v>1080000</v>
      </c>
      <c r="N31" s="67"/>
    </row>
    <row r="32" spans="2:18">
      <c r="B32" s="179"/>
      <c r="C32" s="57">
        <v>15</v>
      </c>
      <c r="D32" s="98" t="s">
        <v>54</v>
      </c>
      <c r="E32" s="101" t="s">
        <v>55</v>
      </c>
      <c r="F32" s="100">
        <v>6</v>
      </c>
      <c r="G32" s="64"/>
      <c r="H32" s="64"/>
      <c r="I32" s="64"/>
      <c r="J32" s="65"/>
      <c r="K32" s="100">
        <v>25000</v>
      </c>
      <c r="L32" s="64">
        <f t="shared" ref="L32:L72" si="4">(F32*K32)</f>
        <v>150000</v>
      </c>
      <c r="M32" s="67">
        <f>L32*F32</f>
        <v>900000</v>
      </c>
      <c r="N32" s="67"/>
    </row>
    <row r="33" spans="2:14">
      <c r="B33" s="179"/>
      <c r="C33" s="57">
        <v>17</v>
      </c>
      <c r="D33" s="98" t="s">
        <v>56</v>
      </c>
      <c r="E33" s="101" t="s">
        <v>57</v>
      </c>
      <c r="F33" s="100">
        <v>6</v>
      </c>
      <c r="G33" s="64"/>
      <c r="H33" s="64"/>
      <c r="I33" s="64"/>
      <c r="J33" s="65"/>
      <c r="K33" s="100">
        <v>70000</v>
      </c>
      <c r="L33" s="64">
        <f t="shared" si="4"/>
        <v>420000</v>
      </c>
      <c r="M33" s="67"/>
      <c r="N33" s="67"/>
    </row>
    <row r="34" spans="2:14">
      <c r="B34" s="179"/>
      <c r="C34" s="57">
        <v>18</v>
      </c>
      <c r="D34" s="98" t="s">
        <v>58</v>
      </c>
      <c r="E34" s="101" t="s">
        <v>59</v>
      </c>
      <c r="F34" s="100">
        <v>6</v>
      </c>
      <c r="G34" s="64"/>
      <c r="H34" s="64"/>
      <c r="I34" s="64"/>
      <c r="J34" s="65"/>
      <c r="K34" s="100">
        <v>45000</v>
      </c>
      <c r="L34" s="64">
        <f t="shared" si="4"/>
        <v>270000</v>
      </c>
      <c r="M34" s="67"/>
      <c r="N34" s="67"/>
    </row>
    <row r="35" spans="2:14">
      <c r="B35" s="179"/>
      <c r="C35" s="57">
        <v>19</v>
      </c>
      <c r="D35" s="98" t="s">
        <v>60</v>
      </c>
      <c r="E35" s="101" t="s">
        <v>61</v>
      </c>
      <c r="F35" s="100">
        <v>6</v>
      </c>
      <c r="G35" s="64"/>
      <c r="H35" s="64"/>
      <c r="I35" s="64"/>
      <c r="J35" s="65"/>
      <c r="K35" s="100">
        <v>150000</v>
      </c>
      <c r="L35" s="64">
        <f t="shared" si="4"/>
        <v>900000</v>
      </c>
      <c r="M35" s="67"/>
      <c r="N35" s="67"/>
    </row>
    <row r="36" spans="2:14">
      <c r="B36" s="179"/>
      <c r="C36" s="57">
        <v>20</v>
      </c>
      <c r="D36" s="98" t="s">
        <v>62</v>
      </c>
      <c r="E36" s="101" t="s">
        <v>63</v>
      </c>
      <c r="F36" s="100">
        <v>12</v>
      </c>
      <c r="G36" s="64"/>
      <c r="H36" s="64"/>
      <c r="I36" s="64"/>
      <c r="J36" s="65"/>
      <c r="K36" s="100">
        <v>100000</v>
      </c>
      <c r="L36" s="64">
        <f t="shared" si="4"/>
        <v>1200000</v>
      </c>
      <c r="M36" s="67"/>
      <c r="N36" s="67"/>
    </row>
    <row r="37" spans="2:14">
      <c r="B37" s="179"/>
      <c r="C37" s="57">
        <v>21</v>
      </c>
      <c r="D37" s="98" t="s">
        <v>64</v>
      </c>
      <c r="E37" s="102" t="s">
        <v>65</v>
      </c>
      <c r="F37" s="100">
        <v>3</v>
      </c>
      <c r="G37" s="64"/>
      <c r="H37" s="64"/>
      <c r="I37" s="64"/>
      <c r="J37" s="65"/>
      <c r="K37" s="100">
        <v>165000</v>
      </c>
      <c r="L37" s="64">
        <f t="shared" si="4"/>
        <v>495000</v>
      </c>
      <c r="M37" s="67"/>
      <c r="N37" s="67"/>
    </row>
    <row r="38" spans="2:14">
      <c r="B38" s="179"/>
      <c r="C38" s="57">
        <v>23</v>
      </c>
      <c r="D38" s="98" t="s">
        <v>66</v>
      </c>
      <c r="E38" s="101" t="s">
        <v>67</v>
      </c>
      <c r="F38" s="100">
        <v>3</v>
      </c>
      <c r="G38" s="64"/>
      <c r="H38" s="64"/>
      <c r="I38" s="64"/>
      <c r="J38" s="65"/>
      <c r="K38" s="100">
        <v>200000</v>
      </c>
      <c r="L38" s="64">
        <f t="shared" si="4"/>
        <v>600000</v>
      </c>
      <c r="M38" s="67"/>
      <c r="N38" s="67"/>
    </row>
    <row r="39" spans="2:14">
      <c r="B39" s="179"/>
      <c r="C39" s="57">
        <v>24</v>
      </c>
      <c r="D39" s="98" t="s">
        <v>68</v>
      </c>
      <c r="E39" s="101" t="s">
        <v>69</v>
      </c>
      <c r="F39" s="100">
        <v>6</v>
      </c>
      <c r="G39" s="64"/>
      <c r="H39" s="64"/>
      <c r="I39" s="64"/>
      <c r="J39" s="65"/>
      <c r="K39" s="100">
        <v>150000</v>
      </c>
      <c r="L39" s="64">
        <f t="shared" si="4"/>
        <v>900000</v>
      </c>
      <c r="M39" s="67"/>
      <c r="N39" s="67"/>
    </row>
    <row r="40" spans="2:14">
      <c r="B40" s="179"/>
      <c r="C40" s="57">
        <v>25</v>
      </c>
      <c r="D40" s="98" t="s">
        <v>70</v>
      </c>
      <c r="E40" s="101" t="s">
        <v>71</v>
      </c>
      <c r="F40" s="100">
        <v>3</v>
      </c>
      <c r="G40" s="64"/>
      <c r="H40" s="64"/>
      <c r="I40" s="64"/>
      <c r="J40" s="65"/>
      <c r="K40" s="100">
        <v>45000</v>
      </c>
      <c r="L40" s="64">
        <f t="shared" si="4"/>
        <v>135000</v>
      </c>
      <c r="M40" s="67"/>
      <c r="N40" s="67"/>
    </row>
    <row r="41" spans="2:14">
      <c r="B41" s="179"/>
      <c r="C41" s="57">
        <v>26</v>
      </c>
      <c r="D41" s="98" t="s">
        <v>481</v>
      </c>
      <c r="E41" s="102" t="s">
        <v>72</v>
      </c>
      <c r="F41" s="100">
        <v>12</v>
      </c>
      <c r="G41" s="64"/>
      <c r="H41" s="64"/>
      <c r="I41" s="64"/>
      <c r="J41" s="65"/>
      <c r="K41" s="100">
        <v>15000</v>
      </c>
      <c r="L41" s="64">
        <f t="shared" si="4"/>
        <v>180000</v>
      </c>
      <c r="M41" s="67"/>
      <c r="N41" s="67"/>
    </row>
    <row r="42" spans="2:14">
      <c r="B42" s="179"/>
      <c r="C42" s="57">
        <v>27</v>
      </c>
      <c r="D42" s="98" t="s">
        <v>73</v>
      </c>
      <c r="E42" s="101" t="s">
        <v>74</v>
      </c>
      <c r="F42" s="100">
        <v>3</v>
      </c>
      <c r="G42" s="64"/>
      <c r="H42" s="64"/>
      <c r="I42" s="64"/>
      <c r="J42" s="65"/>
      <c r="K42" s="100">
        <v>40000</v>
      </c>
      <c r="L42" s="64">
        <f t="shared" si="4"/>
        <v>120000</v>
      </c>
      <c r="M42" s="67"/>
      <c r="N42" s="67"/>
    </row>
    <row r="43" spans="2:14">
      <c r="B43" s="179"/>
      <c r="C43" s="57">
        <v>28</v>
      </c>
      <c r="D43" s="98" t="s">
        <v>75</v>
      </c>
      <c r="E43" s="101" t="s">
        <v>76</v>
      </c>
      <c r="F43" s="100">
        <v>6</v>
      </c>
      <c r="G43" s="64"/>
      <c r="H43" s="64"/>
      <c r="I43" s="64"/>
      <c r="J43" s="65"/>
      <c r="K43" s="100">
        <v>40000</v>
      </c>
      <c r="L43" s="64">
        <f t="shared" si="4"/>
        <v>240000</v>
      </c>
      <c r="M43" s="67"/>
      <c r="N43" s="67"/>
    </row>
    <row r="44" spans="2:14">
      <c r="B44" s="179"/>
      <c r="C44" s="57">
        <v>29</v>
      </c>
      <c r="D44" s="98" t="s">
        <v>77</v>
      </c>
      <c r="E44" s="101" t="s">
        <v>78</v>
      </c>
      <c r="F44" s="100">
        <v>3</v>
      </c>
      <c r="G44" s="64"/>
      <c r="H44" s="64"/>
      <c r="I44" s="64"/>
      <c r="J44" s="65"/>
      <c r="K44" s="100">
        <v>50000</v>
      </c>
      <c r="L44" s="64">
        <f t="shared" si="4"/>
        <v>150000</v>
      </c>
      <c r="M44" s="67"/>
      <c r="N44" s="67"/>
    </row>
    <row r="45" spans="2:14">
      <c r="B45" s="179"/>
      <c r="C45" s="57">
        <v>30</v>
      </c>
      <c r="D45" s="98" t="s">
        <v>79</v>
      </c>
      <c r="E45" s="101" t="s">
        <v>80</v>
      </c>
      <c r="F45" s="100">
        <v>6</v>
      </c>
      <c r="G45" s="64"/>
      <c r="H45" s="64"/>
      <c r="I45" s="64"/>
      <c r="J45" s="65"/>
      <c r="K45" s="100">
        <v>25000</v>
      </c>
      <c r="L45" s="64">
        <f t="shared" si="4"/>
        <v>150000</v>
      </c>
      <c r="M45" s="67"/>
      <c r="N45" s="67"/>
    </row>
    <row r="46" spans="2:14">
      <c r="B46" s="179"/>
      <c r="C46" s="57">
        <v>31</v>
      </c>
      <c r="D46" s="98" t="s">
        <v>81</v>
      </c>
      <c r="E46" s="101" t="s">
        <v>82</v>
      </c>
      <c r="F46" s="100">
        <v>39</v>
      </c>
      <c r="G46" s="64"/>
      <c r="H46" s="64"/>
      <c r="I46" s="64"/>
      <c r="J46" s="65"/>
      <c r="K46" s="100">
        <v>20000</v>
      </c>
      <c r="L46" s="64">
        <f t="shared" si="4"/>
        <v>780000</v>
      </c>
      <c r="M46" s="67"/>
      <c r="N46" s="67"/>
    </row>
    <row r="47" spans="2:14">
      <c r="B47" s="179"/>
      <c r="C47" s="57">
        <v>32</v>
      </c>
      <c r="D47" s="98" t="s">
        <v>83</v>
      </c>
      <c r="E47" s="101" t="s">
        <v>84</v>
      </c>
      <c r="F47" s="100">
        <v>3</v>
      </c>
      <c r="G47" s="64"/>
      <c r="H47" s="64"/>
      <c r="I47" s="64"/>
      <c r="J47" s="65"/>
      <c r="K47" s="100">
        <v>30000</v>
      </c>
      <c r="L47" s="64">
        <f t="shared" si="4"/>
        <v>90000</v>
      </c>
      <c r="M47" s="67"/>
      <c r="N47" s="67"/>
    </row>
    <row r="48" spans="2:14">
      <c r="B48" s="179"/>
      <c r="C48" s="57">
        <v>33</v>
      </c>
      <c r="D48" s="98" t="s">
        <v>85</v>
      </c>
      <c r="E48" s="101" t="s">
        <v>86</v>
      </c>
      <c r="F48" s="100">
        <v>3</v>
      </c>
      <c r="G48" s="64"/>
      <c r="H48" s="64"/>
      <c r="I48" s="64"/>
      <c r="J48" s="65"/>
      <c r="K48" s="100">
        <v>150000</v>
      </c>
      <c r="L48" s="64">
        <f t="shared" si="4"/>
        <v>450000</v>
      </c>
      <c r="M48" s="67"/>
      <c r="N48" s="67"/>
    </row>
    <row r="49" spans="2:14">
      <c r="B49" s="179"/>
      <c r="C49" s="57">
        <v>34</v>
      </c>
      <c r="D49" s="98" t="s">
        <v>87</v>
      </c>
      <c r="E49" s="101" t="s">
        <v>88</v>
      </c>
      <c r="F49" s="100">
        <v>6</v>
      </c>
      <c r="G49" s="64"/>
      <c r="H49" s="64"/>
      <c r="I49" s="64"/>
      <c r="J49" s="65"/>
      <c r="K49" s="100">
        <v>30000</v>
      </c>
      <c r="L49" s="64">
        <f t="shared" si="4"/>
        <v>180000</v>
      </c>
      <c r="M49" s="67"/>
      <c r="N49" s="67"/>
    </row>
    <row r="50" spans="2:14">
      <c r="B50" s="179"/>
      <c r="C50" s="57">
        <v>35</v>
      </c>
      <c r="D50" s="98" t="s">
        <v>89</v>
      </c>
      <c r="E50" s="101" t="s">
        <v>90</v>
      </c>
      <c r="F50" s="100">
        <v>6</v>
      </c>
      <c r="G50" s="64"/>
      <c r="H50" s="64"/>
      <c r="I50" s="64"/>
      <c r="J50" s="65"/>
      <c r="K50" s="100">
        <v>35000</v>
      </c>
      <c r="L50" s="64">
        <f t="shared" si="4"/>
        <v>210000</v>
      </c>
      <c r="M50" s="67"/>
      <c r="N50" s="67"/>
    </row>
    <row r="51" spans="2:14">
      <c r="B51" s="179"/>
      <c r="C51" s="57">
        <v>36</v>
      </c>
      <c r="D51" s="99" t="s">
        <v>91</v>
      </c>
      <c r="E51" s="103" t="s">
        <v>92</v>
      </c>
      <c r="F51" s="100">
        <v>3</v>
      </c>
      <c r="G51" s="64"/>
      <c r="H51" s="64"/>
      <c r="I51" s="64"/>
      <c r="J51" s="65"/>
      <c r="K51" s="100">
        <v>40000</v>
      </c>
      <c r="L51" s="64">
        <f t="shared" si="4"/>
        <v>120000</v>
      </c>
      <c r="M51" s="67"/>
      <c r="N51" s="67"/>
    </row>
    <row r="52" spans="2:14">
      <c r="B52" s="179"/>
      <c r="C52" s="57">
        <v>37</v>
      </c>
      <c r="D52" s="99" t="s">
        <v>93</v>
      </c>
      <c r="E52" s="101" t="s">
        <v>94</v>
      </c>
      <c r="F52" s="100">
        <v>3</v>
      </c>
      <c r="G52" s="64"/>
      <c r="H52" s="64"/>
      <c r="I52" s="64"/>
      <c r="J52" s="65"/>
      <c r="K52" s="100">
        <v>25000</v>
      </c>
      <c r="L52" s="64">
        <f t="shared" si="4"/>
        <v>75000</v>
      </c>
      <c r="M52" s="67"/>
      <c r="N52" s="67"/>
    </row>
    <row r="53" spans="2:14">
      <c r="B53" s="179"/>
      <c r="C53" s="57">
        <v>38</v>
      </c>
      <c r="D53" s="98" t="s">
        <v>95</v>
      </c>
      <c r="E53" s="101" t="s">
        <v>96</v>
      </c>
      <c r="F53" s="100">
        <v>6</v>
      </c>
      <c r="G53" s="64"/>
      <c r="H53" s="64"/>
      <c r="I53" s="64"/>
      <c r="J53" s="65"/>
      <c r="K53" s="100">
        <v>30000</v>
      </c>
      <c r="L53" s="64">
        <f t="shared" si="4"/>
        <v>180000</v>
      </c>
      <c r="M53" s="67"/>
      <c r="N53" s="67"/>
    </row>
    <row r="54" spans="2:14">
      <c r="B54" s="179"/>
      <c r="C54" s="57">
        <v>39</v>
      </c>
      <c r="D54" s="98" t="s">
        <v>97</v>
      </c>
      <c r="E54" s="101" t="s">
        <v>98</v>
      </c>
      <c r="F54" s="100">
        <v>12</v>
      </c>
      <c r="G54" s="64"/>
      <c r="H54" s="64"/>
      <c r="I54" s="64"/>
      <c r="J54" s="65"/>
      <c r="K54" s="100">
        <v>12000</v>
      </c>
      <c r="L54" s="64">
        <f t="shared" si="4"/>
        <v>144000</v>
      </c>
      <c r="M54" s="67"/>
      <c r="N54" s="67"/>
    </row>
    <row r="55" spans="2:14">
      <c r="B55" s="179"/>
      <c r="C55" s="57">
        <v>40</v>
      </c>
      <c r="D55" s="98" t="s">
        <v>99</v>
      </c>
      <c r="E55" s="101" t="s">
        <v>100</v>
      </c>
      <c r="F55" s="100">
        <v>6</v>
      </c>
      <c r="G55" s="64"/>
      <c r="H55" s="64"/>
      <c r="I55" s="64"/>
      <c r="J55" s="65"/>
      <c r="K55" s="100">
        <v>25000</v>
      </c>
      <c r="L55" s="64">
        <f t="shared" si="4"/>
        <v>150000</v>
      </c>
      <c r="M55" s="67"/>
      <c r="N55" s="67"/>
    </row>
    <row r="56" spans="2:14">
      <c r="B56" s="179"/>
      <c r="C56" s="57">
        <v>41</v>
      </c>
      <c r="D56" s="98" t="s">
        <v>101</v>
      </c>
      <c r="E56" s="101" t="s">
        <v>102</v>
      </c>
      <c r="F56" s="100">
        <v>6</v>
      </c>
      <c r="G56" s="64"/>
      <c r="H56" s="64"/>
      <c r="I56" s="64"/>
      <c r="J56" s="65"/>
      <c r="K56" s="100">
        <v>55000</v>
      </c>
      <c r="L56" s="64">
        <f t="shared" si="4"/>
        <v>330000</v>
      </c>
      <c r="M56" s="67"/>
      <c r="N56" s="67"/>
    </row>
    <row r="57" spans="2:14">
      <c r="B57" s="179"/>
      <c r="C57" s="57">
        <v>42</v>
      </c>
      <c r="D57" s="98" t="s">
        <v>103</v>
      </c>
      <c r="E57" s="101" t="s">
        <v>104</v>
      </c>
      <c r="F57" s="100">
        <v>6</v>
      </c>
      <c r="G57" s="64"/>
      <c r="H57" s="64"/>
      <c r="I57" s="64"/>
      <c r="J57" s="65"/>
      <c r="K57" s="100">
        <v>125000</v>
      </c>
      <c r="L57" s="64">
        <f t="shared" si="4"/>
        <v>750000</v>
      </c>
      <c r="M57" s="67"/>
      <c r="N57" s="67"/>
    </row>
    <row r="58" spans="2:14">
      <c r="B58" s="179"/>
      <c r="C58" s="57">
        <v>43</v>
      </c>
      <c r="D58" s="98" t="s">
        <v>105</v>
      </c>
      <c r="E58" s="101" t="s">
        <v>106</v>
      </c>
      <c r="F58" s="100">
        <v>3</v>
      </c>
      <c r="G58" s="64"/>
      <c r="H58" s="64"/>
      <c r="I58" s="64"/>
      <c r="J58" s="65"/>
      <c r="K58" s="100">
        <v>50000</v>
      </c>
      <c r="L58" s="64">
        <f t="shared" si="4"/>
        <v>150000</v>
      </c>
      <c r="M58" s="67"/>
      <c r="N58" s="67"/>
    </row>
    <row r="59" spans="2:14">
      <c r="B59" s="179"/>
      <c r="C59" s="57">
        <v>44</v>
      </c>
      <c r="D59" s="99" t="s">
        <v>107</v>
      </c>
      <c r="E59" s="103" t="s">
        <v>108</v>
      </c>
      <c r="F59" s="100">
        <v>1</v>
      </c>
      <c r="G59" s="64"/>
      <c r="H59" s="64"/>
      <c r="I59" s="64"/>
      <c r="J59" s="65"/>
      <c r="K59" s="100">
        <v>50000</v>
      </c>
      <c r="L59" s="64">
        <f t="shared" si="4"/>
        <v>50000</v>
      </c>
      <c r="M59" s="67"/>
      <c r="N59" s="67"/>
    </row>
    <row r="60" spans="2:14">
      <c r="B60" s="179"/>
      <c r="C60" s="57">
        <v>45</v>
      </c>
      <c r="D60" s="99" t="s">
        <v>109</v>
      </c>
      <c r="E60" s="101" t="s">
        <v>110</v>
      </c>
      <c r="F60" s="100">
        <v>3</v>
      </c>
      <c r="G60" s="64"/>
      <c r="H60" s="64"/>
      <c r="I60" s="64"/>
      <c r="J60" s="65"/>
      <c r="K60" s="100">
        <v>50000</v>
      </c>
      <c r="L60" s="64">
        <f t="shared" si="4"/>
        <v>150000</v>
      </c>
      <c r="M60" s="67"/>
      <c r="N60" s="67"/>
    </row>
    <row r="61" spans="2:14">
      <c r="B61" s="179"/>
      <c r="C61" s="57">
        <v>46</v>
      </c>
      <c r="D61" s="98" t="s">
        <v>111</v>
      </c>
      <c r="E61" s="101" t="s">
        <v>112</v>
      </c>
      <c r="F61" s="100">
        <v>3</v>
      </c>
      <c r="G61" s="64"/>
      <c r="H61" s="64"/>
      <c r="I61" s="64"/>
      <c r="J61" s="65"/>
      <c r="K61" s="100">
        <v>35000</v>
      </c>
      <c r="L61" s="64">
        <f t="shared" si="4"/>
        <v>105000</v>
      </c>
      <c r="M61" s="67"/>
      <c r="N61" s="67"/>
    </row>
    <row r="62" spans="2:14">
      <c r="B62" s="179"/>
      <c r="C62" s="57">
        <v>47</v>
      </c>
      <c r="D62" s="98" t="s">
        <v>113</v>
      </c>
      <c r="E62" s="101" t="s">
        <v>114</v>
      </c>
      <c r="F62" s="100">
        <v>3</v>
      </c>
      <c r="G62" s="64"/>
      <c r="H62" s="64"/>
      <c r="I62" s="64"/>
      <c r="J62" s="65"/>
      <c r="K62" s="100">
        <v>35000</v>
      </c>
      <c r="L62" s="64">
        <f t="shared" si="4"/>
        <v>105000</v>
      </c>
      <c r="M62" s="67"/>
      <c r="N62" s="67"/>
    </row>
    <row r="63" spans="2:14">
      <c r="B63" s="179"/>
      <c r="C63" s="57">
        <v>48</v>
      </c>
      <c r="D63" s="98" t="s">
        <v>115</v>
      </c>
      <c r="E63" s="101" t="s">
        <v>116</v>
      </c>
      <c r="F63" s="100">
        <v>3</v>
      </c>
      <c r="G63" s="64"/>
      <c r="H63" s="64"/>
      <c r="I63" s="64"/>
      <c r="J63" s="65"/>
      <c r="K63" s="100">
        <v>40000</v>
      </c>
      <c r="L63" s="64">
        <f t="shared" si="4"/>
        <v>120000</v>
      </c>
      <c r="M63" s="67"/>
      <c r="N63" s="67"/>
    </row>
    <row r="64" spans="2:14">
      <c r="B64" s="179"/>
      <c r="C64" s="57">
        <v>49</v>
      </c>
      <c r="D64" s="98" t="s">
        <v>117</v>
      </c>
      <c r="E64" s="101" t="s">
        <v>118</v>
      </c>
      <c r="F64" s="100">
        <v>3</v>
      </c>
      <c r="G64" s="64"/>
      <c r="H64" s="64"/>
      <c r="I64" s="64"/>
      <c r="J64" s="65"/>
      <c r="K64" s="100">
        <v>70000</v>
      </c>
      <c r="L64" s="64">
        <f t="shared" si="4"/>
        <v>210000</v>
      </c>
      <c r="M64" s="67"/>
      <c r="N64" s="67"/>
    </row>
    <row r="65" spans="2:21">
      <c r="B65" s="179"/>
      <c r="C65" s="57">
        <v>50</v>
      </c>
      <c r="D65" s="98" t="s">
        <v>119</v>
      </c>
      <c r="E65" s="103" t="s">
        <v>120</v>
      </c>
      <c r="F65" s="100">
        <v>6</v>
      </c>
      <c r="G65" s="64"/>
      <c r="H65" s="64"/>
      <c r="I65" s="64"/>
      <c r="J65" s="65"/>
      <c r="K65" s="100">
        <v>50000</v>
      </c>
      <c r="L65" s="64">
        <f t="shared" si="4"/>
        <v>300000</v>
      </c>
      <c r="M65" s="67"/>
      <c r="N65" s="67"/>
    </row>
    <row r="66" spans="2:21">
      <c r="B66" s="179"/>
      <c r="C66" s="57">
        <v>51</v>
      </c>
      <c r="D66" s="98" t="s">
        <v>121</v>
      </c>
      <c r="E66" s="101" t="s">
        <v>122</v>
      </c>
      <c r="F66" s="100">
        <v>3</v>
      </c>
      <c r="G66" s="64"/>
      <c r="H66" s="64"/>
      <c r="I66" s="64"/>
      <c r="J66" s="65"/>
      <c r="K66" s="100">
        <v>35000</v>
      </c>
      <c r="L66" s="64">
        <f t="shared" si="4"/>
        <v>105000</v>
      </c>
      <c r="M66" s="67"/>
      <c r="N66" s="67"/>
    </row>
    <row r="67" spans="2:21">
      <c r="B67" s="179"/>
      <c r="C67" s="57">
        <v>52</v>
      </c>
      <c r="D67" s="98" t="s">
        <v>123</v>
      </c>
      <c r="E67" s="101" t="s">
        <v>124</v>
      </c>
      <c r="F67" s="100">
        <v>6</v>
      </c>
      <c r="G67" s="64"/>
      <c r="H67" s="64"/>
      <c r="I67" s="64"/>
      <c r="J67" s="65"/>
      <c r="K67" s="100">
        <v>35000</v>
      </c>
      <c r="L67" s="64">
        <f t="shared" si="4"/>
        <v>210000</v>
      </c>
      <c r="M67" s="67"/>
      <c r="N67" s="67"/>
    </row>
    <row r="68" spans="2:21">
      <c r="B68" s="179"/>
      <c r="C68" s="57">
        <v>53</v>
      </c>
      <c r="D68" s="98" t="s">
        <v>125</v>
      </c>
      <c r="E68" s="101" t="s">
        <v>126</v>
      </c>
      <c r="F68" s="100">
        <v>6</v>
      </c>
      <c r="G68" s="64"/>
      <c r="H68" s="64"/>
      <c r="I68" s="64"/>
      <c r="J68" s="65"/>
      <c r="K68" s="100">
        <v>50000</v>
      </c>
      <c r="L68" s="64">
        <f t="shared" si="4"/>
        <v>300000</v>
      </c>
      <c r="M68" s="67"/>
      <c r="N68" s="67"/>
    </row>
    <row r="69" spans="2:21">
      <c r="B69" s="179"/>
      <c r="C69" s="57">
        <v>54</v>
      </c>
      <c r="D69" s="98" t="s">
        <v>127</v>
      </c>
      <c r="E69" s="101" t="s">
        <v>128</v>
      </c>
      <c r="F69" s="100">
        <v>6</v>
      </c>
      <c r="G69" s="64"/>
      <c r="H69" s="64"/>
      <c r="I69" s="64"/>
      <c r="J69" s="65"/>
      <c r="K69" s="100">
        <v>45000</v>
      </c>
      <c r="L69" s="64">
        <f t="shared" si="4"/>
        <v>270000</v>
      </c>
      <c r="M69" s="67"/>
      <c r="N69" s="67"/>
    </row>
    <row r="70" spans="2:21">
      <c r="B70" s="179"/>
      <c r="C70" s="57">
        <v>55</v>
      </c>
      <c r="D70" s="98" t="s">
        <v>129</v>
      </c>
      <c r="E70" s="101" t="s">
        <v>130</v>
      </c>
      <c r="F70" s="100">
        <v>6</v>
      </c>
      <c r="G70" s="64"/>
      <c r="H70" s="64"/>
      <c r="I70" s="64"/>
      <c r="J70" s="65"/>
      <c r="K70" s="100">
        <v>30000</v>
      </c>
      <c r="L70" s="64">
        <f t="shared" si="4"/>
        <v>180000</v>
      </c>
      <c r="M70" s="67"/>
      <c r="N70" s="67"/>
    </row>
    <row r="71" spans="2:21">
      <c r="B71" s="179"/>
      <c r="C71" s="57">
        <v>56</v>
      </c>
      <c r="D71" s="98" t="s">
        <v>131</v>
      </c>
      <c r="E71" s="103" t="s">
        <v>132</v>
      </c>
      <c r="F71" s="100">
        <v>28</v>
      </c>
      <c r="G71" s="64"/>
      <c r="H71" s="64"/>
      <c r="I71" s="64"/>
      <c r="J71" s="65"/>
      <c r="K71" s="100">
        <v>18000</v>
      </c>
      <c r="L71" s="64">
        <f t="shared" si="4"/>
        <v>504000</v>
      </c>
      <c r="M71" s="67"/>
      <c r="N71" s="67"/>
    </row>
    <row r="72" spans="2:21">
      <c r="B72" s="179"/>
      <c r="C72" s="57">
        <v>57</v>
      </c>
      <c r="D72" s="98" t="s">
        <v>133</v>
      </c>
      <c r="E72" s="101" t="s">
        <v>134</v>
      </c>
      <c r="F72" s="100">
        <v>3</v>
      </c>
      <c r="G72" s="22"/>
      <c r="H72" s="64"/>
      <c r="I72" s="64"/>
      <c r="J72" s="62"/>
      <c r="K72" s="100">
        <v>45000</v>
      </c>
      <c r="L72" s="64">
        <f t="shared" si="4"/>
        <v>135000</v>
      </c>
      <c r="M72" s="22"/>
      <c r="N72" s="22"/>
    </row>
    <row r="73" spans="2:21" ht="17.25" thickBot="1">
      <c r="R73" s="81"/>
    </row>
    <row r="74" spans="2:21" ht="17.25" thickBot="1">
      <c r="G74" s="82"/>
      <c r="H74" s="81">
        <f>SUM(H31:H73)</f>
        <v>0</v>
      </c>
      <c r="I74" s="82">
        <f>SUM(I31:I72)</f>
        <v>0</v>
      </c>
      <c r="J74" s="82">
        <f>SUM(I6:I71)</f>
        <v>56666000</v>
      </c>
      <c r="K74" s="81">
        <f>SUM(K31:K73)</f>
        <v>2365000</v>
      </c>
      <c r="L74" s="82">
        <f>SUM(L31:L73)</f>
        <v>12443000</v>
      </c>
      <c r="M74" s="82">
        <f>SUM(L6:L71)</f>
        <v>24308000</v>
      </c>
      <c r="N74" s="83"/>
      <c r="O74" s="84">
        <f>SUM(N6:N32)</f>
        <v>0</v>
      </c>
    </row>
    <row r="79" spans="2:21" ht="26.25">
      <c r="R79" s="104"/>
      <c r="S79" s="108"/>
      <c r="T79" s="108"/>
      <c r="U79" s="109"/>
    </row>
    <row r="80" spans="2:21" ht="26.25">
      <c r="R80" s="104"/>
      <c r="S80" s="105"/>
      <c r="T80" s="105"/>
      <c r="U80" s="106"/>
    </row>
    <row r="81" spans="18:21" ht="26.25">
      <c r="R81" s="104"/>
      <c r="S81" s="105"/>
      <c r="T81" s="105"/>
      <c r="U81" s="106"/>
    </row>
    <row r="82" spans="18:21" ht="26.25">
      <c r="R82" s="104"/>
      <c r="S82" s="105"/>
      <c r="T82" s="105"/>
      <c r="U82" s="106"/>
    </row>
    <row r="83" spans="18:21" ht="26.25">
      <c r="R83" s="104"/>
      <c r="S83" s="105"/>
      <c r="T83" s="105"/>
      <c r="U83" s="106"/>
    </row>
    <row r="84" spans="18:21" ht="26.25">
      <c r="R84" s="104"/>
      <c r="S84" s="107"/>
      <c r="T84" s="105"/>
      <c r="U84" s="106"/>
    </row>
  </sheetData>
  <mergeCells count="12">
    <mergeCell ref="K4:L4"/>
    <mergeCell ref="N4:N5"/>
    <mergeCell ref="B6:B23"/>
    <mergeCell ref="G6:G23"/>
    <mergeCell ref="D30:F30"/>
    <mergeCell ref="F4:F5"/>
    <mergeCell ref="H4:I4"/>
    <mergeCell ref="B31:B72"/>
    <mergeCell ref="C3:D3"/>
    <mergeCell ref="C4:C5"/>
    <mergeCell ref="D4:D5"/>
    <mergeCell ref="E4:E5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U75"/>
  <sheetViews>
    <sheetView topLeftCell="A3" zoomScale="70" zoomScaleNormal="70" workbookViewId="0">
      <selection activeCell="E33" sqref="E33"/>
    </sheetView>
  </sheetViews>
  <sheetFormatPr defaultRowHeight="16.5"/>
  <cols>
    <col min="2" max="2" width="5" style="3" bestFit="1" customWidth="1"/>
    <col min="3" max="3" width="20" style="3" bestFit="1" customWidth="1"/>
    <col min="4" max="4" width="38.75" style="18" bestFit="1" customWidth="1"/>
    <col min="5" max="5" width="23.375" style="3" bestFit="1" customWidth="1"/>
    <col min="6" max="6" width="5.375" style="3" bestFit="1" customWidth="1"/>
    <col min="7" max="7" width="12.25" style="3" customWidth="1"/>
    <col min="8" max="8" width="13.375" style="3" customWidth="1"/>
    <col min="9" max="9" width="12" style="3" bestFit="1" customWidth="1"/>
    <col min="10" max="10" width="14.875" style="3" bestFit="1" customWidth="1"/>
    <col min="11" max="11" width="28.25" style="3" bestFit="1" customWidth="1"/>
    <col min="16" max="16" width="27.5" bestFit="1" customWidth="1"/>
  </cols>
  <sheetData>
    <row r="5" spans="2:21">
      <c r="B5" s="2" t="s">
        <v>135</v>
      </c>
      <c r="C5" s="2" t="s">
        <v>136</v>
      </c>
      <c r="D5" s="19" t="s">
        <v>137</v>
      </c>
      <c r="E5" s="2" t="s">
        <v>138</v>
      </c>
      <c r="F5" s="2" t="s">
        <v>139</v>
      </c>
      <c r="G5" s="2" t="s">
        <v>140</v>
      </c>
      <c r="H5" s="2" t="s">
        <v>141</v>
      </c>
      <c r="I5" s="2" t="s">
        <v>142</v>
      </c>
      <c r="J5" s="2" t="s">
        <v>143</v>
      </c>
      <c r="K5" s="2" t="s">
        <v>144</v>
      </c>
    </row>
    <row r="6" spans="2:21">
      <c r="B6" s="11">
        <v>1</v>
      </c>
      <c r="C6" s="11" t="s">
        <v>145</v>
      </c>
      <c r="D6" s="15" t="s">
        <v>146</v>
      </c>
      <c r="E6" s="11" t="s">
        <v>147</v>
      </c>
      <c r="F6" s="11">
        <v>1</v>
      </c>
      <c r="G6" s="17">
        <v>101000</v>
      </c>
      <c r="H6" s="14">
        <f>G6*F6</f>
        <v>101000</v>
      </c>
      <c r="I6" s="11" t="s">
        <v>148</v>
      </c>
      <c r="J6" s="11" t="s">
        <v>149</v>
      </c>
      <c r="K6" s="20"/>
    </row>
    <row r="7" spans="2:21">
      <c r="B7" s="11">
        <v>2</v>
      </c>
      <c r="C7" s="11" t="s">
        <v>150</v>
      </c>
      <c r="D7" s="12" t="s">
        <v>151</v>
      </c>
      <c r="E7" s="13" t="s">
        <v>152</v>
      </c>
      <c r="F7" s="13">
        <v>2</v>
      </c>
      <c r="G7" s="17">
        <v>2950</v>
      </c>
      <c r="H7" s="14">
        <f t="shared" ref="H7:H64" si="0">G7*F7</f>
        <v>5900</v>
      </c>
      <c r="I7" s="11" t="s">
        <v>148</v>
      </c>
      <c r="J7" s="3" t="s">
        <v>153</v>
      </c>
      <c r="K7" s="20"/>
    </row>
    <row r="8" spans="2:21">
      <c r="B8" s="11">
        <v>3</v>
      </c>
      <c r="C8" s="11" t="s">
        <v>154</v>
      </c>
      <c r="D8" s="12" t="s">
        <v>155</v>
      </c>
      <c r="E8" s="13" t="s">
        <v>156</v>
      </c>
      <c r="F8" s="13">
        <v>2</v>
      </c>
      <c r="G8" s="17">
        <v>700</v>
      </c>
      <c r="H8" s="14">
        <f t="shared" si="0"/>
        <v>1400</v>
      </c>
      <c r="I8" s="11" t="s">
        <v>148</v>
      </c>
      <c r="J8" s="11" t="s">
        <v>157</v>
      </c>
      <c r="K8" s="20"/>
      <c r="O8" s="32"/>
      <c r="P8" t="s">
        <v>158</v>
      </c>
    </row>
    <row r="9" spans="2:21">
      <c r="B9" s="11">
        <v>4</v>
      </c>
      <c r="C9" s="27" t="s">
        <v>159</v>
      </c>
      <c r="D9" s="28" t="s">
        <v>160</v>
      </c>
      <c r="E9" s="29" t="s">
        <v>161</v>
      </c>
      <c r="F9" s="29">
        <v>1</v>
      </c>
      <c r="G9" s="30">
        <v>2340</v>
      </c>
      <c r="H9" s="31">
        <f t="shared" si="0"/>
        <v>2340</v>
      </c>
      <c r="I9" s="27" t="s">
        <v>148</v>
      </c>
      <c r="J9" s="27" t="s">
        <v>162</v>
      </c>
      <c r="K9" s="40"/>
      <c r="L9" s="33"/>
      <c r="O9" s="33"/>
      <c r="P9" t="s">
        <v>163</v>
      </c>
    </row>
    <row r="10" spans="2:21">
      <c r="B10" s="11">
        <v>5</v>
      </c>
      <c r="C10" s="11" t="s">
        <v>164</v>
      </c>
      <c r="D10" s="12" t="s">
        <v>165</v>
      </c>
      <c r="E10" s="13" t="s">
        <v>166</v>
      </c>
      <c r="F10" s="13">
        <v>1</v>
      </c>
      <c r="G10" s="17">
        <v>36556</v>
      </c>
      <c r="H10" s="14">
        <f t="shared" si="0"/>
        <v>36556</v>
      </c>
      <c r="I10" s="11" t="s">
        <v>148</v>
      </c>
      <c r="J10" s="11" t="s">
        <v>153</v>
      </c>
      <c r="K10" s="20"/>
      <c r="O10" s="34"/>
      <c r="P10" t="s">
        <v>167</v>
      </c>
    </row>
    <row r="11" spans="2:21">
      <c r="B11" s="11">
        <v>6</v>
      </c>
      <c r="C11" s="11" t="s">
        <v>168</v>
      </c>
      <c r="D11" s="12" t="s">
        <v>169</v>
      </c>
      <c r="E11" s="13" t="s">
        <v>170</v>
      </c>
      <c r="F11" s="13">
        <v>1</v>
      </c>
      <c r="G11" s="17">
        <v>21800</v>
      </c>
      <c r="H11" s="14">
        <f t="shared" si="0"/>
        <v>21800</v>
      </c>
      <c r="I11" s="11" t="s">
        <v>148</v>
      </c>
      <c r="J11" s="11" t="s">
        <v>171</v>
      </c>
      <c r="K11" s="20"/>
    </row>
    <row r="12" spans="2:21">
      <c r="B12" s="11">
        <v>7</v>
      </c>
      <c r="C12" s="11" t="s">
        <v>172</v>
      </c>
      <c r="D12" s="12" t="s">
        <v>173</v>
      </c>
      <c r="E12" s="13" t="s">
        <v>174</v>
      </c>
      <c r="F12" s="13">
        <v>8</v>
      </c>
      <c r="G12" s="17">
        <v>6210</v>
      </c>
      <c r="H12" s="14">
        <f t="shared" si="0"/>
        <v>49680</v>
      </c>
      <c r="I12" s="11" t="s">
        <v>148</v>
      </c>
      <c r="J12" s="11" t="s">
        <v>175</v>
      </c>
      <c r="K12" s="20"/>
    </row>
    <row r="13" spans="2:21">
      <c r="B13" s="11">
        <v>8</v>
      </c>
      <c r="C13" s="11" t="s">
        <v>176</v>
      </c>
      <c r="D13" s="12" t="s">
        <v>177</v>
      </c>
      <c r="E13" s="13" t="s">
        <v>178</v>
      </c>
      <c r="F13" s="13">
        <v>8</v>
      </c>
      <c r="G13" s="17">
        <v>480</v>
      </c>
      <c r="H13" s="14">
        <f t="shared" si="0"/>
        <v>3840</v>
      </c>
      <c r="I13" s="11" t="s">
        <v>148</v>
      </c>
      <c r="J13" s="11" t="s">
        <v>153</v>
      </c>
      <c r="K13" s="20"/>
    </row>
    <row r="14" spans="2:21">
      <c r="B14" s="11">
        <v>9</v>
      </c>
      <c r="C14" s="11" t="s">
        <v>179</v>
      </c>
      <c r="D14" s="12" t="s">
        <v>180</v>
      </c>
      <c r="E14" s="13" t="s">
        <v>181</v>
      </c>
      <c r="F14" s="13">
        <v>1</v>
      </c>
      <c r="G14" s="17">
        <v>141700</v>
      </c>
      <c r="H14" s="14">
        <f t="shared" si="0"/>
        <v>141700</v>
      </c>
      <c r="I14" s="11" t="s">
        <v>148</v>
      </c>
      <c r="J14" s="11" t="s">
        <v>182</v>
      </c>
      <c r="K14" s="20"/>
    </row>
    <row r="15" spans="2:21">
      <c r="B15" s="11">
        <v>10</v>
      </c>
      <c r="C15" s="11" t="s">
        <v>183</v>
      </c>
      <c r="D15" s="12" t="s">
        <v>184</v>
      </c>
      <c r="E15" s="13" t="s">
        <v>185</v>
      </c>
      <c r="F15" s="13">
        <v>2</v>
      </c>
      <c r="G15" s="17">
        <v>17000</v>
      </c>
      <c r="H15" s="14">
        <f t="shared" si="0"/>
        <v>34000</v>
      </c>
      <c r="I15" s="11" t="s">
        <v>148</v>
      </c>
      <c r="J15" s="11" t="s">
        <v>153</v>
      </c>
      <c r="K15" s="20"/>
    </row>
    <row r="16" spans="2:21">
      <c r="B16" s="11">
        <v>11</v>
      </c>
      <c r="C16" s="11" t="s">
        <v>186</v>
      </c>
      <c r="D16" s="12" t="s">
        <v>187</v>
      </c>
      <c r="E16" s="13" t="s">
        <v>188</v>
      </c>
      <c r="F16" s="13">
        <v>4</v>
      </c>
      <c r="G16" s="17">
        <v>20500</v>
      </c>
      <c r="H16" s="14">
        <f t="shared" si="0"/>
        <v>82000</v>
      </c>
      <c r="I16" s="11" t="s">
        <v>148</v>
      </c>
      <c r="J16" s="11" t="s">
        <v>153</v>
      </c>
      <c r="K16" s="20"/>
      <c r="N16">
        <v>1</v>
      </c>
      <c r="O16" t="s">
        <v>189</v>
      </c>
      <c r="P16" t="s">
        <v>190</v>
      </c>
      <c r="R16" t="s">
        <v>191</v>
      </c>
      <c r="S16" t="s">
        <v>192</v>
      </c>
      <c r="T16">
        <v>3</v>
      </c>
      <c r="U16" t="s">
        <v>193</v>
      </c>
    </row>
    <row r="17" spans="2:21">
      <c r="B17" s="11">
        <v>12</v>
      </c>
      <c r="C17" s="11" t="s">
        <v>194</v>
      </c>
      <c r="D17" s="12" t="s">
        <v>187</v>
      </c>
      <c r="E17" s="13" t="s">
        <v>195</v>
      </c>
      <c r="F17" s="13">
        <v>6</v>
      </c>
      <c r="G17" s="17">
        <v>15000</v>
      </c>
      <c r="H17" s="14">
        <f t="shared" si="0"/>
        <v>90000</v>
      </c>
      <c r="I17" s="11" t="s">
        <v>148</v>
      </c>
      <c r="J17" s="11" t="s">
        <v>153</v>
      </c>
      <c r="K17" s="20"/>
      <c r="T17">
        <v>3</v>
      </c>
      <c r="U17" t="s">
        <v>196</v>
      </c>
    </row>
    <row r="18" spans="2:21">
      <c r="B18" s="11">
        <v>13</v>
      </c>
      <c r="C18" s="11" t="s">
        <v>197</v>
      </c>
      <c r="D18" s="12" t="s">
        <v>198</v>
      </c>
      <c r="E18" s="13" t="s">
        <v>199</v>
      </c>
      <c r="F18" s="13">
        <v>10</v>
      </c>
      <c r="G18" s="17">
        <v>4800</v>
      </c>
      <c r="H18" s="14">
        <f t="shared" si="0"/>
        <v>48000</v>
      </c>
      <c r="I18" s="11" t="s">
        <v>148</v>
      </c>
      <c r="J18" s="11" t="s">
        <v>200</v>
      </c>
      <c r="K18" s="20"/>
      <c r="N18">
        <v>3</v>
      </c>
      <c r="P18" t="s">
        <v>201</v>
      </c>
      <c r="R18" t="s">
        <v>202</v>
      </c>
      <c r="S18" t="s">
        <v>192</v>
      </c>
      <c r="T18">
        <v>3</v>
      </c>
      <c r="U18" t="s">
        <v>196</v>
      </c>
    </row>
    <row r="19" spans="2:21">
      <c r="B19" s="11">
        <v>14</v>
      </c>
      <c r="C19" s="11" t="s">
        <v>203</v>
      </c>
      <c r="D19" s="12" t="s">
        <v>204</v>
      </c>
      <c r="E19" s="13" t="s">
        <v>205</v>
      </c>
      <c r="F19" s="13">
        <v>10</v>
      </c>
      <c r="G19" s="17">
        <v>2800</v>
      </c>
      <c r="H19" s="14">
        <f t="shared" si="0"/>
        <v>28000</v>
      </c>
      <c r="I19" s="11" t="s">
        <v>148</v>
      </c>
      <c r="J19" s="11" t="s">
        <v>206</v>
      </c>
      <c r="K19" s="20"/>
      <c r="T19">
        <v>3</v>
      </c>
      <c r="U19" t="s">
        <v>196</v>
      </c>
    </row>
    <row r="20" spans="2:21">
      <c r="B20" s="11">
        <v>15</v>
      </c>
      <c r="C20" s="13">
        <v>108972850</v>
      </c>
      <c r="D20" s="15" t="s">
        <v>438</v>
      </c>
      <c r="E20" s="11" t="s">
        <v>439</v>
      </c>
      <c r="F20" s="11">
        <v>2</v>
      </c>
      <c r="G20" s="17">
        <v>8500</v>
      </c>
      <c r="H20" s="14">
        <f t="shared" si="0"/>
        <v>17000</v>
      </c>
      <c r="I20" s="11" t="s">
        <v>148</v>
      </c>
      <c r="J20" s="11" t="s">
        <v>153</v>
      </c>
      <c r="K20" s="20"/>
      <c r="N20">
        <v>5</v>
      </c>
      <c r="P20" t="s">
        <v>440</v>
      </c>
      <c r="R20" t="s">
        <v>191</v>
      </c>
      <c r="S20" t="s">
        <v>192</v>
      </c>
      <c r="T20">
        <v>3</v>
      </c>
      <c r="U20" t="s">
        <v>193</v>
      </c>
    </row>
    <row r="21" spans="2:21">
      <c r="B21" s="11">
        <v>16</v>
      </c>
      <c r="C21" s="13" t="s">
        <v>207</v>
      </c>
      <c r="D21" s="15" t="s">
        <v>208</v>
      </c>
      <c r="E21" s="11" t="s">
        <v>209</v>
      </c>
      <c r="F21" s="11">
        <v>1</v>
      </c>
      <c r="G21" s="17">
        <v>70000</v>
      </c>
      <c r="H21" s="14">
        <f t="shared" si="0"/>
        <v>70000</v>
      </c>
      <c r="I21" s="11" t="s">
        <v>148</v>
      </c>
      <c r="J21" s="11" t="s">
        <v>210</v>
      </c>
      <c r="K21" s="20"/>
    </row>
    <row r="22" spans="2:21">
      <c r="B22" s="11">
        <v>17</v>
      </c>
      <c r="C22" s="13" t="s">
        <v>211</v>
      </c>
      <c r="D22" s="15" t="s">
        <v>212</v>
      </c>
      <c r="E22" s="11" t="s">
        <v>213</v>
      </c>
      <c r="F22" s="11">
        <v>2</v>
      </c>
      <c r="G22" s="17">
        <v>75000</v>
      </c>
      <c r="H22" s="14">
        <f t="shared" si="0"/>
        <v>150000</v>
      </c>
      <c r="I22" s="11" t="s">
        <v>148</v>
      </c>
      <c r="J22" s="11" t="s">
        <v>210</v>
      </c>
      <c r="K22" s="20"/>
      <c r="O22" t="s">
        <v>214</v>
      </c>
      <c r="P22" t="s">
        <v>215</v>
      </c>
      <c r="Q22" t="s">
        <v>216</v>
      </c>
      <c r="S22" t="s">
        <v>192</v>
      </c>
    </row>
    <row r="23" spans="2:21">
      <c r="B23" s="11">
        <v>18</v>
      </c>
      <c r="C23" s="13" t="s">
        <v>217</v>
      </c>
      <c r="D23" s="15" t="s">
        <v>218</v>
      </c>
      <c r="E23" s="11" t="s">
        <v>219</v>
      </c>
      <c r="F23" s="11">
        <v>2</v>
      </c>
      <c r="G23" s="17">
        <v>115000</v>
      </c>
      <c r="H23" s="14">
        <f t="shared" si="0"/>
        <v>230000</v>
      </c>
      <c r="I23" s="11" t="s">
        <v>148</v>
      </c>
      <c r="J23" s="11" t="s">
        <v>220</v>
      </c>
      <c r="K23" s="20"/>
    </row>
    <row r="24" spans="2:21">
      <c r="B24" s="11">
        <v>19</v>
      </c>
      <c r="C24" s="13" t="s">
        <v>221</v>
      </c>
      <c r="D24" s="15" t="s">
        <v>222</v>
      </c>
      <c r="E24" s="11" t="s">
        <v>223</v>
      </c>
      <c r="F24" s="11">
        <v>2</v>
      </c>
      <c r="G24" s="17">
        <v>127000</v>
      </c>
      <c r="H24" s="14">
        <f t="shared" si="0"/>
        <v>254000</v>
      </c>
      <c r="I24" s="11" t="s">
        <v>148</v>
      </c>
      <c r="J24" s="11" t="s">
        <v>224</v>
      </c>
      <c r="K24" s="20"/>
    </row>
    <row r="25" spans="2:21">
      <c r="B25" s="11">
        <v>20</v>
      </c>
      <c r="C25" s="35" t="s">
        <v>225</v>
      </c>
      <c r="D25" s="36" t="s">
        <v>226</v>
      </c>
      <c r="E25" s="35" t="s">
        <v>227</v>
      </c>
      <c r="F25" s="37">
        <v>6</v>
      </c>
      <c r="G25" s="30">
        <v>98000</v>
      </c>
      <c r="H25" s="31">
        <f t="shared" si="0"/>
        <v>588000</v>
      </c>
      <c r="I25" s="35" t="s">
        <v>148</v>
      </c>
      <c r="J25" s="35" t="s">
        <v>228</v>
      </c>
      <c r="K25" s="40" t="s">
        <v>229</v>
      </c>
    </row>
    <row r="26" spans="2:21">
      <c r="B26" s="11">
        <v>21</v>
      </c>
      <c r="C26" s="29" t="s">
        <v>230</v>
      </c>
      <c r="D26" s="38" t="s">
        <v>231</v>
      </c>
      <c r="E26" s="27" t="s">
        <v>232</v>
      </c>
      <c r="F26" s="27">
        <v>2</v>
      </c>
      <c r="G26" s="30">
        <v>81060</v>
      </c>
      <c r="H26" s="31">
        <f t="shared" si="0"/>
        <v>162120</v>
      </c>
      <c r="I26" s="27" t="s">
        <v>148</v>
      </c>
      <c r="J26" s="27" t="s">
        <v>233</v>
      </c>
      <c r="K26" s="40"/>
    </row>
    <row r="27" spans="2:21">
      <c r="B27" s="11">
        <v>22</v>
      </c>
      <c r="C27" s="13" t="s">
        <v>234</v>
      </c>
      <c r="D27" s="15" t="s">
        <v>235</v>
      </c>
      <c r="E27" s="11" t="s">
        <v>236</v>
      </c>
      <c r="F27" s="11">
        <v>1</v>
      </c>
      <c r="G27" s="17">
        <v>7100</v>
      </c>
      <c r="H27" s="14">
        <f t="shared" si="0"/>
        <v>7100</v>
      </c>
      <c r="I27" s="11" t="s">
        <v>148</v>
      </c>
      <c r="J27" s="11" t="s">
        <v>237</v>
      </c>
      <c r="K27" s="20"/>
    </row>
    <row r="28" spans="2:21">
      <c r="B28" s="11">
        <v>23</v>
      </c>
      <c r="C28" s="13" t="s">
        <v>238</v>
      </c>
      <c r="D28" s="15" t="s">
        <v>239</v>
      </c>
      <c r="E28" s="11" t="s">
        <v>240</v>
      </c>
      <c r="F28" s="11">
        <v>3</v>
      </c>
      <c r="G28" s="17">
        <v>3800</v>
      </c>
      <c r="H28" s="14">
        <f t="shared" si="0"/>
        <v>11400</v>
      </c>
      <c r="I28" s="11" t="s">
        <v>148</v>
      </c>
      <c r="J28" s="11" t="s">
        <v>241</v>
      </c>
      <c r="K28" s="20"/>
    </row>
    <row r="29" spans="2:21">
      <c r="B29" s="11">
        <v>24</v>
      </c>
      <c r="C29" s="13"/>
      <c r="D29" s="15" t="s">
        <v>242</v>
      </c>
      <c r="E29" s="11" t="s">
        <v>243</v>
      </c>
      <c r="F29" s="11">
        <v>1</v>
      </c>
      <c r="G29" s="17">
        <v>33000</v>
      </c>
      <c r="H29" s="14">
        <f t="shared" si="0"/>
        <v>33000</v>
      </c>
      <c r="I29" s="11" t="s">
        <v>148</v>
      </c>
      <c r="J29" s="11" t="s">
        <v>244</v>
      </c>
      <c r="K29" s="20"/>
    </row>
    <row r="30" spans="2:21">
      <c r="B30" s="11">
        <v>25</v>
      </c>
      <c r="C30" s="29" t="s">
        <v>245</v>
      </c>
      <c r="D30" s="38" t="s">
        <v>246</v>
      </c>
      <c r="E30" s="27" t="s">
        <v>247</v>
      </c>
      <c r="F30" s="27">
        <v>2</v>
      </c>
      <c r="G30" s="30">
        <v>5940</v>
      </c>
      <c r="H30" s="31">
        <f t="shared" si="0"/>
        <v>11880</v>
      </c>
      <c r="I30" s="27" t="s">
        <v>148</v>
      </c>
      <c r="J30" s="27" t="s">
        <v>248</v>
      </c>
      <c r="K30" s="40"/>
    </row>
    <row r="31" spans="2:21">
      <c r="B31" s="11">
        <v>26</v>
      </c>
      <c r="C31" s="13" t="s">
        <v>249</v>
      </c>
      <c r="D31" s="15" t="s">
        <v>250</v>
      </c>
      <c r="E31" s="11" t="s">
        <v>251</v>
      </c>
      <c r="F31" s="11">
        <v>10</v>
      </c>
      <c r="G31" s="17">
        <v>11300</v>
      </c>
      <c r="H31" s="14">
        <f t="shared" si="0"/>
        <v>113000</v>
      </c>
      <c r="I31" s="11" t="s">
        <v>148</v>
      </c>
      <c r="J31" s="11" t="s">
        <v>153</v>
      </c>
      <c r="K31" s="20"/>
    </row>
    <row r="32" spans="2:21">
      <c r="B32" s="11">
        <v>27</v>
      </c>
      <c r="C32" s="13" t="s">
        <v>252</v>
      </c>
      <c r="D32" s="15" t="s">
        <v>253</v>
      </c>
      <c r="E32" s="11" t="s">
        <v>254</v>
      </c>
      <c r="F32" s="11">
        <v>1</v>
      </c>
      <c r="G32" s="17">
        <v>15808</v>
      </c>
      <c r="H32" s="14">
        <f t="shared" si="0"/>
        <v>15808</v>
      </c>
      <c r="I32" s="11" t="s">
        <v>148</v>
      </c>
      <c r="J32" s="11" t="s">
        <v>153</v>
      </c>
      <c r="K32" s="20"/>
    </row>
    <row r="33" spans="2:14">
      <c r="B33" s="11">
        <v>28</v>
      </c>
      <c r="C33" s="27" t="s">
        <v>255</v>
      </c>
      <c r="D33" s="38" t="s">
        <v>256</v>
      </c>
      <c r="E33" s="27" t="s">
        <v>257</v>
      </c>
      <c r="F33" s="27">
        <v>1</v>
      </c>
      <c r="G33" s="30">
        <v>152700</v>
      </c>
      <c r="H33" s="31">
        <f t="shared" si="0"/>
        <v>152700</v>
      </c>
      <c r="I33" s="27" t="s">
        <v>148</v>
      </c>
      <c r="J33" s="27" t="s">
        <v>258</v>
      </c>
      <c r="K33" s="40" t="s">
        <v>259</v>
      </c>
    </row>
    <row r="34" spans="2:14">
      <c r="B34" s="11">
        <v>29</v>
      </c>
      <c r="C34" s="13" t="s">
        <v>260</v>
      </c>
      <c r="D34" s="15" t="s">
        <v>261</v>
      </c>
      <c r="E34" s="11" t="s">
        <v>262</v>
      </c>
      <c r="F34" s="11">
        <v>1</v>
      </c>
      <c r="G34" s="17">
        <v>2050000</v>
      </c>
      <c r="H34" s="14">
        <f t="shared" si="0"/>
        <v>2050000</v>
      </c>
      <c r="I34" s="11" t="s">
        <v>148</v>
      </c>
      <c r="J34" s="11" t="s">
        <v>153</v>
      </c>
      <c r="K34" s="20" t="s">
        <v>263</v>
      </c>
    </row>
    <row r="35" spans="2:14">
      <c r="B35" s="11">
        <v>30</v>
      </c>
      <c r="C35" s="11" t="s">
        <v>266</v>
      </c>
      <c r="D35" s="15" t="s">
        <v>267</v>
      </c>
      <c r="E35" s="11" t="s">
        <v>268</v>
      </c>
      <c r="F35" s="11">
        <v>10</v>
      </c>
      <c r="G35" s="17">
        <v>7200</v>
      </c>
      <c r="H35" s="14">
        <f t="shared" si="0"/>
        <v>72000</v>
      </c>
      <c r="I35" s="11" t="s">
        <v>148</v>
      </c>
      <c r="J35" s="11" t="s">
        <v>153</v>
      </c>
      <c r="K35" s="20"/>
    </row>
    <row r="36" spans="2:14">
      <c r="B36" s="11">
        <v>31</v>
      </c>
      <c r="C36" s="24" t="s">
        <v>269</v>
      </c>
      <c r="D36" s="22" t="s">
        <v>270</v>
      </c>
      <c r="E36" s="11" t="s">
        <v>271</v>
      </c>
      <c r="F36" s="11">
        <v>10</v>
      </c>
      <c r="G36" s="17">
        <v>16500</v>
      </c>
      <c r="H36" s="14">
        <f t="shared" si="0"/>
        <v>165000</v>
      </c>
      <c r="I36" s="11" t="s">
        <v>148</v>
      </c>
      <c r="J36" s="11" t="s">
        <v>153</v>
      </c>
      <c r="K36" s="20"/>
    </row>
    <row r="37" spans="2:14">
      <c r="B37" s="11">
        <v>32</v>
      </c>
      <c r="C37" s="24" t="s">
        <v>269</v>
      </c>
      <c r="D37" s="22" t="s">
        <v>272</v>
      </c>
      <c r="E37" s="11" t="s">
        <v>273</v>
      </c>
      <c r="F37" s="11">
        <v>20</v>
      </c>
      <c r="G37" s="17">
        <v>12500</v>
      </c>
      <c r="H37" s="39">
        <f t="shared" si="0"/>
        <v>250000</v>
      </c>
      <c r="I37" s="11" t="s">
        <v>274</v>
      </c>
      <c r="J37" s="11" t="s">
        <v>153</v>
      </c>
      <c r="K37" s="20"/>
    </row>
    <row r="38" spans="2:14">
      <c r="B38" s="11">
        <v>33</v>
      </c>
      <c r="C38" s="24" t="s">
        <v>269</v>
      </c>
      <c r="D38" s="22" t="s">
        <v>275</v>
      </c>
      <c r="E38" s="11" t="s">
        <v>441</v>
      </c>
      <c r="F38" s="11">
        <v>10</v>
      </c>
      <c r="G38" s="17">
        <v>13000</v>
      </c>
      <c r="H38" s="39">
        <f t="shared" si="0"/>
        <v>130000</v>
      </c>
      <c r="I38" s="11" t="s">
        <v>274</v>
      </c>
      <c r="J38" s="11" t="s">
        <v>153</v>
      </c>
      <c r="K38" s="20"/>
    </row>
    <row r="39" spans="2:14">
      <c r="B39" s="11">
        <v>34</v>
      </c>
      <c r="C39" s="24" t="s">
        <v>269</v>
      </c>
      <c r="D39" s="22" t="s">
        <v>277</v>
      </c>
      <c r="E39" s="11" t="s">
        <v>278</v>
      </c>
      <c r="F39" s="11">
        <v>10</v>
      </c>
      <c r="G39" s="17">
        <v>5900</v>
      </c>
      <c r="H39" s="39">
        <f t="shared" si="0"/>
        <v>59000</v>
      </c>
      <c r="I39" s="11" t="s">
        <v>274</v>
      </c>
      <c r="J39" s="11" t="s">
        <v>153</v>
      </c>
      <c r="K39" s="20"/>
    </row>
    <row r="40" spans="2:14">
      <c r="B40" s="11">
        <v>35</v>
      </c>
      <c r="C40" s="24" t="s">
        <v>269</v>
      </c>
      <c r="D40" s="22" t="s">
        <v>279</v>
      </c>
      <c r="E40" s="11" t="s">
        <v>280</v>
      </c>
      <c r="F40" s="11">
        <v>10</v>
      </c>
      <c r="G40" s="17">
        <v>6500</v>
      </c>
      <c r="H40" s="39">
        <f t="shared" si="0"/>
        <v>65000</v>
      </c>
      <c r="I40" s="11" t="s">
        <v>274</v>
      </c>
      <c r="J40" s="11" t="s">
        <v>153</v>
      </c>
      <c r="K40" s="20"/>
    </row>
    <row r="41" spans="2:14">
      <c r="B41" s="11">
        <v>36</v>
      </c>
      <c r="C41" s="24" t="s">
        <v>269</v>
      </c>
      <c r="D41" s="22" t="s">
        <v>281</v>
      </c>
      <c r="E41" s="11" t="s">
        <v>282</v>
      </c>
      <c r="F41" s="11">
        <v>10</v>
      </c>
      <c r="G41" s="17">
        <v>8500</v>
      </c>
      <c r="H41" s="39">
        <f t="shared" si="0"/>
        <v>85000</v>
      </c>
      <c r="I41" s="11" t="s">
        <v>274</v>
      </c>
      <c r="J41" s="11" t="s">
        <v>153</v>
      </c>
      <c r="K41" s="20"/>
    </row>
    <row r="42" spans="2:14">
      <c r="B42" s="11">
        <v>37</v>
      </c>
      <c r="C42" s="25">
        <v>108972001</v>
      </c>
      <c r="D42" s="22" t="s">
        <v>283</v>
      </c>
      <c r="E42" s="23" t="s">
        <v>284</v>
      </c>
      <c r="F42" s="23">
        <v>10</v>
      </c>
      <c r="G42" s="48">
        <v>5500</v>
      </c>
      <c r="H42" s="49">
        <f t="shared" si="0"/>
        <v>55000</v>
      </c>
      <c r="I42" s="23" t="s">
        <v>274</v>
      </c>
      <c r="J42" s="23" t="s">
        <v>153</v>
      </c>
      <c r="K42" s="20"/>
    </row>
    <row r="43" spans="2:14">
      <c r="B43" s="11">
        <v>38</v>
      </c>
      <c r="C43" s="25" t="s">
        <v>285</v>
      </c>
      <c r="D43" s="22" t="s">
        <v>283</v>
      </c>
      <c r="E43" s="23" t="s">
        <v>286</v>
      </c>
      <c r="F43" s="23">
        <v>10</v>
      </c>
      <c r="G43" s="48">
        <v>6300</v>
      </c>
      <c r="H43" s="49">
        <f t="shared" si="0"/>
        <v>63000</v>
      </c>
      <c r="I43" s="23" t="s">
        <v>274</v>
      </c>
      <c r="J43" s="23" t="s">
        <v>153</v>
      </c>
      <c r="K43" s="20"/>
    </row>
    <row r="44" spans="2:14">
      <c r="B44" s="11">
        <v>39</v>
      </c>
      <c r="C44" s="42">
        <v>108927891</v>
      </c>
      <c r="D44" s="22" t="s">
        <v>442</v>
      </c>
      <c r="E44" s="43" t="s">
        <v>443</v>
      </c>
      <c r="F44" s="44">
        <v>3</v>
      </c>
      <c r="G44" s="39">
        <v>20260</v>
      </c>
      <c r="H44" s="39">
        <f t="shared" ref="H44" si="1">F44*G44</f>
        <v>60780</v>
      </c>
      <c r="I44" s="45" t="s">
        <v>274</v>
      </c>
      <c r="J44" s="11" t="s">
        <v>444</v>
      </c>
      <c r="K44" s="20" t="s">
        <v>445</v>
      </c>
    </row>
    <row r="45" spans="2:14">
      <c r="B45" s="11">
        <v>40</v>
      </c>
      <c r="C45" s="25" t="s">
        <v>446</v>
      </c>
      <c r="D45" s="22" t="s">
        <v>447</v>
      </c>
      <c r="E45" s="11" t="s">
        <v>448</v>
      </c>
      <c r="F45" s="11">
        <v>3</v>
      </c>
      <c r="G45" s="17">
        <v>12100</v>
      </c>
      <c r="H45" s="39">
        <f t="shared" si="0"/>
        <v>36300</v>
      </c>
      <c r="I45" s="11" t="s">
        <v>274</v>
      </c>
      <c r="J45" s="11" t="s">
        <v>153</v>
      </c>
      <c r="K45" s="20" t="s">
        <v>449</v>
      </c>
    </row>
    <row r="46" spans="2:14">
      <c r="B46" s="11">
        <v>41</v>
      </c>
      <c r="C46" s="11" t="s">
        <v>287</v>
      </c>
      <c r="D46" s="15" t="s">
        <v>288</v>
      </c>
      <c r="E46" s="11" t="s">
        <v>289</v>
      </c>
      <c r="F46" s="11">
        <v>3</v>
      </c>
      <c r="G46" s="17">
        <v>27500</v>
      </c>
      <c r="H46" s="39">
        <f t="shared" si="0"/>
        <v>82500</v>
      </c>
      <c r="I46" s="11" t="s">
        <v>148</v>
      </c>
      <c r="J46" s="11" t="s">
        <v>153</v>
      </c>
      <c r="K46" s="20" t="s">
        <v>290</v>
      </c>
      <c r="N46" t="s">
        <v>291</v>
      </c>
    </row>
    <row r="47" spans="2:14">
      <c r="B47" s="11">
        <v>42</v>
      </c>
      <c r="C47" s="11" t="s">
        <v>292</v>
      </c>
      <c r="D47" s="15" t="s">
        <v>293</v>
      </c>
      <c r="E47" s="11" t="s">
        <v>294</v>
      </c>
      <c r="F47" s="11">
        <v>3</v>
      </c>
      <c r="G47" s="17">
        <v>183000</v>
      </c>
      <c r="H47" s="39">
        <f t="shared" si="0"/>
        <v>549000</v>
      </c>
      <c r="I47" s="11" t="s">
        <v>148</v>
      </c>
      <c r="J47" s="11" t="s">
        <v>153</v>
      </c>
      <c r="K47" s="20" t="s">
        <v>295</v>
      </c>
    </row>
    <row r="48" spans="2:14">
      <c r="B48" s="11">
        <v>43</v>
      </c>
      <c r="C48" s="5" t="s">
        <v>296</v>
      </c>
      <c r="D48" s="26" t="s">
        <v>297</v>
      </c>
      <c r="E48" s="6" t="s">
        <v>298</v>
      </c>
      <c r="F48" s="6">
        <v>25</v>
      </c>
      <c r="G48" s="7">
        <v>75500</v>
      </c>
      <c r="H48" s="8">
        <f t="shared" si="0"/>
        <v>1887500</v>
      </c>
      <c r="I48" s="5" t="s">
        <v>299</v>
      </c>
      <c r="J48" s="1" t="s">
        <v>153</v>
      </c>
      <c r="K48" s="9" t="s">
        <v>300</v>
      </c>
    </row>
    <row r="49" spans="2:11">
      <c r="B49" s="11">
        <v>44</v>
      </c>
      <c r="C49" s="1" t="s">
        <v>450</v>
      </c>
      <c r="D49" s="41" t="s">
        <v>451</v>
      </c>
      <c r="E49" s="6" t="s">
        <v>452</v>
      </c>
      <c r="F49" s="4">
        <v>1</v>
      </c>
      <c r="G49" s="7">
        <v>419000</v>
      </c>
      <c r="H49" s="8">
        <f t="shared" si="0"/>
        <v>419000</v>
      </c>
      <c r="I49" s="1" t="s">
        <v>299</v>
      </c>
      <c r="J49" s="1" t="s">
        <v>153</v>
      </c>
      <c r="K49" s="10" t="s">
        <v>453</v>
      </c>
    </row>
    <row r="50" spans="2:11">
      <c r="B50" s="11">
        <v>45</v>
      </c>
      <c r="C50" s="11" t="s">
        <v>301</v>
      </c>
      <c r="D50" s="15" t="s">
        <v>302</v>
      </c>
      <c r="E50" s="11" t="s">
        <v>303</v>
      </c>
      <c r="F50" s="11">
        <v>3</v>
      </c>
      <c r="G50" s="17">
        <v>30500</v>
      </c>
      <c r="H50" s="39">
        <f t="shared" si="0"/>
        <v>91500</v>
      </c>
      <c r="I50" s="23" t="s">
        <v>148</v>
      </c>
      <c r="J50" s="1" t="s">
        <v>153</v>
      </c>
      <c r="K50" s="20" t="s">
        <v>304</v>
      </c>
    </row>
    <row r="51" spans="2:11">
      <c r="B51" s="11">
        <v>46</v>
      </c>
      <c r="C51" s="11" t="s">
        <v>305</v>
      </c>
      <c r="D51" s="15" t="s">
        <v>306</v>
      </c>
      <c r="E51" s="11" t="s">
        <v>307</v>
      </c>
      <c r="F51" s="11">
        <v>1</v>
      </c>
      <c r="G51" s="17">
        <v>830000</v>
      </c>
      <c r="H51" s="39">
        <f t="shared" si="0"/>
        <v>830000</v>
      </c>
      <c r="I51" s="11" t="s">
        <v>148</v>
      </c>
      <c r="J51" s="23" t="s">
        <v>153</v>
      </c>
      <c r="K51" s="20" t="s">
        <v>308</v>
      </c>
    </row>
    <row r="52" spans="2:11">
      <c r="B52" s="11">
        <v>47</v>
      </c>
      <c r="C52" s="24" t="s">
        <v>269</v>
      </c>
      <c r="D52" s="46" t="s">
        <v>309</v>
      </c>
      <c r="E52" s="47" t="s">
        <v>310</v>
      </c>
      <c r="F52" s="47">
        <v>2</v>
      </c>
      <c r="G52" s="17">
        <v>105000</v>
      </c>
      <c r="H52" s="14">
        <f t="shared" si="0"/>
        <v>210000</v>
      </c>
      <c r="I52" s="16" t="s">
        <v>274</v>
      </c>
      <c r="J52" s="23" t="s">
        <v>153</v>
      </c>
      <c r="K52" s="20" t="s">
        <v>311</v>
      </c>
    </row>
    <row r="53" spans="2:11">
      <c r="B53" s="11">
        <v>48</v>
      </c>
      <c r="C53" s="24" t="s">
        <v>269</v>
      </c>
      <c r="D53" s="46" t="s">
        <v>312</v>
      </c>
      <c r="E53" s="47" t="s">
        <v>454</v>
      </c>
      <c r="F53" s="47">
        <v>2</v>
      </c>
      <c r="G53" s="17"/>
      <c r="H53" s="14"/>
      <c r="I53" s="16" t="s">
        <v>274</v>
      </c>
      <c r="J53" s="23" t="s">
        <v>153</v>
      </c>
      <c r="K53" s="20"/>
    </row>
    <row r="54" spans="2:11">
      <c r="B54" s="11">
        <v>49</v>
      </c>
      <c r="C54" s="24" t="s">
        <v>269</v>
      </c>
      <c r="D54" s="46" t="s">
        <v>313</v>
      </c>
      <c r="E54" s="47" t="s">
        <v>314</v>
      </c>
      <c r="F54" s="47">
        <v>5</v>
      </c>
      <c r="G54" s="17"/>
      <c r="H54" s="14"/>
      <c r="I54" s="16" t="s">
        <v>274</v>
      </c>
      <c r="J54" s="23" t="s">
        <v>153</v>
      </c>
      <c r="K54" s="20"/>
    </row>
    <row r="55" spans="2:11">
      <c r="B55" s="11">
        <v>50</v>
      </c>
      <c r="C55" s="11" t="s">
        <v>315</v>
      </c>
      <c r="D55" s="15" t="s">
        <v>316</v>
      </c>
      <c r="E55" s="11" t="s">
        <v>317</v>
      </c>
      <c r="F55" s="11">
        <v>1</v>
      </c>
      <c r="G55" s="17">
        <v>190000</v>
      </c>
      <c r="H55" s="39">
        <f t="shared" si="0"/>
        <v>190000</v>
      </c>
      <c r="I55" s="23" t="s">
        <v>148</v>
      </c>
      <c r="J55" s="23" t="s">
        <v>153</v>
      </c>
      <c r="K55" s="20"/>
    </row>
    <row r="56" spans="2:11">
      <c r="B56" s="11">
        <v>51</v>
      </c>
      <c r="C56" s="23">
        <v>108994161</v>
      </c>
      <c r="D56" s="50" t="s">
        <v>318</v>
      </c>
      <c r="E56" s="50" t="s">
        <v>319</v>
      </c>
      <c r="F56" s="23">
        <v>1</v>
      </c>
      <c r="G56" s="51">
        <v>130000</v>
      </c>
      <c r="H56" s="51">
        <f t="shared" si="0"/>
        <v>130000</v>
      </c>
      <c r="I56" s="23" t="s">
        <v>148</v>
      </c>
      <c r="J56" s="23"/>
      <c r="K56" s="20"/>
    </row>
    <row r="57" spans="2:11">
      <c r="B57" s="11">
        <v>52</v>
      </c>
      <c r="C57" s="23" t="s">
        <v>455</v>
      </c>
      <c r="D57" s="50" t="s">
        <v>316</v>
      </c>
      <c r="E57" s="50" t="s">
        <v>317</v>
      </c>
      <c r="F57" s="23">
        <v>1</v>
      </c>
      <c r="G57" s="23">
        <v>190000</v>
      </c>
      <c r="H57" s="51">
        <f t="shared" si="0"/>
        <v>190000</v>
      </c>
      <c r="I57" s="23" t="s">
        <v>148</v>
      </c>
      <c r="J57" s="23"/>
      <c r="K57" s="20"/>
    </row>
    <row r="58" spans="2:11">
      <c r="B58" s="11">
        <v>53</v>
      </c>
      <c r="C58" s="11" t="s">
        <v>320</v>
      </c>
      <c r="D58" s="12" t="s">
        <v>321</v>
      </c>
      <c r="E58" s="13" t="s">
        <v>322</v>
      </c>
      <c r="F58" s="13">
        <v>30</v>
      </c>
      <c r="G58" s="17"/>
      <c r="H58" s="39">
        <f t="shared" si="0"/>
        <v>0</v>
      </c>
      <c r="I58" s="23" t="s">
        <v>274</v>
      </c>
      <c r="J58" s="23"/>
      <c r="K58" s="20" t="s">
        <v>323</v>
      </c>
    </row>
    <row r="59" spans="2:11">
      <c r="B59" s="11">
        <v>54</v>
      </c>
      <c r="C59" s="11">
        <v>108965999</v>
      </c>
      <c r="D59" s="12" t="s">
        <v>324</v>
      </c>
      <c r="E59" s="13" t="s">
        <v>325</v>
      </c>
      <c r="F59" s="13">
        <v>1</v>
      </c>
      <c r="G59" s="17">
        <v>8500</v>
      </c>
      <c r="H59" s="39">
        <f t="shared" si="0"/>
        <v>8500</v>
      </c>
      <c r="I59" s="23" t="s">
        <v>274</v>
      </c>
      <c r="J59" s="23"/>
      <c r="K59" s="20"/>
    </row>
    <row r="60" spans="2:11">
      <c r="B60" s="11">
        <v>55</v>
      </c>
      <c r="C60" s="24" t="s">
        <v>269</v>
      </c>
      <c r="D60" s="12" t="s">
        <v>326</v>
      </c>
      <c r="E60" s="12" t="s">
        <v>327</v>
      </c>
      <c r="F60" s="13">
        <v>1</v>
      </c>
      <c r="G60" s="17"/>
      <c r="H60" s="39">
        <f t="shared" si="0"/>
        <v>0</v>
      </c>
      <c r="I60" s="23" t="s">
        <v>274</v>
      </c>
      <c r="J60" s="23"/>
      <c r="K60" s="20"/>
    </row>
    <row r="61" spans="2:11">
      <c r="B61" s="11">
        <v>56</v>
      </c>
      <c r="C61" s="24" t="s">
        <v>269</v>
      </c>
      <c r="D61" s="12" t="s">
        <v>328</v>
      </c>
      <c r="E61" s="12" t="s">
        <v>329</v>
      </c>
      <c r="F61" s="13">
        <v>1</v>
      </c>
      <c r="G61" s="17"/>
      <c r="H61" s="39">
        <f t="shared" si="0"/>
        <v>0</v>
      </c>
      <c r="I61" s="23" t="s">
        <v>274</v>
      </c>
      <c r="J61" s="23"/>
      <c r="K61" s="20" t="s">
        <v>330</v>
      </c>
    </row>
    <row r="62" spans="2:11">
      <c r="B62" s="11">
        <v>57</v>
      </c>
      <c r="C62" s="24" t="s">
        <v>269</v>
      </c>
      <c r="D62" s="12" t="s">
        <v>331</v>
      </c>
      <c r="E62" s="13" t="s">
        <v>332</v>
      </c>
      <c r="F62" s="13">
        <v>3</v>
      </c>
      <c r="G62" s="17"/>
      <c r="H62" s="39">
        <f t="shared" si="0"/>
        <v>0</v>
      </c>
      <c r="I62" s="23" t="s">
        <v>274</v>
      </c>
      <c r="J62" s="23"/>
      <c r="K62" s="20" t="s">
        <v>333</v>
      </c>
    </row>
    <row r="63" spans="2:11">
      <c r="B63" s="11">
        <v>58</v>
      </c>
      <c r="C63" s="11" t="s">
        <v>456</v>
      </c>
      <c r="D63" s="12" t="s">
        <v>457</v>
      </c>
      <c r="E63" s="13" t="s">
        <v>303</v>
      </c>
      <c r="F63" s="13">
        <v>3</v>
      </c>
      <c r="G63" s="17">
        <v>30500</v>
      </c>
      <c r="H63" s="39">
        <f t="shared" si="0"/>
        <v>91500</v>
      </c>
      <c r="I63" s="23" t="s">
        <v>274</v>
      </c>
      <c r="J63" s="23"/>
      <c r="K63" s="20"/>
    </row>
    <row r="64" spans="2:11">
      <c r="B64" s="11">
        <v>59</v>
      </c>
      <c r="C64" s="24" t="s">
        <v>269</v>
      </c>
      <c r="D64" s="12" t="s">
        <v>334</v>
      </c>
      <c r="E64" s="13"/>
      <c r="F64" s="13">
        <v>10</v>
      </c>
      <c r="G64" s="17">
        <v>450</v>
      </c>
      <c r="H64" s="39">
        <f t="shared" si="0"/>
        <v>4500</v>
      </c>
      <c r="I64" s="23" t="s">
        <v>274</v>
      </c>
      <c r="J64" s="23"/>
      <c r="K64" s="20" t="s">
        <v>330</v>
      </c>
    </row>
    <row r="65" spans="2:11">
      <c r="B65" s="11">
        <v>60</v>
      </c>
      <c r="C65" s="11">
        <v>108756846</v>
      </c>
      <c r="D65" s="12" t="s">
        <v>335</v>
      </c>
      <c r="E65" s="13" t="s">
        <v>336</v>
      </c>
      <c r="F65" s="13">
        <v>6</v>
      </c>
      <c r="G65" s="17">
        <v>11060</v>
      </c>
      <c r="H65" s="39">
        <f>G65*F65</f>
        <v>66360</v>
      </c>
      <c r="I65" s="23" t="s">
        <v>274</v>
      </c>
      <c r="J65" s="23"/>
      <c r="K65" s="20" t="s">
        <v>337</v>
      </c>
    </row>
    <row r="66" spans="2:11">
      <c r="B66" s="11">
        <v>61</v>
      </c>
      <c r="C66" s="11" t="s">
        <v>458</v>
      </c>
      <c r="D66" s="12" t="s">
        <v>459</v>
      </c>
      <c r="E66" s="13" t="s">
        <v>460</v>
      </c>
      <c r="F66" s="13">
        <v>3</v>
      </c>
      <c r="G66" s="17">
        <v>183000</v>
      </c>
      <c r="H66" s="39">
        <f t="shared" ref="H66:H74" si="2">G66*F66</f>
        <v>549000</v>
      </c>
      <c r="I66" s="23" t="s">
        <v>274</v>
      </c>
      <c r="J66" s="23"/>
      <c r="K66" s="20" t="s">
        <v>461</v>
      </c>
    </row>
    <row r="67" spans="2:11">
      <c r="B67" s="11">
        <v>62</v>
      </c>
      <c r="C67" s="24" t="s">
        <v>269</v>
      </c>
      <c r="D67" s="12" t="s">
        <v>338</v>
      </c>
      <c r="E67" s="13" t="s">
        <v>339</v>
      </c>
      <c r="F67" s="13">
        <v>3</v>
      </c>
      <c r="G67" s="17"/>
      <c r="H67" s="39">
        <f t="shared" si="2"/>
        <v>0</v>
      </c>
      <c r="I67" s="23" t="s">
        <v>274</v>
      </c>
      <c r="J67" s="23"/>
      <c r="K67" s="20" t="s">
        <v>340</v>
      </c>
    </row>
    <row r="68" spans="2:11">
      <c r="B68" s="11">
        <v>63</v>
      </c>
      <c r="C68" s="11">
        <v>108938432</v>
      </c>
      <c r="D68" s="12" t="s">
        <v>341</v>
      </c>
      <c r="E68" s="13" t="s">
        <v>342</v>
      </c>
      <c r="F68" s="13">
        <v>100</v>
      </c>
      <c r="G68" s="17">
        <v>850</v>
      </c>
      <c r="H68" s="39">
        <f t="shared" si="2"/>
        <v>85000</v>
      </c>
      <c r="I68" s="23" t="s">
        <v>274</v>
      </c>
      <c r="J68" s="23"/>
      <c r="K68" s="20" t="s">
        <v>343</v>
      </c>
    </row>
    <row r="69" spans="2:11">
      <c r="B69" s="11">
        <v>64</v>
      </c>
      <c r="C69" s="24" t="s">
        <v>269</v>
      </c>
      <c r="D69" s="12" t="s">
        <v>462</v>
      </c>
      <c r="E69" s="13" t="s">
        <v>463</v>
      </c>
      <c r="F69" s="13">
        <v>40</v>
      </c>
      <c r="G69" s="17"/>
      <c r="H69" s="39">
        <f t="shared" si="2"/>
        <v>0</v>
      </c>
      <c r="I69" s="23" t="s">
        <v>274</v>
      </c>
      <c r="J69" s="23"/>
      <c r="K69" s="20" t="s">
        <v>464</v>
      </c>
    </row>
    <row r="70" spans="2:11">
      <c r="B70" s="11">
        <v>65</v>
      </c>
      <c r="C70" s="24" t="s">
        <v>269</v>
      </c>
      <c r="D70" s="12" t="s">
        <v>344</v>
      </c>
      <c r="E70" s="13" t="s">
        <v>345</v>
      </c>
      <c r="F70" s="13">
        <v>50</v>
      </c>
      <c r="G70" s="17"/>
      <c r="H70" s="39">
        <f t="shared" si="2"/>
        <v>0</v>
      </c>
      <c r="I70" s="23" t="s">
        <v>274</v>
      </c>
      <c r="J70" s="23"/>
      <c r="K70" s="20" t="s">
        <v>343</v>
      </c>
    </row>
    <row r="71" spans="2:11">
      <c r="B71" s="11">
        <v>66</v>
      </c>
      <c r="C71" s="24" t="s">
        <v>269</v>
      </c>
      <c r="D71" s="12" t="s">
        <v>346</v>
      </c>
      <c r="E71" s="13"/>
      <c r="F71" s="13">
        <v>3</v>
      </c>
      <c r="G71" s="17"/>
      <c r="H71" s="39">
        <f t="shared" si="2"/>
        <v>0</v>
      </c>
      <c r="I71" s="23" t="s">
        <v>274</v>
      </c>
      <c r="J71" s="23"/>
      <c r="K71" s="20" t="s">
        <v>330</v>
      </c>
    </row>
    <row r="72" spans="2:11">
      <c r="B72" s="11">
        <v>67</v>
      </c>
      <c r="C72" s="24" t="s">
        <v>269</v>
      </c>
      <c r="D72" s="12" t="s">
        <v>347</v>
      </c>
      <c r="E72" s="13" t="s">
        <v>348</v>
      </c>
      <c r="F72" s="13">
        <v>2</v>
      </c>
      <c r="G72" s="17"/>
      <c r="H72" s="39">
        <f t="shared" si="2"/>
        <v>0</v>
      </c>
      <c r="I72" s="23" t="s">
        <v>274</v>
      </c>
      <c r="J72" s="23"/>
      <c r="K72" s="20" t="s">
        <v>349</v>
      </c>
    </row>
    <row r="73" spans="2:11">
      <c r="B73" s="11">
        <v>68</v>
      </c>
      <c r="C73" s="24" t="s">
        <v>269</v>
      </c>
      <c r="D73" s="12" t="s">
        <v>465</v>
      </c>
      <c r="E73" s="13" t="s">
        <v>466</v>
      </c>
      <c r="F73" s="13">
        <v>5</v>
      </c>
      <c r="G73" s="17"/>
      <c r="H73" s="39">
        <f t="shared" si="2"/>
        <v>0</v>
      </c>
      <c r="I73" s="23" t="s">
        <v>274</v>
      </c>
      <c r="J73" s="23"/>
      <c r="K73" s="20" t="s">
        <v>467</v>
      </c>
    </row>
    <row r="74" spans="2:11">
      <c r="B74" s="11">
        <v>69</v>
      </c>
      <c r="C74" s="24" t="s">
        <v>269</v>
      </c>
      <c r="D74" s="12" t="s">
        <v>468</v>
      </c>
      <c r="E74" s="13" t="s">
        <v>469</v>
      </c>
      <c r="F74" s="13">
        <v>21</v>
      </c>
      <c r="G74" s="17"/>
      <c r="H74" s="39">
        <f t="shared" si="2"/>
        <v>0</v>
      </c>
      <c r="I74" s="23" t="s">
        <v>274</v>
      </c>
      <c r="J74" s="23"/>
      <c r="K74" s="20" t="s">
        <v>470</v>
      </c>
    </row>
    <row r="75" spans="2:11" ht="19.5">
      <c r="B75" s="196" t="s">
        <v>7</v>
      </c>
      <c r="C75" s="196"/>
      <c r="D75" s="196"/>
      <c r="E75" s="196"/>
      <c r="F75" s="196"/>
      <c r="G75" s="196"/>
      <c r="H75" s="21">
        <f>SUM(H6:H55)</f>
        <v>9812804</v>
      </c>
    </row>
  </sheetData>
  <mergeCells count="1">
    <mergeCell ref="B75:G75"/>
  </mergeCells>
  <phoneticPr fontId="4" type="noConversion"/>
  <conditionalFormatting sqref="C44 E44:F44 I44">
    <cfRule type="containsText" dxfId="0" priority="1" operator="containsText" text="SOLENOID VALVE">
      <formula>NOT(ISERROR(SEARCH("SOLENOID VALVE",C44)))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3 E f V 5 N M 4 l C k A A A A 9 g A A A B I A H A B D b 2 5 m a W c v U G F j a 2 F n Z S 5 4 b W w g o h g A K K A U A A A A A A A A A A A A A A A A A A A A A A A A A A A A h Y 8 9 D o I w A I W v Q r r T P x I 1 p J T B U U m M J s a 1 q R U a o D W 0 W O 7 m 4 J G 8 g h h F 3 R z f 9 7 7 h v f v 1 x v K h b a K L 6 p y 2 J g M E Y h A p I + 1 R m z I D v T / F C 5 B z t h G y F q W K R t m 4 d H D H D F T e n 1 O E Q g g w J N B 2 J a I Y E 3 Q o 1 j t Z q V a A j 6 z / y 7 E 2 z g s j F e B s / x r D K S R k D p M Z h Z i h C b J C m 6 9 A x 7 3 P 9 g e y Z d / 4 v l O 8 t v F q y 9 A U G X p / 4 A 9 Q S w M E F A A C A A g A A 3 E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x H 1 c o i k e 4 D g A A A B E A A A A T A B w A R m 9 y b X V s Y X M v U 2 V j d G l v b j E u b S C i G A A o o B Q A A A A A A A A A A A A A A A A A A A A A A A A A A A A r T k 0 u y c z P U w i G 0 I b W A F B L A Q I t A B Q A A g A I A A N x H 1 e T T O J Q p A A A A P Y A A A A S A A A A A A A A A A A A A A A A A A A A A A B D b 2 5 m a W c v U G F j a 2 F n Z S 5 4 b W x Q S w E C L Q A U A A I A C A A D c R 9 X D 8 r p q 6 Q A A A D p A A A A E w A A A A A A A A A A A A A A A A D w A A A A W 0 N v b n R l b n R f V H l w Z X N d L n h t b F B L A Q I t A B Q A A g A I A A N x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n V E 3 8 y V 0 J Q 4 / 1 v E K u T j 1 b A A A A A A I A A A A A A A N m A A D A A A A A E A A A A L a 2 n U 4 k p V Y I e D e z M d y o b 6 Y A A A A A B I A A A K A A A A A Q A A A A g d 4 b A F W u 0 9 2 5 F 1 g A W D X 0 b 1 A A A A C n X B K W s j B r j h 8 r H O o 9 w o l n a k 4 g 5 d B h c Y J Q c K 8 b T o r 1 6 R k a 2 7 N A b G c X c p G a G H W A K n d I 3 3 1 f o 7 k M e c A p H 7 v U I b o 0 H U g d l K K s q m a 7 S i S I i k c 6 S h Q A A A C + C Z l w m f + F I 3 8 0 k i M z i Z B C 5 k F M x g = = < / D a t a M a s h u p > 
</file>

<file path=customXml/itemProps1.xml><?xml version="1.0" encoding="utf-8"?>
<ds:datastoreItem xmlns:ds="http://schemas.openxmlformats.org/officeDocument/2006/customXml" ds:itemID="{B4C543E4-D3F1-493C-B8E8-694AFF2C8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FLUX TOOL CLEANING SYSTEM</vt:lpstr>
      <vt:lpstr>ATV Flux tool</vt:lpstr>
      <vt:lpstr>FLUX TOOL CLEANING SYSTEM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KangHyeon Park</dc:creator>
  <cp:keywords/>
  <dc:description/>
  <cp:lastModifiedBy>TaeGyung Kim</cp:lastModifiedBy>
  <cp:revision/>
  <dcterms:created xsi:type="dcterms:W3CDTF">2022-07-07T07:52:35Z</dcterms:created>
  <dcterms:modified xsi:type="dcterms:W3CDTF">2023-10-04T00:59:35Z</dcterms:modified>
  <cp:category/>
  <cp:contentStatus/>
</cp:coreProperties>
</file>