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DIE\Documents\EXCEL PRACTICE\"/>
    </mc:Choice>
  </mc:AlternateContent>
  <xr:revisionPtr revIDLastSave="0" documentId="13_ncr:1_{842C8303-530D-4D36-B351-56D217DA7389}" xr6:coauthVersionLast="47" xr6:coauthVersionMax="47" xr10:uidLastSave="{00000000-0000-0000-0000-000000000000}"/>
  <bookViews>
    <workbookView xWindow="-108" yWindow="-108" windowWidth="23256" windowHeight="12456" xr2:uid="{737724FF-D860-4577-B83C-ADEE833DD9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" i="1" l="1"/>
  <c r="AD28" i="1" s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4" i="1"/>
  <c r="AB26" i="1"/>
  <c r="T27" i="1"/>
  <c r="C27" i="1"/>
  <c r="O27" i="1"/>
  <c r="N27" i="1"/>
  <c r="D27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P27" i="1"/>
  <c r="Q27" i="1"/>
  <c r="R27" i="1"/>
  <c r="S27" i="1"/>
  <c r="U27" i="1"/>
  <c r="V27" i="1"/>
  <c r="W27" i="1"/>
  <c r="X27" i="1"/>
  <c r="Y27" i="1"/>
  <c r="Z27" i="1"/>
  <c r="AA27" i="1"/>
  <c r="AB27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N29" i="1"/>
  <c r="N28" i="1"/>
  <c r="N26" i="1"/>
  <c r="Z4" i="1"/>
  <c r="X4" i="1"/>
  <c r="AB5" i="1"/>
  <c r="AA5" i="1"/>
  <c r="Z5" i="1"/>
  <c r="Y5" i="1"/>
  <c r="AB24" i="1"/>
  <c r="AA24" i="1"/>
  <c r="Z24" i="1"/>
  <c r="Y24" i="1"/>
  <c r="AB23" i="1"/>
  <c r="AA23" i="1"/>
  <c r="Z23" i="1"/>
  <c r="Y23" i="1"/>
  <c r="AB22" i="1"/>
  <c r="AA22" i="1"/>
  <c r="Z22" i="1"/>
  <c r="Y22" i="1"/>
  <c r="AB21" i="1"/>
  <c r="AA21" i="1"/>
  <c r="Z21" i="1"/>
  <c r="Y21" i="1"/>
  <c r="AB20" i="1"/>
  <c r="AA20" i="1"/>
  <c r="Z20" i="1"/>
  <c r="Y20" i="1"/>
  <c r="AB19" i="1"/>
  <c r="AA19" i="1"/>
  <c r="Z19" i="1"/>
  <c r="Y19" i="1"/>
  <c r="AB18" i="1"/>
  <c r="AA18" i="1"/>
  <c r="Z18" i="1"/>
  <c r="Y18" i="1"/>
  <c r="AB17" i="1"/>
  <c r="AA17" i="1"/>
  <c r="Z17" i="1"/>
  <c r="Y17" i="1"/>
  <c r="AB16" i="1"/>
  <c r="AA16" i="1"/>
  <c r="Z16" i="1"/>
  <c r="Y16" i="1"/>
  <c r="AB15" i="1"/>
  <c r="AA15" i="1"/>
  <c r="Z15" i="1"/>
  <c r="Y15" i="1"/>
  <c r="AB14" i="1"/>
  <c r="AA14" i="1"/>
  <c r="Z14" i="1"/>
  <c r="Y14" i="1"/>
  <c r="AB13" i="1"/>
  <c r="AA13" i="1"/>
  <c r="Z13" i="1"/>
  <c r="Y13" i="1"/>
  <c r="AB12" i="1"/>
  <c r="AA12" i="1"/>
  <c r="Z12" i="1"/>
  <c r="Y12" i="1"/>
  <c r="AB11" i="1"/>
  <c r="AA11" i="1"/>
  <c r="Z11" i="1"/>
  <c r="Y11" i="1"/>
  <c r="AB10" i="1"/>
  <c r="AA10" i="1"/>
  <c r="Z10" i="1"/>
  <c r="Y10" i="1"/>
  <c r="AB9" i="1"/>
  <c r="AA9" i="1"/>
  <c r="Z9" i="1"/>
  <c r="Y9" i="1"/>
  <c r="AB8" i="1"/>
  <c r="AA8" i="1"/>
  <c r="Z8" i="1"/>
  <c r="Y8" i="1"/>
  <c r="AB7" i="1"/>
  <c r="AA7" i="1"/>
  <c r="Z7" i="1"/>
  <c r="Y7" i="1"/>
  <c r="AB6" i="1"/>
  <c r="AA6" i="1"/>
  <c r="Z6" i="1"/>
  <c r="Y6" i="1"/>
  <c r="Y4" i="1"/>
  <c r="AA4" i="1"/>
  <c r="AB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U4" i="1"/>
  <c r="S5" i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T4" i="1"/>
  <c r="V4" i="1"/>
  <c r="W4" i="1"/>
  <c r="S4" i="1"/>
  <c r="P4" i="1"/>
  <c r="Q4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4" i="1"/>
  <c r="Y3" i="1"/>
  <c r="Z3" i="1" s="1"/>
  <c r="AA3" i="1" s="1"/>
  <c r="AB3" i="1" s="1"/>
  <c r="T3" i="1"/>
  <c r="U3" i="1" s="1"/>
  <c r="V3" i="1" s="1"/>
  <c r="W3" i="1" s="1"/>
  <c r="O3" i="1"/>
  <c r="P3" i="1" s="1"/>
  <c r="Q3" i="1" s="1"/>
  <c r="R3" i="1" s="1"/>
  <c r="J3" i="1"/>
  <c r="K3" i="1" s="1"/>
  <c r="L3" i="1" s="1"/>
  <c r="M3" i="1" s="1"/>
  <c r="L4" i="1"/>
  <c r="M4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E3" i="1"/>
  <c r="F3" i="1" s="1"/>
  <c r="G3" i="1" s="1"/>
  <c r="H3" i="1" s="1"/>
  <c r="I4" i="1"/>
  <c r="D29" i="1"/>
  <c r="D28" i="1"/>
  <c r="D26" i="1"/>
  <c r="C28" i="1"/>
  <c r="C26" i="1"/>
  <c r="AD29" i="1" l="1"/>
  <c r="AD26" i="1"/>
  <c r="AD27" i="1"/>
</calcChain>
</file>

<file path=xl/sharedStrings.xml><?xml version="1.0" encoding="utf-8"?>
<sst xmlns="http://schemas.openxmlformats.org/spreadsheetml/2006/main" count="57" uniqueCount="53">
  <si>
    <t>Employee Payroll</t>
  </si>
  <si>
    <t>Hourly Wage</t>
  </si>
  <si>
    <t>Hours worked</t>
  </si>
  <si>
    <t>Pay</t>
  </si>
  <si>
    <t>Last Name</t>
  </si>
  <si>
    <t>First Name</t>
  </si>
  <si>
    <t>Wambui</t>
  </si>
  <si>
    <t>Judy</t>
  </si>
  <si>
    <t>Njau</t>
  </si>
  <si>
    <t>Onyango</t>
  </si>
  <si>
    <t>Nungari</t>
  </si>
  <si>
    <t>Muthoni</t>
  </si>
  <si>
    <t>Kibue</t>
  </si>
  <si>
    <t>Njuguna</t>
  </si>
  <si>
    <t>Wakanyi</t>
  </si>
  <si>
    <t>Wangari</t>
  </si>
  <si>
    <t>Kahuthia</t>
  </si>
  <si>
    <t>Kuria</t>
  </si>
  <si>
    <t>Wangui</t>
  </si>
  <si>
    <t>Muthama</t>
  </si>
  <si>
    <t>Njeri</t>
  </si>
  <si>
    <t>Ngaruiya</t>
  </si>
  <si>
    <t>Ndung'u</t>
  </si>
  <si>
    <t>Ragira</t>
  </si>
  <si>
    <t>Mogute</t>
  </si>
  <si>
    <t>Kemunto</t>
  </si>
  <si>
    <t>Stephen</t>
  </si>
  <si>
    <t>Nackson</t>
  </si>
  <si>
    <t>Claire</t>
  </si>
  <si>
    <t>Marion</t>
  </si>
  <si>
    <t>Paul</t>
  </si>
  <si>
    <t>Martin</t>
  </si>
  <si>
    <t>Milka</t>
  </si>
  <si>
    <t>Jane</t>
  </si>
  <si>
    <t>Sylvester</t>
  </si>
  <si>
    <t>Joseph</t>
  </si>
  <si>
    <t>Beatrice</t>
  </si>
  <si>
    <t>John</t>
  </si>
  <si>
    <t>Margaret</t>
  </si>
  <si>
    <t>Benard</t>
  </si>
  <si>
    <t>Maurice</t>
  </si>
  <si>
    <t>Jeremy</t>
  </si>
  <si>
    <t>Christopher</t>
  </si>
  <si>
    <t>Vincent</t>
  </si>
  <si>
    <t>Hellen</t>
  </si>
  <si>
    <t>Max</t>
  </si>
  <si>
    <t>Min</t>
  </si>
  <si>
    <t>Average</t>
  </si>
  <si>
    <t>Total</t>
  </si>
  <si>
    <t>Overtime Hours</t>
  </si>
  <si>
    <t>Overtime Bonus</t>
  </si>
  <si>
    <t>Total Pay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</si>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</sst>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16" fontId="2" fillId="2" borderId="0" xfId="0" applyNumberFormat="1" applyFont="1" applyFill="1"/>
    <xf numFmtId="0" fontId="2" fillId="2" borderId="0" xfId="0" applyFont="1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2BA-F3C1-44FC-95B6-5245379C8810}">
  <sheetPr>
    <pageSetUpPr fitToPage="1"/>
  </sheetPr>
  <dimension ref="A1:AD29"/>
  <sheetViews>
    <sheetView tabSelected="1" zoomScale="75" zoomScaleNormal="75" workbookViewId="0">
      <selection activeCell="H26" sqref="H26"/>
    </sheetView>
  </sheetViews>
  <sheetFormatPr defaultRowHeight="14.4" x14ac:dyDescent="0.3"/>
  <cols>
    <col min="1" max="1" width="17.88671875" customWidth="1"/>
    <col min="2" max="2" width="13.6640625" customWidth="1"/>
    <col min="3" max="3" width="15.21875" customWidth="1"/>
    <col min="4" max="8" width="14.109375" customWidth="1"/>
    <col min="9" max="9" width="18.6640625" customWidth="1"/>
    <col min="10" max="10" width="16.88671875" customWidth="1"/>
    <col min="11" max="11" width="17.109375" customWidth="1"/>
    <col min="12" max="12" width="16.77734375" customWidth="1"/>
    <col min="13" max="13" width="17.77734375" customWidth="1"/>
    <col min="14" max="18" width="15.44140625" customWidth="1"/>
    <col min="19" max="23" width="19.33203125" customWidth="1"/>
    <col min="24" max="24" width="14.109375" customWidth="1"/>
    <col min="25" max="25" width="12.44140625" customWidth="1"/>
    <col min="26" max="26" width="12.77734375" customWidth="1"/>
    <col min="27" max="27" width="12.109375" customWidth="1"/>
    <col min="28" max="28" width="12.6640625" customWidth="1"/>
    <col min="30" max="30" width="16" customWidth="1"/>
  </cols>
  <sheetData>
    <row r="1" spans="1:30" x14ac:dyDescent="0.3">
      <c r="A1" t="s">
        <v>0</v>
      </c>
      <c r="C1" t="s">
        <v>7</v>
      </c>
    </row>
    <row r="2" spans="1:30" x14ac:dyDescent="0.3">
      <c r="D2" t="s">
        <v>2</v>
      </c>
      <c r="I2" t="s">
        <v>49</v>
      </c>
      <c r="N2" t="s">
        <v>3</v>
      </c>
      <c r="S2" t="s">
        <v>50</v>
      </c>
      <c r="X2" t="s">
        <v>51</v>
      </c>
      <c r="AD2" t="s">
        <v>52</v>
      </c>
    </row>
    <row r="3" spans="1:30" x14ac:dyDescent="0.3">
      <c r="A3" t="s">
        <v>4</v>
      </c>
      <c r="B3" t="s">
        <v>5</v>
      </c>
      <c r="C3" t="s">
        <v>1</v>
      </c>
      <c r="D3" s="4">
        <v>44927</v>
      </c>
      <c r="E3" s="4">
        <f>D3+7</f>
        <v>44934</v>
      </c>
      <c r="F3" s="4">
        <f t="shared" ref="F3:H3" si="0">E3+7</f>
        <v>44941</v>
      </c>
      <c r="G3" s="4">
        <f t="shared" si="0"/>
        <v>44948</v>
      </c>
      <c r="H3" s="4">
        <f t="shared" si="0"/>
        <v>44955</v>
      </c>
      <c r="I3" s="6">
        <v>44927</v>
      </c>
      <c r="J3" s="6">
        <f>I3+7</f>
        <v>44934</v>
      </c>
      <c r="K3" s="6">
        <f t="shared" ref="K3:M3" si="1">J3+7</f>
        <v>44941</v>
      </c>
      <c r="L3" s="6">
        <f t="shared" si="1"/>
        <v>44948</v>
      </c>
      <c r="M3" s="6">
        <f t="shared" si="1"/>
        <v>44955</v>
      </c>
      <c r="N3" s="8">
        <v>44927</v>
      </c>
      <c r="O3" s="8">
        <f>N3+7</f>
        <v>44934</v>
      </c>
      <c r="P3" s="8">
        <f t="shared" ref="P3:R3" si="2">O3+7</f>
        <v>44941</v>
      </c>
      <c r="Q3" s="8">
        <f t="shared" si="2"/>
        <v>44948</v>
      </c>
      <c r="R3" s="8">
        <f t="shared" si="2"/>
        <v>44955</v>
      </c>
      <c r="S3" s="10">
        <v>44927</v>
      </c>
      <c r="T3" s="10">
        <f>S3+7</f>
        <v>44934</v>
      </c>
      <c r="U3" s="10">
        <f t="shared" ref="U3:W3" si="3">T3+7</f>
        <v>44941</v>
      </c>
      <c r="V3" s="10">
        <f t="shared" si="3"/>
        <v>44948</v>
      </c>
      <c r="W3" s="10">
        <f t="shared" si="3"/>
        <v>44955</v>
      </c>
      <c r="X3" s="12">
        <v>44927</v>
      </c>
      <c r="Y3" s="12">
        <f>X3+7</f>
        <v>44934</v>
      </c>
      <c r="Z3" s="12">
        <f t="shared" ref="Z3:AB3" si="4">Y3+7</f>
        <v>44941</v>
      </c>
      <c r="AA3" s="12">
        <f t="shared" si="4"/>
        <v>44948</v>
      </c>
      <c r="AB3" s="12">
        <f t="shared" si="4"/>
        <v>44955</v>
      </c>
      <c r="AD3" s="2"/>
    </row>
    <row r="4" spans="1:30" x14ac:dyDescent="0.3">
      <c r="A4" t="s">
        <v>6</v>
      </c>
      <c r="B4" t="s">
        <v>7</v>
      </c>
      <c r="C4" s="1">
        <v>15.9</v>
      </c>
      <c r="D4" s="5">
        <v>41</v>
      </c>
      <c r="E4" s="5">
        <v>40</v>
      </c>
      <c r="F4" s="5">
        <v>38</v>
      </c>
      <c r="G4" s="5">
        <v>50</v>
      </c>
      <c r="H4" s="5">
        <v>45</v>
      </c>
      <c r="I4" s="7">
        <f>IF(D4&gt;40,D4-40,0)</f>
        <v>1</v>
      </c>
      <c r="J4" s="7">
        <f>IF(E4&gt;40,E4-40,0)</f>
        <v>0</v>
      </c>
      <c r="K4" s="7">
        <f>IF(F4&gt;40,F4-40,0)</f>
        <v>0</v>
      </c>
      <c r="L4" s="7">
        <f>IF(G4&gt;40,G4-40,0)</f>
        <v>10</v>
      </c>
      <c r="M4" s="7">
        <f>IF(H4&gt;40,H4-40,0)</f>
        <v>5</v>
      </c>
      <c r="N4" s="9">
        <f>$C4*D4</f>
        <v>651.9</v>
      </c>
      <c r="O4" s="9">
        <f>$C4*E4</f>
        <v>636</v>
      </c>
      <c r="P4" s="9">
        <f>$C4*F4</f>
        <v>604.20000000000005</v>
      </c>
      <c r="Q4" s="9">
        <f>$C4*G4</f>
        <v>795</v>
      </c>
      <c r="R4" s="9">
        <f>$C4*H4</f>
        <v>715.5</v>
      </c>
      <c r="S4" s="11">
        <f xml:space="preserve"> 0.5*$C4*I4</f>
        <v>7.95</v>
      </c>
      <c r="T4" s="11">
        <f t="shared" ref="T4:W4" si="5" xml:space="preserve"> 0.5*$C4*J4</f>
        <v>0</v>
      </c>
      <c r="U4" s="11">
        <f xml:space="preserve"> 0.5*$C4*K4</f>
        <v>0</v>
      </c>
      <c r="V4" s="11">
        <f t="shared" si="5"/>
        <v>79.5</v>
      </c>
      <c r="W4" s="11">
        <f t="shared" si="5"/>
        <v>39.75</v>
      </c>
      <c r="X4" s="13">
        <f>N4+S4</f>
        <v>659.85</v>
      </c>
      <c r="Y4" s="13">
        <f>O4+T4</f>
        <v>636</v>
      </c>
      <c r="Z4" s="13">
        <f>P4+U4</f>
        <v>604.20000000000005</v>
      </c>
      <c r="AA4" s="13">
        <f t="shared" ref="Y4:AB19" si="6">Q4+V4</f>
        <v>874.5</v>
      </c>
      <c r="AB4" s="13">
        <f t="shared" si="6"/>
        <v>755.25</v>
      </c>
      <c r="AD4" s="2">
        <f>SUM(X4:AB4)</f>
        <v>3529.8</v>
      </c>
    </row>
    <row r="5" spans="1:30" x14ac:dyDescent="0.3">
      <c r="A5" t="s">
        <v>8</v>
      </c>
      <c r="B5" t="s">
        <v>26</v>
      </c>
      <c r="C5" s="1">
        <v>10</v>
      </c>
      <c r="D5" s="5">
        <v>42</v>
      </c>
      <c r="E5" s="5">
        <v>38</v>
      </c>
      <c r="F5" s="5">
        <v>41</v>
      </c>
      <c r="G5" s="5">
        <v>40</v>
      </c>
      <c r="H5" s="5">
        <v>42</v>
      </c>
      <c r="I5" s="7">
        <f t="shared" ref="I5:M24" si="7">IF(D5&gt;40,D5-40,0)</f>
        <v>2</v>
      </c>
      <c r="J5" s="7">
        <f t="shared" si="7"/>
        <v>0</v>
      </c>
      <c r="K5" s="7">
        <f t="shared" si="7"/>
        <v>1</v>
      </c>
      <c r="L5" s="7">
        <f t="shared" si="7"/>
        <v>0</v>
      </c>
      <c r="M5" s="7">
        <f t="shared" si="7"/>
        <v>2</v>
      </c>
      <c r="N5" s="9">
        <f t="shared" ref="N5:R24" si="8">$C5*D5</f>
        <v>420</v>
      </c>
      <c r="O5" s="9">
        <f t="shared" si="8"/>
        <v>380</v>
      </c>
      <c r="P5" s="9">
        <f t="shared" si="8"/>
        <v>410</v>
      </c>
      <c r="Q5" s="9">
        <f t="shared" si="8"/>
        <v>400</v>
      </c>
      <c r="R5" s="9">
        <f t="shared" si="8"/>
        <v>420</v>
      </c>
      <c r="S5" s="11">
        <f t="shared" ref="S5:S24" si="9" xml:space="preserve"> 0.5*$C5*I5</f>
        <v>10</v>
      </c>
      <c r="T5" s="11">
        <f t="shared" ref="T5:T24" si="10" xml:space="preserve"> 0.5*$C5*J5</f>
        <v>0</v>
      </c>
      <c r="U5" s="11">
        <f t="shared" ref="U5:U24" si="11" xml:space="preserve"> 0.5*$C5*K5</f>
        <v>5</v>
      </c>
      <c r="V5" s="11">
        <f t="shared" ref="V5:V24" si="12" xml:space="preserve"> 0.5*$C5*L5</f>
        <v>0</v>
      </c>
      <c r="W5" s="11">
        <f t="shared" ref="W5:W24" si="13" xml:space="preserve"> 0.5*$C5*M5</f>
        <v>10</v>
      </c>
      <c r="X5" s="13">
        <f t="shared" ref="X5:X24" si="14">N5+S5</f>
        <v>430</v>
      </c>
      <c r="Y5" s="13">
        <f>O5+T5</f>
        <v>380</v>
      </c>
      <c r="Z5" s="13">
        <f>P5+U5</f>
        <v>415</v>
      </c>
      <c r="AA5" s="13">
        <f>Q5+V5</f>
        <v>400</v>
      </c>
      <c r="AB5" s="13">
        <f>R5+W5</f>
        <v>430</v>
      </c>
      <c r="AD5" s="2">
        <f t="shared" ref="AD5:AD24" si="15">SUM(X5:AB5)</f>
        <v>2055</v>
      </c>
    </row>
    <row r="6" spans="1:30" x14ac:dyDescent="0.3">
      <c r="A6" t="s">
        <v>9</v>
      </c>
      <c r="B6" t="s">
        <v>27</v>
      </c>
      <c r="C6" s="1">
        <v>22.1</v>
      </c>
      <c r="D6" s="5">
        <v>43</v>
      </c>
      <c r="E6" s="5">
        <v>46</v>
      </c>
      <c r="F6" s="5">
        <v>43</v>
      </c>
      <c r="G6" s="5">
        <v>40</v>
      </c>
      <c r="H6" s="5">
        <v>44</v>
      </c>
      <c r="I6" s="7">
        <f t="shared" si="7"/>
        <v>3</v>
      </c>
      <c r="J6" s="7">
        <f t="shared" si="7"/>
        <v>6</v>
      </c>
      <c r="K6" s="7">
        <f t="shared" si="7"/>
        <v>3</v>
      </c>
      <c r="L6" s="7">
        <f t="shared" si="7"/>
        <v>0</v>
      </c>
      <c r="M6" s="7">
        <f t="shared" si="7"/>
        <v>4</v>
      </c>
      <c r="N6" s="9">
        <f t="shared" si="8"/>
        <v>950.30000000000007</v>
      </c>
      <c r="O6" s="9">
        <f t="shared" si="8"/>
        <v>1016.6</v>
      </c>
      <c r="P6" s="9">
        <f t="shared" si="8"/>
        <v>950.30000000000007</v>
      </c>
      <c r="Q6" s="9">
        <f t="shared" si="8"/>
        <v>884</v>
      </c>
      <c r="R6" s="9">
        <f t="shared" si="8"/>
        <v>972.40000000000009</v>
      </c>
      <c r="S6" s="11">
        <f t="shared" si="9"/>
        <v>33.150000000000006</v>
      </c>
      <c r="T6" s="11">
        <f t="shared" si="10"/>
        <v>66.300000000000011</v>
      </c>
      <c r="U6" s="11">
        <f t="shared" si="11"/>
        <v>33.150000000000006</v>
      </c>
      <c r="V6" s="11">
        <f t="shared" si="12"/>
        <v>0</v>
      </c>
      <c r="W6" s="11">
        <f t="shared" si="13"/>
        <v>44.2</v>
      </c>
      <c r="X6" s="13">
        <f t="shared" si="14"/>
        <v>983.45</v>
      </c>
      <c r="Y6" s="13">
        <f t="shared" ref="Y5:Y24" si="16">O6+T6</f>
        <v>1082.9000000000001</v>
      </c>
      <c r="Z6" s="13">
        <f t="shared" si="6"/>
        <v>983.45</v>
      </c>
      <c r="AA6" s="13">
        <f t="shared" si="6"/>
        <v>884</v>
      </c>
      <c r="AB6" s="13">
        <f t="shared" si="6"/>
        <v>1016.6000000000001</v>
      </c>
      <c r="AD6" s="2">
        <f t="shared" si="15"/>
        <v>4950.4000000000005</v>
      </c>
    </row>
    <row r="7" spans="1:30" x14ac:dyDescent="0.3">
      <c r="A7" t="s">
        <v>10</v>
      </c>
      <c r="B7" t="s">
        <v>28</v>
      </c>
      <c r="C7" s="1">
        <v>19.100000000000001</v>
      </c>
      <c r="D7" s="5">
        <v>41</v>
      </c>
      <c r="E7" s="5">
        <v>45</v>
      </c>
      <c r="F7" s="5">
        <v>40</v>
      </c>
      <c r="G7" s="5">
        <v>36</v>
      </c>
      <c r="H7" s="5">
        <v>50</v>
      </c>
      <c r="I7" s="7">
        <f t="shared" si="7"/>
        <v>1</v>
      </c>
      <c r="J7" s="7">
        <f t="shared" si="7"/>
        <v>5</v>
      </c>
      <c r="K7" s="7">
        <f t="shared" si="7"/>
        <v>0</v>
      </c>
      <c r="L7" s="7">
        <f t="shared" si="7"/>
        <v>0</v>
      </c>
      <c r="M7" s="7">
        <f t="shared" si="7"/>
        <v>10</v>
      </c>
      <c r="N7" s="9">
        <f t="shared" si="8"/>
        <v>783.1</v>
      </c>
      <c r="O7" s="9">
        <f t="shared" si="8"/>
        <v>859.50000000000011</v>
      </c>
      <c r="P7" s="9">
        <f t="shared" si="8"/>
        <v>764</v>
      </c>
      <c r="Q7" s="9">
        <f t="shared" si="8"/>
        <v>687.6</v>
      </c>
      <c r="R7" s="9">
        <f t="shared" si="8"/>
        <v>955.00000000000011</v>
      </c>
      <c r="S7" s="11">
        <f t="shared" si="9"/>
        <v>9.5500000000000007</v>
      </c>
      <c r="T7" s="11">
        <f t="shared" si="10"/>
        <v>47.75</v>
      </c>
      <c r="U7" s="11">
        <f t="shared" si="11"/>
        <v>0</v>
      </c>
      <c r="V7" s="11">
        <f t="shared" si="12"/>
        <v>0</v>
      </c>
      <c r="W7" s="11">
        <f t="shared" si="13"/>
        <v>95.5</v>
      </c>
      <c r="X7" s="13">
        <f t="shared" si="14"/>
        <v>792.65</v>
      </c>
      <c r="Y7" s="13">
        <f t="shared" si="16"/>
        <v>907.25000000000011</v>
      </c>
      <c r="Z7" s="13">
        <f t="shared" si="6"/>
        <v>764</v>
      </c>
      <c r="AA7" s="13">
        <f t="shared" si="6"/>
        <v>687.6</v>
      </c>
      <c r="AB7" s="13">
        <f t="shared" si="6"/>
        <v>1050.5</v>
      </c>
      <c r="AD7" s="2">
        <f t="shared" si="15"/>
        <v>4202</v>
      </c>
    </row>
    <row r="8" spans="1:30" x14ac:dyDescent="0.3">
      <c r="A8" t="s">
        <v>11</v>
      </c>
      <c r="B8" t="s">
        <v>29</v>
      </c>
      <c r="C8" s="1">
        <v>6.9</v>
      </c>
      <c r="D8" s="5">
        <v>39</v>
      </c>
      <c r="E8" s="5">
        <v>46</v>
      </c>
      <c r="F8" s="5">
        <v>40</v>
      </c>
      <c r="G8" s="5">
        <v>41</v>
      </c>
      <c r="H8" s="5">
        <v>56</v>
      </c>
      <c r="I8" s="7">
        <f t="shared" si="7"/>
        <v>0</v>
      </c>
      <c r="J8" s="7">
        <f t="shared" si="7"/>
        <v>6</v>
      </c>
      <c r="K8" s="7">
        <f t="shared" si="7"/>
        <v>0</v>
      </c>
      <c r="L8" s="7">
        <f t="shared" si="7"/>
        <v>1</v>
      </c>
      <c r="M8" s="7">
        <f t="shared" si="7"/>
        <v>16</v>
      </c>
      <c r="N8" s="9">
        <f t="shared" si="8"/>
        <v>269.10000000000002</v>
      </c>
      <c r="O8" s="9">
        <f t="shared" si="8"/>
        <v>317.40000000000003</v>
      </c>
      <c r="P8" s="9">
        <f t="shared" si="8"/>
        <v>276</v>
      </c>
      <c r="Q8" s="9">
        <f t="shared" si="8"/>
        <v>282.90000000000003</v>
      </c>
      <c r="R8" s="9">
        <f t="shared" si="8"/>
        <v>386.40000000000003</v>
      </c>
      <c r="S8" s="11">
        <f t="shared" si="9"/>
        <v>0</v>
      </c>
      <c r="T8" s="11">
        <f t="shared" si="10"/>
        <v>20.700000000000003</v>
      </c>
      <c r="U8" s="11">
        <f t="shared" si="11"/>
        <v>0</v>
      </c>
      <c r="V8" s="11">
        <f t="shared" si="12"/>
        <v>3.45</v>
      </c>
      <c r="W8" s="11">
        <f t="shared" si="13"/>
        <v>55.2</v>
      </c>
      <c r="X8" s="13">
        <f t="shared" si="14"/>
        <v>269.10000000000002</v>
      </c>
      <c r="Y8" s="13">
        <f t="shared" si="16"/>
        <v>338.1</v>
      </c>
      <c r="Z8" s="13">
        <f t="shared" si="6"/>
        <v>276</v>
      </c>
      <c r="AA8" s="13">
        <f t="shared" si="6"/>
        <v>286.35000000000002</v>
      </c>
      <c r="AB8" s="13">
        <f t="shared" si="6"/>
        <v>441.6</v>
      </c>
      <c r="AD8" s="2">
        <f t="shared" si="15"/>
        <v>1611.15</v>
      </c>
    </row>
    <row r="9" spans="1:30" x14ac:dyDescent="0.3">
      <c r="A9" t="s">
        <v>12</v>
      </c>
      <c r="B9" t="s">
        <v>30</v>
      </c>
      <c r="C9" s="1">
        <v>14.2</v>
      </c>
      <c r="D9" s="5">
        <v>44</v>
      </c>
      <c r="E9" s="5">
        <v>40</v>
      </c>
      <c r="F9" s="5">
        <v>40</v>
      </c>
      <c r="G9" s="5">
        <v>38</v>
      </c>
      <c r="H9" s="5">
        <v>39</v>
      </c>
      <c r="I9" s="7">
        <f t="shared" si="7"/>
        <v>4</v>
      </c>
      <c r="J9" s="7">
        <f t="shared" si="7"/>
        <v>0</v>
      </c>
      <c r="K9" s="7">
        <f t="shared" si="7"/>
        <v>0</v>
      </c>
      <c r="L9" s="7">
        <f t="shared" si="7"/>
        <v>0</v>
      </c>
      <c r="M9" s="7">
        <f t="shared" si="7"/>
        <v>0</v>
      </c>
      <c r="N9" s="9">
        <f t="shared" si="8"/>
        <v>624.79999999999995</v>
      </c>
      <c r="O9" s="9">
        <f t="shared" si="8"/>
        <v>568</v>
      </c>
      <c r="P9" s="9">
        <f t="shared" si="8"/>
        <v>568</v>
      </c>
      <c r="Q9" s="9">
        <f t="shared" si="8"/>
        <v>539.6</v>
      </c>
      <c r="R9" s="9">
        <f t="shared" si="8"/>
        <v>553.79999999999995</v>
      </c>
      <c r="S9" s="11">
        <f t="shared" si="9"/>
        <v>28.4</v>
      </c>
      <c r="T9" s="11">
        <f t="shared" si="10"/>
        <v>0</v>
      </c>
      <c r="U9" s="11">
        <f t="shared" si="11"/>
        <v>0</v>
      </c>
      <c r="V9" s="11">
        <f t="shared" si="12"/>
        <v>0</v>
      </c>
      <c r="W9" s="11">
        <f t="shared" si="13"/>
        <v>0</v>
      </c>
      <c r="X9" s="13">
        <f t="shared" si="14"/>
        <v>653.19999999999993</v>
      </c>
      <c r="Y9" s="13">
        <f t="shared" si="16"/>
        <v>568</v>
      </c>
      <c r="Z9" s="13">
        <f t="shared" si="6"/>
        <v>568</v>
      </c>
      <c r="AA9" s="13">
        <f t="shared" si="6"/>
        <v>539.6</v>
      </c>
      <c r="AB9" s="13">
        <f t="shared" si="6"/>
        <v>553.79999999999995</v>
      </c>
      <c r="AD9" s="2">
        <f t="shared" si="15"/>
        <v>2882.5999999999995</v>
      </c>
    </row>
    <row r="10" spans="1:30" x14ac:dyDescent="0.3">
      <c r="A10" t="s">
        <v>13</v>
      </c>
      <c r="B10" t="s">
        <v>31</v>
      </c>
      <c r="C10" s="1">
        <v>18</v>
      </c>
      <c r="D10" s="5">
        <v>55</v>
      </c>
      <c r="E10" s="5">
        <v>40</v>
      </c>
      <c r="F10" s="5">
        <v>38</v>
      </c>
      <c r="G10" s="5">
        <v>43</v>
      </c>
      <c r="H10" s="5">
        <v>46</v>
      </c>
      <c r="I10" s="7">
        <f t="shared" si="7"/>
        <v>15</v>
      </c>
      <c r="J10" s="7">
        <f t="shared" si="7"/>
        <v>0</v>
      </c>
      <c r="K10" s="7">
        <f t="shared" si="7"/>
        <v>0</v>
      </c>
      <c r="L10" s="7">
        <f t="shared" si="7"/>
        <v>3</v>
      </c>
      <c r="M10" s="7">
        <f t="shared" si="7"/>
        <v>6</v>
      </c>
      <c r="N10" s="9">
        <f t="shared" si="8"/>
        <v>990</v>
      </c>
      <c r="O10" s="9">
        <f t="shared" si="8"/>
        <v>720</v>
      </c>
      <c r="P10" s="9">
        <f t="shared" si="8"/>
        <v>684</v>
      </c>
      <c r="Q10" s="9">
        <f t="shared" si="8"/>
        <v>774</v>
      </c>
      <c r="R10" s="9">
        <f t="shared" si="8"/>
        <v>828</v>
      </c>
      <c r="S10" s="11">
        <f t="shared" si="9"/>
        <v>135</v>
      </c>
      <c r="T10" s="11">
        <f t="shared" si="10"/>
        <v>0</v>
      </c>
      <c r="U10" s="11">
        <f t="shared" si="11"/>
        <v>0</v>
      </c>
      <c r="V10" s="11">
        <f t="shared" si="12"/>
        <v>27</v>
      </c>
      <c r="W10" s="11">
        <f t="shared" si="13"/>
        <v>54</v>
      </c>
      <c r="X10" s="13">
        <f t="shared" si="14"/>
        <v>1125</v>
      </c>
      <c r="Y10" s="13">
        <f t="shared" si="16"/>
        <v>720</v>
      </c>
      <c r="Z10" s="13">
        <f t="shared" si="6"/>
        <v>684</v>
      </c>
      <c r="AA10" s="13">
        <f t="shared" si="6"/>
        <v>801</v>
      </c>
      <c r="AB10" s="13">
        <f t="shared" si="6"/>
        <v>882</v>
      </c>
      <c r="AD10" s="2">
        <f t="shared" si="15"/>
        <v>4212</v>
      </c>
    </row>
    <row r="11" spans="1:30" x14ac:dyDescent="0.3">
      <c r="A11" t="s">
        <v>14</v>
      </c>
      <c r="B11" t="s">
        <v>32</v>
      </c>
      <c r="C11" s="1">
        <v>17.5</v>
      </c>
      <c r="D11" s="5">
        <v>33</v>
      </c>
      <c r="E11" s="5">
        <v>43</v>
      </c>
      <c r="F11" s="5">
        <v>40</v>
      </c>
      <c r="G11" s="5">
        <v>39</v>
      </c>
      <c r="H11" s="5">
        <v>42</v>
      </c>
      <c r="I11" s="7">
        <f t="shared" si="7"/>
        <v>0</v>
      </c>
      <c r="J11" s="7">
        <f t="shared" si="7"/>
        <v>3</v>
      </c>
      <c r="K11" s="7">
        <f t="shared" si="7"/>
        <v>0</v>
      </c>
      <c r="L11" s="7">
        <f t="shared" si="7"/>
        <v>0</v>
      </c>
      <c r="M11" s="7">
        <f t="shared" si="7"/>
        <v>2</v>
      </c>
      <c r="N11" s="9">
        <f t="shared" si="8"/>
        <v>577.5</v>
      </c>
      <c r="O11" s="9">
        <f t="shared" si="8"/>
        <v>752.5</v>
      </c>
      <c r="P11" s="9">
        <f t="shared" si="8"/>
        <v>700</v>
      </c>
      <c r="Q11" s="9">
        <f t="shared" si="8"/>
        <v>682.5</v>
      </c>
      <c r="R11" s="9">
        <f t="shared" si="8"/>
        <v>735</v>
      </c>
      <c r="S11" s="11">
        <f t="shared" si="9"/>
        <v>0</v>
      </c>
      <c r="T11" s="11">
        <f t="shared" si="10"/>
        <v>26.25</v>
      </c>
      <c r="U11" s="11">
        <f t="shared" si="11"/>
        <v>0</v>
      </c>
      <c r="V11" s="11">
        <f t="shared" si="12"/>
        <v>0</v>
      </c>
      <c r="W11" s="11">
        <f t="shared" si="13"/>
        <v>17.5</v>
      </c>
      <c r="X11" s="13">
        <f t="shared" si="14"/>
        <v>577.5</v>
      </c>
      <c r="Y11" s="13">
        <f t="shared" si="16"/>
        <v>778.75</v>
      </c>
      <c r="Z11" s="13">
        <f t="shared" si="6"/>
        <v>700</v>
      </c>
      <c r="AA11" s="13">
        <f t="shared" si="6"/>
        <v>682.5</v>
      </c>
      <c r="AB11" s="13">
        <f t="shared" si="6"/>
        <v>752.5</v>
      </c>
      <c r="AD11" s="2">
        <f t="shared" si="15"/>
        <v>3491.25</v>
      </c>
    </row>
    <row r="12" spans="1:30" x14ac:dyDescent="0.3">
      <c r="A12" t="s">
        <v>15</v>
      </c>
      <c r="B12" t="s">
        <v>33</v>
      </c>
      <c r="C12" s="1">
        <v>14.7</v>
      </c>
      <c r="D12" s="5">
        <v>29</v>
      </c>
      <c r="E12" s="5">
        <v>42</v>
      </c>
      <c r="F12" s="5">
        <v>41</v>
      </c>
      <c r="G12" s="5">
        <v>50</v>
      </c>
      <c r="H12" s="5">
        <v>44</v>
      </c>
      <c r="I12" s="7">
        <f t="shared" si="7"/>
        <v>0</v>
      </c>
      <c r="J12" s="7">
        <f t="shared" si="7"/>
        <v>2</v>
      </c>
      <c r="K12" s="7">
        <f t="shared" si="7"/>
        <v>1</v>
      </c>
      <c r="L12" s="7">
        <f t="shared" si="7"/>
        <v>10</v>
      </c>
      <c r="M12" s="7">
        <f t="shared" si="7"/>
        <v>4</v>
      </c>
      <c r="N12" s="9">
        <f t="shared" si="8"/>
        <v>426.29999999999995</v>
      </c>
      <c r="O12" s="9">
        <f t="shared" si="8"/>
        <v>617.4</v>
      </c>
      <c r="P12" s="9">
        <f t="shared" si="8"/>
        <v>602.69999999999993</v>
      </c>
      <c r="Q12" s="9">
        <f t="shared" si="8"/>
        <v>735</v>
      </c>
      <c r="R12" s="9">
        <f t="shared" si="8"/>
        <v>646.79999999999995</v>
      </c>
      <c r="S12" s="11">
        <f t="shared" si="9"/>
        <v>0</v>
      </c>
      <c r="T12" s="11">
        <f t="shared" si="10"/>
        <v>14.7</v>
      </c>
      <c r="U12" s="11">
        <f t="shared" si="11"/>
        <v>7.35</v>
      </c>
      <c r="V12" s="11">
        <f t="shared" si="12"/>
        <v>73.5</v>
      </c>
      <c r="W12" s="11">
        <f t="shared" si="13"/>
        <v>29.4</v>
      </c>
      <c r="X12" s="13">
        <f t="shared" si="14"/>
        <v>426.29999999999995</v>
      </c>
      <c r="Y12" s="13">
        <f t="shared" si="16"/>
        <v>632.1</v>
      </c>
      <c r="Z12" s="13">
        <f t="shared" si="6"/>
        <v>610.04999999999995</v>
      </c>
      <c r="AA12" s="13">
        <f t="shared" si="6"/>
        <v>808.5</v>
      </c>
      <c r="AB12" s="13">
        <f t="shared" si="6"/>
        <v>676.19999999999993</v>
      </c>
      <c r="AD12" s="2">
        <f t="shared" si="15"/>
        <v>3153.1499999999996</v>
      </c>
    </row>
    <row r="13" spans="1:30" x14ac:dyDescent="0.3">
      <c r="A13" t="s">
        <v>16</v>
      </c>
      <c r="B13" t="s">
        <v>34</v>
      </c>
      <c r="C13" s="1">
        <v>11.9</v>
      </c>
      <c r="D13" s="5">
        <v>40</v>
      </c>
      <c r="E13" s="5">
        <v>41</v>
      </c>
      <c r="F13" s="5">
        <v>46</v>
      </c>
      <c r="G13" s="5">
        <v>37</v>
      </c>
      <c r="H13" s="5">
        <v>38</v>
      </c>
      <c r="I13" s="7">
        <f t="shared" si="7"/>
        <v>0</v>
      </c>
      <c r="J13" s="7">
        <f t="shared" si="7"/>
        <v>1</v>
      </c>
      <c r="K13" s="7">
        <f t="shared" si="7"/>
        <v>6</v>
      </c>
      <c r="L13" s="7">
        <f t="shared" si="7"/>
        <v>0</v>
      </c>
      <c r="M13" s="7">
        <f t="shared" si="7"/>
        <v>0</v>
      </c>
      <c r="N13" s="9">
        <f t="shared" si="8"/>
        <v>476</v>
      </c>
      <c r="O13" s="9">
        <f t="shared" si="8"/>
        <v>487.90000000000003</v>
      </c>
      <c r="P13" s="9">
        <f t="shared" si="8"/>
        <v>547.4</v>
      </c>
      <c r="Q13" s="9">
        <f t="shared" si="8"/>
        <v>440.3</v>
      </c>
      <c r="R13" s="9">
        <f t="shared" si="8"/>
        <v>452.2</v>
      </c>
      <c r="S13" s="11">
        <f t="shared" si="9"/>
        <v>0</v>
      </c>
      <c r="T13" s="11">
        <f t="shared" si="10"/>
        <v>5.95</v>
      </c>
      <c r="U13" s="11">
        <f t="shared" si="11"/>
        <v>35.700000000000003</v>
      </c>
      <c r="V13" s="11">
        <f t="shared" si="12"/>
        <v>0</v>
      </c>
      <c r="W13" s="11">
        <f t="shared" si="13"/>
        <v>0</v>
      </c>
      <c r="X13" s="13">
        <f t="shared" si="14"/>
        <v>476</v>
      </c>
      <c r="Y13" s="13">
        <f t="shared" si="16"/>
        <v>493.85</v>
      </c>
      <c r="Z13" s="13">
        <f t="shared" si="6"/>
        <v>583.1</v>
      </c>
      <c r="AA13" s="13">
        <f t="shared" si="6"/>
        <v>440.3</v>
      </c>
      <c r="AB13" s="13">
        <f t="shared" si="6"/>
        <v>452.2</v>
      </c>
      <c r="AD13" s="2">
        <f t="shared" si="15"/>
        <v>2445.4499999999998</v>
      </c>
    </row>
    <row r="14" spans="1:30" x14ac:dyDescent="0.3">
      <c r="A14" t="s">
        <v>17</v>
      </c>
      <c r="B14" t="s">
        <v>35</v>
      </c>
      <c r="C14" s="1">
        <v>11.2</v>
      </c>
      <c r="D14" s="5">
        <v>40</v>
      </c>
      <c r="E14" s="5">
        <v>47</v>
      </c>
      <c r="F14" s="5">
        <v>39</v>
      </c>
      <c r="G14" s="5">
        <v>44</v>
      </c>
      <c r="H14" s="5">
        <v>35</v>
      </c>
      <c r="I14" s="7">
        <f t="shared" si="7"/>
        <v>0</v>
      </c>
      <c r="J14" s="7">
        <f t="shared" si="7"/>
        <v>7</v>
      </c>
      <c r="K14" s="7">
        <f t="shared" si="7"/>
        <v>0</v>
      </c>
      <c r="L14" s="7">
        <f t="shared" si="7"/>
        <v>4</v>
      </c>
      <c r="M14" s="7">
        <f t="shared" si="7"/>
        <v>0</v>
      </c>
      <c r="N14" s="9">
        <f t="shared" si="8"/>
        <v>448</v>
      </c>
      <c r="O14" s="9">
        <f t="shared" si="8"/>
        <v>526.4</v>
      </c>
      <c r="P14" s="9">
        <f t="shared" si="8"/>
        <v>436.79999999999995</v>
      </c>
      <c r="Q14" s="9">
        <f t="shared" si="8"/>
        <v>492.79999999999995</v>
      </c>
      <c r="R14" s="9">
        <f t="shared" si="8"/>
        <v>392</v>
      </c>
      <c r="S14" s="11">
        <f t="shared" si="9"/>
        <v>0</v>
      </c>
      <c r="T14" s="11">
        <f t="shared" si="10"/>
        <v>39.199999999999996</v>
      </c>
      <c r="U14" s="11">
        <f t="shared" si="11"/>
        <v>0</v>
      </c>
      <c r="V14" s="11">
        <f t="shared" si="12"/>
        <v>22.4</v>
      </c>
      <c r="W14" s="11">
        <f t="shared" si="13"/>
        <v>0</v>
      </c>
      <c r="X14" s="13">
        <f t="shared" si="14"/>
        <v>448</v>
      </c>
      <c r="Y14" s="13">
        <f t="shared" si="16"/>
        <v>565.6</v>
      </c>
      <c r="Z14" s="13">
        <f t="shared" si="6"/>
        <v>436.79999999999995</v>
      </c>
      <c r="AA14" s="13">
        <f t="shared" si="6"/>
        <v>515.19999999999993</v>
      </c>
      <c r="AB14" s="13">
        <f t="shared" si="6"/>
        <v>392</v>
      </c>
      <c r="AD14" s="2">
        <f t="shared" si="15"/>
        <v>2357.6</v>
      </c>
    </row>
    <row r="15" spans="1:30" x14ac:dyDescent="0.3">
      <c r="A15" t="s">
        <v>18</v>
      </c>
      <c r="B15" t="s">
        <v>36</v>
      </c>
      <c r="C15" s="1">
        <v>10.1</v>
      </c>
      <c r="D15" s="5">
        <v>42</v>
      </c>
      <c r="E15" s="5">
        <v>41</v>
      </c>
      <c r="F15" s="5">
        <v>43</v>
      </c>
      <c r="G15" s="5">
        <v>39</v>
      </c>
      <c r="H15" s="5">
        <v>44</v>
      </c>
      <c r="I15" s="7">
        <f t="shared" si="7"/>
        <v>2</v>
      </c>
      <c r="J15" s="7">
        <f t="shared" si="7"/>
        <v>1</v>
      </c>
      <c r="K15" s="7">
        <f t="shared" si="7"/>
        <v>3</v>
      </c>
      <c r="L15" s="7">
        <f t="shared" si="7"/>
        <v>0</v>
      </c>
      <c r="M15" s="7">
        <f t="shared" si="7"/>
        <v>4</v>
      </c>
      <c r="N15" s="9">
        <f t="shared" si="8"/>
        <v>424.2</v>
      </c>
      <c r="O15" s="9">
        <f t="shared" si="8"/>
        <v>414.09999999999997</v>
      </c>
      <c r="P15" s="9">
        <f t="shared" si="8"/>
        <v>434.3</v>
      </c>
      <c r="Q15" s="9">
        <f t="shared" si="8"/>
        <v>393.9</v>
      </c>
      <c r="R15" s="9">
        <f t="shared" si="8"/>
        <v>444.4</v>
      </c>
      <c r="S15" s="11">
        <f t="shared" si="9"/>
        <v>10.1</v>
      </c>
      <c r="T15" s="11">
        <f t="shared" si="10"/>
        <v>5.05</v>
      </c>
      <c r="U15" s="11">
        <f t="shared" si="11"/>
        <v>15.149999999999999</v>
      </c>
      <c r="V15" s="11">
        <f t="shared" si="12"/>
        <v>0</v>
      </c>
      <c r="W15" s="11">
        <f t="shared" si="13"/>
        <v>20.2</v>
      </c>
      <c r="X15" s="13">
        <f t="shared" si="14"/>
        <v>434.3</v>
      </c>
      <c r="Y15" s="13">
        <f t="shared" si="16"/>
        <v>419.15</v>
      </c>
      <c r="Z15" s="13">
        <f t="shared" si="6"/>
        <v>449.45</v>
      </c>
      <c r="AA15" s="13">
        <f t="shared" si="6"/>
        <v>393.9</v>
      </c>
      <c r="AB15" s="13">
        <f t="shared" si="6"/>
        <v>464.59999999999997</v>
      </c>
      <c r="AD15" s="2">
        <f t="shared" si="15"/>
        <v>2161.4</v>
      </c>
    </row>
    <row r="16" spans="1:30" x14ac:dyDescent="0.3">
      <c r="A16" t="s">
        <v>19</v>
      </c>
      <c r="B16" t="s">
        <v>37</v>
      </c>
      <c r="C16" s="1">
        <v>9</v>
      </c>
      <c r="D16" s="5">
        <v>40</v>
      </c>
      <c r="E16" s="5">
        <v>43</v>
      </c>
      <c r="F16" s="5">
        <v>33</v>
      </c>
      <c r="G16" s="5">
        <v>52</v>
      </c>
      <c r="H16" s="5">
        <v>38</v>
      </c>
      <c r="I16" s="7">
        <f t="shared" si="7"/>
        <v>0</v>
      </c>
      <c r="J16" s="7">
        <f t="shared" si="7"/>
        <v>3</v>
      </c>
      <c r="K16" s="7">
        <f t="shared" si="7"/>
        <v>0</v>
      </c>
      <c r="L16" s="7">
        <f t="shared" si="7"/>
        <v>12</v>
      </c>
      <c r="M16" s="7">
        <f t="shared" si="7"/>
        <v>0</v>
      </c>
      <c r="N16" s="9">
        <f t="shared" si="8"/>
        <v>360</v>
      </c>
      <c r="O16" s="9">
        <f t="shared" si="8"/>
        <v>387</v>
      </c>
      <c r="P16" s="9">
        <f t="shared" si="8"/>
        <v>297</v>
      </c>
      <c r="Q16" s="9">
        <f t="shared" si="8"/>
        <v>468</v>
      </c>
      <c r="R16" s="9">
        <f t="shared" si="8"/>
        <v>342</v>
      </c>
      <c r="S16" s="11">
        <f t="shared" si="9"/>
        <v>0</v>
      </c>
      <c r="T16" s="11">
        <f t="shared" si="10"/>
        <v>13.5</v>
      </c>
      <c r="U16" s="11">
        <f t="shared" si="11"/>
        <v>0</v>
      </c>
      <c r="V16" s="11">
        <f t="shared" si="12"/>
        <v>54</v>
      </c>
      <c r="W16" s="11">
        <f t="shared" si="13"/>
        <v>0</v>
      </c>
      <c r="X16" s="13">
        <f t="shared" si="14"/>
        <v>360</v>
      </c>
      <c r="Y16" s="13">
        <f t="shared" si="16"/>
        <v>400.5</v>
      </c>
      <c r="Z16" s="13">
        <f t="shared" si="6"/>
        <v>297</v>
      </c>
      <c r="AA16" s="13">
        <f t="shared" si="6"/>
        <v>522</v>
      </c>
      <c r="AB16" s="13">
        <f t="shared" si="6"/>
        <v>342</v>
      </c>
      <c r="AD16" s="2">
        <f t="shared" si="15"/>
        <v>1921.5</v>
      </c>
    </row>
    <row r="17" spans="1:30" x14ac:dyDescent="0.3">
      <c r="A17" t="s">
        <v>20</v>
      </c>
      <c r="B17" t="s">
        <v>38</v>
      </c>
      <c r="C17" s="1">
        <v>8.4</v>
      </c>
      <c r="D17" s="5">
        <v>41</v>
      </c>
      <c r="E17" s="5">
        <v>45</v>
      </c>
      <c r="F17" s="5">
        <v>40</v>
      </c>
      <c r="G17" s="5">
        <v>48</v>
      </c>
      <c r="H17" s="5">
        <v>39</v>
      </c>
      <c r="I17" s="7">
        <f t="shared" si="7"/>
        <v>1</v>
      </c>
      <c r="J17" s="7">
        <f t="shared" si="7"/>
        <v>5</v>
      </c>
      <c r="K17" s="7">
        <f t="shared" si="7"/>
        <v>0</v>
      </c>
      <c r="L17" s="7">
        <f t="shared" si="7"/>
        <v>8</v>
      </c>
      <c r="M17" s="7">
        <f t="shared" si="7"/>
        <v>0</v>
      </c>
      <c r="N17" s="9">
        <f t="shared" si="8"/>
        <v>344.40000000000003</v>
      </c>
      <c r="O17" s="9">
        <f t="shared" si="8"/>
        <v>378</v>
      </c>
      <c r="P17" s="9">
        <f t="shared" si="8"/>
        <v>336</v>
      </c>
      <c r="Q17" s="9">
        <f t="shared" si="8"/>
        <v>403.20000000000005</v>
      </c>
      <c r="R17" s="9">
        <f t="shared" si="8"/>
        <v>327.60000000000002</v>
      </c>
      <c r="S17" s="11">
        <f t="shared" si="9"/>
        <v>4.2</v>
      </c>
      <c r="T17" s="11">
        <f t="shared" si="10"/>
        <v>21</v>
      </c>
      <c r="U17" s="11">
        <f t="shared" si="11"/>
        <v>0</v>
      </c>
      <c r="V17" s="11">
        <f t="shared" si="12"/>
        <v>33.6</v>
      </c>
      <c r="W17" s="11">
        <f t="shared" si="13"/>
        <v>0</v>
      </c>
      <c r="X17" s="13">
        <f t="shared" si="14"/>
        <v>348.6</v>
      </c>
      <c r="Y17" s="13">
        <f t="shared" si="16"/>
        <v>399</v>
      </c>
      <c r="Z17" s="13">
        <f t="shared" si="6"/>
        <v>336</v>
      </c>
      <c r="AA17" s="13">
        <f t="shared" si="6"/>
        <v>436.80000000000007</v>
      </c>
      <c r="AB17" s="13">
        <f t="shared" si="6"/>
        <v>327.60000000000002</v>
      </c>
      <c r="AD17" s="2">
        <f t="shared" si="15"/>
        <v>1848</v>
      </c>
    </row>
    <row r="18" spans="1:30" x14ac:dyDescent="0.3">
      <c r="A18" t="s">
        <v>21</v>
      </c>
      <c r="B18" t="s">
        <v>39</v>
      </c>
      <c r="C18" s="1">
        <v>14.2</v>
      </c>
      <c r="D18" s="5">
        <v>39</v>
      </c>
      <c r="E18" s="5">
        <v>40</v>
      </c>
      <c r="F18" s="5">
        <v>43</v>
      </c>
      <c r="G18" s="5">
        <v>49</v>
      </c>
      <c r="H18" s="5">
        <v>41</v>
      </c>
      <c r="I18" s="7">
        <f t="shared" si="7"/>
        <v>0</v>
      </c>
      <c r="J18" s="7">
        <f t="shared" si="7"/>
        <v>0</v>
      </c>
      <c r="K18" s="7">
        <f t="shared" si="7"/>
        <v>3</v>
      </c>
      <c r="L18" s="7">
        <f t="shared" si="7"/>
        <v>9</v>
      </c>
      <c r="M18" s="7">
        <f t="shared" si="7"/>
        <v>1</v>
      </c>
      <c r="N18" s="9">
        <f t="shared" si="8"/>
        <v>553.79999999999995</v>
      </c>
      <c r="O18" s="9">
        <f t="shared" si="8"/>
        <v>568</v>
      </c>
      <c r="P18" s="9">
        <f t="shared" si="8"/>
        <v>610.6</v>
      </c>
      <c r="Q18" s="9">
        <f t="shared" si="8"/>
        <v>695.8</v>
      </c>
      <c r="R18" s="9">
        <f t="shared" si="8"/>
        <v>582.19999999999993</v>
      </c>
      <c r="S18" s="11">
        <f t="shared" si="9"/>
        <v>0</v>
      </c>
      <c r="T18" s="11">
        <f t="shared" si="10"/>
        <v>0</v>
      </c>
      <c r="U18" s="11">
        <f t="shared" si="11"/>
        <v>21.299999999999997</v>
      </c>
      <c r="V18" s="11">
        <f t="shared" si="12"/>
        <v>63.9</v>
      </c>
      <c r="W18" s="11">
        <f t="shared" si="13"/>
        <v>7.1</v>
      </c>
      <c r="X18" s="13">
        <f t="shared" si="14"/>
        <v>553.79999999999995</v>
      </c>
      <c r="Y18" s="13">
        <f t="shared" si="16"/>
        <v>568</v>
      </c>
      <c r="Z18" s="13">
        <f t="shared" si="6"/>
        <v>631.9</v>
      </c>
      <c r="AA18" s="13">
        <f t="shared" si="6"/>
        <v>759.69999999999993</v>
      </c>
      <c r="AB18" s="13">
        <f t="shared" si="6"/>
        <v>589.29999999999995</v>
      </c>
      <c r="AD18" s="2">
        <f t="shared" si="15"/>
        <v>3102.7</v>
      </c>
    </row>
    <row r="19" spans="1:30" x14ac:dyDescent="0.3">
      <c r="A19" t="s">
        <v>8</v>
      </c>
      <c r="B19" t="s">
        <v>40</v>
      </c>
      <c r="C19" s="1">
        <v>45</v>
      </c>
      <c r="D19" s="5">
        <v>48</v>
      </c>
      <c r="E19" s="5">
        <v>39</v>
      </c>
      <c r="F19" s="5">
        <v>42</v>
      </c>
      <c r="G19" s="5">
        <v>50</v>
      </c>
      <c r="H19" s="5">
        <v>40</v>
      </c>
      <c r="I19" s="7">
        <f t="shared" si="7"/>
        <v>8</v>
      </c>
      <c r="J19" s="7">
        <f t="shared" si="7"/>
        <v>0</v>
      </c>
      <c r="K19" s="7">
        <f t="shared" si="7"/>
        <v>2</v>
      </c>
      <c r="L19" s="7">
        <f t="shared" si="7"/>
        <v>10</v>
      </c>
      <c r="M19" s="7">
        <f t="shared" si="7"/>
        <v>0</v>
      </c>
      <c r="N19" s="9">
        <f t="shared" si="8"/>
        <v>2160</v>
      </c>
      <c r="O19" s="9">
        <f t="shared" si="8"/>
        <v>1755</v>
      </c>
      <c r="P19" s="9">
        <f t="shared" si="8"/>
        <v>1890</v>
      </c>
      <c r="Q19" s="9">
        <f t="shared" si="8"/>
        <v>2250</v>
      </c>
      <c r="R19" s="9">
        <f t="shared" si="8"/>
        <v>1800</v>
      </c>
      <c r="S19" s="11">
        <f t="shared" si="9"/>
        <v>180</v>
      </c>
      <c r="T19" s="11">
        <f t="shared" si="10"/>
        <v>0</v>
      </c>
      <c r="U19" s="11">
        <f t="shared" si="11"/>
        <v>45</v>
      </c>
      <c r="V19" s="11">
        <f t="shared" si="12"/>
        <v>225</v>
      </c>
      <c r="W19" s="11">
        <f t="shared" si="13"/>
        <v>0</v>
      </c>
      <c r="X19" s="13">
        <f t="shared" si="14"/>
        <v>2340</v>
      </c>
      <c r="Y19" s="13">
        <f t="shared" si="16"/>
        <v>1755</v>
      </c>
      <c r="Z19" s="13">
        <f t="shared" si="6"/>
        <v>1935</v>
      </c>
      <c r="AA19" s="13">
        <f t="shared" si="6"/>
        <v>2475</v>
      </c>
      <c r="AB19" s="13">
        <f t="shared" si="6"/>
        <v>1800</v>
      </c>
      <c r="AD19" s="2">
        <f t="shared" si="15"/>
        <v>10305</v>
      </c>
    </row>
    <row r="20" spans="1:30" x14ac:dyDescent="0.3">
      <c r="A20" t="s">
        <v>8</v>
      </c>
      <c r="B20" t="s">
        <v>41</v>
      </c>
      <c r="C20" s="1">
        <v>30</v>
      </c>
      <c r="D20" s="5">
        <v>38</v>
      </c>
      <c r="E20" s="5">
        <v>42</v>
      </c>
      <c r="F20" s="5">
        <v>49</v>
      </c>
      <c r="G20" s="5">
        <v>46</v>
      </c>
      <c r="H20" s="5">
        <v>40</v>
      </c>
      <c r="I20" s="7">
        <f t="shared" si="7"/>
        <v>0</v>
      </c>
      <c r="J20" s="7">
        <f t="shared" si="7"/>
        <v>2</v>
      </c>
      <c r="K20" s="7">
        <f t="shared" si="7"/>
        <v>9</v>
      </c>
      <c r="L20" s="7">
        <f t="shared" si="7"/>
        <v>6</v>
      </c>
      <c r="M20" s="7">
        <f t="shared" si="7"/>
        <v>0</v>
      </c>
      <c r="N20" s="9">
        <f t="shared" si="8"/>
        <v>1140</v>
      </c>
      <c r="O20" s="9">
        <f t="shared" si="8"/>
        <v>1260</v>
      </c>
      <c r="P20" s="9">
        <f t="shared" si="8"/>
        <v>1470</v>
      </c>
      <c r="Q20" s="9">
        <f t="shared" si="8"/>
        <v>1380</v>
      </c>
      <c r="R20" s="9">
        <f t="shared" si="8"/>
        <v>1200</v>
      </c>
      <c r="S20" s="11">
        <f t="shared" si="9"/>
        <v>0</v>
      </c>
      <c r="T20" s="11">
        <f t="shared" si="10"/>
        <v>30</v>
      </c>
      <c r="U20" s="11">
        <f t="shared" si="11"/>
        <v>135</v>
      </c>
      <c r="V20" s="11">
        <f t="shared" si="12"/>
        <v>90</v>
      </c>
      <c r="W20" s="11">
        <f t="shared" si="13"/>
        <v>0</v>
      </c>
      <c r="X20" s="13">
        <f t="shared" si="14"/>
        <v>1140</v>
      </c>
      <c r="Y20" s="13">
        <f t="shared" si="16"/>
        <v>1290</v>
      </c>
      <c r="Z20" s="13">
        <f t="shared" ref="Z20:Z24" si="17">P20+U20</f>
        <v>1605</v>
      </c>
      <c r="AA20" s="13">
        <f t="shared" ref="AA20:AA24" si="18">Q20+V20</f>
        <v>1470</v>
      </c>
      <c r="AB20" s="13">
        <f t="shared" ref="AB20:AB24" si="19">R20+W20</f>
        <v>1200</v>
      </c>
      <c r="AD20" s="2">
        <f t="shared" si="15"/>
        <v>6705</v>
      </c>
    </row>
    <row r="21" spans="1:30" x14ac:dyDescent="0.3">
      <c r="A21" t="s">
        <v>22</v>
      </c>
      <c r="B21" t="s">
        <v>37</v>
      </c>
      <c r="C21" s="1">
        <v>13.9</v>
      </c>
      <c r="D21" s="5">
        <v>41</v>
      </c>
      <c r="E21" s="5">
        <v>38</v>
      </c>
      <c r="F21" s="5">
        <v>40</v>
      </c>
      <c r="G21" s="5">
        <v>45</v>
      </c>
      <c r="H21" s="5">
        <v>42</v>
      </c>
      <c r="I21" s="7">
        <f t="shared" si="7"/>
        <v>1</v>
      </c>
      <c r="J21" s="7">
        <f t="shared" si="7"/>
        <v>0</v>
      </c>
      <c r="K21" s="7">
        <f t="shared" si="7"/>
        <v>0</v>
      </c>
      <c r="L21" s="7">
        <f t="shared" si="7"/>
        <v>5</v>
      </c>
      <c r="M21" s="7">
        <f t="shared" si="7"/>
        <v>2</v>
      </c>
      <c r="N21" s="9">
        <f t="shared" si="8"/>
        <v>569.9</v>
      </c>
      <c r="O21" s="9">
        <f t="shared" si="8"/>
        <v>528.20000000000005</v>
      </c>
      <c r="P21" s="9">
        <f t="shared" si="8"/>
        <v>556</v>
      </c>
      <c r="Q21" s="9">
        <f t="shared" si="8"/>
        <v>625.5</v>
      </c>
      <c r="R21" s="9">
        <f t="shared" si="8"/>
        <v>583.80000000000007</v>
      </c>
      <c r="S21" s="11">
        <f t="shared" si="9"/>
        <v>6.95</v>
      </c>
      <c r="T21" s="11">
        <f t="shared" si="10"/>
        <v>0</v>
      </c>
      <c r="U21" s="11">
        <f t="shared" si="11"/>
        <v>0</v>
      </c>
      <c r="V21" s="11">
        <f t="shared" si="12"/>
        <v>34.75</v>
      </c>
      <c r="W21" s="11">
        <f t="shared" si="13"/>
        <v>13.9</v>
      </c>
      <c r="X21" s="13">
        <f t="shared" si="14"/>
        <v>576.85</v>
      </c>
      <c r="Y21" s="13">
        <f t="shared" si="16"/>
        <v>528.20000000000005</v>
      </c>
      <c r="Z21" s="13">
        <f t="shared" si="17"/>
        <v>556</v>
      </c>
      <c r="AA21" s="13">
        <f t="shared" si="18"/>
        <v>660.25</v>
      </c>
      <c r="AB21" s="13">
        <f t="shared" si="19"/>
        <v>597.70000000000005</v>
      </c>
      <c r="AD21" s="2">
        <f t="shared" si="15"/>
        <v>2919</v>
      </c>
    </row>
    <row r="22" spans="1:30" x14ac:dyDescent="0.3">
      <c r="A22" t="s">
        <v>23</v>
      </c>
      <c r="B22" t="s">
        <v>42</v>
      </c>
      <c r="C22" s="1">
        <v>14</v>
      </c>
      <c r="D22" s="5">
        <v>39</v>
      </c>
      <c r="E22" s="5">
        <v>37</v>
      </c>
      <c r="F22" s="5">
        <v>46</v>
      </c>
      <c r="G22" s="5">
        <v>44</v>
      </c>
      <c r="H22" s="5">
        <v>40</v>
      </c>
      <c r="I22" s="7">
        <f t="shared" si="7"/>
        <v>0</v>
      </c>
      <c r="J22" s="7">
        <f t="shared" si="7"/>
        <v>0</v>
      </c>
      <c r="K22" s="7">
        <f t="shared" si="7"/>
        <v>6</v>
      </c>
      <c r="L22" s="7">
        <f t="shared" si="7"/>
        <v>4</v>
      </c>
      <c r="M22" s="7">
        <f t="shared" si="7"/>
        <v>0</v>
      </c>
      <c r="N22" s="9">
        <f t="shared" si="8"/>
        <v>546</v>
      </c>
      <c r="O22" s="9">
        <f t="shared" si="8"/>
        <v>518</v>
      </c>
      <c r="P22" s="9">
        <f t="shared" si="8"/>
        <v>644</v>
      </c>
      <c r="Q22" s="9">
        <f t="shared" si="8"/>
        <v>616</v>
      </c>
      <c r="R22" s="9">
        <f t="shared" si="8"/>
        <v>560</v>
      </c>
      <c r="S22" s="11">
        <f t="shared" si="9"/>
        <v>0</v>
      </c>
      <c r="T22" s="11">
        <f t="shared" si="10"/>
        <v>0</v>
      </c>
      <c r="U22" s="11">
        <f t="shared" si="11"/>
        <v>42</v>
      </c>
      <c r="V22" s="11">
        <f t="shared" si="12"/>
        <v>28</v>
      </c>
      <c r="W22" s="11">
        <f t="shared" si="13"/>
        <v>0</v>
      </c>
      <c r="X22" s="13">
        <f t="shared" si="14"/>
        <v>546</v>
      </c>
      <c r="Y22" s="13">
        <f t="shared" si="16"/>
        <v>518</v>
      </c>
      <c r="Z22" s="13">
        <f t="shared" si="17"/>
        <v>686</v>
      </c>
      <c r="AA22" s="13">
        <f t="shared" si="18"/>
        <v>644</v>
      </c>
      <c r="AB22" s="13">
        <f t="shared" si="19"/>
        <v>560</v>
      </c>
      <c r="AD22" s="2">
        <f t="shared" si="15"/>
        <v>2954</v>
      </c>
    </row>
    <row r="23" spans="1:30" x14ac:dyDescent="0.3">
      <c r="A23" t="s">
        <v>24</v>
      </c>
      <c r="B23" t="s">
        <v>43</v>
      </c>
      <c r="C23" s="1">
        <v>12</v>
      </c>
      <c r="D23" s="5">
        <v>48</v>
      </c>
      <c r="E23" s="5">
        <v>40</v>
      </c>
      <c r="F23" s="5">
        <v>41</v>
      </c>
      <c r="G23" s="5">
        <v>43</v>
      </c>
      <c r="H23" s="5">
        <v>35</v>
      </c>
      <c r="I23" s="7">
        <f t="shared" si="7"/>
        <v>8</v>
      </c>
      <c r="J23" s="7">
        <f t="shared" si="7"/>
        <v>0</v>
      </c>
      <c r="K23" s="7">
        <f t="shared" si="7"/>
        <v>1</v>
      </c>
      <c r="L23" s="7">
        <f t="shared" si="7"/>
        <v>3</v>
      </c>
      <c r="M23" s="7">
        <f t="shared" si="7"/>
        <v>0</v>
      </c>
      <c r="N23" s="9">
        <f t="shared" si="8"/>
        <v>576</v>
      </c>
      <c r="O23" s="9">
        <f t="shared" si="8"/>
        <v>480</v>
      </c>
      <c r="P23" s="9">
        <f t="shared" si="8"/>
        <v>492</v>
      </c>
      <c r="Q23" s="9">
        <f t="shared" si="8"/>
        <v>516</v>
      </c>
      <c r="R23" s="9">
        <f t="shared" si="8"/>
        <v>420</v>
      </c>
      <c r="S23" s="11">
        <f t="shared" si="9"/>
        <v>48</v>
      </c>
      <c r="T23" s="11">
        <f t="shared" si="10"/>
        <v>0</v>
      </c>
      <c r="U23" s="11">
        <f t="shared" si="11"/>
        <v>6</v>
      </c>
      <c r="V23" s="11">
        <f t="shared" si="12"/>
        <v>18</v>
      </c>
      <c r="W23" s="11">
        <f t="shared" si="13"/>
        <v>0</v>
      </c>
      <c r="X23" s="13">
        <f t="shared" si="14"/>
        <v>624</v>
      </c>
      <c r="Y23" s="13">
        <f t="shared" si="16"/>
        <v>480</v>
      </c>
      <c r="Z23" s="13">
        <f t="shared" si="17"/>
        <v>498</v>
      </c>
      <c r="AA23" s="13">
        <f t="shared" si="18"/>
        <v>534</v>
      </c>
      <c r="AB23" s="13">
        <f t="shared" si="19"/>
        <v>420</v>
      </c>
      <c r="AD23" s="2">
        <f t="shared" si="15"/>
        <v>2556</v>
      </c>
    </row>
    <row r="24" spans="1:30" x14ac:dyDescent="0.3">
      <c r="A24" t="s">
        <v>25</v>
      </c>
      <c r="B24" t="s">
        <v>44</v>
      </c>
      <c r="C24" s="1">
        <v>19.899999999999999</v>
      </c>
      <c r="D24" s="5">
        <v>40</v>
      </c>
      <c r="E24" s="5">
        <v>41</v>
      </c>
      <c r="F24" s="5">
        <v>44</v>
      </c>
      <c r="G24" s="5">
        <v>42</v>
      </c>
      <c r="H24" s="5">
        <v>39</v>
      </c>
      <c r="I24" s="7">
        <f t="shared" si="7"/>
        <v>0</v>
      </c>
      <c r="J24" s="7">
        <f t="shared" si="7"/>
        <v>1</v>
      </c>
      <c r="K24" s="7">
        <f t="shared" si="7"/>
        <v>4</v>
      </c>
      <c r="L24" s="7">
        <f t="shared" si="7"/>
        <v>2</v>
      </c>
      <c r="M24" s="7">
        <f t="shared" si="7"/>
        <v>0</v>
      </c>
      <c r="N24" s="9">
        <f t="shared" si="8"/>
        <v>796</v>
      </c>
      <c r="O24" s="9">
        <f t="shared" si="8"/>
        <v>815.9</v>
      </c>
      <c r="P24" s="9">
        <f t="shared" si="8"/>
        <v>875.59999999999991</v>
      </c>
      <c r="Q24" s="9">
        <f t="shared" si="8"/>
        <v>835.8</v>
      </c>
      <c r="R24" s="9">
        <f t="shared" si="8"/>
        <v>776.09999999999991</v>
      </c>
      <c r="S24" s="11">
        <f t="shared" si="9"/>
        <v>0</v>
      </c>
      <c r="T24" s="11">
        <f t="shared" si="10"/>
        <v>9.9499999999999993</v>
      </c>
      <c r="U24" s="11">
        <f t="shared" si="11"/>
        <v>39.799999999999997</v>
      </c>
      <c r="V24" s="11">
        <f t="shared" si="12"/>
        <v>19.899999999999999</v>
      </c>
      <c r="W24" s="11">
        <f t="shared" si="13"/>
        <v>0</v>
      </c>
      <c r="X24" s="13">
        <f t="shared" si="14"/>
        <v>796</v>
      </c>
      <c r="Y24" s="13">
        <f t="shared" si="16"/>
        <v>825.85</v>
      </c>
      <c r="Z24" s="13">
        <f t="shared" si="17"/>
        <v>915.39999999999986</v>
      </c>
      <c r="AA24" s="13">
        <f t="shared" si="18"/>
        <v>855.69999999999993</v>
      </c>
      <c r="AB24" s="13">
        <f t="shared" si="19"/>
        <v>776.09999999999991</v>
      </c>
      <c r="AD24" s="2">
        <f t="shared" si="15"/>
        <v>4169.0499999999993</v>
      </c>
    </row>
    <row r="26" spans="1:30" x14ac:dyDescent="0.3">
      <c r="A26" t="s">
        <v>45</v>
      </c>
      <c r="C26" s="2">
        <f>MAX(C4:C24)</f>
        <v>45</v>
      </c>
      <c r="D26" s="3">
        <f>MAX(D4:D24)</f>
        <v>55</v>
      </c>
      <c r="E26" s="3"/>
      <c r="F26" s="3"/>
      <c r="G26" s="3"/>
      <c r="H26" s="3"/>
      <c r="I26" s="3"/>
      <c r="J26" s="3"/>
      <c r="K26" s="3"/>
      <c r="L26" s="3"/>
      <c r="M26" s="3"/>
      <c r="N26" s="3">
        <f>MAX(N4:N24)</f>
        <v>2160</v>
      </c>
      <c r="O26" s="3">
        <f t="shared" ref="O26:AD26" si="20">MAX(O4:O24)</f>
        <v>1755</v>
      </c>
      <c r="P26" s="3">
        <f t="shared" si="20"/>
        <v>1890</v>
      </c>
      <c r="Q26" s="3">
        <f t="shared" si="20"/>
        <v>2250</v>
      </c>
      <c r="R26" s="3">
        <f t="shared" si="20"/>
        <v>1800</v>
      </c>
      <c r="S26" s="3">
        <f t="shared" si="20"/>
        <v>180</v>
      </c>
      <c r="T26" s="3">
        <f t="shared" si="20"/>
        <v>66.300000000000011</v>
      </c>
      <c r="U26" s="3">
        <f t="shared" si="20"/>
        <v>135</v>
      </c>
      <c r="V26" s="3">
        <f t="shared" si="20"/>
        <v>225</v>
      </c>
      <c r="W26" s="3">
        <f t="shared" si="20"/>
        <v>95.5</v>
      </c>
      <c r="X26" s="3">
        <f t="shared" si="20"/>
        <v>2340</v>
      </c>
      <c r="Y26" s="3">
        <f t="shared" si="20"/>
        <v>1755</v>
      </c>
      <c r="Z26" s="3">
        <f t="shared" si="20"/>
        <v>1935</v>
      </c>
      <c r="AA26" s="3">
        <f t="shared" si="20"/>
        <v>2475</v>
      </c>
      <c r="AB26" s="3">
        <f>MAX(AB4:AB24)</f>
        <v>1800</v>
      </c>
      <c r="AD26" s="3">
        <f>MAX(AD4:AD24)</f>
        <v>10305</v>
      </c>
    </row>
    <row r="27" spans="1:30" x14ac:dyDescent="0.3">
      <c r="A27" t="s">
        <v>46</v>
      </c>
      <c r="C27" s="2">
        <f>MIN(C4:C24)</f>
        <v>6.9</v>
      </c>
      <c r="D27" s="3">
        <f>MIN(D4:D24)</f>
        <v>29</v>
      </c>
      <c r="E27" s="3"/>
      <c r="F27" s="3"/>
      <c r="G27" s="3"/>
      <c r="H27" s="3"/>
      <c r="I27" s="3"/>
      <c r="J27" s="3"/>
      <c r="K27" s="3"/>
      <c r="L27" s="3"/>
      <c r="M27" s="3"/>
      <c r="N27" s="3">
        <f>MIN(N4:N24)</f>
        <v>269.10000000000002</v>
      </c>
      <c r="O27" s="3">
        <f>MIN(O4:O24)</f>
        <v>317.40000000000003</v>
      </c>
      <c r="P27" s="3">
        <f t="shared" ref="O27:AB27" si="21">MIN(P4:P24)</f>
        <v>276</v>
      </c>
      <c r="Q27" s="3">
        <f t="shared" si="21"/>
        <v>282.90000000000003</v>
      </c>
      <c r="R27" s="3">
        <f t="shared" si="21"/>
        <v>327.60000000000002</v>
      </c>
      <c r="S27" s="3">
        <f t="shared" si="21"/>
        <v>0</v>
      </c>
      <c r="T27" s="3">
        <f>MIN(T4:T24)</f>
        <v>0</v>
      </c>
      <c r="U27" s="3">
        <f t="shared" si="21"/>
        <v>0</v>
      </c>
      <c r="V27" s="3">
        <f t="shared" si="21"/>
        <v>0</v>
      </c>
      <c r="W27" s="3">
        <f t="shared" si="21"/>
        <v>0</v>
      </c>
      <c r="X27" s="3">
        <f t="shared" si="21"/>
        <v>269.10000000000002</v>
      </c>
      <c r="Y27" s="3">
        <f t="shared" si="21"/>
        <v>338.1</v>
      </c>
      <c r="Z27" s="3">
        <f t="shared" si="21"/>
        <v>276</v>
      </c>
      <c r="AA27" s="3">
        <f t="shared" si="21"/>
        <v>286.35000000000002</v>
      </c>
      <c r="AB27" s="3">
        <f t="shared" si="21"/>
        <v>327.60000000000002</v>
      </c>
      <c r="AD27" s="3">
        <f>MIN(AD4:AD24)</f>
        <v>1611.15</v>
      </c>
    </row>
    <row r="28" spans="1:30" x14ac:dyDescent="0.3">
      <c r="A28" t="s">
        <v>47</v>
      </c>
      <c r="C28" s="2">
        <f>AVERAGE(C4:C24)</f>
        <v>16.095238095238091</v>
      </c>
      <c r="D28" s="3">
        <f>AVERAGE(D4:D24)</f>
        <v>41.095238095238095</v>
      </c>
      <c r="E28" s="3"/>
      <c r="F28" s="3"/>
      <c r="G28" s="3"/>
      <c r="H28" s="3"/>
      <c r="I28" s="3"/>
      <c r="J28" s="3"/>
      <c r="K28" s="3"/>
      <c r="L28" s="3"/>
      <c r="M28" s="3"/>
      <c r="N28" s="3">
        <f>AVERAGE(N4:N24)</f>
        <v>670.82380952380947</v>
      </c>
      <c r="O28" s="3">
        <f t="shared" ref="O28:AB28" si="22">AVERAGE(O4:O24)</f>
        <v>665.99523809523805</v>
      </c>
      <c r="P28" s="3">
        <f t="shared" si="22"/>
        <v>673.75714285714287</v>
      </c>
      <c r="Q28" s="3">
        <f t="shared" si="22"/>
        <v>709.4238095238095</v>
      </c>
      <c r="R28" s="3">
        <f t="shared" si="22"/>
        <v>671.10476190476197</v>
      </c>
      <c r="S28" s="3">
        <f t="shared" si="22"/>
        <v>22.538095238095238</v>
      </c>
      <c r="T28" s="3">
        <f t="shared" si="22"/>
        <v>14.30238095238095</v>
      </c>
      <c r="U28" s="3">
        <f t="shared" si="22"/>
        <v>18.354761904761908</v>
      </c>
      <c r="V28" s="3">
        <f t="shared" si="22"/>
        <v>36.80952380952381</v>
      </c>
      <c r="W28" s="3">
        <f t="shared" si="22"/>
        <v>18.416666666666664</v>
      </c>
      <c r="X28" s="3">
        <f t="shared" si="22"/>
        <v>693.36190476190473</v>
      </c>
      <c r="Y28" s="3">
        <f t="shared" si="22"/>
        <v>680.29761904761915</v>
      </c>
      <c r="Z28" s="3">
        <f t="shared" si="22"/>
        <v>692.11190476190473</v>
      </c>
      <c r="AA28" s="3">
        <f t="shared" si="22"/>
        <v>746.23333333333335</v>
      </c>
      <c r="AB28" s="3">
        <f t="shared" si="22"/>
        <v>689.5214285714286</v>
      </c>
      <c r="AD28" s="3">
        <f t="shared" ref="AD28" si="23">AVERAGE(AD4:AD24)</f>
        <v>3501.5261904761905</v>
      </c>
    </row>
    <row r="29" spans="1:30" x14ac:dyDescent="0.3">
      <c r="A29" t="s">
        <v>48</v>
      </c>
      <c r="D29">
        <f>SUM(D4:D24)</f>
        <v>863</v>
      </c>
      <c r="N29">
        <f>SUM(N4:N24)</f>
        <v>14087.3</v>
      </c>
      <c r="O29">
        <f t="shared" ref="O29:AB29" si="24">SUM(O4:O24)</f>
        <v>13985.9</v>
      </c>
      <c r="P29">
        <f t="shared" si="24"/>
        <v>14148.9</v>
      </c>
      <c r="Q29">
        <f t="shared" si="24"/>
        <v>14897.9</v>
      </c>
      <c r="R29">
        <f t="shared" si="24"/>
        <v>14093.2</v>
      </c>
      <c r="S29">
        <f t="shared" si="24"/>
        <v>473.3</v>
      </c>
      <c r="T29">
        <f t="shared" si="24"/>
        <v>300.34999999999997</v>
      </c>
      <c r="U29">
        <f t="shared" si="24"/>
        <v>385.45000000000005</v>
      </c>
      <c r="V29">
        <f t="shared" si="24"/>
        <v>773</v>
      </c>
      <c r="W29">
        <f t="shared" si="24"/>
        <v>386.74999999999994</v>
      </c>
      <c r="X29">
        <f t="shared" si="24"/>
        <v>14560.6</v>
      </c>
      <c r="Y29">
        <f t="shared" si="24"/>
        <v>14286.250000000002</v>
      </c>
      <c r="Z29">
        <f t="shared" si="24"/>
        <v>14534.35</v>
      </c>
      <c r="AA29">
        <f t="shared" si="24"/>
        <v>15670.9</v>
      </c>
      <c r="AB29">
        <f t="shared" si="24"/>
        <v>14479.95</v>
      </c>
      <c r="AD29">
        <f t="shared" ref="AD29" si="25">SUM(AD4:AD24)</f>
        <v>73532.05</v>
      </c>
    </row>
  </sheetData>
  <pageMargins left="0.7" right="0.7" top="0.75" bottom="0.75" header="0.3" footer="0.3"/>
  <pageSetup scale="2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Juddie Wambui</dc:creator>
  <cp:lastModifiedBy>Juddie Wambui</cp:lastModifiedBy>
  <cp:lastPrinted>2023-06-23T12:14:26Z</cp:lastPrinted>
  <dcterms:created xsi:type="dcterms:W3CDTF">2023-06-21T10:47:41Z</dcterms:created>
  <dcterms:modified xsi:type="dcterms:W3CDTF">2023-06-23T12:17:45Z</dcterms:modified>
</cp:coreProperties>
</file>