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ocuments\Universidad\ROBOCOL\Rover\Diferencial\Diferencial de barra\"/>
    </mc:Choice>
  </mc:AlternateContent>
  <xr:revisionPtr revIDLastSave="0" documentId="8_{025B10B2-D1F8-4366-9530-A9A8BC21B1CE}" xr6:coauthVersionLast="46" xr6:coauthVersionMax="46" xr10:uidLastSave="{00000000-0000-0000-0000-000000000000}"/>
  <bookViews>
    <workbookView xWindow="-120" yWindow="-120" windowWidth="28095" windowHeight="16440" xr2:uid="{FFF9E7EF-389C-4F1B-ADE9-91751A2E52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G31" i="1"/>
  <c r="G29" i="1"/>
  <c r="G27" i="1"/>
  <c r="G21" i="1"/>
  <c r="G23" i="1" s="1"/>
  <c r="G12" i="1"/>
  <c r="G14" i="1" s="1"/>
  <c r="G19" i="1"/>
  <c r="G17" i="1"/>
  <c r="G10" i="1"/>
  <c r="G6" i="1"/>
  <c r="G8" i="1"/>
</calcChain>
</file>

<file path=xl/sharedStrings.xml><?xml version="1.0" encoding="utf-8"?>
<sst xmlns="http://schemas.openxmlformats.org/spreadsheetml/2006/main" count="35" uniqueCount="29">
  <si>
    <t>Costos Tracción</t>
  </si>
  <si>
    <t>Componente</t>
  </si>
  <si>
    <t>Material</t>
  </si>
  <si>
    <t>Referencia</t>
  </si>
  <si>
    <t>Cantidad</t>
  </si>
  <si>
    <t>Total</t>
  </si>
  <si>
    <t>Rótula</t>
  </si>
  <si>
    <t>PHS10</t>
  </si>
  <si>
    <t>Acero/Aluminio</t>
  </si>
  <si>
    <t>Costo/Unidad</t>
  </si>
  <si>
    <t>Chumacera</t>
  </si>
  <si>
    <t>UCF 204-12 SS</t>
  </si>
  <si>
    <t>Acero/Plástico</t>
  </si>
  <si>
    <t>Anillos Seeger</t>
  </si>
  <si>
    <t>A 19</t>
  </si>
  <si>
    <t>Acero</t>
  </si>
  <si>
    <t>Barra roscada</t>
  </si>
  <si>
    <t>Tornillos Bristol</t>
  </si>
  <si>
    <t>M5 de 70 mm de largo</t>
  </si>
  <si>
    <t>M10x1,5 de 1 m de largo</t>
  </si>
  <si>
    <t>Total Reprefer</t>
  </si>
  <si>
    <t>IVA</t>
  </si>
  <si>
    <t>Total 7777777</t>
  </si>
  <si>
    <t>Potenciómetro</t>
  </si>
  <si>
    <t>20 K ohm de 10 vueltas</t>
  </si>
  <si>
    <t>Plástico/Cobre/Acero</t>
  </si>
  <si>
    <t>Total Electrónicas Netronic</t>
  </si>
  <si>
    <t>En el recibo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</si>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</sst>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240A]\ * #,##0.00_-;\-[$$-240A]\ * #,##0.00_-;_-[$$-240A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0" fontId="1" fillId="2" borderId="0" xfId="0" applyFont="1" applyFill="1" applyAlignment="1">
      <alignment horizontal="center" vertical="center"/>
    </xf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FFE8-8ED7-4BD0-8514-8D44303B7A98}">
  <dimension ref="B2:G35"/>
  <sheetViews>
    <sheetView tabSelected="1" workbookViewId="0">
      <selection activeCell="F38" sqref="F38"/>
    </sheetView>
  </sheetViews>
  <sheetFormatPr baseColWidth="10" defaultRowHeight="15" x14ac:dyDescent="0.25"/>
  <cols>
    <col min="2" max="2" width="17.42578125" bestFit="1" customWidth="1"/>
    <col min="3" max="3" width="22.42578125" bestFit="1" customWidth="1"/>
    <col min="4" max="4" width="20.140625" bestFit="1" customWidth="1"/>
    <col min="5" max="5" width="13.140625" bestFit="1" customWidth="1"/>
    <col min="6" max="6" width="24.85546875" bestFit="1" customWidth="1"/>
    <col min="7" max="7" width="13" bestFit="1" customWidth="1"/>
  </cols>
  <sheetData>
    <row r="2" spans="2:7" x14ac:dyDescent="0.25">
      <c r="B2" t="s">
        <v>0</v>
      </c>
    </row>
    <row r="4" spans="2:7" x14ac:dyDescent="0.25">
      <c r="B4" t="s">
        <v>1</v>
      </c>
      <c r="C4" t="s">
        <v>3</v>
      </c>
      <c r="D4" t="s">
        <v>2</v>
      </c>
      <c r="E4" t="s">
        <v>9</v>
      </c>
      <c r="F4" t="s">
        <v>4</v>
      </c>
      <c r="G4" t="s">
        <v>5</v>
      </c>
    </row>
    <row r="6" spans="2:7" x14ac:dyDescent="0.25">
      <c r="B6" t="s">
        <v>6</v>
      </c>
      <c r="C6" t="s">
        <v>7</v>
      </c>
      <c r="D6" t="s">
        <v>8</v>
      </c>
      <c r="E6">
        <v>15126</v>
      </c>
      <c r="F6">
        <v>6</v>
      </c>
      <c r="G6" s="1">
        <f>E6*F6</f>
        <v>90756</v>
      </c>
    </row>
    <row r="8" spans="2:7" x14ac:dyDescent="0.25">
      <c r="B8" t="s">
        <v>10</v>
      </c>
      <c r="C8" t="s">
        <v>11</v>
      </c>
      <c r="D8" t="s">
        <v>12</v>
      </c>
      <c r="E8">
        <v>40336</v>
      </c>
      <c r="F8">
        <v>1</v>
      </c>
      <c r="G8" s="1">
        <f>E8*F8</f>
        <v>40336</v>
      </c>
    </row>
    <row r="10" spans="2:7" x14ac:dyDescent="0.25">
      <c r="B10" t="s">
        <v>13</v>
      </c>
      <c r="C10" t="s">
        <v>14</v>
      </c>
      <c r="D10" t="s">
        <v>15</v>
      </c>
      <c r="E10">
        <v>168</v>
      </c>
      <c r="F10">
        <v>10</v>
      </c>
      <c r="G10" s="1">
        <f>E10*F10</f>
        <v>1680</v>
      </c>
    </row>
    <row r="12" spans="2:7" x14ac:dyDescent="0.25">
      <c r="B12" t="s">
        <v>21</v>
      </c>
      <c r="G12" s="1">
        <f>SUM(G6:G10)*0.19</f>
        <v>25226.68</v>
      </c>
    </row>
    <row r="14" spans="2:7" x14ac:dyDescent="0.25">
      <c r="F14" t="s">
        <v>20</v>
      </c>
      <c r="G14" s="1">
        <f>SUM(G6:G12)</f>
        <v>157998.68</v>
      </c>
    </row>
    <row r="15" spans="2:7" x14ac:dyDescent="0.25">
      <c r="F15" t="s">
        <v>27</v>
      </c>
      <c r="G15" s="1">
        <v>158000</v>
      </c>
    </row>
    <row r="17" spans="2:7" x14ac:dyDescent="0.25">
      <c r="B17" t="s">
        <v>16</v>
      </c>
      <c r="C17" t="s">
        <v>19</v>
      </c>
      <c r="D17" t="s">
        <v>15</v>
      </c>
      <c r="E17">
        <v>9075.6</v>
      </c>
      <c r="F17">
        <v>2</v>
      </c>
      <c r="G17" s="1">
        <f>E17*F17</f>
        <v>18151.2</v>
      </c>
    </row>
    <row r="19" spans="2:7" x14ac:dyDescent="0.25">
      <c r="B19" t="s">
        <v>17</v>
      </c>
      <c r="C19" t="s">
        <v>18</v>
      </c>
      <c r="D19" t="s">
        <v>15</v>
      </c>
      <c r="E19">
        <v>420.17</v>
      </c>
      <c r="F19">
        <v>20</v>
      </c>
      <c r="G19" s="1">
        <f>E19*F19</f>
        <v>8403.4</v>
      </c>
    </row>
    <row r="21" spans="2:7" x14ac:dyDescent="0.25">
      <c r="B21" t="s">
        <v>21</v>
      </c>
      <c r="G21" s="1">
        <f>SUM(G17:G19)*0.19</f>
        <v>5045.3739999999998</v>
      </c>
    </row>
    <row r="23" spans="2:7" x14ac:dyDescent="0.25">
      <c r="F23" t="s">
        <v>22</v>
      </c>
      <c r="G23" s="1">
        <f>SUM(G17:G21)</f>
        <v>31599.973999999998</v>
      </c>
    </row>
    <row r="24" spans="2:7" x14ac:dyDescent="0.25">
      <c r="F24" t="s">
        <v>27</v>
      </c>
      <c r="G24" s="1">
        <v>31600</v>
      </c>
    </row>
    <row r="27" spans="2:7" x14ac:dyDescent="0.25">
      <c r="B27" t="s">
        <v>23</v>
      </c>
      <c r="C27" t="s">
        <v>24</v>
      </c>
      <c r="D27" t="s">
        <v>25</v>
      </c>
      <c r="E27">
        <v>13000</v>
      </c>
      <c r="F27">
        <v>1</v>
      </c>
      <c r="G27" s="1">
        <f>E27*F27*0.81</f>
        <v>10530</v>
      </c>
    </row>
    <row r="28" spans="2:7" x14ac:dyDescent="0.25">
      <c r="G28" s="1"/>
    </row>
    <row r="29" spans="2:7" x14ac:dyDescent="0.25">
      <c r="B29" t="s">
        <v>21</v>
      </c>
      <c r="G29" s="1">
        <f>E27*0.19</f>
        <v>2470</v>
      </c>
    </row>
    <row r="31" spans="2:7" x14ac:dyDescent="0.25">
      <c r="F31" t="s">
        <v>26</v>
      </c>
      <c r="G31" s="1">
        <f>SUM(G27:G29)</f>
        <v>13000</v>
      </c>
    </row>
    <row r="32" spans="2:7" x14ac:dyDescent="0.25">
      <c r="F32" t="s">
        <v>27</v>
      </c>
      <c r="G32" s="1">
        <v>13000</v>
      </c>
    </row>
    <row r="35" spans="3:4" x14ac:dyDescent="0.25">
      <c r="C35" s="2" t="s">
        <v>28</v>
      </c>
      <c r="D35" s="3">
        <f>G15+G24+G32</f>
        <v>202600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E9D066DAA8B14193251A216AF5CC62" ma:contentTypeVersion="12" ma:contentTypeDescription="Crear nuevo documento." ma:contentTypeScope="" ma:versionID="03f36e171a60510503815afbf0c4e045">
  <xsd:schema xmlns:xsd="http://www.w3.org/2001/XMLSchema" xmlns:xs="http://www.w3.org/2001/XMLSchema" xmlns:p="http://schemas.microsoft.com/office/2006/metadata/properties" xmlns:ns2="003ade20-e00c-44f3-a56d-929228a3b5f3" xmlns:ns3="9abcc036-5fff-4ea7-af92-c51305d523a1" targetNamespace="http://schemas.microsoft.com/office/2006/metadata/properties" ma:root="true" ma:fieldsID="c718b5d61df34a3c7368ac90afa4c9d3" ns2:_="" ns3:_="">
    <xsd:import namespace="003ade20-e00c-44f3-a56d-929228a3b5f3"/>
    <xsd:import namespace="9abcc036-5fff-4ea7-af92-c51305d52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3ade20-e00c-44f3-a56d-929228a3b5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cc036-5fff-4ea7-af92-c51305d523a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658DF1-82DC-4D16-890E-AA6288031F01}"/>
</file>

<file path=customXml/itemProps2.xml><?xml version="1.0" encoding="utf-8"?>
<ds:datastoreItem xmlns:ds="http://schemas.openxmlformats.org/officeDocument/2006/customXml" ds:itemID="{DDFDB5EA-6C3C-42C8-A921-741FE9904F17}"/>
</file>

<file path=customXml/itemProps3.xml><?xml version="1.0" encoding="utf-8"?>
<ds:datastoreItem xmlns:ds="http://schemas.openxmlformats.org/officeDocument/2006/customXml" ds:itemID="{7504079C-FFDD-479E-939C-2775D2B8DB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2021-02-02T11:38:38Z</dcterms:created>
  <dcterms:modified xsi:type="dcterms:W3CDTF">2021-02-02T12:00:41Z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0x010100BFE9D066DAA8B14193251A216AF5CC62</vt:lpwstr>
  </property>
</Properties>
</file>