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03 KSU My Docu\CHI x DR\PCTOC\"/>
    </mc:Choice>
  </mc:AlternateContent>
  <bookViews>
    <workbookView xWindow="0" yWindow="0" windowWidth="2760" windowHeight="73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E22" i="2"/>
  <c r="F21" i="2"/>
  <c r="E21" i="2"/>
  <c r="E12" i="2"/>
  <c r="F12" i="2"/>
  <c r="E13" i="2"/>
  <c r="F13" i="2"/>
  <c r="E14" i="2"/>
  <c r="F14" i="2"/>
  <c r="F11" i="2"/>
  <c r="E11" i="2"/>
  <c r="L26" i="2"/>
  <c r="L22" i="2"/>
  <c r="L19" i="2"/>
  <c r="L17" i="2"/>
  <c r="L4" i="2"/>
  <c r="F5" i="1"/>
  <c r="E13" i="1"/>
  <c r="I42" i="1"/>
  <c r="I40" i="1"/>
  <c r="I36" i="1"/>
  <c r="N27" i="1"/>
  <c r="D42" i="1" l="1"/>
  <c r="G42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H31" i="1"/>
  <c r="G31" i="1"/>
  <c r="R17" i="1"/>
  <c r="R18" i="1"/>
  <c r="R19" i="1"/>
  <c r="R20" i="1"/>
  <c r="R21" i="1"/>
  <c r="R22" i="1"/>
  <c r="R23" i="1"/>
  <c r="R24" i="1"/>
  <c r="R25" i="1"/>
  <c r="R16" i="1"/>
  <c r="Q17" i="1"/>
  <c r="Q18" i="1"/>
  <c r="Q19" i="1"/>
  <c r="Q20" i="1"/>
  <c r="Q21" i="1"/>
  <c r="Q22" i="1"/>
  <c r="Q23" i="1"/>
  <c r="Q24" i="1"/>
  <c r="Q25" i="1"/>
  <c r="Q16" i="1"/>
  <c r="N25" i="1"/>
  <c r="O25" i="1" s="1"/>
  <c r="N21" i="1"/>
  <c r="O21" i="1" s="1"/>
  <c r="N18" i="1"/>
  <c r="O18" i="1" s="1"/>
  <c r="N16" i="1"/>
  <c r="O12" i="1" l="1"/>
  <c r="O8" i="1"/>
  <c r="O5" i="1"/>
  <c r="N12" i="1"/>
  <c r="N8" i="1"/>
  <c r="N5" i="1"/>
  <c r="N3" i="1"/>
  <c r="G12" i="1" l="1"/>
  <c r="G14" i="1" s="1"/>
  <c r="G25" i="1"/>
  <c r="H25" i="1"/>
  <c r="F25" i="1"/>
  <c r="F27" i="1" s="1"/>
  <c r="H21" i="1"/>
  <c r="H27" i="1" s="1"/>
  <c r="G21" i="1"/>
  <c r="F21" i="1"/>
  <c r="H14" i="1"/>
  <c r="F14" i="1"/>
  <c r="G8" i="1"/>
  <c r="F12" i="1"/>
  <c r="F8" i="1"/>
  <c r="H12" i="1"/>
  <c r="H8" i="1"/>
  <c r="G27" i="1" l="1"/>
</calcChain>
</file>

<file path=xl/sharedStrings.xml><?xml version="1.0" encoding="utf-8"?>
<sst xmlns="http://schemas.openxmlformats.org/spreadsheetml/2006/main" count="152" uniqueCount="27">
  <si>
    <t>Wild</t>
  </si>
  <si>
    <t>CHI-6</t>
  </si>
  <si>
    <t>CHI-8</t>
  </si>
  <si>
    <t>DR-5</t>
  </si>
  <si>
    <t>DR-7</t>
  </si>
  <si>
    <t>DR-11</t>
  </si>
  <si>
    <t>CHI-6/DR-5</t>
  </si>
  <si>
    <t>CHI-8/DR-5</t>
  </si>
  <si>
    <t>CHI-8/DR-7</t>
  </si>
  <si>
    <t>CHI-8/DR-11</t>
  </si>
  <si>
    <t>F2</t>
  </si>
  <si>
    <t>Total Flavonol flesh</t>
  </si>
  <si>
    <t>F1</t>
  </si>
  <si>
    <t>average</t>
  </si>
  <si>
    <t>Total Antho peel</t>
  </si>
  <si>
    <t>Total Antho Flesh</t>
  </si>
  <si>
    <t>Total Antho flesh</t>
  </si>
  <si>
    <t>Total Flavonol peel</t>
  </si>
  <si>
    <t>wild</t>
  </si>
  <si>
    <t>chi</t>
  </si>
  <si>
    <t>dr</t>
  </si>
  <si>
    <t>chi/dr</t>
  </si>
  <si>
    <t>Flavo</t>
  </si>
  <si>
    <t>Antho</t>
  </si>
  <si>
    <t>ug/mg</t>
  </si>
  <si>
    <t>fold /wild</t>
  </si>
  <si>
    <t>fold /previous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</si>
</sst>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opLeftCell="A13" workbookViewId="0">
      <selection activeCell="J14" sqref="J14:N25"/>
    </sheetView>
  </sheetViews>
  <sheetFormatPr defaultRowHeight="15" x14ac:dyDescent="0.25"/>
  <cols>
    <col min="1" max="1" width="6.140625" customWidth="1"/>
    <col min="2" max="2" width="12.7109375" customWidth="1"/>
    <col min="3" max="3" width="10.5703125" customWidth="1"/>
    <col min="5" max="5" width="6.140625" customWidth="1"/>
    <col min="6" max="6" width="14" customWidth="1"/>
    <col min="9" max="9" width="6.140625" customWidth="1"/>
    <col min="10" max="10" width="13.140625" customWidth="1"/>
    <col min="13" max="13" width="3.5703125" customWidth="1"/>
    <col min="16" max="16" width="12" customWidth="1"/>
  </cols>
  <sheetData>
    <row r="1" spans="2:18" x14ac:dyDescent="0.25">
      <c r="C1" t="s">
        <v>17</v>
      </c>
      <c r="K1" t="s">
        <v>11</v>
      </c>
      <c r="N1" t="s">
        <v>13</v>
      </c>
    </row>
    <row r="2" spans="2:18" x14ac:dyDescent="0.25">
      <c r="C2" t="s">
        <v>12</v>
      </c>
      <c r="D2" t="s">
        <v>10</v>
      </c>
      <c r="K2" t="s">
        <v>12</v>
      </c>
      <c r="L2" t="s">
        <v>10</v>
      </c>
    </row>
    <row r="3" spans="2:18" x14ac:dyDescent="0.25">
      <c r="B3" t="s">
        <v>0</v>
      </c>
      <c r="C3">
        <v>0.75</v>
      </c>
      <c r="D3">
        <v>0.94499999999999995</v>
      </c>
      <c r="J3" t="s">
        <v>0</v>
      </c>
      <c r="K3" s="1">
        <v>3.0000000000000001E-3</v>
      </c>
      <c r="L3" s="1">
        <v>3.5999999999999999E-3</v>
      </c>
      <c r="N3" s="1">
        <f>AVERAGE(K3:L3)</f>
        <v>3.3E-3</v>
      </c>
      <c r="O3" s="1"/>
    </row>
    <row r="4" spans="2:18" x14ac:dyDescent="0.25">
      <c r="B4" t="s">
        <v>1</v>
      </c>
      <c r="C4">
        <v>6.89</v>
      </c>
      <c r="D4">
        <v>5.2363999999999997</v>
      </c>
      <c r="J4" t="s">
        <v>1</v>
      </c>
      <c r="K4">
        <v>0.06</v>
      </c>
      <c r="L4">
        <v>4.8599999999999997E-2</v>
      </c>
    </row>
    <row r="5" spans="2:18" x14ac:dyDescent="0.25">
      <c r="B5" t="s">
        <v>2</v>
      </c>
      <c r="C5">
        <v>7.63</v>
      </c>
      <c r="D5">
        <v>8.5456000000000003</v>
      </c>
      <c r="F5">
        <f>AVERAGE(C4:D5)</f>
        <v>7.0754999999999999</v>
      </c>
      <c r="J5" t="s">
        <v>2</v>
      </c>
      <c r="K5">
        <v>0.08</v>
      </c>
      <c r="L5">
        <v>6.1600000000000002E-2</v>
      </c>
      <c r="N5">
        <f>AVERAGE(K4:L5)</f>
        <v>6.2549999999999994E-2</v>
      </c>
      <c r="O5" s="1">
        <f>N5/N3</f>
        <v>18.954545454545453</v>
      </c>
    </row>
    <row r="6" spans="2:18" x14ac:dyDescent="0.25">
      <c r="B6" t="s">
        <v>3</v>
      </c>
      <c r="C6">
        <v>3.42</v>
      </c>
      <c r="D6">
        <v>2.907</v>
      </c>
      <c r="J6" t="s">
        <v>3</v>
      </c>
      <c r="K6">
        <v>0.12</v>
      </c>
      <c r="L6">
        <v>0.1512</v>
      </c>
    </row>
    <row r="7" spans="2:18" x14ac:dyDescent="0.25">
      <c r="B7" t="s">
        <v>4</v>
      </c>
      <c r="C7">
        <v>2.99</v>
      </c>
      <c r="D7">
        <v>2.6013000000000002</v>
      </c>
      <c r="J7" t="s">
        <v>4</v>
      </c>
      <c r="K7">
        <v>0.253</v>
      </c>
      <c r="L7">
        <v>0.28339999999999999</v>
      </c>
    </row>
    <row r="8" spans="2:18" x14ac:dyDescent="0.25">
      <c r="B8" t="s">
        <v>5</v>
      </c>
      <c r="C8">
        <v>3.56</v>
      </c>
      <c r="D8">
        <v>3.0615999999999999</v>
      </c>
      <c r="F8">
        <f>AVERAGE(C6:C8)</f>
        <v>3.3233333333333337</v>
      </c>
      <c r="G8">
        <f>AVERAGE(D6:D8)</f>
        <v>2.8566333333333334</v>
      </c>
      <c r="H8">
        <f>AVERAGE(C6:D8)</f>
        <v>3.0899833333333331</v>
      </c>
      <c r="J8" t="s">
        <v>5</v>
      </c>
      <c r="K8">
        <v>0.14499999999999999</v>
      </c>
      <c r="L8">
        <v>0.11600000000000001</v>
      </c>
      <c r="N8">
        <f>AVERAGE(K6:L8)</f>
        <v>0.17810000000000001</v>
      </c>
      <c r="O8" s="1">
        <f>N8/N3</f>
        <v>53.969696969696976</v>
      </c>
    </row>
    <row r="9" spans="2:18" x14ac:dyDescent="0.25">
      <c r="B9" t="s">
        <v>6</v>
      </c>
      <c r="C9">
        <v>5.77</v>
      </c>
      <c r="D9">
        <v>4.9044999999999996</v>
      </c>
      <c r="J9" t="s">
        <v>6</v>
      </c>
      <c r="K9">
        <v>0.45</v>
      </c>
      <c r="L9">
        <v>0.47499999999999998</v>
      </c>
    </row>
    <row r="10" spans="2:18" x14ac:dyDescent="0.25">
      <c r="B10" t="s">
        <v>7</v>
      </c>
      <c r="C10">
        <v>5.21</v>
      </c>
      <c r="D10">
        <v>4.6368999999999998</v>
      </c>
      <c r="J10" t="s">
        <v>7</v>
      </c>
      <c r="K10">
        <v>0.52</v>
      </c>
      <c r="L10">
        <v>0.4612</v>
      </c>
    </row>
    <row r="11" spans="2:18" x14ac:dyDescent="0.25">
      <c r="B11" t="s">
        <v>8</v>
      </c>
      <c r="C11">
        <v>5.88</v>
      </c>
      <c r="D11">
        <v>4.9980000000000002</v>
      </c>
      <c r="J11" t="s">
        <v>8</v>
      </c>
      <c r="K11">
        <v>0.49</v>
      </c>
      <c r="L11">
        <v>0.5625</v>
      </c>
    </row>
    <row r="12" spans="2:18" x14ac:dyDescent="0.25">
      <c r="B12" t="s">
        <v>9</v>
      </c>
      <c r="C12">
        <v>6.04</v>
      </c>
      <c r="D12">
        <v>4.8924000000000003</v>
      </c>
      <c r="F12">
        <f>AVERAGE(C9:C12)</f>
        <v>5.7249999999999996</v>
      </c>
      <c r="G12">
        <f>AVERAGE(D9:D12)</f>
        <v>4.8579500000000007</v>
      </c>
      <c r="H12">
        <f>AVERAGE(C9:D12)</f>
        <v>5.2914750000000002</v>
      </c>
      <c r="J12" t="s">
        <v>9</v>
      </c>
      <c r="K12">
        <v>0.61</v>
      </c>
      <c r="L12">
        <v>0.46970000000000001</v>
      </c>
      <c r="N12">
        <f>AVERAGE(K9:L12)</f>
        <v>0.50480000000000003</v>
      </c>
      <c r="O12" s="1">
        <f>N12/N3</f>
        <v>152.96969696969697</v>
      </c>
    </row>
    <row r="13" spans="2:18" x14ac:dyDescent="0.25">
      <c r="E13">
        <f>D10/D3</f>
        <v>4.9067724867724865</v>
      </c>
    </row>
    <row r="14" spans="2:18" x14ac:dyDescent="0.25">
      <c r="F14">
        <f>F12/F8</f>
        <v>1.7226680040120359</v>
      </c>
      <c r="G14">
        <f t="shared" ref="G14:H14" si="0">G12/G8</f>
        <v>1.700585771129185</v>
      </c>
      <c r="H14">
        <f t="shared" si="0"/>
        <v>1.7124606928839963</v>
      </c>
      <c r="K14" t="s">
        <v>14</v>
      </c>
      <c r="N14" t="s">
        <v>13</v>
      </c>
      <c r="Q14" t="s">
        <v>14</v>
      </c>
    </row>
    <row r="15" spans="2:18" x14ac:dyDescent="0.25">
      <c r="K15" t="s">
        <v>12</v>
      </c>
      <c r="L15" t="s">
        <v>10</v>
      </c>
      <c r="Q15" t="s">
        <v>12</v>
      </c>
      <c r="R15" t="s">
        <v>10</v>
      </c>
    </row>
    <row r="16" spans="2:18" x14ac:dyDescent="0.25">
      <c r="B16" t="s">
        <v>0</v>
      </c>
      <c r="C16" s="1">
        <v>3.0000000000000001E-3</v>
      </c>
      <c r="D16" s="1">
        <v>3.5999999999999999E-3</v>
      </c>
      <c r="J16" t="s">
        <v>0</v>
      </c>
      <c r="K16" s="1">
        <v>9.5399999999999999E-3</v>
      </c>
      <c r="L16" s="1">
        <v>8.1089999999999999E-3</v>
      </c>
      <c r="N16" s="1">
        <f>AVERAGE(K16:L16)</f>
        <v>8.824499999999999E-3</v>
      </c>
      <c r="O16" s="1"/>
      <c r="P16" t="s">
        <v>0</v>
      </c>
      <c r="Q16" s="1">
        <f>K16/$K$16</f>
        <v>1</v>
      </c>
      <c r="R16" s="1">
        <f>L16/$L$16</f>
        <v>1</v>
      </c>
    </row>
    <row r="17" spans="2:18" x14ac:dyDescent="0.25">
      <c r="B17" t="s">
        <v>1</v>
      </c>
      <c r="C17">
        <v>0.06</v>
      </c>
      <c r="D17">
        <v>4.8599999999999997E-2</v>
      </c>
      <c r="J17" t="s">
        <v>1</v>
      </c>
      <c r="K17">
        <v>1.12E-2</v>
      </c>
      <c r="L17" s="1">
        <v>8.7516E-3</v>
      </c>
      <c r="P17" t="s">
        <v>1</v>
      </c>
      <c r="Q17" s="1">
        <f t="shared" ref="Q17:Q25" si="1">K17/$K$16</f>
        <v>1.1740041928721174</v>
      </c>
      <c r="R17" s="1">
        <f t="shared" ref="R17:R25" si="2">L17/$L$16</f>
        <v>1.0792452830188679</v>
      </c>
    </row>
    <row r="18" spans="2:18" x14ac:dyDescent="0.25">
      <c r="B18" t="s">
        <v>2</v>
      </c>
      <c r="C18">
        <v>0.08</v>
      </c>
      <c r="D18">
        <v>6.1600000000000002E-2</v>
      </c>
      <c r="J18" t="s">
        <v>2</v>
      </c>
      <c r="K18">
        <v>1.24E-2</v>
      </c>
      <c r="L18">
        <v>1.47E-2</v>
      </c>
      <c r="N18">
        <f>AVERAGE(K17:L18)</f>
        <v>1.17629E-2</v>
      </c>
      <c r="O18" s="1">
        <f>N18/N16</f>
        <v>1.332982038642416</v>
      </c>
      <c r="P18" t="s">
        <v>2</v>
      </c>
      <c r="Q18" s="1">
        <f t="shared" si="1"/>
        <v>1.29979035639413</v>
      </c>
      <c r="R18" s="1">
        <f t="shared" si="2"/>
        <v>1.8128005919348871</v>
      </c>
    </row>
    <row r="19" spans="2:18" x14ac:dyDescent="0.25">
      <c r="B19" t="s">
        <v>3</v>
      </c>
      <c r="C19">
        <v>0.12</v>
      </c>
      <c r="D19">
        <v>0.1512</v>
      </c>
      <c r="J19" t="s">
        <v>3</v>
      </c>
      <c r="K19">
        <v>0.59499999999999997</v>
      </c>
      <c r="L19">
        <v>0.72</v>
      </c>
      <c r="P19" t="s">
        <v>3</v>
      </c>
      <c r="Q19" s="1">
        <f t="shared" si="1"/>
        <v>62.368972746331238</v>
      </c>
      <c r="R19" s="1">
        <f t="shared" si="2"/>
        <v>88.790233074361822</v>
      </c>
    </row>
    <row r="20" spans="2:18" x14ac:dyDescent="0.25">
      <c r="B20" t="s">
        <v>4</v>
      </c>
      <c r="C20">
        <v>0.253</v>
      </c>
      <c r="D20">
        <v>0.28339999999999999</v>
      </c>
      <c r="J20" t="s">
        <v>4</v>
      </c>
      <c r="K20">
        <v>0.64200000000000002</v>
      </c>
      <c r="L20" s="2">
        <v>0.80889999999999995</v>
      </c>
      <c r="P20" t="s">
        <v>4</v>
      </c>
      <c r="Q20" s="1">
        <f t="shared" si="1"/>
        <v>67.295597484276726</v>
      </c>
      <c r="R20" s="1">
        <f t="shared" si="2"/>
        <v>99.753360463682327</v>
      </c>
    </row>
    <row r="21" spans="2:18" x14ac:dyDescent="0.25">
      <c r="B21" t="s">
        <v>5</v>
      </c>
      <c r="C21">
        <v>0.14499999999999999</v>
      </c>
      <c r="D21">
        <v>0.11600000000000001</v>
      </c>
      <c r="F21">
        <f>AVERAGE(C19:C21)</f>
        <v>0.17266666666666666</v>
      </c>
      <c r="G21">
        <f>AVERAGE(D19:D21)</f>
        <v>0.18353333333333333</v>
      </c>
      <c r="H21">
        <f>AVERAGE(C19:D21)</f>
        <v>0.17810000000000001</v>
      </c>
      <c r="J21" t="s">
        <v>5</v>
      </c>
      <c r="K21">
        <v>0.69899999999999995</v>
      </c>
      <c r="L21">
        <v>0.61509999999999998</v>
      </c>
      <c r="N21">
        <f>AVERAGE(K19:L21)</f>
        <v>0.68</v>
      </c>
      <c r="O21" s="1">
        <f>N21/N16</f>
        <v>77.058190265737451</v>
      </c>
      <c r="P21" t="s">
        <v>5</v>
      </c>
      <c r="Q21" s="1">
        <f t="shared" si="1"/>
        <v>73.270440251572325</v>
      </c>
      <c r="R21" s="1">
        <f t="shared" si="2"/>
        <v>75.853989394499933</v>
      </c>
    </row>
    <row r="22" spans="2:18" x14ac:dyDescent="0.25">
      <c r="B22" t="s">
        <v>6</v>
      </c>
      <c r="C22">
        <v>0.45</v>
      </c>
      <c r="D22">
        <v>0.47499999999999998</v>
      </c>
      <c r="J22" t="s">
        <v>6</v>
      </c>
      <c r="K22">
        <v>2.6429999999999998</v>
      </c>
      <c r="L22">
        <v>3.0394999999999999</v>
      </c>
      <c r="P22" t="s">
        <v>6</v>
      </c>
      <c r="Q22" s="1">
        <f t="shared" si="1"/>
        <v>277.04402515723268</v>
      </c>
      <c r="R22" s="1">
        <f t="shared" si="2"/>
        <v>374.83043531878161</v>
      </c>
    </row>
    <row r="23" spans="2:18" x14ac:dyDescent="0.25">
      <c r="B23" t="s">
        <v>7</v>
      </c>
      <c r="C23">
        <v>0.52</v>
      </c>
      <c r="D23">
        <v>0.4612</v>
      </c>
      <c r="J23" t="s">
        <v>7</v>
      </c>
      <c r="K23">
        <v>2.5870000000000002</v>
      </c>
      <c r="L23" s="2">
        <v>3.2595999999999998</v>
      </c>
      <c r="P23" t="s">
        <v>7</v>
      </c>
      <c r="Q23" s="1">
        <f t="shared" si="1"/>
        <v>271.17400419287213</v>
      </c>
      <c r="R23" s="1">
        <f t="shared" si="2"/>
        <v>401.97311629054138</v>
      </c>
    </row>
    <row r="24" spans="2:18" x14ac:dyDescent="0.25">
      <c r="B24" t="s">
        <v>8</v>
      </c>
      <c r="C24">
        <v>0.49</v>
      </c>
      <c r="D24">
        <v>0.5625</v>
      </c>
      <c r="J24" t="s">
        <v>8</v>
      </c>
      <c r="K24">
        <v>2.9990000000000001</v>
      </c>
      <c r="L24">
        <v>2.6391</v>
      </c>
      <c r="P24" t="s">
        <v>8</v>
      </c>
      <c r="Q24" s="1">
        <f t="shared" si="1"/>
        <v>314.36058700209645</v>
      </c>
      <c r="R24" s="1">
        <f t="shared" si="2"/>
        <v>325.45320014798375</v>
      </c>
    </row>
    <row r="25" spans="2:18" x14ac:dyDescent="0.25">
      <c r="B25" t="s">
        <v>9</v>
      </c>
      <c r="C25">
        <v>0.61</v>
      </c>
      <c r="D25">
        <v>0.46970000000000001</v>
      </c>
      <c r="F25">
        <f>AVERAGE(C22:C25)</f>
        <v>0.51749999999999996</v>
      </c>
      <c r="G25">
        <f>AVERAGE(D22:D25)</f>
        <v>0.49209999999999998</v>
      </c>
      <c r="H25">
        <f>AVERAGE(C22:D25)</f>
        <v>0.50480000000000003</v>
      </c>
      <c r="J25" t="s">
        <v>9</v>
      </c>
      <c r="K25">
        <v>3.1539999999999999</v>
      </c>
      <c r="L25">
        <v>2.6655000000000002</v>
      </c>
      <c r="N25">
        <f>AVERAGE(K22:L25)</f>
        <v>2.8733375000000003</v>
      </c>
      <c r="O25" s="1">
        <f>N25/N16</f>
        <v>325.60909966570352</v>
      </c>
      <c r="P25" t="s">
        <v>9</v>
      </c>
      <c r="Q25" s="1">
        <f t="shared" si="1"/>
        <v>330.60796645702305</v>
      </c>
      <c r="R25" s="1">
        <f t="shared" si="2"/>
        <v>328.70884202737705</v>
      </c>
    </row>
    <row r="27" spans="2:18" x14ac:dyDescent="0.25">
      <c r="F27">
        <f>F25/F21</f>
        <v>2.9971042471042471</v>
      </c>
      <c r="G27">
        <f t="shared" ref="G27:H27" si="3">G25/G21</f>
        <v>2.6812568107519068</v>
      </c>
      <c r="H27">
        <f t="shared" si="3"/>
        <v>2.8343627175743964</v>
      </c>
      <c r="N27">
        <f>N25/N21</f>
        <v>4.2254963235294118</v>
      </c>
    </row>
    <row r="29" spans="2:18" x14ac:dyDescent="0.25">
      <c r="C29" t="s">
        <v>15</v>
      </c>
      <c r="G29" t="s">
        <v>15</v>
      </c>
      <c r="K29" t="s">
        <v>16</v>
      </c>
    </row>
    <row r="30" spans="2:18" x14ac:dyDescent="0.25">
      <c r="C30" t="s">
        <v>12</v>
      </c>
      <c r="D30" t="s">
        <v>10</v>
      </c>
      <c r="G30" t="s">
        <v>12</v>
      </c>
      <c r="H30" t="s">
        <v>10</v>
      </c>
      <c r="K30" t="s">
        <v>10</v>
      </c>
    </row>
    <row r="31" spans="2:18" x14ac:dyDescent="0.25">
      <c r="B31" t="s">
        <v>0</v>
      </c>
      <c r="C31" s="1">
        <v>3.2000000000000002E-3</v>
      </c>
      <c r="D31" s="1">
        <v>1.2600000000000001E-3</v>
      </c>
      <c r="F31" t="s">
        <v>0</v>
      </c>
      <c r="G31" s="1">
        <f>C31/$C$31</f>
        <v>1</v>
      </c>
      <c r="H31" s="1">
        <f>D31/$D$31</f>
        <v>1</v>
      </c>
      <c r="J31" t="s">
        <v>0</v>
      </c>
      <c r="K31" s="1"/>
      <c r="L31" s="1"/>
    </row>
    <row r="32" spans="2:18" x14ac:dyDescent="0.25">
      <c r="B32" t="s">
        <v>1</v>
      </c>
      <c r="C32" s="1">
        <v>4.4000000000000003E-3</v>
      </c>
      <c r="D32" s="1">
        <v>5.28E-3</v>
      </c>
      <c r="F32" t="s">
        <v>1</v>
      </c>
      <c r="G32" s="1">
        <f t="shared" ref="G32:G40" si="4">C32/$C$31</f>
        <v>1.375</v>
      </c>
      <c r="H32" s="1">
        <f t="shared" ref="H32:H40" si="5">D32/$D$31</f>
        <v>4.1904761904761907</v>
      </c>
      <c r="J32" t="s">
        <v>1</v>
      </c>
      <c r="K32" s="1"/>
      <c r="L32" s="1"/>
    </row>
    <row r="33" spans="2:12" x14ac:dyDescent="0.25">
      <c r="B33" t="s">
        <v>2</v>
      </c>
      <c r="C33" s="1">
        <v>5.1999999999999998E-3</v>
      </c>
      <c r="D33" s="1">
        <v>4.2640000000000004E-3</v>
      </c>
      <c r="F33" t="s">
        <v>2</v>
      </c>
      <c r="G33" s="1">
        <f t="shared" si="4"/>
        <v>1.6249999999999998</v>
      </c>
      <c r="H33" s="1">
        <f t="shared" si="5"/>
        <v>3.3841269841269845</v>
      </c>
      <c r="J33" t="s">
        <v>2</v>
      </c>
      <c r="K33" s="1"/>
      <c r="L33" s="1"/>
    </row>
    <row r="34" spans="2:12" x14ac:dyDescent="0.25">
      <c r="B34" t="s">
        <v>3</v>
      </c>
      <c r="C34">
        <v>7.0000000000000007E-2</v>
      </c>
      <c r="D34">
        <v>5.1799999999999999E-2</v>
      </c>
      <c r="F34" t="s">
        <v>3</v>
      </c>
      <c r="G34" s="1">
        <f t="shared" si="4"/>
        <v>21.875</v>
      </c>
      <c r="H34" s="1">
        <f t="shared" si="5"/>
        <v>41.111111111111107</v>
      </c>
      <c r="J34" t="s">
        <v>3</v>
      </c>
    </row>
    <row r="35" spans="2:12" x14ac:dyDescent="0.25">
      <c r="B35" t="s">
        <v>4</v>
      </c>
      <c r="C35" s="2">
        <v>8.8999999999999996E-2</v>
      </c>
      <c r="D35" s="2">
        <v>9.9699999999999997E-2</v>
      </c>
      <c r="F35" t="s">
        <v>4</v>
      </c>
      <c r="G35" s="1">
        <f t="shared" si="4"/>
        <v>27.812499999999996</v>
      </c>
      <c r="H35" s="1">
        <f t="shared" si="5"/>
        <v>79.126984126984127</v>
      </c>
      <c r="J35" t="s">
        <v>4</v>
      </c>
      <c r="L35" s="2"/>
    </row>
    <row r="36" spans="2:12" x14ac:dyDescent="0.25">
      <c r="B36" t="s">
        <v>5</v>
      </c>
      <c r="C36">
        <v>7.9000000000000001E-2</v>
      </c>
      <c r="D36">
        <v>6.2399999999999997E-2</v>
      </c>
      <c r="F36" t="s">
        <v>5</v>
      </c>
      <c r="G36" s="1">
        <f t="shared" si="4"/>
        <v>24.6875</v>
      </c>
      <c r="H36" s="1">
        <f t="shared" si="5"/>
        <v>49.523809523809518</v>
      </c>
      <c r="I36" s="1">
        <f>AVERAGE(G34:H36)</f>
        <v>40.689484126984127</v>
      </c>
      <c r="J36" t="s">
        <v>5</v>
      </c>
    </row>
    <row r="37" spans="2:12" x14ac:dyDescent="0.25">
      <c r="B37" t="s">
        <v>6</v>
      </c>
      <c r="C37">
        <v>0.22639999999999999</v>
      </c>
      <c r="D37">
        <v>0.2762</v>
      </c>
      <c r="F37" t="s">
        <v>6</v>
      </c>
      <c r="G37" s="1">
        <f t="shared" si="4"/>
        <v>70.75</v>
      </c>
      <c r="H37" s="1">
        <f t="shared" si="5"/>
        <v>219.20634920634919</v>
      </c>
      <c r="J37" t="s">
        <v>6</v>
      </c>
    </row>
    <row r="38" spans="2:12" x14ac:dyDescent="0.25">
      <c r="B38" t="s">
        <v>7</v>
      </c>
      <c r="C38" s="2">
        <v>0.3155</v>
      </c>
      <c r="D38" s="2">
        <v>0.312</v>
      </c>
      <c r="F38" t="s">
        <v>7</v>
      </c>
      <c r="G38" s="1">
        <f t="shared" si="4"/>
        <v>98.59375</v>
      </c>
      <c r="H38" s="1">
        <f t="shared" si="5"/>
        <v>247.61904761904762</v>
      </c>
      <c r="J38" t="s">
        <v>7</v>
      </c>
      <c r="L38" s="2"/>
    </row>
    <row r="39" spans="2:12" x14ac:dyDescent="0.25">
      <c r="B39" t="s">
        <v>8</v>
      </c>
      <c r="C39">
        <v>0.28160000000000002</v>
      </c>
      <c r="D39">
        <v>0.32950000000000002</v>
      </c>
      <c r="F39" t="s">
        <v>8</v>
      </c>
      <c r="G39" s="1">
        <f t="shared" si="4"/>
        <v>88</v>
      </c>
      <c r="H39" s="1">
        <f t="shared" si="5"/>
        <v>261.50793650793651</v>
      </c>
      <c r="J39" t="s">
        <v>8</v>
      </c>
    </row>
    <row r="40" spans="2:12" x14ac:dyDescent="0.25">
      <c r="B40" t="s">
        <v>9</v>
      </c>
      <c r="C40">
        <v>0.27200000000000002</v>
      </c>
      <c r="D40">
        <v>0.31819999999999998</v>
      </c>
      <c r="F40" t="s">
        <v>9</v>
      </c>
      <c r="G40" s="1">
        <f t="shared" si="4"/>
        <v>85</v>
      </c>
      <c r="H40" s="1">
        <f t="shared" si="5"/>
        <v>252.5396825396825</v>
      </c>
      <c r="I40" s="1">
        <f>AVERAGE(G37:H40)</f>
        <v>165.40209573412696</v>
      </c>
      <c r="J40" t="s">
        <v>9</v>
      </c>
    </row>
    <row r="42" spans="2:12" x14ac:dyDescent="0.25">
      <c r="D42">
        <f>D39/2657</f>
        <v>1.240120436582612E-4</v>
      </c>
      <c r="G42" s="1">
        <f>G35/120</f>
        <v>0.23177083333333331</v>
      </c>
      <c r="I42" s="1">
        <f>I40/I36</f>
        <v>4.0649838473729121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6"/>
  <sheetViews>
    <sheetView tabSelected="1" workbookViewId="0">
      <selection activeCell="E17" sqref="E17"/>
    </sheetView>
  </sheetViews>
  <sheetFormatPr defaultRowHeight="15" x14ac:dyDescent="0.25"/>
  <cols>
    <col min="4" max="4" width="5" customWidth="1"/>
  </cols>
  <sheetData>
    <row r="2" spans="3:12" x14ac:dyDescent="0.25">
      <c r="E2" t="s">
        <v>24</v>
      </c>
      <c r="I2" t="s">
        <v>17</v>
      </c>
    </row>
    <row r="3" spans="3:12" x14ac:dyDescent="0.25">
      <c r="C3" s="3"/>
      <c r="D3" s="3"/>
      <c r="E3" s="3" t="s">
        <v>22</v>
      </c>
      <c r="F3" s="3" t="s">
        <v>23</v>
      </c>
      <c r="I3" t="s">
        <v>12</v>
      </c>
      <c r="J3" t="s">
        <v>10</v>
      </c>
    </row>
    <row r="4" spans="3:12" x14ac:dyDescent="0.25">
      <c r="C4" s="3" t="s">
        <v>18</v>
      </c>
      <c r="D4" s="3"/>
      <c r="E4" s="3">
        <v>0.85</v>
      </c>
      <c r="F4" s="3">
        <v>8.824499999999999E-3</v>
      </c>
      <c r="H4" t="s">
        <v>0</v>
      </c>
      <c r="I4">
        <v>0.75</v>
      </c>
      <c r="J4">
        <v>0.94499999999999995</v>
      </c>
      <c r="L4">
        <f>AVERAGE(I4:J4)</f>
        <v>0.84749999999999992</v>
      </c>
    </row>
    <row r="5" spans="3:12" x14ac:dyDescent="0.25">
      <c r="C5" s="3" t="s">
        <v>19</v>
      </c>
      <c r="D5" s="3"/>
      <c r="E5" s="3">
        <v>7.01</v>
      </c>
      <c r="F5" s="3">
        <v>1.2E-2</v>
      </c>
      <c r="H5" t="s">
        <v>1</v>
      </c>
      <c r="I5">
        <v>6.89</v>
      </c>
      <c r="J5">
        <v>5.2363999999999997</v>
      </c>
    </row>
    <row r="6" spans="3:12" x14ac:dyDescent="0.25">
      <c r="C6" s="3" t="s">
        <v>20</v>
      </c>
      <c r="D6" s="3"/>
      <c r="E6" s="3">
        <v>3.32</v>
      </c>
      <c r="F6" s="3">
        <v>0.68</v>
      </c>
      <c r="H6" t="s">
        <v>2</v>
      </c>
      <c r="I6">
        <v>7.63</v>
      </c>
      <c r="J6">
        <v>8.5456000000000003</v>
      </c>
      <c r="L6">
        <v>7.0754999999999999</v>
      </c>
    </row>
    <row r="7" spans="3:12" x14ac:dyDescent="0.25">
      <c r="C7" s="3" t="s">
        <v>21</v>
      </c>
      <c r="D7" s="3"/>
      <c r="E7" s="3">
        <v>5.7</v>
      </c>
      <c r="F7" s="3">
        <v>2.88</v>
      </c>
      <c r="H7" t="s">
        <v>3</v>
      </c>
      <c r="I7">
        <v>3.42</v>
      </c>
      <c r="J7">
        <v>2.907</v>
      </c>
    </row>
    <row r="8" spans="3:12" x14ac:dyDescent="0.25">
      <c r="H8" t="s">
        <v>4</v>
      </c>
      <c r="I8">
        <v>2.99</v>
      </c>
      <c r="J8">
        <v>2.6013000000000002</v>
      </c>
    </row>
    <row r="9" spans="3:12" x14ac:dyDescent="0.25">
      <c r="E9" t="s">
        <v>25</v>
      </c>
      <c r="H9" t="s">
        <v>5</v>
      </c>
      <c r="I9">
        <v>3.56</v>
      </c>
      <c r="J9">
        <v>3.0615999999999999</v>
      </c>
      <c r="L9">
        <v>3.3233333333333337</v>
      </c>
    </row>
    <row r="10" spans="3:12" x14ac:dyDescent="0.25">
      <c r="C10" s="3"/>
      <c r="D10" s="3"/>
      <c r="E10" s="3" t="s">
        <v>22</v>
      </c>
      <c r="F10" s="3" t="s">
        <v>23</v>
      </c>
      <c r="H10" t="s">
        <v>6</v>
      </c>
      <c r="I10">
        <v>5.77</v>
      </c>
      <c r="J10">
        <v>4.9044999999999996</v>
      </c>
    </row>
    <row r="11" spans="3:12" x14ac:dyDescent="0.25">
      <c r="C11" s="3" t="s">
        <v>18</v>
      </c>
      <c r="D11" s="3"/>
      <c r="E11" s="3">
        <f>E4/$E$4</f>
        <v>1</v>
      </c>
      <c r="F11" s="3">
        <f>F4/$F$4</f>
        <v>1</v>
      </c>
      <c r="H11" t="s">
        <v>7</v>
      </c>
      <c r="I11">
        <v>5.21</v>
      </c>
      <c r="J11">
        <v>4.6368999999999998</v>
      </c>
    </row>
    <row r="12" spans="3:12" x14ac:dyDescent="0.25">
      <c r="C12" s="3" t="s">
        <v>19</v>
      </c>
      <c r="D12" s="3"/>
      <c r="E12" s="3">
        <f t="shared" ref="E12:E14" si="0">E5/$E$4</f>
        <v>8.2470588235294109</v>
      </c>
      <c r="F12" s="3">
        <f t="shared" ref="F12:F14" si="1">F5/$F$4</f>
        <v>1.3598504164541902</v>
      </c>
      <c r="H12" t="s">
        <v>8</v>
      </c>
      <c r="I12">
        <v>5.88</v>
      </c>
      <c r="J12">
        <v>4.9980000000000002</v>
      </c>
    </row>
    <row r="13" spans="3:12" x14ac:dyDescent="0.25">
      <c r="C13" s="3" t="s">
        <v>20</v>
      </c>
      <c r="D13" s="3"/>
      <c r="E13" s="3">
        <f t="shared" si="0"/>
        <v>3.9058823529411764</v>
      </c>
      <c r="F13" s="3">
        <f t="shared" si="1"/>
        <v>77.058190265737451</v>
      </c>
      <c r="H13" t="s">
        <v>9</v>
      </c>
      <c r="I13">
        <v>6.04</v>
      </c>
      <c r="J13">
        <v>4.8924000000000003</v>
      </c>
      <c r="L13">
        <v>5.7249999999999996</v>
      </c>
    </row>
    <row r="14" spans="3:12" x14ac:dyDescent="0.25">
      <c r="C14" s="3" t="s">
        <v>21</v>
      </c>
      <c r="D14" s="3"/>
      <c r="E14" s="3">
        <f t="shared" si="0"/>
        <v>6.7058823529411766</v>
      </c>
      <c r="F14" s="3">
        <f t="shared" si="1"/>
        <v>326.36409994900561</v>
      </c>
    </row>
    <row r="15" spans="3:12" x14ac:dyDescent="0.25">
      <c r="I15" t="s">
        <v>14</v>
      </c>
      <c r="L15" t="s">
        <v>13</v>
      </c>
    </row>
    <row r="16" spans="3:12" x14ac:dyDescent="0.25">
      <c r="E16" t="s">
        <v>26</v>
      </c>
      <c r="I16" t="s">
        <v>12</v>
      </c>
      <c r="J16" t="s">
        <v>10</v>
      </c>
    </row>
    <row r="17" spans="3:12" x14ac:dyDescent="0.25">
      <c r="C17" s="3"/>
      <c r="D17" s="3"/>
      <c r="E17" s="3" t="s">
        <v>22</v>
      </c>
      <c r="F17" s="3" t="s">
        <v>23</v>
      </c>
      <c r="H17" t="s">
        <v>0</v>
      </c>
      <c r="I17" s="1">
        <v>9.5399999999999999E-3</v>
      </c>
      <c r="J17" s="1">
        <v>8.1089999999999999E-3</v>
      </c>
      <c r="L17" s="1">
        <f>AVERAGE(I17:J17)</f>
        <v>8.824499999999999E-3</v>
      </c>
    </row>
    <row r="18" spans="3:12" x14ac:dyDescent="0.25">
      <c r="C18" s="3" t="s">
        <v>18</v>
      </c>
      <c r="D18" s="3"/>
      <c r="E18" s="3">
        <v>1</v>
      </c>
      <c r="F18" s="3">
        <v>1</v>
      </c>
      <c r="H18" t="s">
        <v>1</v>
      </c>
      <c r="I18">
        <v>1.12E-2</v>
      </c>
      <c r="J18" s="1">
        <v>8.7516E-3</v>
      </c>
    </row>
    <row r="19" spans="3:12" x14ac:dyDescent="0.25">
      <c r="C19" s="3" t="s">
        <v>19</v>
      </c>
      <c r="D19" s="3"/>
      <c r="E19" s="3">
        <v>8.2470588235294109</v>
      </c>
      <c r="F19" s="3">
        <v>1.3598504164541902</v>
      </c>
      <c r="H19" t="s">
        <v>2</v>
      </c>
      <c r="I19">
        <v>1.24E-2</v>
      </c>
      <c r="J19">
        <v>1.47E-2</v>
      </c>
      <c r="L19">
        <f>AVERAGE(I18:J19)</f>
        <v>1.17629E-2</v>
      </c>
    </row>
    <row r="20" spans="3:12" x14ac:dyDescent="0.25">
      <c r="C20" s="3" t="s">
        <v>20</v>
      </c>
      <c r="D20" s="3"/>
      <c r="E20" s="3">
        <v>3.9058823529411764</v>
      </c>
      <c r="F20" s="3">
        <v>77.058190265737451</v>
      </c>
      <c r="H20" t="s">
        <v>3</v>
      </c>
      <c r="I20">
        <v>0.59499999999999997</v>
      </c>
      <c r="J20">
        <v>0.72</v>
      </c>
    </row>
    <row r="21" spans="3:12" x14ac:dyDescent="0.25">
      <c r="C21" s="3" t="s">
        <v>21</v>
      </c>
      <c r="D21" s="3" t="s">
        <v>19</v>
      </c>
      <c r="E21" s="3">
        <f>E7/E5</f>
        <v>0.81312410841654781</v>
      </c>
      <c r="F21" s="3">
        <f>F7/F5</f>
        <v>240</v>
      </c>
      <c r="H21" t="s">
        <v>4</v>
      </c>
      <c r="I21">
        <v>0.64200000000000002</v>
      </c>
      <c r="J21" s="2">
        <v>0.80889999999999995</v>
      </c>
    </row>
    <row r="22" spans="3:12" x14ac:dyDescent="0.25">
      <c r="C22" s="3"/>
      <c r="D22" s="3" t="s">
        <v>20</v>
      </c>
      <c r="E22" s="3">
        <f>E14/E13</f>
        <v>1.7168674698795181</v>
      </c>
      <c r="F22" s="3">
        <f>F14/F13</f>
        <v>4.235294117647058</v>
      </c>
      <c r="H22" t="s">
        <v>5</v>
      </c>
      <c r="I22">
        <v>0.69899999999999995</v>
      </c>
      <c r="J22">
        <v>0.61509999999999998</v>
      </c>
      <c r="L22">
        <f>AVERAGE(I20:J22)</f>
        <v>0.68</v>
      </c>
    </row>
    <row r="23" spans="3:12" x14ac:dyDescent="0.25">
      <c r="H23" t="s">
        <v>6</v>
      </c>
      <c r="I23">
        <v>2.6429999999999998</v>
      </c>
      <c r="J23">
        <v>3.0394999999999999</v>
      </c>
    </row>
    <row r="24" spans="3:12" x14ac:dyDescent="0.25">
      <c r="H24" t="s">
        <v>7</v>
      </c>
      <c r="I24">
        <v>2.5870000000000002</v>
      </c>
      <c r="J24" s="2">
        <v>3.2595999999999998</v>
      </c>
    </row>
    <row r="25" spans="3:12" x14ac:dyDescent="0.25">
      <c r="H25" t="s">
        <v>8</v>
      </c>
      <c r="I25">
        <v>2.9990000000000001</v>
      </c>
      <c r="J25">
        <v>2.6391</v>
      </c>
    </row>
    <row r="26" spans="3:12" x14ac:dyDescent="0.25">
      <c r="H26" t="s">
        <v>9</v>
      </c>
      <c r="I26">
        <v>3.1539999999999999</v>
      </c>
      <c r="J26">
        <v>2.6655000000000002</v>
      </c>
      <c r="L26">
        <f>AVERAGE(I23:J26)</f>
        <v>2.8733375000000003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17Win10</dc:creator>
  <cp:lastModifiedBy>17Win10</cp:lastModifiedBy>
  <dcterms:created xsi:type="dcterms:W3CDTF">2016-06-10T20:21:15Z</dcterms:created>
  <dcterms:modified xsi:type="dcterms:W3CDTF">2016-06-18T02:12:25Z</dcterms:modified>
</cp:coreProperties>
</file>