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yp12120_grupo_ypf_com/Documents/ESCRITORIO_/archivos temporales para procesar/INFORME FINAL DE POZO RESOL.319/La Amarga Chica/"/>
    </mc:Choice>
  </mc:AlternateContent>
  <xr:revisionPtr revIDLastSave="16" documentId="13_ncr:1_{0CA5D472-E546-4FC8-A8FE-9920D0288C18}" xr6:coauthVersionLast="47" xr6:coauthVersionMax="47" xr10:uidLastSave="{47F2F151-2F0B-484A-A094-7AC5706E8686}"/>
  <bookViews>
    <workbookView xWindow="-120" yWindow="-120" windowWidth="20730" windowHeight="11160" firstSheet="1" activeTab="2" xr2:uid="{38A02728-8C8D-4748-A061-1EA1979EEF87}"/>
  </bookViews>
  <sheets>
    <sheet name="Caratula" sheetId="1" r:id="rId1"/>
    <sheet name="319 adj IV-b INICIO" sheetId="3" r:id="rId2"/>
    <sheet name="FIN 1" sheetId="4" r:id="rId3"/>
    <sheet name="2" sheetId="5" r:id="rId4"/>
    <sheet name="3" sheetId="6" r:id="rId5"/>
    <sheet name="4" sheetId="7" r:id="rId6"/>
    <sheet name="ESTIMULACIONES" sheetId="8" r:id="rId7"/>
  </sheets>
  <externalReferences>
    <externalReference r:id="rId8"/>
  </externalReferences>
  <definedNames>
    <definedName name="__123Graph_A" hidden="1">#REF!</definedName>
    <definedName name="__123Graph_APLANTA" hidden="1">#REF!</definedName>
    <definedName name="__123Graph_X" hidden="1">#REF!</definedName>
    <definedName name="__123Graph_XPLANTA" hidden="1">#REF!</definedName>
    <definedName name="_1__123Graph_AVERTICAL_102" hidden="1">#REF!</definedName>
    <definedName name="_2__123Graph_XVERTICAL_102" hidden="1">#REF!</definedName>
    <definedName name="_Fill" hidden="1">#REF!</definedName>
    <definedName name="_Regression_Int" hidden="1">1</definedName>
    <definedName name="agfadyhfgujhi" hidden="1">#REF!</definedName>
    <definedName name="aqz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iunn" hidden="1">#REF!</definedName>
    <definedName name="jo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18" i="3"/>
  <c r="C17" i="3"/>
  <c r="C15" i="3"/>
  <c r="C14" i="3"/>
  <c r="C13" i="3"/>
  <c r="C9" i="3"/>
  <c r="C7" i="3"/>
  <c r="F10" i="7"/>
  <c r="E10" i="7"/>
  <c r="A1" i="7"/>
  <c r="AB28" i="6"/>
  <c r="AA28" i="6"/>
  <c r="AB27" i="6"/>
  <c r="AC26" i="6"/>
  <c r="AC28" i="6" s="1"/>
  <c r="AB26" i="6"/>
  <c r="AA26" i="6"/>
  <c r="AA27" i="6" s="1"/>
  <c r="Z26" i="6"/>
  <c r="Z28" i="6" s="1"/>
  <c r="Y26" i="6"/>
  <c r="Y27" i="6" s="1"/>
  <c r="A1" i="6"/>
  <c r="G5" i="5"/>
  <c r="A1" i="5"/>
  <c r="A1" i="4"/>
  <c r="Z27" i="6" l="1"/>
  <c r="Y28" i="6"/>
  <c r="AC27" i="6"/>
  <c r="C29" i="3"/>
  <c r="C28" i="3"/>
  <c r="C13" i="1"/>
  <c r="C15" i="1"/>
  <c r="C12" i="1"/>
  <c r="C11" i="1"/>
  <c r="C10" i="1"/>
  <c r="C6" i="1" l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LOPEZ, CRISTIAN OSCAR</author>
  </authors>
  <commentList>
    <comment ref="D31" authorId="0" shapeId="0" xr:uid="{4BD616E1-B137-4205-988D-823D6D56EEA7}">
      <text>
        <r>
          <rPr>
            <b/>
            <sz val="9"/>
            <color indexed="81"/>
            <rFont val="Tahoma"/>
            <family val="2"/>
          </rPr>
          <t>PROFUNDIDADES EN TVD..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8611B-E21A-4424-A6F3-9071923B9E6A}" keepAlive="1" name="Consulta - ESTIMULACION" description="Conexión a la consulta 'ESTIMULACION' en el libro." type="5" refreshedVersion="6" background="1" saveData="1">
    <dbPr connection="Provider=Microsoft.Mashup.OleDb.1;Data Source=$Workbook$;Location=ESTIMULACION;Extended Properties=&quot;&quot;" command="SELECT * FROM [ESTIMULACION]"/>
  </connection>
  <connection id="2" xr16:uid="{06DE8958-4368-498A-8206-97AC69B878E0}" keepAlive="1" name="Consulta - ESTIMULACION (10)" description="Conexión a la consulta 'ESTIMULACION (10)' en el libro." type="5" refreshedVersion="6" background="1" saveData="1">
    <dbPr connection="Provider=Microsoft.Mashup.OleDb.1;Data Source=$Workbook$;Location=&quot;ESTIMULACION (10)&quot;;Extended Properties=&quot;&quot;" command="SELECT * FROM [ESTIMULACION (10)]"/>
  </connection>
  <connection id="3" xr16:uid="{299FB87C-F1F4-4E5C-B345-F0CF1596A019}" keepAlive="1" name="Consulta - ESTIMULACION (11)" description="Conexión a la consulta 'ESTIMULACION (11)' en el libro." type="5" refreshedVersion="6" background="1" saveData="1">
    <dbPr connection="Provider=Microsoft.Mashup.OleDb.1;Data Source=$Workbook$;Location=&quot;ESTIMULACION (11)&quot;;Extended Properties=&quot;&quot;" command="SELECT * FROM [ESTIMULACION (11)]"/>
  </connection>
  <connection id="4" xr16:uid="{DAC69C0A-D499-4D42-8972-4F63E70DB6D1}" keepAlive="1" name="Consulta - ESTIMULACION (12)" description="Conexión a la consulta 'ESTIMULACION (12)' en el libro." type="5" refreshedVersion="6" background="1" saveData="1">
    <dbPr connection="Provider=Microsoft.Mashup.OleDb.1;Data Source=$Workbook$;Location=&quot;ESTIMULACION (12)&quot;;Extended Properties=&quot;&quot;" command="SELECT * FROM [ESTIMULACION (12)]"/>
  </connection>
  <connection id="5" xr16:uid="{F17EB0AA-0172-4F57-885A-029414E2063C}" keepAlive="1" name="Consulta - ESTIMULACION (13)" description="Conexión a la consulta 'ESTIMULACION (13)' en el libro." type="5" refreshedVersion="6" background="1" saveData="1">
    <dbPr connection="Provider=Microsoft.Mashup.OleDb.1;Data Source=$Workbook$;Location=&quot;ESTIMULACION (13)&quot;;Extended Properties=&quot;&quot;" command="SELECT * FROM [ESTIMULACION (13)]"/>
  </connection>
  <connection id="6" xr16:uid="{F80E0C01-EEE3-4F36-B98A-FB28ECCA1743}" keepAlive="1" name="Consulta - ESTIMULACION (14)" description="Conexión a la consulta 'ESTIMULACION (14)' en el libro." type="5" refreshedVersion="6" background="1" saveData="1">
    <dbPr connection="Provider=Microsoft.Mashup.OleDb.1;Data Source=$Workbook$;Location=&quot;ESTIMULACION (14)&quot;;Extended Properties=&quot;&quot;" command="SELECT * FROM [ESTIMULACION (14)]"/>
  </connection>
  <connection id="7" xr16:uid="{D0B80DCF-6A65-49DB-9B02-2A24CB7D556D}" keepAlive="1" name="Consulta - ESTIMULACION (15)" description="Conexión a la consulta 'ESTIMULACION (15)' en el libro." type="5" refreshedVersion="7" background="1" saveData="1">
    <dbPr connection="Provider=Microsoft.Mashup.OleDb.1;Data Source=$Workbook$;Location=&quot;ESTIMULACION (15)&quot;;Extended Properties=&quot;&quot;" command="SELECT * FROM [ESTIMULACION (15)]"/>
  </connection>
  <connection id="8" xr16:uid="{1023100A-2FD7-4983-90E7-6052D3AE6F89}" keepAlive="1" name="Consulta - ESTIMULACION (16)" description="Conexión a la consulta 'ESTIMULACION (16)' en el libro." type="5" refreshedVersion="7" background="1" saveData="1">
    <dbPr connection="Provider=Microsoft.Mashup.OleDb.1;Data Source=$Workbook$;Location=&quot;ESTIMULACION (16)&quot;;Extended Properties=&quot;&quot;" command="SELECT * FROM [ESTIMULACION (16)]"/>
  </connection>
  <connection id="9" xr16:uid="{F0F819DA-26EC-4E1A-9A7A-B294DC90766E}" keepAlive="1" name="Consulta - ESTIMULACION (17)" description="Conexión a la consulta 'ESTIMULACION (17)' en el libro." type="5" refreshedVersion="7" background="1" saveData="1">
    <dbPr connection="Provider=Microsoft.Mashup.OleDb.1;Data Source=$Workbook$;Location=&quot;ESTIMULACION (17)&quot;;Extended Properties=&quot;&quot;" command="SELECT * FROM [ESTIMULACION (17)]"/>
  </connection>
  <connection id="10" xr16:uid="{6DB2E49F-4FE4-44B2-8BCE-C861DC3944D7}" keepAlive="1" name="Consulta - ESTIMULACION (18)" description="Conexión a la consulta 'ESTIMULACION (18)' en el libro." type="5" refreshedVersion="7" background="1" saveData="1">
    <dbPr connection="Provider=Microsoft.Mashup.OleDb.1;Data Source=$Workbook$;Location=&quot;ESTIMULACION (18)&quot;;Extended Properties=&quot;&quot;" command="SELECT * FROM [ESTIMULACION (18)]"/>
  </connection>
  <connection id="11" xr16:uid="{897170D5-E5B5-4818-BC9C-7CFD9D17A48E}" keepAlive="1" name="Consulta - ESTIMULACION (19)" description="Conexión a la consulta 'ESTIMULACION (19)' en el libro." type="5" refreshedVersion="7" background="1" saveData="1">
    <dbPr connection="Provider=Microsoft.Mashup.OleDb.1;Data Source=$Workbook$;Location=&quot;ESTIMULACION (19)&quot;;Extended Properties=&quot;&quot;" command="SELECT * FROM [ESTIMULACION (19)]"/>
  </connection>
  <connection id="12" xr16:uid="{5B9174C3-C6FE-4243-A83B-7E69BFBD4115}" keepAlive="1" name="Consulta - ESTIMULACION (2)" description="Conexión a la consulta 'ESTIMULACION (2)' en el libro." type="5" refreshedVersion="6" background="1" saveData="1">
    <dbPr connection="Provider=Microsoft.Mashup.OleDb.1;Data Source=$Workbook$;Location=&quot;ESTIMULACION (2)&quot;;Extended Properties=&quot;&quot;" command="SELECT * FROM [ESTIMULACION (2)]"/>
  </connection>
  <connection id="13" xr16:uid="{856792E3-DE6B-4281-8A98-82DEDD66A8E4}" keepAlive="1" name="Consulta - ESTIMULACION (20)" description="Conexión a la consulta 'ESTIMULACION (20)' en el libro." type="5" refreshedVersion="7" background="1" saveData="1">
    <dbPr connection="Provider=Microsoft.Mashup.OleDb.1;Data Source=$Workbook$;Location=&quot;ESTIMULACION (20)&quot;;Extended Properties=&quot;&quot;" command="SELECT * FROM [ESTIMULACION (20)]"/>
  </connection>
  <connection id="14" xr16:uid="{A7D38920-302E-4A51-816C-606388AFEB1C}" keepAlive="1" name="Consulta - ESTIMULACION (21)" description="Conexión a la consulta 'ESTIMULACION (21)' en el libro." type="5" refreshedVersion="7" background="1" saveData="1">
    <dbPr connection="Provider=Microsoft.Mashup.OleDb.1;Data Source=$Workbook$;Location=&quot;ESTIMULACION (21)&quot;;Extended Properties=&quot;&quot;" command="SELECT * FROM [ESTIMULACION (21)]"/>
  </connection>
  <connection id="15" xr16:uid="{336BFEFA-19E6-4756-B968-30BFF8D1C792}" keepAlive="1" name="Consulta - ESTIMULACION (22)" description="Conexión a la consulta 'ESTIMULACION (22)' en el libro." type="5" refreshedVersion="7" background="1" saveData="1">
    <dbPr connection="Provider=Microsoft.Mashup.OleDb.1;Data Source=$Workbook$;Location=&quot;ESTIMULACION (22)&quot;;Extended Properties=&quot;&quot;" command="SELECT * FROM [ESTIMULACION (22)]"/>
  </connection>
  <connection id="16" xr16:uid="{63D6F783-4E8D-41DA-AF0B-3AE6F36E5AB8}" keepAlive="1" name="Consulta - ESTIMULACION (23)" description="Conexión a la consulta 'ESTIMULACION (23)' en el libro." type="5" refreshedVersion="7" background="1" saveData="1">
    <dbPr connection="Provider=Microsoft.Mashup.OleDb.1;Data Source=$Workbook$;Location=&quot;ESTIMULACION (23)&quot;;Extended Properties=&quot;&quot;" command="SELECT * FROM [ESTIMULACION (23)]"/>
  </connection>
  <connection id="17" xr16:uid="{C4FCA766-AD13-4B99-912A-9F24E919EE62}" keepAlive="1" name="Consulta - ESTIMULACION (24)" description="Conexión a la consulta 'ESTIMULACION (24)' en el libro." type="5" refreshedVersion="7" background="1" saveData="1">
    <dbPr connection="Provider=Microsoft.Mashup.OleDb.1;Data Source=$Workbook$;Location=&quot;ESTIMULACION (24)&quot;;Extended Properties=&quot;&quot;" command="SELECT * FROM [ESTIMULACION (24)]"/>
  </connection>
  <connection id="18" xr16:uid="{9051BBDC-4AEE-412E-8F3A-6E37FCC8328A}" keepAlive="1" name="Consulta - ESTIMULACION (25)" description="Conexión a la consulta 'ESTIMULACION (25)' en el libro." type="5" refreshedVersion="7" background="1" saveData="1">
    <dbPr connection="Provider=Microsoft.Mashup.OleDb.1;Data Source=$Workbook$;Location=&quot;ESTIMULACION (25)&quot;;Extended Properties=&quot;&quot;" command="SELECT * FROM [ESTIMULACION (25)]"/>
  </connection>
  <connection id="19" xr16:uid="{EF1B6D47-19B0-4F2A-90CF-9E62FB82FB78}" keepAlive="1" name="Consulta - ESTIMULACION (26)" description="Conexión a la consulta 'ESTIMULACION (26)' en el libro." type="5" refreshedVersion="7" background="1" saveData="1">
    <dbPr connection="Provider=Microsoft.Mashup.OleDb.1;Data Source=$Workbook$;Location=&quot;ESTIMULACION (26)&quot;;Extended Properties=&quot;&quot;" command="SELECT * FROM [ESTIMULACION (26)]"/>
  </connection>
  <connection id="20" xr16:uid="{6E4FA920-FD35-4DB2-A3FC-9ED52A67895F}" keepAlive="1" name="Consulta - ESTIMULACION (27)" description="Conexión a la consulta 'ESTIMULACION (27)' en el libro." type="5" refreshedVersion="7" background="1" saveData="1">
    <dbPr connection="Provider=Microsoft.Mashup.OleDb.1;Data Source=$Workbook$;Location=&quot;ESTIMULACION (27)&quot;;Extended Properties=&quot;&quot;" command="SELECT * FROM [ESTIMULACION (27)]"/>
  </connection>
  <connection id="21" xr16:uid="{B7E13B80-08AD-4EFB-AE87-B33335529836}" keepAlive="1" name="Consulta - ESTIMULACION (28)" description="Conexión a la consulta 'ESTIMULACION (28)' en el libro." type="5" refreshedVersion="7" background="1" saveData="1">
    <dbPr connection="Provider=Microsoft.Mashup.OleDb.1;Data Source=$Workbook$;Location=&quot;ESTIMULACION (28)&quot;;Extended Properties=&quot;&quot;" command="SELECT * FROM [ESTIMULACION (28)]"/>
  </connection>
  <connection id="22" xr16:uid="{85C9D7A1-75D3-4CC9-B7AD-8875E2397064}" keepAlive="1" name="Consulta - ESTIMULACION (29)" description="Conexión a la consulta 'ESTIMULACION (29)' en el libro." type="5" refreshedVersion="7" background="1" saveData="1">
    <dbPr connection="Provider=Microsoft.Mashup.OleDb.1;Data Source=$Workbook$;Location=&quot;ESTIMULACION (29)&quot;;Extended Properties=&quot;&quot;" command="SELECT * FROM [ESTIMULACION (29)]"/>
  </connection>
  <connection id="23" xr16:uid="{BE501C8E-1DD1-4755-BDE9-020E40BAE8AC}" keepAlive="1" name="Consulta - ESTIMULACION (3)" description="Conexión a la consulta 'ESTIMULACION (3)' en el libro." type="5" refreshedVersion="6" background="1" saveData="1">
    <dbPr connection="Provider=Microsoft.Mashup.OleDb.1;Data Source=$Workbook$;Location=&quot;ESTIMULACION (3)&quot;;Extended Properties=&quot;&quot;" command="SELECT * FROM [ESTIMULACION (3)]"/>
  </connection>
  <connection id="24" xr16:uid="{EA45EB42-DAE4-46D2-9554-B96DBFB6701C}" keepAlive="1" name="Consulta - ESTIMULACION (30)" description="Conexión a la consulta 'ESTIMULACION (30)' en el libro." type="5" refreshedVersion="7" background="1" saveData="1">
    <dbPr connection="Provider=Microsoft.Mashup.OleDb.1;Data Source=$Workbook$;Location=&quot;ESTIMULACION (30)&quot;;Extended Properties=&quot;&quot;" command="SELECT * FROM [ESTIMULACION (30)]"/>
  </connection>
  <connection id="25" xr16:uid="{BD395C33-1DF3-4D46-885C-D29CC1E78191}" keepAlive="1" name="Consulta - ESTIMULACION (4)" description="Conexión a la consulta 'ESTIMULACION (4)' en el libro." type="5" refreshedVersion="6" background="1" saveData="1">
    <dbPr connection="Provider=Microsoft.Mashup.OleDb.1;Data Source=$Workbook$;Location=&quot;ESTIMULACION (4)&quot;;Extended Properties=&quot;&quot;" command="SELECT * FROM [ESTIMULACION (4)]"/>
  </connection>
  <connection id="26" xr16:uid="{51755C20-F847-4F0A-B50F-868D9EE0803B}" keepAlive="1" name="Consulta - ESTIMULACION (5)" description="Conexión a la consulta 'ESTIMULACION (5)' en el libro." type="5" refreshedVersion="6" background="1" saveData="1">
    <dbPr connection="Provider=Microsoft.Mashup.OleDb.1;Data Source=$Workbook$;Location=&quot;ESTIMULACION (5)&quot;;Extended Properties=&quot;&quot;" command="SELECT * FROM [ESTIMULACION (5)]"/>
  </connection>
  <connection id="27" xr16:uid="{512048C5-9624-470B-BDA1-938C5FE781B4}" keepAlive="1" name="Consulta - ESTIMULACION (6)" description="Conexión a la consulta 'ESTIMULACION (6)' en el libro." type="5" refreshedVersion="6" background="1" saveData="1">
    <dbPr connection="Provider=Microsoft.Mashup.OleDb.1;Data Source=$Workbook$;Location=&quot;ESTIMULACION (6)&quot;;Extended Properties=&quot;&quot;" command="SELECT * FROM [ESTIMULACION (6)]"/>
  </connection>
  <connection id="28" xr16:uid="{B604A2B2-53C1-42D5-B693-0945BFBA3FED}" keepAlive="1" name="Consulta - ESTIMULACION (7)" description="Conexión a la consulta 'ESTIMULACION (7)' en el libro." type="5" refreshedVersion="6" background="1" saveData="1">
    <dbPr connection="Provider=Microsoft.Mashup.OleDb.1;Data Source=$Workbook$;Location=&quot;ESTIMULACION (7)&quot;;Extended Properties=&quot;&quot;" command="SELECT * FROM [ESTIMULACION (7)]"/>
  </connection>
  <connection id="29" xr16:uid="{560278B2-B394-4B66-AC40-AF8C0B3EB923}" keepAlive="1" name="Consulta - ESTIMULACION (8)" description="Conexión a la consulta 'ESTIMULACION (8)' en el libro." type="5" refreshedVersion="6" background="1" saveData="1">
    <dbPr connection="Provider=Microsoft.Mashup.OleDb.1;Data Source=$Workbook$;Location=&quot;ESTIMULACION (8)&quot;;Extended Properties=&quot;&quot;" command="SELECT * FROM [ESTIMULACION (8)]"/>
  </connection>
  <connection id="30" xr16:uid="{5CF4286F-965C-4A26-9438-9DD0E56942D7}" keepAlive="1" name="Consulta - ESTIMULACION (9)" description="Conexión a la consulta 'ESTIMULACION (9)' en el libro." type="5" refreshedVersion="6" background="1" saveData="1">
    <dbPr connection="Provider=Microsoft.Mashup.OleDb.1;Data Source=$Workbook$;Location=&quot;ESTIMULACION (9)&quot;;Extended Properties=&quot;&quot;" command="SELECT * FROM [ESTIMULACION (9)]"/>
  </connection>
  <connection id="31" xr16:uid="{BD3DDF08-D2DA-40A1-BE01-FB79A6593FE3}" keepAlive="1" name="Consulta - SEN PUNZADOS" description="Conexión a la consulta 'SEN PUNZADOS' en el libro." type="5" refreshedVersion="6" background="1" saveData="1">
    <dbPr connection="Provider=Microsoft.Mashup.OleDb.1;Data Source=$Workbook$;Location=&quot;SEN PUNZADOS&quot;;Extended Properties=&quot;&quot;" command="SELECT * FROM [SEN PUNZADOS]"/>
  </connection>
  <connection id="32" xr16:uid="{0D97A696-8DDC-4CE0-8422-563E6D464482}" keepAlive="1" name="Consulta - SEN PUNZADOS (10)" description="Conexión a la consulta 'SEN PUNZADOS (10)' en el libro." type="5" refreshedVersion="6" background="1" saveData="1">
    <dbPr connection="Provider=Microsoft.Mashup.OleDb.1;Data Source=$Workbook$;Location=&quot;SEN PUNZADOS (10)&quot;;Extended Properties=&quot;&quot;" command="SELECT * FROM [SEN PUNZADOS (10)]"/>
  </connection>
  <connection id="33" xr16:uid="{DE0A2A5B-D148-4B7A-A4EC-209F3967F16D}" keepAlive="1" name="Consulta - SEN PUNZADOS (11)" description="Conexión a la consulta 'SEN PUNZADOS (11)' en el libro." type="5" refreshedVersion="6" background="1" saveData="1">
    <dbPr connection="Provider=Microsoft.Mashup.OleDb.1;Data Source=$Workbook$;Location=&quot;SEN PUNZADOS (11)&quot;;Extended Properties=&quot;&quot;" command="SELECT * FROM [SEN PUNZADOS (11)]"/>
  </connection>
  <connection id="34" xr16:uid="{9B54E15F-35AA-426A-9FD7-FAD3A0F4EA7E}" keepAlive="1" name="Consulta - SEN PUNZADOS (12)" description="Conexión a la consulta 'SEN PUNZADOS (12)' en el libro." type="5" refreshedVersion="6" background="1" saveData="1">
    <dbPr connection="Provider=Microsoft.Mashup.OleDb.1;Data Source=$Workbook$;Location=&quot;SEN PUNZADOS (12)&quot;;Extended Properties=&quot;&quot;" command="SELECT * FROM [SEN PUNZADOS (12)]"/>
  </connection>
  <connection id="35" xr16:uid="{708F91F0-28EC-407B-9439-6F5D640FC75F}" keepAlive="1" name="Consulta - SEN PUNZADOS (13)" description="Conexión a la consulta 'SEN PUNZADOS (13)' en el libro." type="5" refreshedVersion="6" background="1" saveData="1">
    <dbPr connection="Provider=Microsoft.Mashup.OleDb.1;Data Source=$Workbook$;Location=&quot;SEN PUNZADOS (13)&quot;;Extended Properties=&quot;&quot;" command="SELECT * FROM [SEN PUNZADOS (13)]"/>
  </connection>
  <connection id="36" xr16:uid="{27C86E55-D7D7-4500-8DAB-4DB4A735F2C1}" keepAlive="1" name="Consulta - SEN PUNZADOS (14)" description="Conexión a la consulta 'SEN PUNZADOS (14)' en el libro." type="5" refreshedVersion="6" background="1" saveData="1">
    <dbPr connection="Provider=Microsoft.Mashup.OleDb.1;Data Source=$Workbook$;Location=&quot;SEN PUNZADOS (14)&quot;;Extended Properties=&quot;&quot;" command="SELECT * FROM [SEN PUNZADOS (14)]"/>
  </connection>
  <connection id="37" xr16:uid="{0B8A8744-8581-442C-BAB8-1753A11DF410}" keepAlive="1" name="Consulta - SEN PUNZADOS (15)" description="Conexión a la consulta 'SEN PUNZADOS (15)' en el libro." type="5" refreshedVersion="6" background="1" saveData="1">
    <dbPr connection="Provider=Microsoft.Mashup.OleDb.1;Data Source=$Workbook$;Location=&quot;SEN PUNZADOS (15)&quot;;Extended Properties=&quot;&quot;" command="SELECT * FROM [SEN PUNZADOS (15)]"/>
  </connection>
  <connection id="38" xr16:uid="{D1B0F8E4-7C78-4C0E-A299-2896C78CF1FA}" keepAlive="1" name="Consulta - SEN PUNZADOS (16)" description="Conexión a la consulta 'SEN PUNZADOS (16)' en el libro." type="5" refreshedVersion="7" background="1" saveData="1">
    <dbPr connection="Provider=Microsoft.Mashup.OleDb.1;Data Source=$Workbook$;Location=&quot;SEN PUNZADOS (16)&quot;;Extended Properties=&quot;&quot;" command="SELECT * FROM [SEN PUNZADOS (16)]"/>
  </connection>
  <connection id="39" xr16:uid="{28ABFC6E-A010-471B-A568-C58554F50FC7}" keepAlive="1" name="Consulta - SEN PUNZADOS (2)" description="Conexión a la consulta 'SEN PUNZADOS (2)' en el libro." type="5" refreshedVersion="6" background="1" saveData="1">
    <dbPr connection="Provider=Microsoft.Mashup.OleDb.1;Data Source=$Workbook$;Location=&quot;SEN PUNZADOS (2)&quot;;Extended Properties=&quot;&quot;" command="SELECT * FROM [SEN PUNZADOS (2)]"/>
  </connection>
  <connection id="40" xr16:uid="{2A6909B5-4336-4154-9A82-B5B4A909F99B}" keepAlive="1" name="Consulta - SEN PUNZADOS (3)" description="Conexión a la consulta 'SEN PUNZADOS (3)' en el libro." type="5" refreshedVersion="6" background="1" saveData="1">
    <dbPr connection="Provider=Microsoft.Mashup.OleDb.1;Data Source=$Workbook$;Location=&quot;SEN PUNZADOS (3)&quot;;Extended Properties=&quot;&quot;" command="SELECT * FROM [SEN PUNZADOS (3)]"/>
  </connection>
  <connection id="41" xr16:uid="{D36A05CE-2F97-403C-A1CF-1F7C50D53669}" keepAlive="1" name="Consulta - SEN PUNZADOS (4)" description="Conexión a la consulta 'SEN PUNZADOS (4)' en el libro." type="5" refreshedVersion="6" background="1" saveData="1">
    <dbPr connection="Provider=Microsoft.Mashup.OleDb.1;Data Source=$Workbook$;Location=&quot;SEN PUNZADOS (4)&quot;;Extended Properties=&quot;&quot;" command="SELECT * FROM [SEN PUNZADOS (4)]"/>
  </connection>
  <connection id="42" xr16:uid="{C58F5D7F-6433-40F7-A95E-2491EFA79B5B}" keepAlive="1" name="Consulta - SEN PUNZADOS (5)" description="Conexión a la consulta 'SEN PUNZADOS (5)' en el libro." type="5" refreshedVersion="6" background="1" saveData="1">
    <dbPr connection="Provider=Microsoft.Mashup.OleDb.1;Data Source=$Workbook$;Location=&quot;SEN PUNZADOS (5)&quot;;Extended Properties=&quot;&quot;" command="SELECT * FROM [SEN PUNZADOS (5)]"/>
  </connection>
  <connection id="43" xr16:uid="{12268D7A-C68D-4788-84B5-E5CC2A3E73E1}" keepAlive="1" name="Consulta - SEN PUNZADOS (6)" description="Conexión a la consulta 'SEN PUNZADOS (6)' en el libro." type="5" refreshedVersion="6" background="1" saveData="1">
    <dbPr connection="Provider=Microsoft.Mashup.OleDb.1;Data Source=$Workbook$;Location=&quot;SEN PUNZADOS (6)&quot;;Extended Properties=&quot;&quot;" command="SELECT * FROM [SEN PUNZADOS (6)]"/>
  </connection>
  <connection id="44" xr16:uid="{CE88D129-81D0-4BFC-88FD-7E03D6304332}" keepAlive="1" name="Consulta - SEN PUNZADOS (7)" description="Conexión a la consulta 'SEN PUNZADOS (7)' en el libro." type="5" refreshedVersion="6" background="1" saveData="1">
    <dbPr connection="Provider=Microsoft.Mashup.OleDb.1;Data Source=$Workbook$;Location=&quot;SEN PUNZADOS (7)&quot;;Extended Properties=&quot;&quot;" command="SELECT * FROM [SEN PUNZADOS (7)]"/>
  </connection>
  <connection id="45" xr16:uid="{1B75CD57-91E7-40E6-B865-7AE2E86E1109}" keepAlive="1" name="Consulta - SEN PUNZADOS (8)" description="Conexión a la consulta 'SEN PUNZADOS (8)' en el libro." type="5" refreshedVersion="6" background="1" saveData="1">
    <dbPr connection="Provider=Microsoft.Mashup.OleDb.1;Data Source=$Workbook$;Location=&quot;SEN PUNZADOS (8)&quot;;Extended Properties=&quot;&quot;" command="SELECT * FROM [SEN PUNZADOS (8)]"/>
  </connection>
  <connection id="46" xr16:uid="{DAFA661D-EA29-4D9D-8190-0A8CDB235CAB}" keepAlive="1" name="Consulta - SEN PUNZADOS (9)" description="Conexión a la consulta 'SEN PUNZADOS (9)' en el libro." type="5" refreshedVersion="6" background="1" saveData="1">
    <dbPr connection="Provider=Microsoft.Mashup.OleDb.1;Data Source=$Workbook$;Location=&quot;SEN PUNZADOS (9)&quot;;Extended Properties=&quot;&quot;" command="SELECT * FROM [SEN PUNZADOS (9)]"/>
  </connection>
  <connection id="47" xr16:uid="{7C54EF17-3D46-44A9-8259-A3BF33F92433}" keepAlive="1" name="Consulta - SEN_DIRECCIONAL" description="Conexión a la consulta 'SEN_DIRECCIONAL' en el libro." type="5" refreshedVersion="6" background="1" saveData="1">
    <dbPr connection="Provider=Microsoft.Mashup.OleDb.1;Data Source=$Workbook$;Location=SEN_DIRECCIONAL;Extended Properties=&quot;&quot;" command="SELECT * FROM [SEN_DIRECCIONAL]"/>
  </connection>
  <connection id="48" xr16:uid="{93811849-B2F4-42A8-9373-7269EAB27A5B}" keepAlive="1" name="Consulta - SEN_DIRECCIONAL (10)" description="Conexión a la consulta 'SEN_DIRECCIONAL (10)' en el libro." type="5" refreshedVersion="6" background="1" saveData="1">
    <dbPr connection="Provider=Microsoft.Mashup.OleDb.1;Data Source=$Workbook$;Location=&quot;SEN_DIRECCIONAL (10)&quot;;Extended Properties=&quot;&quot;" command="SELECT * FROM [SEN_DIRECCIONAL (10)]"/>
  </connection>
  <connection id="49" xr16:uid="{0DB00775-E223-4CFB-BE56-750F4480A9D6}" keepAlive="1" name="Consulta - SEN_DIRECCIONAL (11)" description="Conexión a la consulta 'SEN_DIRECCIONAL (11)' en el libro." type="5" refreshedVersion="6" background="1" saveData="1">
    <dbPr connection="Provider=Microsoft.Mashup.OleDb.1;Data Source=$Workbook$;Location=&quot;SEN_DIRECCIONAL (11)&quot;;Extended Properties=&quot;&quot;" command="SELECT * FROM [SEN_DIRECCIONAL (11)]"/>
  </connection>
  <connection id="50" xr16:uid="{88E2EE48-F9D9-437B-80CD-D29D415E98DB}" keepAlive="1" name="Consulta - SEN_DIRECCIONAL (12)" description="Conexión a la consulta 'SEN_DIRECCIONAL (12)' en el libro." type="5" refreshedVersion="6" background="1" saveData="1">
    <dbPr connection="Provider=Microsoft.Mashup.OleDb.1;Data Source=$Workbook$;Location=&quot;SEN_DIRECCIONAL (12)&quot;;Extended Properties=&quot;&quot;" command="SELECT * FROM [SEN_DIRECCIONAL (12)]"/>
  </connection>
  <connection id="51" xr16:uid="{ED4804A0-B14A-41EC-8B97-9C9FFE803F88}" keepAlive="1" name="Consulta - SEN_DIRECCIONAL (13)" description="Conexión a la consulta 'SEN_DIRECCIONAL (13)' en el libro." type="5" refreshedVersion="6" background="1" saveData="1">
    <dbPr connection="Provider=Microsoft.Mashup.OleDb.1;Data Source=$Workbook$;Location=&quot;SEN_DIRECCIONAL (13)&quot;;Extended Properties=&quot;&quot;" command="SELECT * FROM [SEN_DIRECCIONAL (13)]"/>
  </connection>
  <connection id="52" xr16:uid="{C9C0E90B-D1F7-47B3-8267-481D12E6C089}" keepAlive="1" name="Consulta - SEN_DIRECCIONAL (14)" description="Conexión a la consulta 'SEN_DIRECCIONAL (14)' en el libro." type="5" refreshedVersion="6" background="1" saveData="1">
    <dbPr connection="Provider=Microsoft.Mashup.OleDb.1;Data Source=$Workbook$;Location=&quot;SEN_DIRECCIONAL (14)&quot;;Extended Properties=&quot;&quot;" command="SELECT * FROM [SEN_DIRECCIONAL (14)]"/>
  </connection>
  <connection id="53" xr16:uid="{AAAF5FBA-D36E-4E7D-B738-96E082B927B1}" keepAlive="1" name="Consulta - SEN_DIRECCIONAL (15)" description="Conexión a la consulta 'SEN_DIRECCIONAL (15)' en el libro." type="5" refreshedVersion="6" background="1" saveData="1">
    <dbPr connection="Provider=Microsoft.Mashup.OleDb.1;Data Source=$Workbook$;Location=&quot;SEN_DIRECCIONAL (15)&quot;;Extended Properties=&quot;&quot;" command="SELECT * FROM [SEN_DIRECCIONAL (15)]"/>
  </connection>
  <connection id="54" xr16:uid="{F66B9404-D9C5-491F-A869-6133DCF56D2B}" keepAlive="1" name="Consulta - SEN_DIRECCIONAL (16)" description="Conexión a la consulta 'SEN_DIRECCIONAL (16)' en el libro." type="5" refreshedVersion="7" background="1" saveData="1">
    <dbPr connection="Provider=Microsoft.Mashup.OleDb.1;Data Source=$Workbook$;Location=&quot;SEN_DIRECCIONAL (16)&quot;;Extended Properties=&quot;&quot;" command="SELECT * FROM [SEN_DIRECCIONAL (16)]"/>
  </connection>
  <connection id="55" xr16:uid="{ED0D7A7B-C3EC-48EB-8531-5B6E21FC2307}" keepAlive="1" name="Consulta - SEN_DIRECCIONAL (17)" description="Conexión a la consulta 'SEN_DIRECCIONAL (17)' en el libro." type="5" refreshedVersion="7" background="1" saveData="1">
    <dbPr connection="Provider=Microsoft.Mashup.OleDb.1;Data Source=$Workbook$;Location=&quot;SEN_DIRECCIONAL (17)&quot;;Extended Properties=&quot;&quot;" command="SELECT * FROM [SEN_DIRECCIONAL (17)]"/>
  </connection>
  <connection id="56" xr16:uid="{F677F9A3-F22C-4D70-8E40-9507D27DEE6D}" keepAlive="1" name="Consulta - SEN_DIRECCIONAL (18)" description="Conexión a la consulta 'SEN_DIRECCIONAL (18)' en el libro." type="5" refreshedVersion="7" background="1" saveData="1">
    <dbPr connection="Provider=Microsoft.Mashup.OleDb.1;Data Source=$Workbook$;Location=&quot;SEN_DIRECCIONAL (18)&quot;;Extended Properties=&quot;&quot;" command="SELECT * FROM [SEN_DIRECCIONAL (18)]"/>
  </connection>
  <connection id="57" xr16:uid="{39B95E7B-C4A0-4C1D-9A1E-BF4CF5B4887B}" keepAlive="1" name="Consulta - SEN_DIRECCIONAL (19)" description="Conexión a la consulta 'SEN_DIRECCIONAL (19)' en el libro." type="5" refreshedVersion="7" background="1" saveData="1">
    <dbPr connection="Provider=Microsoft.Mashup.OleDb.1;Data Source=$Workbook$;Location=&quot;SEN_DIRECCIONAL (19)&quot;;Extended Properties=&quot;&quot;" command="SELECT * FROM [SEN_DIRECCIONAL (19)]"/>
  </connection>
  <connection id="58" xr16:uid="{401BBECF-B0CE-401A-B70D-8F58FDE5ADA5}" keepAlive="1" name="Consulta - SEN_DIRECCIONAL (2)" description="Conexión a la consulta 'SEN_DIRECCIONAL (2)' en el libro." type="5" refreshedVersion="6" background="1" saveData="1">
    <dbPr connection="Provider=Microsoft.Mashup.OleDb.1;Data Source=$Workbook$;Location=&quot;SEN_DIRECCIONAL (2)&quot;;Extended Properties=&quot;&quot;" command="SELECT * FROM [SEN_DIRECCIONAL (2)]"/>
  </connection>
  <connection id="59" xr16:uid="{EFBC7B32-3DAD-4C2B-8F4B-F092958A2A61}" keepAlive="1" name="Consulta - SEN_DIRECCIONAL (20)" description="Conexión a la consulta 'SEN_DIRECCIONAL (20)' en el libro." type="5" refreshedVersion="7" background="1" saveData="1">
    <dbPr connection="Provider=Microsoft.Mashup.OleDb.1;Data Source=$Workbook$;Location=&quot;SEN_DIRECCIONAL (20)&quot;;Extended Properties=&quot;&quot;" command="SELECT * FROM [SEN_DIRECCIONAL (20)]"/>
  </connection>
  <connection id="60" xr16:uid="{B40A4CDF-9239-4A88-B3AC-A7F1FE9BAA28}" keepAlive="1" name="Consulta - SEN_DIRECCIONAL (21)" description="Conexión a la consulta 'SEN_DIRECCIONAL (21)' en el libro." type="5" refreshedVersion="7" background="1" saveData="1">
    <dbPr connection="Provider=Microsoft.Mashup.OleDb.1;Data Source=$Workbook$;Location=&quot;SEN_DIRECCIONAL (21)&quot;;Extended Properties=&quot;&quot;" command="SELECT * FROM [SEN_DIRECCIONAL (21)]"/>
  </connection>
  <connection id="61" xr16:uid="{E46DCDBD-2DE7-4234-AFA1-9D289685AD89}" keepAlive="1" name="Consulta - SEN_DIRECCIONAL (22)" description="Conexión a la consulta 'SEN_DIRECCIONAL (22)' en el libro." type="5" refreshedVersion="7" background="1" saveData="1">
    <dbPr connection="Provider=Microsoft.Mashup.OleDb.1;Data Source=$Workbook$;Location=&quot;SEN_DIRECCIONAL (22)&quot;;Extended Properties=&quot;&quot;" command="SELECT * FROM [SEN_DIRECCIONAL (22)]"/>
  </connection>
  <connection id="62" xr16:uid="{5FACCE6F-3953-4429-80E0-1E2345FD9C32}" keepAlive="1" name="Consulta - SEN_DIRECCIONAL (23)" description="Conexión a la consulta 'SEN_DIRECCIONAL (23)' en el libro." type="5" refreshedVersion="7" background="1" saveData="1">
    <dbPr connection="Provider=Microsoft.Mashup.OleDb.1;Data Source=$Workbook$;Location=&quot;SEN_DIRECCIONAL (23)&quot;;Extended Properties=&quot;&quot;" command="SELECT * FROM [SEN_DIRECCIONAL (23)]"/>
  </connection>
  <connection id="63" xr16:uid="{EE09A735-C29F-4F0D-BBAC-DDE1D31E964C}" keepAlive="1" name="Consulta - SEN_DIRECCIONAL (24)" description="Conexión a la consulta 'SEN_DIRECCIONAL (24)' en el libro." type="5" refreshedVersion="7" background="1" saveData="1">
    <dbPr connection="Provider=Microsoft.Mashup.OleDb.1;Data Source=$Workbook$;Location=&quot;SEN_DIRECCIONAL (24)&quot;;Extended Properties=&quot;&quot;" command="SELECT * FROM [SEN_DIRECCIONAL (24)]"/>
  </connection>
  <connection id="64" xr16:uid="{D3BE887C-9594-4FFE-B998-FDE931407226}" keepAlive="1" name="Consulta - SEN_DIRECCIONAL (25)" description="Conexión a la consulta 'SEN_DIRECCIONAL (25)' en el libro." type="5" refreshedVersion="7" background="1" saveData="1">
    <dbPr connection="Provider=Microsoft.Mashup.OleDb.1;Data Source=$Workbook$;Location=&quot;SEN_DIRECCIONAL (25)&quot;;Extended Properties=&quot;&quot;" command="SELECT * FROM [SEN_DIRECCIONAL (25)]"/>
  </connection>
  <connection id="65" xr16:uid="{93871639-23BE-4D8A-955B-2942314B5DD3}" keepAlive="1" name="Consulta - SEN_DIRECCIONAL (26)" description="Conexión a la consulta 'SEN_DIRECCIONAL (26)' en el libro." type="5" refreshedVersion="7" background="1" saveData="1">
    <dbPr connection="Provider=Microsoft.Mashup.OleDb.1;Data Source=$Workbook$;Location=&quot;SEN_DIRECCIONAL (26)&quot;;Extended Properties=&quot;&quot;" command="SELECT * FROM [SEN_DIRECCIONAL (26)]"/>
  </connection>
  <connection id="66" xr16:uid="{6322CA48-0E5C-4B44-898C-40CA2576B4BA}" keepAlive="1" name="Consulta - SEN_DIRECCIONAL (27)" description="Conexión a la consulta 'SEN_DIRECCIONAL (27)' en el libro." type="5" refreshedVersion="7" background="1" saveData="1">
    <dbPr connection="Provider=Microsoft.Mashup.OleDb.1;Data Source=$Workbook$;Location=&quot;SEN_DIRECCIONAL (27)&quot;;Extended Properties=&quot;&quot;" command="SELECT * FROM [SEN_DIRECCIONAL (27)]"/>
  </connection>
  <connection id="67" xr16:uid="{61E8C24F-53F2-42E8-9244-C8349458B649}" keepAlive="1" name="Consulta - SEN_DIRECCIONAL (28)" description="Conexión a la consulta 'SEN_DIRECCIONAL (28)' en el libro." type="5" refreshedVersion="7" background="1" saveData="1">
    <dbPr connection="Provider=Microsoft.Mashup.OleDb.1;Data Source=$Workbook$;Location=&quot;SEN_DIRECCIONAL (28)&quot;;Extended Properties=&quot;&quot;" command="SELECT * FROM [SEN_DIRECCIONAL (28)]"/>
  </connection>
  <connection id="68" xr16:uid="{C4F6CA10-E732-460A-9C80-C6535E07FD24}" keepAlive="1" name="Consulta - SEN_DIRECCIONAL (29)" description="Conexión a la consulta 'SEN_DIRECCIONAL (29)' en el libro." type="5" refreshedVersion="7" background="1" saveData="1">
    <dbPr connection="Provider=Microsoft.Mashup.OleDb.1;Data Source=$Workbook$;Location=&quot;SEN_DIRECCIONAL (29)&quot;;Extended Properties=&quot;&quot;" command="SELECT * FROM [SEN_DIRECCIONAL (29)]"/>
  </connection>
  <connection id="69" xr16:uid="{7C8DFD16-A998-4732-ABBE-D72C22B3E505}" keepAlive="1" name="Consulta - SEN_DIRECCIONAL (3)" description="Conexión a la consulta 'SEN_DIRECCIONAL (3)' en el libro." type="5" refreshedVersion="6" background="1" saveData="1">
    <dbPr connection="Provider=Microsoft.Mashup.OleDb.1;Data Source=$Workbook$;Location=&quot;SEN_DIRECCIONAL (3)&quot;;Extended Properties=&quot;&quot;" command="SELECT * FROM [SEN_DIRECCIONAL (3)]"/>
  </connection>
  <connection id="70" xr16:uid="{6C0A821D-DC7C-4BB0-8185-125E272E60AA}" keepAlive="1" name="Consulta - SEN_DIRECCIONAL (30)" description="Conexión a la consulta 'SEN_DIRECCIONAL (30)' en el libro." type="5" refreshedVersion="7" background="1" saveData="1">
    <dbPr connection="Provider=Microsoft.Mashup.OleDb.1;Data Source=$Workbook$;Location=&quot;SEN_DIRECCIONAL (30)&quot;;Extended Properties=&quot;&quot;" command="SELECT * FROM [SEN_DIRECCIONAL (30)]"/>
  </connection>
  <connection id="71" xr16:uid="{54FDC0E4-EF62-4588-9D8A-737477D61614}" keepAlive="1" name="Consulta - SEN_DIRECCIONAL (31)" description="Conexión a la consulta 'SEN_DIRECCIONAL (31)' en el libro." type="5" refreshedVersion="7" background="1" saveData="1">
    <dbPr connection="Provider=Microsoft.Mashup.OleDb.1;Data Source=$Workbook$;Location=&quot;SEN_DIRECCIONAL (31)&quot;;Extended Properties=&quot;&quot;" command="SELECT * FROM [SEN_DIRECCIONAL (31)]"/>
  </connection>
  <connection id="72" xr16:uid="{74BD1C5F-7136-4C43-96C0-3D0EDF6BDE60}" keepAlive="1" name="Consulta - SEN_DIRECCIONAL (4)" description="Conexión a la consulta 'SEN_DIRECCIONAL (4)' en el libro." type="5" refreshedVersion="6" background="1" saveData="1">
    <dbPr connection="Provider=Microsoft.Mashup.OleDb.1;Data Source=$Workbook$;Location=&quot;SEN_DIRECCIONAL (4)&quot;;Extended Properties=&quot;&quot;" command="SELECT * FROM [SEN_DIRECCIONAL (4)]"/>
  </connection>
  <connection id="73" xr16:uid="{BC0DA220-A48B-42AB-9852-CD5DAA9C5245}" keepAlive="1" name="Consulta - SEN_DIRECCIONAL (5)" description="Conexión a la consulta 'SEN_DIRECCIONAL (5)' en el libro." type="5" refreshedVersion="6" background="1" saveData="1">
    <dbPr connection="Provider=Microsoft.Mashup.OleDb.1;Data Source=$Workbook$;Location=&quot;SEN_DIRECCIONAL (5)&quot;;Extended Properties=&quot;&quot;" command="SELECT * FROM [SEN_DIRECCIONAL (5)]"/>
  </connection>
  <connection id="74" xr16:uid="{A26FD59F-A217-4AB8-A0B7-0E3BF9A5037E}" keepAlive="1" name="Consulta - SEN_DIRECCIONAL (6)" description="Conexión a la consulta 'SEN_DIRECCIONAL (6)' en el libro." type="5" refreshedVersion="6" background="1" saveData="1">
    <dbPr connection="Provider=Microsoft.Mashup.OleDb.1;Data Source=$Workbook$;Location=&quot;SEN_DIRECCIONAL (6)&quot;;Extended Properties=&quot;&quot;" command="SELECT * FROM [SEN_DIRECCIONAL (6)]"/>
  </connection>
  <connection id="75" xr16:uid="{D61F6385-208B-4A95-9ADC-41C38A79DE1D}" keepAlive="1" name="Consulta - SEN_DIRECCIONAL (7)" description="Conexión a la consulta 'SEN_DIRECCIONAL (7)' en el libro." type="5" refreshedVersion="6" background="1" saveData="1">
    <dbPr connection="Provider=Microsoft.Mashup.OleDb.1;Data Source=$Workbook$;Location=&quot;SEN_DIRECCIONAL (7)&quot;;Extended Properties=&quot;&quot;" command="SELECT * FROM [SEN_DIRECCIONAL (7)]"/>
  </connection>
  <connection id="76" xr16:uid="{DDD8A695-D6DE-4B98-8FCA-BA125572F2C3}" keepAlive="1" name="Consulta - SEN_DIRECCIONAL (8)" description="Conexión a la consulta 'SEN_DIRECCIONAL (8)' en el libro." type="5" refreshedVersion="6" background="1" saveData="1">
    <dbPr connection="Provider=Microsoft.Mashup.OleDb.1;Data Source=$Workbook$;Location=&quot;SEN_DIRECCIONAL (8)&quot;;Extended Properties=&quot;&quot;" command="SELECT * FROM [SEN_DIRECCIONAL (8)]"/>
  </connection>
  <connection id="77" xr16:uid="{641FFCAC-C407-4878-AC9A-ACF3EFCC057A}" keepAlive="1" name="Consulta - SEN_DIRECCIONAL (9)" description="Conexión a la consulta 'SEN_DIRECCIONAL (9)' en el libro." type="5" refreshedVersion="6" background="1" saveData="1">
    <dbPr connection="Provider=Microsoft.Mashup.OleDb.1;Data Source=$Workbook$;Location=&quot;SEN_DIRECCIONAL (9)&quot;;Extended Properties=&quot;&quot;" command="SELECT * FROM [SEN_DIRECCIONAL (9)]"/>
  </connection>
</connections>
</file>

<file path=xl/sharedStrings.xml><?xml version="1.0" encoding="utf-8"?>
<sst xmlns="http://schemas.openxmlformats.org/spreadsheetml/2006/main" count="555" uniqueCount="431">
  <si>
    <t xml:space="preserve">POZO:  </t>
  </si>
  <si>
    <t>UWI:</t>
  </si>
  <si>
    <t>COORDENADAS POSGAR</t>
  </si>
  <si>
    <t>X:</t>
  </si>
  <si>
    <t>Y:</t>
  </si>
  <si>
    <t xml:space="preserve">EXPEDIENTE: </t>
  </si>
  <si>
    <t>LICENCIA AMBIENTAL:</t>
  </si>
  <si>
    <t>FACTIBILIDAD HC:</t>
  </si>
  <si>
    <t xml:space="preserve">FECHA DE INICIO:
</t>
  </si>
  <si>
    <t>FECHA DE FIN:</t>
  </si>
  <si>
    <t xml:space="preserve">PROVINCIA: </t>
  </si>
  <si>
    <t>UUNN:</t>
  </si>
  <si>
    <t xml:space="preserve">PROYECTO:           </t>
  </si>
  <si>
    <t>OPERADOR:</t>
  </si>
  <si>
    <t>ADJUNTO IV -  DOCUMENTACION TECNICA</t>
  </si>
  <si>
    <t>INFORME DE INICIACION DE POZO</t>
  </si>
  <si>
    <t>AREA (1):</t>
  </si>
  <si>
    <t>LA AMARGA CHICA</t>
  </si>
  <si>
    <t>PROVINCIA:</t>
  </si>
  <si>
    <t xml:space="preserve">SIGLA </t>
  </si>
  <si>
    <t>LACh</t>
  </si>
  <si>
    <t>NOMBRE DEL POZO:</t>
  </si>
  <si>
    <t>CLASIFICACION (2):</t>
  </si>
  <si>
    <t>FECHA DE INICIO (dd/mm/aa):</t>
  </si>
  <si>
    <t>COMPAÑIA PERFORADORA:</t>
  </si>
  <si>
    <t>EQUIPO A UTILIZAR:</t>
  </si>
  <si>
    <t>CAPACIDAD PERFORANTE (mts.):</t>
  </si>
  <si>
    <t>-</t>
  </si>
  <si>
    <t>Chos Malal</t>
  </si>
  <si>
    <t>Inchauspe</t>
  </si>
  <si>
    <t>Posgar 94</t>
  </si>
  <si>
    <t>Posgar 94 (Grados)</t>
  </si>
  <si>
    <t>COORDENADAS SUP                 N:</t>
  </si>
  <si>
    <t>COORDENADAS  SUP                E:</t>
  </si>
  <si>
    <t>Z</t>
  </si>
  <si>
    <t>COORDENADAS FONDO            N:</t>
  </si>
  <si>
    <t>5783671.06</t>
  </si>
  <si>
    <t>COORDENADAS  FONDO            E:</t>
  </si>
  <si>
    <t>2528668.08</t>
  </si>
  <si>
    <t>KOP PREVISTO EN  ( mbbp):</t>
  </si>
  <si>
    <t>PROFUNDIDAD PROGRAMADA (mbbp):</t>
  </si>
  <si>
    <t>TIEMPO ESTIMADO DE PERFORACION (días):</t>
  </si>
  <si>
    <t>TOPE DE HORIZONTES CALCULADOS:</t>
  </si>
  <si>
    <t>Formación</t>
  </si>
  <si>
    <t>Prof.en TVD</t>
  </si>
  <si>
    <t>Gr. Neuquén</t>
  </si>
  <si>
    <t>F. Rayoso</t>
  </si>
  <si>
    <t xml:space="preserve">Centenario </t>
  </si>
  <si>
    <t xml:space="preserve">F. Quintuco </t>
  </si>
  <si>
    <t>Vaca Muerta</t>
  </si>
  <si>
    <t>PF</t>
  </si>
  <si>
    <t>5907 MD/2779.3 TVD</t>
  </si>
  <si>
    <t>PROGRAMA DE CONTROL GEOLOGICO:</t>
  </si>
  <si>
    <t>No se prevé</t>
  </si>
  <si>
    <t xml:space="preserve">CORONAS </t>
  </si>
  <si>
    <t>PROGRAMA DE ENSAYOS DE FORMACION:</t>
  </si>
  <si>
    <t>PERFILAJES A REALIZAR:</t>
  </si>
  <si>
    <t>Rayos Gamma (LWD)</t>
  </si>
  <si>
    <t>TIPO DE INYECCION:</t>
  </si>
  <si>
    <t>Tramo Guía</t>
  </si>
  <si>
    <t>Base agua</t>
  </si>
  <si>
    <t>Tramo Intermedia</t>
  </si>
  <si>
    <t>Base Oil</t>
  </si>
  <si>
    <t>Tramo Aislación</t>
  </si>
  <si>
    <t>PROGRAMA DE TREPANOS:</t>
  </si>
  <si>
    <t>12 1/4"</t>
  </si>
  <si>
    <t>8 3/4"</t>
  </si>
  <si>
    <t>6 1/8"</t>
  </si>
  <si>
    <t>GUIA</t>
  </si>
  <si>
    <t xml:space="preserve">Csg 9 5/8"    </t>
  </si>
  <si>
    <t>PROGRAMA DE CAÑERIAS</t>
  </si>
  <si>
    <t>INTERMEDIA 1</t>
  </si>
  <si>
    <t xml:space="preserve">Csg 7"    </t>
  </si>
  <si>
    <t>AISLACION</t>
  </si>
  <si>
    <t xml:space="preserve">Csg 5" </t>
  </si>
  <si>
    <t>OBJETIVOS Y OBSERVACIONES:</t>
  </si>
  <si>
    <t xml:space="preserve">Perforar un pozo horizontal en Fm. Vaca Muerta
</t>
  </si>
  <si>
    <t>Notas:</t>
  </si>
  <si>
    <t>(1) - Según Adjunto 1 - A ó B</t>
  </si>
  <si>
    <t>(2) - CLASIFICACION DE POZOS</t>
  </si>
  <si>
    <t xml:space="preserve">       E: EXPLORACION</t>
  </si>
  <si>
    <t xml:space="preserve">       D: DESARROLLO</t>
  </si>
  <si>
    <t xml:space="preserve">       A: AVANZADA</t>
  </si>
  <si>
    <t xml:space="preserve">       S: SERVICIO</t>
  </si>
  <si>
    <t>OPERADOR (2)</t>
  </si>
  <si>
    <t>YPF S.A.</t>
  </si>
  <si>
    <t>(1) - Según Adjunto 1-A para áreas de exploración</t>
  </si>
  <si>
    <t>CODIGO DE AREA (1)</t>
  </si>
  <si>
    <t>Adjunto 1 - B para exploración complementaria en condiciones de explotación.</t>
  </si>
  <si>
    <t>YACIMIENTO</t>
  </si>
  <si>
    <t>(2) - Según Adjunto 1 - E para áreas de exploración</t>
  </si>
  <si>
    <t>PROVINCIA</t>
  </si>
  <si>
    <t>NEUQUEN</t>
  </si>
  <si>
    <t>Adjunto 1 - F para exploración complementaria en áreas de explotación</t>
  </si>
  <si>
    <t xml:space="preserve"> </t>
  </si>
  <si>
    <t>(3) - CLASIFICACION DE POZOS</t>
  </si>
  <si>
    <t>_</t>
  </si>
  <si>
    <t>E: EXPLORACION</t>
  </si>
  <si>
    <t>NOMBRE_OFICIAL</t>
  </si>
  <si>
    <t>YPF.Nq.LACh-235(h)</t>
  </si>
  <si>
    <t>D: DESARROLLO</t>
  </si>
  <si>
    <t>CLASIFICACION (3)</t>
  </si>
  <si>
    <t>DESARROLLO</t>
  </si>
  <si>
    <t>A: AVANZADA</t>
  </si>
  <si>
    <t>RESULTADOS (4)</t>
  </si>
  <si>
    <t>PP</t>
  </si>
  <si>
    <t>S: SERVICIO</t>
  </si>
  <si>
    <t>CONDICION POZO (5)</t>
  </si>
  <si>
    <t>(4) - RESULTADOS</t>
  </si>
  <si>
    <t>P: PETROLIFERO</t>
  </si>
  <si>
    <t>PERFORACION</t>
  </si>
  <si>
    <t>G: GASIFERO</t>
  </si>
  <si>
    <t>INICIO (dd/mm/aa)</t>
  </si>
  <si>
    <t>18/12/2021</t>
  </si>
  <si>
    <t>I: IMPRODUCTIVO</t>
  </si>
  <si>
    <t>TERMINO (dd/mm/aa)</t>
  </si>
  <si>
    <t>13/5/2022</t>
  </si>
  <si>
    <t>(5) - CONDICION DEL POZO</t>
  </si>
  <si>
    <t>DIAS DE PERFORACION</t>
  </si>
  <si>
    <t>22,5</t>
  </si>
  <si>
    <t>PLA: TAPONES Y ABANDONO</t>
  </si>
  <si>
    <t>TERMINACION</t>
  </si>
  <si>
    <t>JLA: CONSTRUCCIONES Y ABANDONO</t>
  </si>
  <si>
    <t>20/7/2022</t>
  </si>
  <si>
    <t>TLA: ABANDONO TEMPORARIO</t>
  </si>
  <si>
    <t>PP: EN PRODUCCION DE PETROLEO</t>
  </si>
  <si>
    <t>DIAS DE TERMINACION</t>
  </si>
  <si>
    <t>PG: EN PRODUCCION DE GAS</t>
  </si>
  <si>
    <t>APE: ABANDONADO POR ESTERIL</t>
  </si>
  <si>
    <t>PPR: PROD DE PETROLEO POR REC. SECUNDARIA</t>
  </si>
  <si>
    <t>COMPAÑIA PERFORADORA</t>
  </si>
  <si>
    <t>1_NABORS INTERNATIONAL ARGENTINA</t>
  </si>
  <si>
    <t>APT: ABANDONADO POR RAZONES TECNICAS</t>
  </si>
  <si>
    <t>EQUIPO UTILIZADO</t>
  </si>
  <si>
    <t>NBRS-990</t>
  </si>
  <si>
    <t>IN: EN INYECCION</t>
  </si>
  <si>
    <t>PROFUNDIDAD FINAL (m.b.b.p)</t>
  </si>
  <si>
    <t>5907</t>
  </si>
  <si>
    <t>PROFUNDIDAD VERTICAL VERDADERA (m.b.b.p)</t>
  </si>
  <si>
    <t>2779,4</t>
  </si>
  <si>
    <t>TEMPERATURA DE FONDO (°C)</t>
  </si>
  <si>
    <t>110,7348889</t>
  </si>
  <si>
    <t xml:space="preserve">COORDENADAS DE SUPERFICIE </t>
  </si>
  <si>
    <t>X</t>
  </si>
  <si>
    <t>Y</t>
  </si>
  <si>
    <t>Z (m.s.n.m)</t>
  </si>
  <si>
    <t xml:space="preserve">COORDENADAS DE FONDO </t>
  </si>
  <si>
    <t>INYECCION</t>
  </si>
  <si>
    <t>1</t>
  </si>
  <si>
    <t>2</t>
  </si>
  <si>
    <t/>
  </si>
  <si>
    <t>TIPO_FLUIDO</t>
  </si>
  <si>
    <t>LODO BASE AGUA</t>
  </si>
  <si>
    <t>EMULSION INVER</t>
  </si>
  <si>
    <t>DESDE</t>
  </si>
  <si>
    <t>HASTA</t>
  </si>
  <si>
    <t>DENSIDAD</t>
  </si>
  <si>
    <t>VISCOSIDAD</t>
  </si>
  <si>
    <t>PH</t>
  </si>
  <si>
    <t>AGUA_FILTRADA</t>
  </si>
  <si>
    <t>TREPANOS</t>
  </si>
  <si>
    <t>3</t>
  </si>
  <si>
    <t>4</t>
  </si>
  <si>
    <t>TIPO</t>
  </si>
  <si>
    <t>SCHLUMBERGER_XCD519</t>
  </si>
  <si>
    <t>NOV_TK66</t>
  </si>
  <si>
    <t>SCHLUMBERGER_N616</t>
  </si>
  <si>
    <t>SCHLUMBERGER_Mi616</t>
  </si>
  <si>
    <t>DIAMETRO (mm)</t>
  </si>
  <si>
    <t>400</t>
  </si>
  <si>
    <t>306,25</t>
  </si>
  <si>
    <t>212,5</t>
  </si>
  <si>
    <t>CAÑERIAS</t>
  </si>
  <si>
    <t>5</t>
  </si>
  <si>
    <t>NOMBRE</t>
  </si>
  <si>
    <t>CAÑERIA GUIA</t>
  </si>
  <si>
    <t>CAÑERIA PRIMERA INTERMEDIA</t>
  </si>
  <si>
    <t>CAÑERIA AISLACION</t>
  </si>
  <si>
    <t>CASING - SIN COSTURA</t>
  </si>
  <si>
    <t>PESO (kg/mts)</t>
  </si>
  <si>
    <t>GRADO</t>
  </si>
  <si>
    <t>K-55</t>
  </si>
  <si>
    <t>N-80</t>
  </si>
  <si>
    <t>P-110</t>
  </si>
  <si>
    <t>TIPO DE CUPLA</t>
  </si>
  <si>
    <t>BTC</t>
  </si>
  <si>
    <t>Tenaris Blue</t>
  </si>
  <si>
    <t>BTC-TXP</t>
  </si>
  <si>
    <t>W563</t>
  </si>
  <si>
    <t>CUPLA DE CEMENTACION POR ETAPAS (m.b.b.p)</t>
  </si>
  <si>
    <t>OTROS (m.b.b.p)</t>
  </si>
  <si>
    <t>CAÑERIA GUIA-ZAPATA PERFORADORA</t>
  </si>
  <si>
    <t>CAÑERIA PRIMERA INTERMEDIA-ZAPATO - REAMER</t>
  </si>
  <si>
    <t>CAÑERIA AISLACION-ZAPATO - ESCARIADOR</t>
  </si>
  <si>
    <t>PROFUNDIDAD DEL ZAPATO (m.b.b.p)</t>
  </si>
  <si>
    <t>CAÑERIA GUIA-COLLAR - FLOTADOR</t>
  </si>
  <si>
    <t>CAÑERIA PRIMERA INTERMEDIA-COLLAR - FLOTADOR</t>
  </si>
  <si>
    <t>CAÑERIA AISLACION-COLLAR - FLOTADOR</t>
  </si>
  <si>
    <t xml:space="preserve">CUPLA FLOTANTE (m.b.b.p)_x000D_
</t>
  </si>
  <si>
    <t>NOMBRE DE COLUMNA</t>
  </si>
  <si>
    <t>DATOS DE CEMENTACION</t>
  </si>
  <si>
    <t>TIPO DE CEMENTO</t>
  </si>
  <si>
    <t>G</t>
  </si>
  <si>
    <t>A</t>
  </si>
  <si>
    <t>DENSIDAD (g/lts)</t>
  </si>
  <si>
    <t>VOLUMEN (m3)</t>
  </si>
  <si>
    <t>PRESION FINAL (kg/cm2)</t>
  </si>
  <si>
    <t>MD TOPE CEMENTO CALCULADO (m.b.b.p)</t>
  </si>
  <si>
    <t>HORAS_FRAGUE</t>
  </si>
  <si>
    <t>TOPE DEL CEMENTO REAL (m.b.b.p)</t>
  </si>
  <si>
    <t>OTRAS CEMENTACIONES (m.b.b.p)</t>
  </si>
  <si>
    <t>OBSERVACIONES</t>
  </si>
  <si>
    <t>MEDICIONES DE DESVIACION</t>
  </si>
  <si>
    <t>TIPO DE INSTRUMENTO:</t>
  </si>
  <si>
    <t>PROFUNDIDAD (m.b.b.p)</t>
  </si>
  <si>
    <t>GRADOS</t>
  </si>
  <si>
    <t>AZIMUTH</t>
  </si>
  <si>
    <t>TIPO DE INSTRUMENTO</t>
  </si>
  <si>
    <t>GEOLOGIA</t>
  </si>
  <si>
    <t>TOPES DE HORIZONTES O FORMACIONES</t>
  </si>
  <si>
    <t>m.b.b.p.</t>
  </si>
  <si>
    <t>m.b.n.m</t>
  </si>
  <si>
    <t>Fm Vaca Muerta</t>
  </si>
  <si>
    <t>INFORME GEOLOGICO (Conclusiones que surgen de la perforación del pozo):</t>
  </si>
  <si>
    <t>PRODUCCION</t>
  </si>
  <si>
    <t>FORMACION PRODUCTIVA (4)</t>
  </si>
  <si>
    <t>NOMBRE DE LA FORMACION PRODUCTIVA:</t>
  </si>
  <si>
    <t>ESPESOR (mts):</t>
  </si>
  <si>
    <t>PROFUNDIDAD DEL TECHO (m.b.b.p./m.b.n.m.):</t>
  </si>
  <si>
    <t>HORIZONTE EN PRODUCCION</t>
  </si>
  <si>
    <t>TECHO DE LA CAPA (m.b.b.p.):</t>
  </si>
  <si>
    <t>ESPESOR TOTAL (mts):</t>
  </si>
  <si>
    <t>ESPESOR PERMEABLE (mts):</t>
  </si>
  <si>
    <t>POROSIDAD (%):</t>
  </si>
  <si>
    <t>PERMEABILIDAD HORIZONTAL (md):</t>
  </si>
  <si>
    <t>PERMEABILIDAD VERTICAL (md):</t>
  </si>
  <si>
    <t>SATURACION DE AGUA (%):</t>
  </si>
  <si>
    <t>SATURACION DE PETROLEO (%):</t>
  </si>
  <si>
    <t>SATURACION DE GAS (%):</t>
  </si>
  <si>
    <t>PUNZADOS</t>
  </si>
  <si>
    <t>Índice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</si>
  <si>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</si>
  <si>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</si>
  <si>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</si>
  <si>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</si>
  <si>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</si>
  <si>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</si>
  <si>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</si>
  <si>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</si>
  <si>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</si>
  <si>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</si>
  <si>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</si>
  <si>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</si>
  <si>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</si>
  <si>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</si>
  <si>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</si>
  <si>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</si>
  <si>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</si>
  <si>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</si>
  <si>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</si>
  <si>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</si>
  <si>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</si>
  <si>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</si>
  <si>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</si>
  <si>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</si>
  <si>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</si>
  <si>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</si>
  <si>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</si>
  <si>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</si>
  <si>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</si>
  <si>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</si>
  <si>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</si>
  <si>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</si>
  <si>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</si>
  <si>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</si>
  <si>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</si>
  <si>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</si>
  <si>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</si>
  <si>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</si>
  <si>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</si>
  <si>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DESDE (m.b.b.p)</t>
  </si>
  <si>
    <t>HASTA (m.b.b.p)</t>
  </si>
  <si>
    <t>TIROS POR METRO</t>
  </si>
  <si>
    <t>ENSAYOS POR PISTONEO (5)</t>
  </si>
  <si>
    <t>1º</t>
  </si>
  <si>
    <t>2º</t>
  </si>
  <si>
    <t>FECHA (dd/mm/aa):</t>
  </si>
  <si>
    <t>HORAS:</t>
  </si>
  <si>
    <t>CARRERAS POR HORA:</t>
  </si>
  <si>
    <t>PROFUNDIDAD DE LA CARRERA (m.b.b.p):</t>
  </si>
  <si>
    <t>NIVEL ESTATICO (m.b.b.p):</t>
  </si>
  <si>
    <t>NIVEL DINAMICO (m.b.b.p):</t>
  </si>
  <si>
    <t>VOLUMEN DE AGUA (m3):</t>
  </si>
  <si>
    <t>VOLUMEN DE PETROLEO (m3):</t>
  </si>
  <si>
    <t>RGP:</t>
  </si>
  <si>
    <t>TIEMPO D ERECUPERACION DE NIVEL:</t>
  </si>
  <si>
    <t>ENSAYOS POR SURGENCIA (5)</t>
  </si>
  <si>
    <t>ORIFICIO (mm):</t>
  </si>
  <si>
    <t>VOLUMEN DE GAS (m3/D):</t>
  </si>
  <si>
    <t>PRESION DE SURGENCIA</t>
  </si>
  <si>
    <t>CABEZA DE POZO (Kg/cm2):</t>
  </si>
  <si>
    <t xml:space="preserve">FONDO (Kg/cm2): </t>
  </si>
  <si>
    <t>PRESION ESTATICA</t>
  </si>
  <si>
    <t>TIEMPO DE RECUPERACION:</t>
  </si>
  <si>
    <t>TIPO DE INSTRUMENTO DE ENSAYO:</t>
  </si>
  <si>
    <t>OBSERVACIONES:</t>
  </si>
  <si>
    <t>(4) - Repartir para cada formación productiva.</t>
  </si>
  <si>
    <t>(5) - Indicar datos correspondientes a otras capas ensayadas, aunque no hayan resultado productivas.</t>
  </si>
  <si>
    <t>FRACTURAS DURANTE LA TERMINACION</t>
  </si>
  <si>
    <t>Fecha Inicio Operacion</t>
  </si>
  <si>
    <t>Volumen Agua (m3)</t>
  </si>
  <si>
    <t>Arena en Fm (sx)</t>
  </si>
  <si>
    <t>Tope</t>
  </si>
  <si>
    <t>Base</t>
  </si>
  <si>
    <t>5236.6</t>
  </si>
  <si>
    <t>3011.9</t>
  </si>
  <si>
    <t>3065.7</t>
  </si>
  <si>
    <t>5252.7</t>
  </si>
  <si>
    <t>5772.5</t>
  </si>
  <si>
    <t>5826.3</t>
  </si>
  <si>
    <t>4616.9</t>
  </si>
  <si>
    <t>4670.7</t>
  </si>
  <si>
    <t>5231.5</t>
  </si>
  <si>
    <t>3076.1</t>
  </si>
  <si>
    <t>3129.9</t>
  </si>
  <si>
    <t>5161.1</t>
  </si>
  <si>
    <t>3140.3</t>
  </si>
  <si>
    <t>3194.1</t>
  </si>
  <si>
    <t>5298.6</t>
  </si>
  <si>
    <t>3268.7</t>
  </si>
  <si>
    <t>3322.5</t>
  </si>
  <si>
    <t>5279.2</t>
  </si>
  <si>
    <t>3461.3</t>
  </si>
  <si>
    <t>3515.1</t>
  </si>
  <si>
    <t>5246.7</t>
  </si>
  <si>
    <t>3589.7</t>
  </si>
  <si>
    <t>3643.5</t>
  </si>
  <si>
    <t>3653.9</t>
  </si>
  <si>
    <t>3707.7</t>
  </si>
  <si>
    <t>3718.1</t>
  </si>
  <si>
    <t>3771.9</t>
  </si>
  <si>
    <t>5146.8</t>
  </si>
  <si>
    <t>3782.3</t>
  </si>
  <si>
    <t>3836.1</t>
  </si>
  <si>
    <t>3910.7</t>
  </si>
  <si>
    <t>3964.5</t>
  </si>
  <si>
    <t>4295.9</t>
  </si>
  <si>
    <t>4349.7</t>
  </si>
  <si>
    <t>4360.1</t>
  </si>
  <si>
    <t>4413.9</t>
  </si>
  <si>
    <t>5221.2</t>
  </si>
  <si>
    <t>4681.1</t>
  </si>
  <si>
    <t>4734.9</t>
  </si>
  <si>
    <t>5222.3</t>
  </si>
  <si>
    <t>4937.9</t>
  </si>
  <si>
    <t>4991.7</t>
  </si>
  <si>
    <t>4965.1</t>
  </si>
  <si>
    <t>5002.1</t>
  </si>
  <si>
    <t>5055.9</t>
  </si>
  <si>
    <t>5177.4</t>
  </si>
  <si>
    <t>5258.9</t>
  </si>
  <si>
    <t>5312.7</t>
  </si>
  <si>
    <t>5230.5</t>
  </si>
  <si>
    <t>5323.1</t>
  </si>
  <si>
    <t>5376.9</t>
  </si>
  <si>
    <t>5210.4</t>
  </si>
  <si>
    <t>5579.9</t>
  </si>
  <si>
    <t>5633.7</t>
  </si>
  <si>
    <t>5247.1</t>
  </si>
  <si>
    <t>5644.1</t>
  </si>
  <si>
    <t>5697.9</t>
  </si>
  <si>
    <t>5267.3</t>
  </si>
  <si>
    <t>3204.5</t>
  </si>
  <si>
    <t>3258.3</t>
  </si>
  <si>
    <t>5264.1</t>
  </si>
  <si>
    <t>3332.9</t>
  </si>
  <si>
    <t>3386.7</t>
  </si>
  <si>
    <t>5310.5</t>
  </si>
  <si>
    <t>3397.09</t>
  </si>
  <si>
    <t>3450.9</t>
  </si>
  <si>
    <t>3525.5</t>
  </si>
  <si>
    <t>3579.3</t>
  </si>
  <si>
    <t>5326.3</t>
  </si>
  <si>
    <t>3846.5</t>
  </si>
  <si>
    <t>3900.3</t>
  </si>
  <si>
    <t>5249.8</t>
  </si>
  <si>
    <t>3974.9</t>
  </si>
  <si>
    <t>4028.7</t>
  </si>
  <si>
    <t>4039.09</t>
  </si>
  <si>
    <t>4092.9</t>
  </si>
  <si>
    <t>4103.3</t>
  </si>
  <si>
    <t>4157.1</t>
  </si>
  <si>
    <t>5308.3</t>
  </si>
  <si>
    <t>4167.5</t>
  </si>
  <si>
    <t>4221.3</t>
  </si>
  <si>
    <t>4231.7</t>
  </si>
  <si>
    <t>4285.5</t>
  </si>
  <si>
    <t>5171.2</t>
  </si>
  <si>
    <t>4424.3</t>
  </si>
  <si>
    <t>4478.1</t>
  </si>
  <si>
    <t>4488.5</t>
  </si>
  <si>
    <t>4542.3</t>
  </si>
  <si>
    <t>4552.7</t>
  </si>
  <si>
    <t>4606.5</t>
  </si>
  <si>
    <t>4745.3</t>
  </si>
  <si>
    <t>4799.1</t>
  </si>
  <si>
    <t>5312.6</t>
  </si>
  <si>
    <t>4809.5</t>
  </si>
  <si>
    <t>4863.3</t>
  </si>
  <si>
    <t>4873.7</t>
  </si>
  <si>
    <t>4927.5</t>
  </si>
  <si>
    <t>5290.2</t>
  </si>
  <si>
    <t>5066.3</t>
  </si>
  <si>
    <t>5120.1</t>
  </si>
  <si>
    <t>5298.9</t>
  </si>
  <si>
    <t>5130.5</t>
  </si>
  <si>
    <t>5184.3</t>
  </si>
  <si>
    <t>5223.9</t>
  </si>
  <si>
    <t>5194.7</t>
  </si>
  <si>
    <t>5248.5</t>
  </si>
  <si>
    <t>5349.8</t>
  </si>
  <si>
    <t>5387.3</t>
  </si>
  <si>
    <t>5441.1</t>
  </si>
  <si>
    <t>5267.1</t>
  </si>
  <si>
    <t>5451.5</t>
  </si>
  <si>
    <t>5505.3</t>
  </si>
  <si>
    <t>5515.7</t>
  </si>
  <si>
    <t>5569.5</t>
  </si>
  <si>
    <t>5272.5</t>
  </si>
  <si>
    <t>5708.3</t>
  </si>
  <si>
    <t>5762.1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</si>
</sst>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General_)"/>
    <numFmt numFmtId="165" formatCode="#,##0.00000000"/>
    <numFmt numFmtId="166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6"/>
      <name val="Arial"/>
      <family val="2"/>
    </font>
    <font>
      <sz val="10"/>
      <name val="Arial"/>
      <family val="2"/>
    </font>
    <font>
      <b/>
      <sz val="20"/>
      <color rgb="FF000000"/>
      <name val="Calibri"/>
      <family val="2"/>
      <scheme val="minor"/>
    </font>
    <font>
      <b/>
      <sz val="20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6"/>
      <name val="Arial"/>
      <family val="2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  <font>
      <sz val="20"/>
      <name val="Arial"/>
      <family val="2"/>
    </font>
    <font>
      <sz val="9"/>
      <color rgb="FF000000"/>
      <name val="Calibri"/>
      <family val="2"/>
    </font>
    <font>
      <b/>
      <sz val="16"/>
      <name val="Arial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4" fillId="0" borderId="0"/>
  </cellStyleXfs>
  <cellXfs count="207">
    <xf numFmtId="0" fontId="0" fillId="0" borderId="0" xfId="0"/>
    <xf numFmtId="164" fontId="3" fillId="0" borderId="0" xfId="1" applyFont="1"/>
    <xf numFmtId="164" fontId="4" fillId="0" borderId="0" xfId="1" applyFont="1"/>
    <xf numFmtId="164" fontId="4" fillId="0" borderId="0" xfId="1" applyFont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2"/>
    <xf numFmtId="164" fontId="4" fillId="0" borderId="0" xfId="1" applyFont="1" applyAlignment="1">
      <alignment horizontal="left"/>
    </xf>
    <xf numFmtId="164" fontId="8" fillId="0" borderId="0" xfId="1" applyFont="1" applyAlignment="1">
      <alignment horizontal="right"/>
    </xf>
    <xf numFmtId="164" fontId="4" fillId="0" borderId="1" xfId="1" applyFont="1" applyBorder="1" applyAlignment="1">
      <alignment horizontal="left"/>
    </xf>
    <xf numFmtId="164" fontId="9" fillId="0" borderId="0" xfId="1" applyFont="1"/>
    <xf numFmtId="164" fontId="4" fillId="0" borderId="5" xfId="1" applyFont="1" applyBorder="1" applyAlignment="1">
      <alignment horizontal="left"/>
    </xf>
    <xf numFmtId="164" fontId="4" fillId="0" borderId="0" xfId="1" applyFont="1" applyAlignment="1">
      <alignment horizontal="right"/>
    </xf>
    <xf numFmtId="164" fontId="10" fillId="0" borderId="1" xfId="1" applyFont="1" applyBorder="1" applyAlignment="1">
      <alignment vertical="center"/>
    </xf>
    <xf numFmtId="164" fontId="11" fillId="0" borderId="6" xfId="1" applyFont="1" applyBorder="1" applyAlignment="1">
      <alignment vertical="center"/>
    </xf>
    <xf numFmtId="164" fontId="13" fillId="0" borderId="8" xfId="1" applyFont="1" applyBorder="1" applyAlignment="1">
      <alignment horizontal="center"/>
    </xf>
    <xf numFmtId="164" fontId="4" fillId="0" borderId="10" xfId="1" applyFont="1" applyBorder="1"/>
    <xf numFmtId="164" fontId="4" fillId="0" borderId="11" xfId="1" applyFont="1" applyBorder="1" applyAlignment="1">
      <alignment horizontal="center" vertical="center"/>
    </xf>
    <xf numFmtId="164" fontId="14" fillId="0" borderId="0" xfId="1" applyFont="1" applyAlignment="1">
      <alignment horizontal="center"/>
    </xf>
    <xf numFmtId="164" fontId="4" fillId="0" borderId="11" xfId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" fontId="9" fillId="0" borderId="13" xfId="1" applyNumberFormat="1" applyFont="1" applyBorder="1" applyAlignment="1">
      <alignment horizontal="center"/>
    </xf>
    <xf numFmtId="4" fontId="9" fillId="0" borderId="14" xfId="1" applyNumberFormat="1" applyFont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4" fontId="9" fillId="0" borderId="6" xfId="1" applyNumberFormat="1" applyFont="1" applyBorder="1" applyAlignment="1">
      <alignment horizontal="center"/>
    </xf>
    <xf numFmtId="4" fontId="9" fillId="0" borderId="0" xfId="1" applyNumberFormat="1" applyFont="1" applyAlignment="1">
      <alignment horizontal="center"/>
    </xf>
    <xf numFmtId="164" fontId="4" fillId="0" borderId="5" xfId="1" applyFont="1" applyBorder="1" applyAlignment="1">
      <alignment horizontal="center"/>
    </xf>
    <xf numFmtId="164" fontId="14" fillId="0" borderId="0" xfId="1" applyFont="1"/>
    <xf numFmtId="2" fontId="4" fillId="0" borderId="11" xfId="1" applyNumberFormat="1" applyFont="1" applyBorder="1" applyAlignment="1">
      <alignment horizontal="center"/>
    </xf>
    <xf numFmtId="164" fontId="4" fillId="2" borderId="11" xfId="1" applyFont="1" applyFill="1" applyBorder="1" applyAlignment="1">
      <alignment horizontal="center" vertical="center"/>
    </xf>
    <xf numFmtId="164" fontId="15" fillId="0" borderId="0" xfId="1" applyFont="1" applyAlignment="1">
      <alignment horizontal="right"/>
    </xf>
    <xf numFmtId="164" fontId="4" fillId="2" borderId="6" xfId="1" applyFont="1" applyFill="1" applyBorder="1" applyAlignment="1">
      <alignment vertical="center"/>
    </xf>
    <xf numFmtId="164" fontId="4" fillId="2" borderId="15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4" fontId="15" fillId="0" borderId="0" xfId="1" applyFont="1"/>
    <xf numFmtId="164" fontId="16" fillId="2" borderId="14" xfId="1" applyFont="1" applyFill="1" applyBorder="1"/>
    <xf numFmtId="164" fontId="16" fillId="2" borderId="15" xfId="1" applyFont="1" applyFill="1" applyBorder="1"/>
    <xf numFmtId="164" fontId="16" fillId="2" borderId="0" xfId="1" applyFont="1" applyFill="1"/>
    <xf numFmtId="164" fontId="16" fillId="2" borderId="8" xfId="1" applyFont="1" applyFill="1" applyBorder="1"/>
    <xf numFmtId="164" fontId="16" fillId="2" borderId="16" xfId="1" applyFont="1" applyFill="1" applyBorder="1"/>
    <xf numFmtId="164" fontId="16" fillId="2" borderId="10" xfId="1" applyFont="1" applyFill="1" applyBorder="1"/>
    <xf numFmtId="164" fontId="4" fillId="2" borderId="2" xfId="1" applyFont="1" applyFill="1" applyBorder="1"/>
    <xf numFmtId="164" fontId="14" fillId="2" borderId="3" xfId="1" applyFont="1" applyFill="1" applyBorder="1"/>
    <xf numFmtId="164" fontId="14" fillId="2" borderId="4" xfId="1" applyFont="1" applyFill="1" applyBorder="1"/>
    <xf numFmtId="164" fontId="4" fillId="0" borderId="13" xfId="1" applyFont="1" applyBorder="1" applyAlignment="1">
      <alignment vertical="center"/>
    </xf>
    <xf numFmtId="164" fontId="4" fillId="0" borderId="6" xfId="1" applyFont="1" applyBorder="1" applyAlignment="1">
      <alignment vertical="center"/>
    </xf>
    <xf numFmtId="164" fontId="9" fillId="0" borderId="6" xfId="1" applyFont="1" applyBorder="1"/>
    <xf numFmtId="164" fontId="9" fillId="0" borderId="0" xfId="1" applyFont="1" applyAlignment="1">
      <alignment horizontal="left"/>
    </xf>
    <xf numFmtId="164" fontId="9" fillId="0" borderId="8" xfId="1" applyFont="1" applyBorder="1" applyAlignment="1">
      <alignment horizontal="left"/>
    </xf>
    <xf numFmtId="164" fontId="14" fillId="0" borderId="9" xfId="1" applyFont="1" applyBorder="1"/>
    <xf numFmtId="164" fontId="14" fillId="0" borderId="16" xfId="1" applyFont="1" applyBorder="1"/>
    <xf numFmtId="164" fontId="14" fillId="0" borderId="10" xfId="1" applyFont="1" applyBorder="1"/>
    <xf numFmtId="164" fontId="4" fillId="0" borderId="13" xfId="1" applyFont="1" applyBorder="1"/>
    <xf numFmtId="164" fontId="4" fillId="0" borderId="14" xfId="1" applyFont="1" applyBorder="1"/>
    <xf numFmtId="164" fontId="14" fillId="0" borderId="14" xfId="1" applyFont="1" applyBorder="1"/>
    <xf numFmtId="164" fontId="14" fillId="0" borderId="15" xfId="1" applyFont="1" applyBorder="1"/>
    <xf numFmtId="164" fontId="4" fillId="0" borderId="6" xfId="1" applyFont="1" applyBorder="1"/>
    <xf numFmtId="164" fontId="14" fillId="0" borderId="8" xfId="1" applyFont="1" applyBorder="1"/>
    <xf numFmtId="164" fontId="4" fillId="0" borderId="9" xfId="1" applyFont="1" applyBorder="1"/>
    <xf numFmtId="164" fontId="4" fillId="0" borderId="16" xfId="1" applyFont="1" applyBorder="1"/>
    <xf numFmtId="164" fontId="14" fillId="0" borderId="13" xfId="1" applyFont="1" applyBorder="1"/>
    <xf numFmtId="164" fontId="4" fillId="0" borderId="6" xfId="1" applyFont="1" applyBorder="1" applyAlignment="1">
      <alignment horizontal="left"/>
    </xf>
    <xf numFmtId="164" fontId="14" fillId="0" borderId="9" xfId="1" applyFont="1" applyBorder="1" applyAlignment="1">
      <alignment horizontal="left"/>
    </xf>
    <xf numFmtId="164" fontId="8" fillId="0" borderId="0" xfId="1" applyFont="1" applyAlignment="1">
      <alignment horizontal="right" vertical="top"/>
    </xf>
    <xf numFmtId="164" fontId="8" fillId="0" borderId="14" xfId="1" applyFont="1" applyBorder="1"/>
    <xf numFmtId="164" fontId="16" fillId="0" borderId="0" xfId="1" applyFont="1"/>
    <xf numFmtId="0" fontId="4" fillId="0" borderId="0" xfId="2" applyAlignment="1">
      <alignment horizontal="center"/>
    </xf>
    <xf numFmtId="0" fontId="12" fillId="0" borderId="0" xfId="2" applyFont="1"/>
    <xf numFmtId="0" fontId="12" fillId="0" borderId="0" xfId="2" applyFont="1" applyAlignment="1">
      <alignment horizontal="right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9" fillId="0" borderId="17" xfId="2" applyFont="1" applyBorder="1" applyAlignment="1">
      <alignment horizontal="center"/>
    </xf>
    <xf numFmtId="0" fontId="19" fillId="0" borderId="18" xfId="2" applyFont="1" applyBorder="1" applyAlignment="1">
      <alignment horizontal="center"/>
    </xf>
    <xf numFmtId="0" fontId="19" fillId="0" borderId="19" xfId="2" applyFont="1" applyBorder="1" applyAlignment="1">
      <alignment horizontal="center"/>
    </xf>
    <xf numFmtId="0" fontId="4" fillId="0" borderId="0" xfId="2" applyAlignment="1">
      <alignment horizontal="right"/>
    </xf>
    <xf numFmtId="0" fontId="4" fillId="0" borderId="20" xfId="2" applyBorder="1" applyAlignment="1">
      <alignment horizontal="center"/>
    </xf>
    <xf numFmtId="14" fontId="21" fillId="3" borderId="20" xfId="0" applyNumberFormat="1" applyFont="1" applyFill="1" applyBorder="1" applyAlignment="1">
      <alignment horizontal="center" vertical="center"/>
    </xf>
    <xf numFmtId="0" fontId="22" fillId="0" borderId="0" xfId="2" applyFont="1" applyAlignment="1">
      <alignment horizontal="center"/>
    </xf>
    <xf numFmtId="14" fontId="4" fillId="0" borderId="20" xfId="2" applyNumberFormat="1" applyBorder="1" applyAlignment="1">
      <alignment horizontal="center"/>
    </xf>
    <xf numFmtId="1" fontId="4" fillId="0" borderId="20" xfId="2" applyNumberFormat="1" applyBorder="1" applyAlignment="1">
      <alignment horizontal="center"/>
    </xf>
    <xf numFmtId="0" fontId="4" fillId="0" borderId="7" xfId="2" applyBorder="1" applyAlignment="1">
      <alignment horizontal="center"/>
    </xf>
    <xf numFmtId="0" fontId="19" fillId="0" borderId="23" xfId="2" applyFont="1" applyBorder="1" applyAlignment="1">
      <alignment horizontal="center"/>
    </xf>
    <xf numFmtId="1" fontId="4" fillId="0" borderId="7" xfId="2" applyNumberFormat="1" applyBorder="1" applyAlignment="1">
      <alignment horizontal="center"/>
    </xf>
    <xf numFmtId="1" fontId="4" fillId="0" borderId="0" xfId="2" applyNumberFormat="1" applyAlignment="1">
      <alignment horizontal="center"/>
    </xf>
    <xf numFmtId="2" fontId="4" fillId="0" borderId="20" xfId="2" applyNumberFormat="1" applyBorder="1" applyAlignment="1">
      <alignment horizontal="center"/>
    </xf>
    <xf numFmtId="0" fontId="4" fillId="0" borderId="0" xfId="2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4" fillId="0" borderId="0" xfId="2" applyAlignment="1">
      <alignment wrapText="1"/>
    </xf>
    <xf numFmtId="0" fontId="4" fillId="0" borderId="0" xfId="2" applyAlignment="1">
      <alignment horizontal="right" wrapText="1"/>
    </xf>
    <xf numFmtId="0" fontId="12" fillId="0" borderId="0" xfId="2" applyFont="1" applyAlignment="1">
      <alignment horizontal="right" vertical="center" wrapText="1"/>
    </xf>
    <xf numFmtId="0" fontId="23" fillId="0" borderId="20" xfId="2" applyFont="1" applyBorder="1" applyAlignment="1">
      <alignment horizontal="center" vertical="center" wrapText="1"/>
    </xf>
    <xf numFmtId="0" fontId="23" fillId="0" borderId="0" xfId="2" applyFont="1" applyAlignment="1">
      <alignment horizontal="center" vertical="center" wrapText="1"/>
    </xf>
    <xf numFmtId="0" fontId="4" fillId="0" borderId="0" xfId="2" applyAlignment="1">
      <alignment horizontal="center" wrapText="1"/>
    </xf>
    <xf numFmtId="166" fontId="4" fillId="0" borderId="20" xfId="2" applyNumberFormat="1" applyBorder="1" applyAlignment="1">
      <alignment horizontal="center" vertical="center"/>
    </xf>
    <xf numFmtId="166" fontId="4" fillId="0" borderId="0" xfId="2" applyNumberFormat="1" applyAlignment="1">
      <alignment horizontal="center" vertical="center"/>
    </xf>
    <xf numFmtId="4" fontId="4" fillId="0" borderId="0" xfId="2" applyNumberFormat="1" applyAlignment="1">
      <alignment horizontal="center"/>
    </xf>
    <xf numFmtId="2" fontId="4" fillId="0" borderId="0" xfId="2" applyNumberFormat="1" applyAlignment="1">
      <alignment horizontal="center"/>
    </xf>
    <xf numFmtId="0" fontId="24" fillId="0" borderId="20" xfId="2" applyFont="1" applyBorder="1" applyAlignment="1">
      <alignment horizontal="center"/>
    </xf>
    <xf numFmtId="0" fontId="24" fillId="0" borderId="0" xfId="2" applyFont="1" applyAlignment="1">
      <alignment horizontal="center"/>
    </xf>
    <xf numFmtId="0" fontId="25" fillId="0" borderId="0" xfId="2" applyFont="1"/>
    <xf numFmtId="0" fontId="1" fillId="0" borderId="0" xfId="0" applyFont="1" applyAlignment="1">
      <alignment horizontal="right"/>
    </xf>
    <xf numFmtId="2" fontId="4" fillId="0" borderId="0" xfId="2" applyNumberFormat="1" applyAlignment="1">
      <alignment horizontal="center" vertical="center"/>
    </xf>
    <xf numFmtId="2" fontId="4" fillId="2" borderId="0" xfId="2" applyNumberFormat="1" applyFill="1" applyAlignment="1">
      <alignment horizontal="center" vertical="center"/>
    </xf>
    <xf numFmtId="0" fontId="4" fillId="0" borderId="0" xfId="2" applyProtection="1">
      <protection locked="0"/>
    </xf>
    <xf numFmtId="0" fontId="4" fillId="0" borderId="0" xfId="2" applyAlignment="1" applyProtection="1">
      <alignment horizontal="center"/>
      <protection locked="0"/>
    </xf>
    <xf numFmtId="0" fontId="27" fillId="0" borderId="0" xfId="2" applyFont="1" applyAlignment="1" applyProtection="1">
      <alignment horizontal="right" vertical="center"/>
      <protection locked="0"/>
    </xf>
    <xf numFmtId="0" fontId="27" fillId="0" borderId="0" xfId="2" applyFont="1" applyAlignment="1" applyProtection="1">
      <alignment horizontal="left" vertical="center"/>
      <protection locked="0"/>
    </xf>
    <xf numFmtId="2" fontId="27" fillId="0" borderId="0" xfId="2" applyNumberFormat="1" applyFont="1" applyAlignment="1">
      <alignment horizontal="right" vertical="center"/>
    </xf>
    <xf numFmtId="0" fontId="27" fillId="0" borderId="0" xfId="2" applyFont="1" applyAlignment="1">
      <alignment horizontal="right" vertical="center"/>
    </xf>
    <xf numFmtId="0" fontId="12" fillId="0" borderId="0" xfId="2" applyFont="1" applyProtection="1">
      <protection locked="0"/>
    </xf>
    <xf numFmtId="0" fontId="4" fillId="0" borderId="0" xfId="2" applyAlignment="1" applyProtection="1">
      <alignment vertical="center" wrapText="1"/>
      <protection locked="0"/>
    </xf>
    <xf numFmtId="0" fontId="4" fillId="0" borderId="18" xfId="2" applyBorder="1" applyAlignment="1" applyProtection="1">
      <alignment vertical="center" wrapText="1"/>
      <protection locked="0"/>
    </xf>
    <xf numFmtId="1" fontId="4" fillId="0" borderId="0" xfId="2" applyNumberFormat="1" applyAlignment="1">
      <alignment horizontal="center" vertical="center"/>
    </xf>
    <xf numFmtId="0" fontId="28" fillId="0" borderId="0" xfId="2" applyFont="1"/>
    <xf numFmtId="0" fontId="26" fillId="0" borderId="0" xfId="2" applyFont="1" applyProtection="1">
      <protection locked="0"/>
    </xf>
    <xf numFmtId="0" fontId="18" fillId="0" borderId="0" xfId="2" applyFont="1" applyProtection="1">
      <protection locked="0"/>
    </xf>
    <xf numFmtId="0" fontId="4" fillId="0" borderId="0" xfId="2" applyAlignment="1" applyProtection="1">
      <alignment horizontal="right"/>
      <protection locked="0"/>
    </xf>
    <xf numFmtId="0" fontId="4" fillId="2" borderId="20" xfId="2" applyFill="1" applyBorder="1" applyAlignment="1">
      <alignment horizontal="center"/>
    </xf>
    <xf numFmtId="0" fontId="4" fillId="2" borderId="18" xfId="2" applyFill="1" applyBorder="1" applyAlignment="1" applyProtection="1">
      <alignment horizontal="center"/>
      <protection locked="0"/>
    </xf>
    <xf numFmtId="0" fontId="4" fillId="2" borderId="24" xfId="2" applyFill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 vertical="center"/>
      <protection locked="0"/>
    </xf>
    <xf numFmtId="14" fontId="4" fillId="0" borderId="20" xfId="2" applyNumberFormat="1" applyBorder="1" applyProtection="1">
      <protection locked="0"/>
    </xf>
    <xf numFmtId="14" fontId="4" fillId="0" borderId="21" xfId="2" applyNumberFormat="1" applyBorder="1" applyProtection="1">
      <protection locked="0"/>
    </xf>
    <xf numFmtId="0" fontId="4" fillId="0" borderId="20" xfId="2" applyBorder="1" applyProtection="1">
      <protection locked="0"/>
    </xf>
    <xf numFmtId="0" fontId="4" fillId="0" borderId="21" xfId="2" applyBorder="1" applyProtection="1">
      <protection locked="0"/>
    </xf>
    <xf numFmtId="14" fontId="4" fillId="0" borderId="0" xfId="2" applyNumberFormat="1" applyAlignment="1" applyProtection="1">
      <alignment horizontal="center"/>
      <protection locked="0"/>
    </xf>
    <xf numFmtId="1" fontId="4" fillId="0" borderId="20" xfId="2" applyNumberFormat="1" applyBorder="1" applyProtection="1">
      <protection locked="0"/>
    </xf>
    <xf numFmtId="0" fontId="4" fillId="0" borderId="0" xfId="2" applyAlignment="1" applyProtection="1">
      <alignment horizontal="left"/>
      <protection locked="0"/>
    </xf>
    <xf numFmtId="0" fontId="4" fillId="0" borderId="0" xfId="2" applyAlignment="1" applyProtection="1">
      <alignment vertical="center"/>
      <protection locked="0"/>
    </xf>
    <xf numFmtId="1" fontId="4" fillId="0" borderId="0" xfId="2" applyNumberFormat="1" applyAlignment="1" applyProtection="1">
      <alignment horizontal="right"/>
      <protection locked="0"/>
    </xf>
    <xf numFmtId="1" fontId="4" fillId="0" borderId="0" xfId="2" applyNumberFormat="1" applyProtection="1">
      <protection locked="0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/>
    <xf numFmtId="0" fontId="4" fillId="0" borderId="8" xfId="0" applyFont="1" applyBorder="1"/>
    <xf numFmtId="164" fontId="4" fillId="0" borderId="8" xfId="1" applyFont="1" applyBorder="1" applyAlignment="1">
      <alignment horizontal="left" vertical="center"/>
    </xf>
    <xf numFmtId="164" fontId="4" fillId="0" borderId="14" xfId="1" applyFont="1" applyBorder="1" applyAlignment="1">
      <alignment horizontal="left" vertical="center"/>
    </xf>
    <xf numFmtId="164" fontId="4" fillId="0" borderId="15" xfId="1" applyFont="1" applyBorder="1" applyAlignment="1">
      <alignment horizontal="left" vertical="center"/>
    </xf>
    <xf numFmtId="164" fontId="6" fillId="0" borderId="0" xfId="1" applyFont="1" applyAlignment="1">
      <alignment horizontal="center"/>
    </xf>
    <xf numFmtId="164" fontId="7" fillId="0" borderId="0" xfId="1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3" xfId="1" applyFont="1" applyBorder="1" applyAlignment="1">
      <alignment horizontal="left"/>
    </xf>
    <xf numFmtId="164" fontId="4" fillId="0" borderId="4" xfId="1" applyFont="1" applyBorder="1" applyAlignment="1">
      <alignment horizontal="left"/>
    </xf>
    <xf numFmtId="164" fontId="12" fillId="0" borderId="3" xfId="1" applyFont="1" applyBorder="1" applyAlignment="1">
      <alignment horizontal="left" vertical="center"/>
    </xf>
    <xf numFmtId="164" fontId="12" fillId="0" borderId="4" xfId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4" fillId="2" borderId="13" xfId="1" applyFont="1" applyFill="1" applyBorder="1"/>
    <xf numFmtId="0" fontId="0" fillId="2" borderId="14" xfId="0" applyFill="1" applyBorder="1"/>
    <xf numFmtId="0" fontId="0" fillId="2" borderId="15" xfId="0" applyFill="1" applyBorder="1"/>
    <xf numFmtId="164" fontId="4" fillId="2" borderId="6" xfId="1" applyFont="1" applyFill="1" applyBorder="1"/>
    <xf numFmtId="0" fontId="0" fillId="2" borderId="0" xfId="0" applyFill="1"/>
    <xf numFmtId="0" fontId="0" fillId="2" borderId="8" xfId="0" applyFill="1" applyBorder="1"/>
    <xf numFmtId="164" fontId="4" fillId="2" borderId="9" xfId="1" applyFont="1" applyFill="1" applyBorder="1"/>
    <xf numFmtId="0" fontId="0" fillId="2" borderId="16" xfId="0" applyFill="1" applyBorder="1"/>
    <xf numFmtId="0" fontId="0" fillId="2" borderId="10" xfId="0" applyFill="1" applyBorder="1"/>
    <xf numFmtId="164" fontId="4" fillId="0" borderId="11" xfId="1" applyFont="1" applyBorder="1" applyAlignment="1">
      <alignment horizontal="left"/>
    </xf>
    <xf numFmtId="164" fontId="9" fillId="0" borderId="28" xfId="1" applyFont="1" applyBorder="1" applyAlignment="1">
      <alignment horizontal="center"/>
    </xf>
    <xf numFmtId="164" fontId="9" fillId="0" borderId="28" xfId="1" applyFont="1" applyBorder="1"/>
    <xf numFmtId="164" fontId="12" fillId="0" borderId="11" xfId="1" applyFont="1" applyBorder="1" applyAlignment="1">
      <alignment horizontal="left" vertical="center"/>
    </xf>
    <xf numFmtId="14" fontId="0" fillId="0" borderId="29" xfId="0" applyNumberFormat="1" applyBorder="1" applyAlignment="1">
      <alignment horizontal="center"/>
    </xf>
    <xf numFmtId="164" fontId="4" fillId="0" borderId="11" xfId="1" applyFont="1" applyBorder="1" applyAlignment="1">
      <alignment horizontal="left" vertical="center"/>
    </xf>
    <xf numFmtId="164" fontId="4" fillId="0" borderId="5" xfId="1" applyFont="1" applyBorder="1" applyAlignment="1">
      <alignment horizontal="center" vertical="center"/>
    </xf>
    <xf numFmtId="0" fontId="19" fillId="0" borderId="0" xfId="2" applyFont="1" applyAlignment="1">
      <alignment horizontal="center"/>
    </xf>
    <xf numFmtId="0" fontId="19" fillId="0" borderId="22" xfId="2" applyFont="1" applyBorder="1" applyAlignment="1">
      <alignment horizontal="center"/>
    </xf>
    <xf numFmtId="0" fontId="19" fillId="0" borderId="21" xfId="2" applyFont="1" applyBorder="1" applyAlignment="1">
      <alignment horizontal="center"/>
    </xf>
    <xf numFmtId="0" fontId="4" fillId="0" borderId="0" xfId="2" applyAlignment="1">
      <alignment horizontal="center" vertical="center" wrapText="1"/>
    </xf>
    <xf numFmtId="0" fontId="4" fillId="0" borderId="20" xfId="2" applyBorder="1" applyAlignment="1" applyProtection="1">
      <alignment horizontal="center"/>
      <protection locked="0"/>
    </xf>
    <xf numFmtId="0" fontId="30" fillId="4" borderId="7" xfId="0" applyFont="1" applyFill="1" applyBorder="1"/>
    <xf numFmtId="0" fontId="30" fillId="4" borderId="25" xfId="0" applyFont="1" applyFill="1" applyBorder="1"/>
    <xf numFmtId="14" fontId="31" fillId="0" borderId="7" xfId="0" applyNumberFormat="1" applyFont="1" applyBorder="1"/>
    <xf numFmtId="0" fontId="31" fillId="0" borderId="25" xfId="0" applyFont="1" applyBorder="1"/>
    <xf numFmtId="0" fontId="5" fillId="0" borderId="0" xfId="0" applyFont="1" applyAlignment="1">
      <alignment horizontal="left" vertical="center" wrapText="1"/>
    </xf>
    <xf numFmtId="164" fontId="4" fillId="0" borderId="2" xfId="1" applyFont="1" applyBorder="1" applyAlignment="1">
      <alignment horizontal="center" vertical="center" wrapText="1"/>
    </xf>
    <xf numFmtId="164" fontId="4" fillId="0" borderId="3" xfId="1" applyFont="1" applyBorder="1" applyAlignment="1">
      <alignment horizontal="center" vertical="center" wrapText="1"/>
    </xf>
    <xf numFmtId="164" fontId="4" fillId="0" borderId="4" xfId="1" applyFont="1" applyBorder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0" fontId="19" fillId="0" borderId="0" xfId="2" applyFont="1" applyAlignment="1">
      <alignment horizontal="center"/>
    </xf>
    <xf numFmtId="0" fontId="19" fillId="0" borderId="22" xfId="2" applyFont="1" applyBorder="1" applyAlignment="1">
      <alignment horizontal="center"/>
    </xf>
    <xf numFmtId="0" fontId="19" fillId="0" borderId="24" xfId="2" applyFont="1" applyBorder="1" applyAlignment="1">
      <alignment horizontal="center"/>
    </xf>
    <xf numFmtId="0" fontId="19" fillId="0" borderId="25" xfId="2" applyFont="1" applyBorder="1" applyAlignment="1">
      <alignment horizontal="center"/>
    </xf>
    <xf numFmtId="0" fontId="4" fillId="0" borderId="0" xfId="2" applyAlignment="1">
      <alignment horizontal="right" vertical="center"/>
    </xf>
    <xf numFmtId="0" fontId="18" fillId="0" borderId="0" xfId="2" applyFont="1" applyAlignment="1">
      <alignment horizontal="center"/>
    </xf>
    <xf numFmtId="0" fontId="19" fillId="0" borderId="21" xfId="2" applyFont="1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4" xfId="2" applyBorder="1" applyAlignment="1">
      <alignment horizontal="center"/>
    </xf>
    <xf numFmtId="0" fontId="28" fillId="0" borderId="0" xfId="2" applyFont="1" applyAlignment="1">
      <alignment horizontal="center" vertical="center"/>
    </xf>
    <xf numFmtId="0" fontId="4" fillId="0" borderId="20" xfId="2" applyBorder="1" applyAlignment="1" applyProtection="1">
      <alignment horizontal="center"/>
      <protection locked="0"/>
    </xf>
    <xf numFmtId="0" fontId="4" fillId="0" borderId="17" xfId="2" applyBorder="1" applyAlignment="1" applyProtection="1">
      <alignment horizontal="center" vertical="center" wrapText="1"/>
      <protection locked="0"/>
    </xf>
    <xf numFmtId="0" fontId="4" fillId="0" borderId="18" xfId="2" applyBorder="1" applyAlignment="1" applyProtection="1">
      <alignment horizontal="center" vertical="center" wrapText="1"/>
      <protection locked="0"/>
    </xf>
    <xf numFmtId="0" fontId="4" fillId="0" borderId="19" xfId="2" applyBorder="1" applyAlignment="1" applyProtection="1">
      <alignment horizontal="center" vertical="center" wrapText="1"/>
      <protection locked="0"/>
    </xf>
    <xf numFmtId="0" fontId="4" fillId="0" borderId="21" xfId="2" applyBorder="1" applyAlignment="1" applyProtection="1">
      <alignment horizontal="center" vertical="center" wrapText="1"/>
      <protection locked="0"/>
    </xf>
    <xf numFmtId="0" fontId="4" fillId="0" borderId="0" xfId="2" applyAlignment="1" applyProtection="1">
      <alignment horizontal="center" vertical="center" wrapText="1"/>
      <protection locked="0"/>
    </xf>
    <xf numFmtId="0" fontId="4" fillId="0" borderId="22" xfId="2" applyBorder="1" applyAlignment="1" applyProtection="1">
      <alignment horizontal="center" vertical="center" wrapText="1"/>
      <protection locked="0"/>
    </xf>
    <xf numFmtId="0" fontId="4" fillId="0" borderId="23" xfId="2" applyBorder="1" applyAlignment="1" applyProtection="1">
      <alignment horizontal="center" vertical="center" wrapText="1"/>
      <protection locked="0"/>
    </xf>
    <xf numFmtId="0" fontId="4" fillId="0" borderId="24" xfId="2" applyBorder="1" applyAlignment="1" applyProtection="1">
      <alignment horizontal="center" vertical="center" wrapText="1"/>
      <protection locked="0"/>
    </xf>
    <xf numFmtId="0" fontId="4" fillId="0" borderId="25" xfId="2" applyBorder="1" applyAlignment="1" applyProtection="1">
      <alignment horizontal="center" vertical="center" wrapText="1"/>
      <protection locked="0"/>
    </xf>
    <xf numFmtId="0" fontId="30" fillId="4" borderId="30" xfId="0" applyFont="1" applyFill="1" applyBorder="1" applyAlignment="1">
      <alignment horizontal="center"/>
    </xf>
    <xf numFmtId="0" fontId="30" fillId="4" borderId="31" xfId="0" applyFont="1" applyFill="1" applyBorder="1" applyAlignment="1">
      <alignment horizontal="center"/>
    </xf>
    <xf numFmtId="0" fontId="30" fillId="4" borderId="32" xfId="0" applyFont="1" applyFill="1" applyBorder="1" applyAlignment="1">
      <alignment horizontal="center"/>
    </xf>
  </cellXfs>
  <cellStyles count="3">
    <cellStyle name="Normal" xfId="0" builtinId="0"/>
    <cellStyle name="Normal 10" xfId="2" xr:uid="{A615883A-3473-43C5-9054-B8A68CB22847}"/>
    <cellStyle name="Normal_Inicia" xfId="1" xr:uid="{E7BE7280-3615-4A51-AC94-0BE800846B74}"/>
  </cellStyles>
  <dxfs count="22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0" defaultTableStyle="TableStyleMedium2" defaultPivotStyle="PivotStyleLight16">
    <tableStyle name="Estilo de tabla RES 312" pivot="0" count="7" xr9:uid="{EAE125EC-98A8-4310-B934-321CB6A11DCD}">
      <tableStyleElement type="wholeTable" dxfId="219"/>
      <tableStyleElement type="headerRow" dxfId="218"/>
      <tableStyleElement type="firstColumn" dxfId="217"/>
      <tableStyleElement type="lastColumn" dxfId="216"/>
      <tableStyleElement type="firstRowStripe" dxfId="215"/>
      <tableStyleElement type="firstColumnStripe" dxfId="214"/>
      <tableStyleElement type="secondColumnStripe" dxfId="213"/>
    </tableStyle>
    <tableStyle name="Estilo de tabla RES 312 10" pivot="0" count="6" xr9:uid="{49ECAF84-3950-4BAE-9A46-E994F2181285}">
      <tableStyleElement type="wholeTable" dxfId="212"/>
      <tableStyleElement type="headerRow" dxfId="211"/>
      <tableStyleElement type="firstColumn" dxfId="210"/>
      <tableStyleElement type="lastColumn" dxfId="209"/>
      <tableStyleElement type="firstRowStripe" dxfId="208"/>
      <tableStyleElement type="firstColumnStripe" dxfId="207"/>
    </tableStyle>
    <tableStyle name="Estilo de tabla RES 312 11" pivot="0" count="6" xr9:uid="{FAD515A7-158F-4060-A0EB-7B44F8B4B092}">
      <tableStyleElement type="wholeTable" dxfId="206"/>
      <tableStyleElement type="headerRow" dxfId="205"/>
      <tableStyleElement type="firstColumn" dxfId="204"/>
      <tableStyleElement type="lastColumn" dxfId="203"/>
      <tableStyleElement type="firstRowStripe" dxfId="202"/>
      <tableStyleElement type="firstColumnStripe" dxfId="201"/>
    </tableStyle>
    <tableStyle name="Estilo de tabla RES 312 12" pivot="0" count="6" xr9:uid="{2B7AA7D6-A68D-4175-A4C6-9F696E554C82}">
      <tableStyleElement type="wholeTable" dxfId="200"/>
      <tableStyleElement type="headerRow" dxfId="199"/>
      <tableStyleElement type="firstColumn" dxfId="198"/>
      <tableStyleElement type="lastColumn" dxfId="197"/>
      <tableStyleElement type="firstRowStripe" dxfId="196"/>
      <tableStyleElement type="firstColumnStripe" dxfId="195"/>
    </tableStyle>
    <tableStyle name="Estilo de tabla RES 312 13" pivot="0" count="6" xr9:uid="{2DD765FB-D9C0-4576-965E-9881F2CDBE58}">
      <tableStyleElement type="wholeTable" dxfId="194"/>
      <tableStyleElement type="headerRow" dxfId="193"/>
      <tableStyleElement type="firstColumn" dxfId="192"/>
      <tableStyleElement type="lastColumn" dxfId="191"/>
      <tableStyleElement type="firstRowStripe" dxfId="190"/>
      <tableStyleElement type="firstColumnStripe" dxfId="189"/>
    </tableStyle>
    <tableStyle name="Estilo de tabla RES 312 14" pivot="0" count="6" xr9:uid="{436030C5-6554-49B1-8315-BD916D03B7A2}">
      <tableStyleElement type="wholeTable" dxfId="188"/>
      <tableStyleElement type="headerRow" dxfId="187"/>
      <tableStyleElement type="firstColumn" dxfId="186"/>
      <tableStyleElement type="lastColumn" dxfId="185"/>
      <tableStyleElement type="firstRowStripe" dxfId="184"/>
      <tableStyleElement type="firstColumnStripe" dxfId="183"/>
    </tableStyle>
    <tableStyle name="Estilo de tabla RES 312 15" pivot="0" count="6" xr9:uid="{899E3321-61AF-4D31-AC98-2D638CD573DF}">
      <tableStyleElement type="wholeTable" dxfId="182"/>
      <tableStyleElement type="headerRow" dxfId="181"/>
      <tableStyleElement type="firstColumn" dxfId="180"/>
      <tableStyleElement type="lastColumn" dxfId="179"/>
      <tableStyleElement type="firstRowStripe" dxfId="178"/>
      <tableStyleElement type="firstColumnStripe" dxfId="177"/>
    </tableStyle>
    <tableStyle name="Estilo de tabla RES 312 16" pivot="0" count="6" xr9:uid="{E3916355-3C82-4A28-BC61-26DD0995DA51}">
      <tableStyleElement type="wholeTable" dxfId="176"/>
      <tableStyleElement type="headerRow" dxfId="175"/>
      <tableStyleElement type="firstColumn" dxfId="174"/>
      <tableStyleElement type="lastColumn" dxfId="173"/>
      <tableStyleElement type="firstRowStripe" dxfId="172"/>
      <tableStyleElement type="firstColumnStripe" dxfId="171"/>
    </tableStyle>
    <tableStyle name="Estilo de tabla RES 312 17" pivot="0" count="6" xr9:uid="{E7976140-F265-40DD-A45B-7FF0C125BE3D}">
      <tableStyleElement type="wholeTable" dxfId="170"/>
      <tableStyleElement type="headerRow" dxfId="169"/>
      <tableStyleElement type="firstColumn" dxfId="168"/>
      <tableStyleElement type="lastColumn" dxfId="167"/>
      <tableStyleElement type="firstRowStripe" dxfId="166"/>
      <tableStyleElement type="firstColumnStripe" dxfId="165"/>
    </tableStyle>
    <tableStyle name="Estilo de tabla RES 312 18" pivot="0" count="6" xr9:uid="{EB4851D7-5232-4E1D-AF0E-481EDA7D562D}">
      <tableStyleElement type="wholeTable" dxfId="164"/>
      <tableStyleElement type="headerRow" dxfId="163"/>
      <tableStyleElement type="firstColumn" dxfId="162"/>
      <tableStyleElement type="lastColumn" dxfId="161"/>
      <tableStyleElement type="firstRowStripe" dxfId="160"/>
      <tableStyleElement type="firstColumnStripe" dxfId="159"/>
    </tableStyle>
    <tableStyle name="Estilo de tabla RES 312 19" pivot="0" count="6" xr9:uid="{B345E0DC-E499-40ED-BA16-35EAF23EBAA9}">
      <tableStyleElement type="wholeTable" dxfId="158"/>
      <tableStyleElement type="headerRow" dxfId="157"/>
      <tableStyleElement type="firstColumn" dxfId="156"/>
      <tableStyleElement type="lastColumn" dxfId="155"/>
      <tableStyleElement type="firstRowStripe" dxfId="154"/>
      <tableStyleElement type="firstColumnStripe" dxfId="153"/>
    </tableStyle>
    <tableStyle name="Estilo de tabla RES 312 2" pivot="0" count="6" xr9:uid="{C4840EBE-1A31-471E-A440-428AF2742FD3}">
      <tableStyleElement type="wholeTable" dxfId="152"/>
      <tableStyleElement type="headerRow" dxfId="151"/>
      <tableStyleElement type="firstColumn" dxfId="150"/>
      <tableStyleElement type="lastColumn" dxfId="149"/>
      <tableStyleElement type="firstRowStripe" dxfId="148"/>
      <tableStyleElement type="firstColumnStripe" dxfId="147"/>
    </tableStyle>
    <tableStyle name="Estilo de tabla RES 312 20" pivot="0" count="6" xr9:uid="{0EC49661-17C7-410E-8F52-239A7CADA887}">
      <tableStyleElement type="wholeTable" dxfId="146"/>
      <tableStyleElement type="headerRow" dxfId="145"/>
      <tableStyleElement type="firstColumn" dxfId="144"/>
      <tableStyleElement type="lastColumn" dxfId="143"/>
      <tableStyleElement type="firstRowStripe" dxfId="142"/>
      <tableStyleElement type="firstColumnStripe" dxfId="141"/>
    </tableStyle>
    <tableStyle name="Estilo de tabla RES 312 21" pivot="0" count="6" xr9:uid="{C003F190-9B89-4718-89D5-B1525492364D}">
      <tableStyleElement type="wholeTable" dxfId="140"/>
      <tableStyleElement type="headerRow" dxfId="139"/>
      <tableStyleElement type="firstColumn" dxfId="138"/>
      <tableStyleElement type="lastColumn" dxfId="137"/>
      <tableStyleElement type="firstRowStripe" dxfId="136"/>
      <tableStyleElement type="firstColumnStripe" dxfId="135"/>
    </tableStyle>
    <tableStyle name="Estilo de tabla RES 312 22" pivot="0" count="6" xr9:uid="{D05DD198-AAC5-4F8C-95CA-A63079BFC134}">
      <tableStyleElement type="wholeTable" dxfId="134"/>
      <tableStyleElement type="headerRow" dxfId="133"/>
      <tableStyleElement type="firstColumn" dxfId="132"/>
      <tableStyleElement type="lastColumn" dxfId="131"/>
      <tableStyleElement type="firstRowStripe" dxfId="130"/>
      <tableStyleElement type="firstColumnStripe" dxfId="129"/>
    </tableStyle>
    <tableStyle name="Estilo de tabla RES 312 23" pivot="0" count="6" xr9:uid="{8263151E-6F82-4DEC-BF8C-5F71B46760D8}">
      <tableStyleElement type="wholeTable" dxfId="128"/>
      <tableStyleElement type="headerRow" dxfId="127"/>
      <tableStyleElement type="firstColumn" dxfId="126"/>
      <tableStyleElement type="lastColumn" dxfId="125"/>
      <tableStyleElement type="firstRowStripe" dxfId="124"/>
      <tableStyleElement type="firstColumnStripe" dxfId="123"/>
    </tableStyle>
    <tableStyle name="Estilo de tabla RES 312 24" pivot="0" count="6" xr9:uid="{CB2DB11C-8055-4E76-8C00-B5EC52C16369}">
      <tableStyleElement type="wholeTable" dxfId="122"/>
      <tableStyleElement type="headerRow" dxfId="121"/>
      <tableStyleElement type="firstColumn" dxfId="120"/>
      <tableStyleElement type="lastColumn" dxfId="119"/>
      <tableStyleElement type="firstRowStripe" dxfId="118"/>
      <tableStyleElement type="firstColumnStripe" dxfId="117"/>
    </tableStyle>
    <tableStyle name="Estilo de tabla RES 312 25" pivot="0" count="6" xr9:uid="{F83ECB9A-14F3-4329-95BD-3C2BBD73C756}">
      <tableStyleElement type="wholeTable" dxfId="116"/>
      <tableStyleElement type="headerRow" dxfId="115"/>
      <tableStyleElement type="firstColumn" dxfId="114"/>
      <tableStyleElement type="lastColumn" dxfId="113"/>
      <tableStyleElement type="firstRowStripe" dxfId="112"/>
      <tableStyleElement type="firstColumnStripe" dxfId="111"/>
    </tableStyle>
    <tableStyle name="Estilo de tabla RES 312 26" pivot="0" count="6" xr9:uid="{930F39FC-2A99-43CD-AC40-4C71281CFAF0}">
      <tableStyleElement type="wholeTable" dxfId="110"/>
      <tableStyleElement type="headerRow" dxfId="109"/>
      <tableStyleElement type="firstColumn" dxfId="108"/>
      <tableStyleElement type="lastColumn" dxfId="107"/>
      <tableStyleElement type="firstRowStripe" dxfId="106"/>
      <tableStyleElement type="firstColumnStripe" dxfId="105"/>
    </tableStyle>
    <tableStyle name="Estilo de tabla RES 312 27" pivot="0" count="6" xr9:uid="{4083EDEF-DF90-47AF-BF35-4CB314D3E0A8}">
      <tableStyleElement type="wholeTable" dxfId="104"/>
      <tableStyleElement type="headerRow" dxfId="103"/>
      <tableStyleElement type="firstColumn" dxfId="102"/>
      <tableStyleElement type="lastColumn" dxfId="101"/>
      <tableStyleElement type="firstRowStripe" dxfId="100"/>
      <tableStyleElement type="firstColumnStripe" dxfId="99"/>
    </tableStyle>
    <tableStyle name="Estilo de tabla RES 312 28" pivot="0" count="6" xr9:uid="{72CA6895-4A87-4FEC-8A31-0E811DA4A2C4}">
      <tableStyleElement type="wholeTable" dxfId="98"/>
      <tableStyleElement type="headerRow" dxfId="97"/>
      <tableStyleElement type="firstColumn" dxfId="96"/>
      <tableStyleElement type="lastColumn" dxfId="95"/>
      <tableStyleElement type="firstRowStripe" dxfId="94"/>
      <tableStyleElement type="firstColumnStripe" dxfId="93"/>
    </tableStyle>
    <tableStyle name="Estilo de tabla RES 312 29" pivot="0" count="6" xr9:uid="{E1F69097-646B-49DA-849B-054314351B67}">
      <tableStyleElement type="wholeTable" dxfId="92"/>
      <tableStyleElement type="headerRow" dxfId="91"/>
      <tableStyleElement type="firstColumn" dxfId="90"/>
      <tableStyleElement type="lastColumn" dxfId="89"/>
      <tableStyleElement type="firstRowStripe" dxfId="88"/>
      <tableStyleElement type="firstColumnStripe" dxfId="87"/>
    </tableStyle>
    <tableStyle name="Estilo de tabla RES 312 3" pivot="0" count="6" xr9:uid="{18F7E720-199C-48C5-8E6A-CCE517D1958B}">
      <tableStyleElement type="wholeTable" dxfId="86"/>
      <tableStyleElement type="headerRow" dxfId="85"/>
      <tableStyleElement type="firstColumn" dxfId="84"/>
      <tableStyleElement type="lastColumn" dxfId="83"/>
      <tableStyleElement type="firstRowStripe" dxfId="82"/>
      <tableStyleElement type="firstColumnStripe" dxfId="81"/>
    </tableStyle>
    <tableStyle name="Estilo de tabla RES 312 30" pivot="0" count="6" xr9:uid="{BDC59445-B431-4E56-A3EA-A9CC5CA6D33C}">
      <tableStyleElement type="wholeTable" dxfId="80"/>
      <tableStyleElement type="headerRow" dxfId="79"/>
      <tableStyleElement type="firstColumn" dxfId="78"/>
      <tableStyleElement type="lastColumn" dxfId="77"/>
      <tableStyleElement type="firstRowStripe" dxfId="76"/>
      <tableStyleElement type="firstColumnStripe" dxfId="75"/>
    </tableStyle>
    <tableStyle name="Estilo de tabla RES 312 4" pivot="0" count="6" xr9:uid="{E8BE9D14-42B3-46E9-A4AE-423A71796C25}">
      <tableStyleElement type="wholeTable" dxfId="74"/>
      <tableStyleElement type="headerRow" dxfId="73"/>
      <tableStyleElement type="firstColumn" dxfId="72"/>
      <tableStyleElement type="lastColumn" dxfId="71"/>
      <tableStyleElement type="firstRowStripe" dxfId="70"/>
      <tableStyleElement type="firstColumnStripe" dxfId="69"/>
    </tableStyle>
    <tableStyle name="Estilo de tabla RES 312 5" pivot="0" count="6" xr9:uid="{847CDC7E-5430-4E09-9BAE-7F8CC699529C}">
      <tableStyleElement type="wholeTable" dxfId="68"/>
      <tableStyleElement type="header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Estilo de tabla RES 312 6" pivot="0" count="6" xr9:uid="{54114CB2-3DA9-4170-B66C-606F5FF81B04}">
      <tableStyleElement type="wholeTable" dxfId="62"/>
      <tableStyleElement type="header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Estilo de tabla RES 312 7" pivot="0" count="6" xr9:uid="{0DAC1202-C64C-43F0-92FD-94D8934881EC}">
      <tableStyleElement type="wholeTable" dxfId="56"/>
      <tableStyleElement type="headerRow" dxfId="55"/>
      <tableStyleElement type="firstColumn" dxfId="54"/>
      <tableStyleElement type="lastColumn" dxfId="53"/>
      <tableStyleElement type="firstRowStripe" dxfId="52"/>
      <tableStyleElement type="firstColumnStripe" dxfId="51"/>
    </tableStyle>
    <tableStyle name="Estilo de tabla RES 312 8" pivot="0" count="6" xr9:uid="{C49D4035-88AA-460E-8F93-BD46A2D71728}">
      <tableStyleElement type="wholeTable" dxfId="50"/>
      <tableStyleElement type="header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Estilo de tabla RES 312 9" pivot="0" count="6" xr9:uid="{37E54C89-AF88-4850-B978-A6885A5DE1F8}">
      <tableStyleElement type="wholeTable" dxfId="44"/>
      <tableStyleElement type="header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10146" cy="471921"/>
    <xdr:pic>
      <xdr:nvPicPr>
        <xdr:cNvPr id="6" name="0 Imagen">
          <a:extLst>
            <a:ext uri="{FF2B5EF4-FFF2-40B4-BE49-F238E27FC236}">
              <a16:creationId xmlns:a16="http://schemas.microsoft.com/office/drawing/2014/main" id="{62300CFA-BD90-40CB-8C5A-67E11A780C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0146" cy="47192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e27547_grupo_ypf_com/Documents/Escritorio/PROYECTOS/PROYECTO%20PLANILLA%20I&amp;F%20319/Generador%20de%20Planilla%20Res.%20319%20v2/Res%20Inf.%20Inicio%20&amp;%20Fin/RES_INF%20FINAL%20DE%20POZ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ESTIM"/>
      <sheetName val="NOMBRE DE POZO"/>
      <sheetName val="DATOS GENERALES"/>
      <sheetName val="PERFORACION"/>
      <sheetName val="TERMINACION"/>
      <sheetName val="EQUIPO DE PERFORACION"/>
      <sheetName val="PROFUNDIDAD"/>
      <sheetName val="COORDENADAS"/>
      <sheetName val="LODOS"/>
      <sheetName val="SEN PUNZADOS"/>
      <sheetName val="TREPANOS"/>
      <sheetName val="CASING"/>
      <sheetName val="ZAPATO"/>
      <sheetName val="COLLAR"/>
      <sheetName val="ESTIMULACION"/>
      <sheetName val="SEN_DIRECCIONAL"/>
      <sheetName val="CEMENTACION"/>
    </sheetNames>
    <sheetDataSet>
      <sheetData sheetId="0">
        <row r="13">
          <cell r="G13" t="str">
            <v>YPF.Nq.LACh-235(h)</v>
          </cell>
        </row>
      </sheetData>
      <sheetData sheetId="1"/>
      <sheetData sheetId="2"/>
      <sheetData sheetId="3"/>
      <sheetData sheetId="4"/>
      <sheetData sheetId="5">
        <row r="5">
          <cell r="E5" t="str">
            <v>YPF.Nq.LACh-235(h)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9993A-F7C7-410B-BB66-E5FDCD6CDA11}" name="SEN_DIRECCIONAL2" displayName="SEN_DIRECCIONAL2" ref="A6:D207" totalsRowShown="0">
  <autoFilter ref="A6:D207" xr:uid="{E049993A-F7C7-410B-BB66-E5FDCD6CDA11}"/>
  <tableColumns count="4">
    <tableColumn id="1" xr3:uid="{517DA058-D2E7-493C-945A-FAB59E604669}" name="PROFUNDIDAD (m.b.b.p)"/>
    <tableColumn id="2" xr3:uid="{FEBC364A-2B09-4D5B-BA27-98A748F970BC}" name="GRADOS"/>
    <tableColumn id="3" xr3:uid="{406BCE39-681F-4FA0-91AC-220A7E5ECE08}" name="AZIMUTH"/>
    <tableColumn id="4" xr3:uid="{44860E49-EEBD-4BBE-950F-2A48C41F0CA3}" name="TIPO DE INSTRUMENTO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45AFE7-9ECF-4347-AC0B-6DBB8B4D3CDD}" name="SEN_PUNZADOS3" displayName="SEN_PUNZADOS3" ref="D23:AV27" totalsRowShown="0">
  <autoFilter ref="D23:AV27" xr:uid="{0845AFE7-9ECF-4347-AC0B-6DBB8B4D3CDD}"/>
  <tableColumns count="45">
    <tableColumn id="1" xr3:uid="{C73F16CB-4E4C-40D7-9BA7-D264048DB795}" name="Índice"/>
    <tableColumn id="2" xr3:uid="{EC3BCE1C-4BFC-4F9E-82A1-99DBDB0F021E}" name="1"/>
    <tableColumn id="3" xr3:uid="{A97FB7D2-B972-417D-87B1-2A3CDC83E690}" name="2"/>
    <tableColumn id="4" xr3:uid="{7C5F7880-F7EB-4FF2-9527-609FA90FEDCA}" name="3"/>
    <tableColumn id="5" xr3:uid="{EE5B0DC5-D656-42F5-AE5C-713C12936DFC}" name="4"/>
    <tableColumn id="6" xr3:uid="{D48F39BE-B35C-4CE7-93A4-BF8332D0B75C}" name="5"/>
    <tableColumn id="7" xr3:uid="{08ED2DBC-5F40-4AEF-B94D-D7DB8CC60FB6}" name="6"/>
    <tableColumn id="8" xr3:uid="{993C948E-DB7A-4965-A0E6-C66B0A277646}" name="7"/>
    <tableColumn id="9" xr3:uid="{D4593B76-F8D2-4845-B0D2-BACC8692A897}" name="8"/>
    <tableColumn id="10" xr3:uid="{2F95A989-AF8F-4A9A-9A04-A51AE27678A8}" name="9"/>
    <tableColumn id="11" xr3:uid="{A863025E-4E9A-4B1A-8BF7-4FE60E32D11C}" name="10"/>
    <tableColumn id="12" xr3:uid="{9863A363-FFCF-4AB9-9CA7-8FEEBEE8BB61}" name="11"/>
    <tableColumn id="13" xr3:uid="{9842EBD7-62D5-4194-B57F-D89CAC6C2EEC}" name="12"/>
    <tableColumn id="14" xr3:uid="{3E91AAF8-9B4F-4955-A6B9-C2BB2D06FFBB}" name="13"/>
    <tableColumn id="15" xr3:uid="{0EBB33BA-1D0D-42AE-8DE9-79D28AFB942B}" name="14"/>
    <tableColumn id="16" xr3:uid="{11D93B18-EEAD-4711-81B1-448FA8E56A3F}" name="15"/>
    <tableColumn id="17" xr3:uid="{0DD13223-87D4-4107-BC08-0E35B6A6553E}" name="16" dataDxfId="28" dataCellStyle="Normal 10"/>
    <tableColumn id="18" xr3:uid="{3FEB1A0D-B457-48E7-ACEC-F3555CB898AA}" name="17" dataDxfId="27" dataCellStyle="Normal 10"/>
    <tableColumn id="19" xr3:uid="{172AA662-11BB-4AC9-8DF2-F1AB9EB91389}" name="18" dataDxfId="26" dataCellStyle="Normal 10"/>
    <tableColumn id="20" xr3:uid="{ACE5E5E2-7605-4D83-AFBE-1E8EBA7B91A8}" name="19" dataDxfId="25" dataCellStyle="Normal 10"/>
    <tableColumn id="21" xr3:uid="{CAA24507-1EB5-4A62-AA86-7B0DC0C63336}" name="20" dataDxfId="24" dataCellStyle="Normal 10"/>
    <tableColumn id="22" xr3:uid="{A502AFA1-E675-45F0-B0B5-D31086C49182}" name="21" dataDxfId="23" dataCellStyle="Normal 10"/>
    <tableColumn id="23" xr3:uid="{EE124E4D-16BE-40D9-B392-E5F2265F5561}" name="22" dataDxfId="22" dataCellStyle="Normal 10"/>
    <tableColumn id="24" xr3:uid="{7282C018-BE7E-4577-A9A6-13431EDEC4FF}" name="23" dataDxfId="21" dataCellStyle="Normal 10"/>
    <tableColumn id="25" xr3:uid="{CB6951AF-BBC8-433D-B2B3-335540913809}" name="24" dataDxfId="20" dataCellStyle="Normal 10"/>
    <tableColumn id="26" xr3:uid="{ABE6F6EF-BB0B-4CFF-83C8-8C7C39A06045}" name="25" dataDxfId="19" dataCellStyle="Normal 10"/>
    <tableColumn id="27" xr3:uid="{1DACF812-4F8C-4361-9C7D-4CF95D61EA0B}" name="26" dataDxfId="18" dataCellStyle="Normal 10"/>
    <tableColumn id="28" xr3:uid="{A2B4E253-746C-4714-A60B-D4F8CD2064E1}" name="27" dataDxfId="17" dataCellStyle="Normal 10"/>
    <tableColumn id="29" xr3:uid="{CB1E8402-6D29-46E1-92B0-66BC2E7B4351}" name="28" dataDxfId="16" dataCellStyle="Normal 10"/>
    <tableColumn id="30" xr3:uid="{8AB8384B-3727-473B-994E-CE20A7527CD7}" name="29" dataDxfId="15" dataCellStyle="Normal 10"/>
    <tableColumn id="31" xr3:uid="{AC8BD68C-A84D-438C-B388-4DEFB8CE9B75}" name="30" dataDxfId="14" dataCellStyle="Normal 10"/>
    <tableColumn id="32" xr3:uid="{5B00AC00-EE6D-493A-AF7A-330DA2798A92}" name="31" dataDxfId="13" dataCellStyle="Normal 10"/>
    <tableColumn id="33" xr3:uid="{93E16F8D-3C44-4913-BBFF-FB3F3B554414}" name="32" dataDxfId="12" dataCellStyle="Normal 10"/>
    <tableColumn id="34" xr3:uid="{644EC9D1-4EB8-4E90-BA0E-9C0A091629FF}" name="33" dataDxfId="11" dataCellStyle="Normal 10"/>
    <tableColumn id="35" xr3:uid="{D945CD77-DF22-4978-A715-B320C31A8720}" name="34" dataDxfId="10" dataCellStyle="Normal 10"/>
    <tableColumn id="36" xr3:uid="{D7F78E0D-5AE5-483A-A676-E26DC142FDA2}" name="35" dataDxfId="9" dataCellStyle="Normal 10"/>
    <tableColumn id="37" xr3:uid="{1C49B93D-A740-4C92-BAE3-314F0CF8ABB6}" name="36" dataDxfId="8" dataCellStyle="Normal 10"/>
    <tableColumn id="38" xr3:uid="{A70C6204-D7E3-45E0-AB75-031404485668}" name="37" dataDxfId="7" dataCellStyle="Normal 10"/>
    <tableColumn id="39" xr3:uid="{F5C63141-1966-48F3-9E13-66EA8A24C853}" name="38" dataDxfId="6" dataCellStyle="Normal 10"/>
    <tableColumn id="40" xr3:uid="{123AB1E9-E217-4C75-A1A0-1049B202B19A}" name="39" dataDxfId="5" dataCellStyle="Normal 10"/>
    <tableColumn id="41" xr3:uid="{644450BE-8D60-43CB-818B-1BD30F516A22}" name="40" dataDxfId="4" dataCellStyle="Normal 10"/>
    <tableColumn id="42" xr3:uid="{80EF3514-8CA6-48A8-B03F-58E866A541DC}" name="41" dataDxfId="3" dataCellStyle="Normal 10"/>
    <tableColumn id="43" xr3:uid="{5E82F9C1-2A25-4706-91D5-9F540D266AAF}" name="42" dataDxfId="2" dataCellStyle="Normal 10"/>
    <tableColumn id="44" xr3:uid="{CCEF1A90-3F9F-482F-A410-AFB1B244E42F}" name="43" dataDxfId="1" dataCellStyle="Normal 10"/>
    <tableColumn id="45" xr3:uid="{C4F21CB8-F8C6-431A-A3FE-39BDC794AEC9}" name="44" dataDxfId="0" dataCellStyle="Normal 10"/>
  </tableColumns>
  <tableStyleInfo name="Estilo de tabla RES 3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D9C-E47B-4C31-A0B3-EF90173BD2AF}">
  <sheetPr codeName="Hoja1"/>
  <dimension ref="A1:N15"/>
  <sheetViews>
    <sheetView showGridLines="0" workbookViewId="0">
      <selection activeCell="E7" sqref="E7"/>
    </sheetView>
  </sheetViews>
  <sheetFormatPr baseColWidth="10" defaultColWidth="10.85546875" defaultRowHeight="12.75" x14ac:dyDescent="0.2"/>
  <cols>
    <col min="1" max="1" width="30.42578125" style="2" customWidth="1"/>
    <col min="2" max="2" width="16.7109375" style="2" customWidth="1"/>
    <col min="3" max="3" width="44.28515625" style="3" customWidth="1"/>
    <col min="4" max="5" width="16.7109375" style="2" customWidth="1"/>
    <col min="6" max="6" width="2.28515625" style="2" customWidth="1"/>
    <col min="7" max="8" width="10.85546875" style="2"/>
    <col min="9" max="9" width="33.140625" style="2" customWidth="1"/>
    <col min="10" max="16384" width="10.85546875" style="2"/>
  </cols>
  <sheetData>
    <row r="1" spans="1:14" ht="20.25" x14ac:dyDescent="0.3">
      <c r="A1" s="1"/>
    </row>
    <row r="2" spans="1:14" ht="20.25" x14ac:dyDescent="0.3">
      <c r="A2" s="1"/>
    </row>
    <row r="3" spans="1:14" ht="26.25" x14ac:dyDescent="0.4">
      <c r="A3" s="4" t="s">
        <v>0</v>
      </c>
      <c r="C3" s="5" t="str">
        <f>'FIN 1'!G13</f>
        <v>YPF.Nq.LACh-235(h)</v>
      </c>
      <c r="I3" s="2">
        <v>2</v>
      </c>
    </row>
    <row r="4" spans="1:14" ht="26.25" x14ac:dyDescent="0.4">
      <c r="A4" s="4" t="s">
        <v>1</v>
      </c>
      <c r="C4" s="6"/>
      <c r="M4" s="7"/>
      <c r="N4" s="7"/>
    </row>
    <row r="5" spans="1:14" ht="26.25" x14ac:dyDescent="0.4">
      <c r="A5" s="178" t="s">
        <v>2</v>
      </c>
      <c r="B5" s="4" t="s">
        <v>3</v>
      </c>
      <c r="C5" s="6">
        <f>'FIN 1'!G36</f>
        <v>5780535.5699996371</v>
      </c>
    </row>
    <row r="6" spans="1:14" ht="26.25" x14ac:dyDescent="0.4">
      <c r="A6" s="178"/>
      <c r="B6" s="4" t="s">
        <v>4</v>
      </c>
      <c r="C6" s="6">
        <f>'FIN 1'!G37</f>
        <v>2528779.6899998402</v>
      </c>
    </row>
    <row r="7" spans="1:14" ht="26.25" x14ac:dyDescent="0.4">
      <c r="A7" s="4" t="s">
        <v>5</v>
      </c>
      <c r="C7" s="6"/>
    </row>
    <row r="8" spans="1:14" ht="26.25" x14ac:dyDescent="0.4">
      <c r="A8" s="4" t="s">
        <v>6</v>
      </c>
      <c r="C8" s="6"/>
    </row>
    <row r="9" spans="1:14" ht="26.25" x14ac:dyDescent="0.4">
      <c r="A9" s="4" t="s">
        <v>7</v>
      </c>
      <c r="C9" s="6"/>
    </row>
    <row r="10" spans="1:14" ht="26.25" x14ac:dyDescent="0.4">
      <c r="A10" s="4" t="s">
        <v>8</v>
      </c>
      <c r="C10" s="5" t="str">
        <f>'FIN 1'!G19</f>
        <v>18/12/2021</v>
      </c>
    </row>
    <row r="11" spans="1:14" ht="26.25" x14ac:dyDescent="0.4">
      <c r="A11" s="4" t="s">
        <v>9</v>
      </c>
      <c r="C11" s="5">
        <f>'FIN 1'!G24</f>
        <v>44837</v>
      </c>
    </row>
    <row r="12" spans="1:14" ht="26.25" x14ac:dyDescent="0.4">
      <c r="A12" s="4" t="s">
        <v>10</v>
      </c>
      <c r="C12" s="6" t="str">
        <f>'FIN 1'!G10</f>
        <v>NEUQUEN</v>
      </c>
    </row>
    <row r="13" spans="1:14" ht="26.25" x14ac:dyDescent="0.4">
      <c r="A13" s="4" t="s">
        <v>11</v>
      </c>
      <c r="C13" s="6" t="str">
        <f>'FIN 1'!G9</f>
        <v>LA AMARGA CHICA</v>
      </c>
    </row>
    <row r="14" spans="1:14" ht="26.25" x14ac:dyDescent="0.2">
      <c r="A14" s="6" t="s">
        <v>12</v>
      </c>
      <c r="C14" s="6"/>
    </row>
    <row r="15" spans="1:14" ht="26.25" x14ac:dyDescent="0.4">
      <c r="A15" s="4" t="s">
        <v>13</v>
      </c>
      <c r="C15" s="6" t="str">
        <f>'FIN 1'!G7</f>
        <v>YPF S.A.</v>
      </c>
    </row>
  </sheetData>
  <mergeCells count="1">
    <mergeCell ref="A5:A6"/>
  </mergeCells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17E8-ECFA-4411-AD40-B8FEDC876ED5}">
  <sheetPr codeName="Hoja2"/>
  <dimension ref="A1:T83"/>
  <sheetViews>
    <sheetView topLeftCell="A27" workbookViewId="0">
      <selection activeCell="C38" sqref="C38:F63"/>
    </sheetView>
  </sheetViews>
  <sheetFormatPr baseColWidth="10" defaultColWidth="10.85546875" defaultRowHeight="15" x14ac:dyDescent="0.25"/>
  <cols>
    <col min="1" max="1" width="45.140625" customWidth="1"/>
    <col min="2" max="2" width="2.7109375" customWidth="1"/>
    <col min="3" max="3" width="27.7109375" customWidth="1"/>
    <col min="4" max="4" width="23.85546875" customWidth="1"/>
    <col min="5" max="6" width="16.7109375" customWidth="1"/>
  </cols>
  <sheetData>
    <row r="1" spans="1:20" ht="12.75" customHeight="1" x14ac:dyDescent="0.25">
      <c r="A1" s="8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30" customHeight="1" x14ac:dyDescent="0.4">
      <c r="A3" s="144" t="s">
        <v>15</v>
      </c>
      <c r="B3" s="144"/>
      <c r="C3" s="144"/>
      <c r="D3" s="144"/>
      <c r="E3" s="144"/>
      <c r="F3" s="144"/>
      <c r="G3" s="14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2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2.75" customHeight="1" x14ac:dyDescent="0.25">
      <c r="A5" s="2"/>
      <c r="B5" s="145"/>
      <c r="C5" s="145"/>
      <c r="D5" s="145"/>
      <c r="E5" s="145"/>
      <c r="F5" s="145"/>
      <c r="G5" s="2"/>
      <c r="H5" s="2"/>
      <c r="I5" s="2"/>
      <c r="J5" s="2"/>
      <c r="K5" s="146"/>
      <c r="L5" s="146"/>
      <c r="M5" s="146"/>
      <c r="N5" s="2"/>
      <c r="O5" s="2"/>
      <c r="P5" s="2"/>
      <c r="Q5" s="2"/>
      <c r="R5" s="2"/>
      <c r="S5" s="2"/>
      <c r="T5" s="2"/>
    </row>
    <row r="6" spans="1:20" ht="12.75" customHeight="1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customHeight="1" thickBot="1" x14ac:dyDescent="0.3">
      <c r="A7" s="9" t="s">
        <v>13</v>
      </c>
      <c r="B7" s="2"/>
      <c r="C7" s="10" t="str">
        <f>'FIN 1'!G7</f>
        <v>YPF S.A.</v>
      </c>
      <c r="D7" s="2"/>
      <c r="E7" s="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customHeight="1" thickBot="1" x14ac:dyDescent="0.3">
      <c r="A8" s="9" t="s">
        <v>16</v>
      </c>
      <c r="B8" s="2"/>
      <c r="C8" s="162" t="s">
        <v>17</v>
      </c>
      <c r="D8" s="147"/>
      <c r="E8" s="148"/>
      <c r="F8" s="11"/>
      <c r="G8" s="2"/>
      <c r="H8" s="14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 thickBot="1" x14ac:dyDescent="0.3">
      <c r="A9" s="9" t="s">
        <v>18</v>
      </c>
      <c r="B9" s="2"/>
      <c r="C9" s="12" t="str">
        <f>'FIN 1'!G10</f>
        <v>NEUQUEN</v>
      </c>
      <c r="D9" s="2"/>
      <c r="E9" s="2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 x14ac:dyDescent="0.25">
      <c r="A10" s="9"/>
      <c r="B10" s="2"/>
      <c r="C10" s="163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 thickBot="1" x14ac:dyDescent="0.3">
      <c r="A11" s="13"/>
      <c r="B11" s="2"/>
      <c r="C11" s="164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 thickBot="1" x14ac:dyDescent="0.3">
      <c r="A12" s="13" t="s">
        <v>19</v>
      </c>
      <c r="B12" s="2"/>
      <c r="C12" s="14" t="s">
        <v>20</v>
      </c>
      <c r="D12" s="15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 thickBot="1" x14ac:dyDescent="0.3">
      <c r="A13" s="9" t="s">
        <v>21</v>
      </c>
      <c r="B13" s="2"/>
      <c r="C13" s="165" t="str">
        <f>'FIN 1'!G13</f>
        <v>YPF.Nq.LACh-235(h)</v>
      </c>
      <c r="D13" s="149"/>
      <c r="E13" s="150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 thickBot="1" x14ac:dyDescent="0.3">
      <c r="A14" s="9" t="s">
        <v>22</v>
      </c>
      <c r="B14" s="2"/>
      <c r="C14" s="162" t="str">
        <f>'FIN 1'!G14</f>
        <v>DESARROLLO</v>
      </c>
      <c r="D14" s="148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 x14ac:dyDescent="0.25">
      <c r="A15" s="9" t="s">
        <v>23</v>
      </c>
      <c r="B15" s="2"/>
      <c r="C15" s="166" t="str">
        <f>'FIN 1'!G19</f>
        <v>18/12/2021</v>
      </c>
      <c r="D15" s="2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 thickBot="1" x14ac:dyDescent="0.3">
      <c r="A16" s="9"/>
      <c r="B16" s="2"/>
      <c r="C16" s="163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 thickBot="1" x14ac:dyDescent="0.3">
      <c r="A17" s="9" t="s">
        <v>24</v>
      </c>
      <c r="B17" s="16"/>
      <c r="C17" s="167" t="str">
        <f>'FIN 1'!G29</f>
        <v>1_NABORS INTERNATIONAL ARGENTINA</v>
      </c>
      <c r="D17" s="151"/>
      <c r="E17" s="152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 thickBot="1" x14ac:dyDescent="0.3">
      <c r="A18" s="9" t="s">
        <v>25</v>
      </c>
      <c r="B18" s="2"/>
      <c r="C18" s="168" t="str">
        <f>'FIN 1'!G30</f>
        <v>NBRS-990</v>
      </c>
      <c r="D18" s="17"/>
      <c r="E18" s="2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 thickBot="1" x14ac:dyDescent="0.3">
      <c r="A19" s="9" t="s">
        <v>26</v>
      </c>
      <c r="B19" s="2"/>
      <c r="C19" s="18" t="s">
        <v>27</v>
      </c>
      <c r="D19" s="11"/>
      <c r="E19" s="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 thickBot="1" x14ac:dyDescent="0.3">
      <c r="A20" s="9"/>
      <c r="B20" s="2"/>
      <c r="C20" s="19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 thickBot="1" x14ac:dyDescent="0.3">
      <c r="A21" s="8"/>
      <c r="B21" s="2"/>
      <c r="C21" s="20" t="s">
        <v>28</v>
      </c>
      <c r="D21" s="20" t="s">
        <v>29</v>
      </c>
      <c r="E21" s="20" t="s">
        <v>30</v>
      </c>
      <c r="F21" s="20" t="s">
        <v>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 thickBot="1" x14ac:dyDescent="0.3">
      <c r="A22" s="9" t="s">
        <v>32</v>
      </c>
      <c r="B22" s="2"/>
      <c r="C22" s="21">
        <f>'FIN 1'!G36</f>
        <v>5780535.5699996371</v>
      </c>
      <c r="D22" s="20"/>
      <c r="E22" s="20"/>
      <c r="F22" s="2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 thickBot="1" x14ac:dyDescent="0.3">
      <c r="A23" s="9" t="s">
        <v>33</v>
      </c>
      <c r="B23" s="2"/>
      <c r="C23" s="21">
        <f>'FIN 1'!G37</f>
        <v>2528779.6899998402</v>
      </c>
      <c r="D23" s="20"/>
      <c r="E23" s="20"/>
      <c r="F23" s="2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 x14ac:dyDescent="0.25">
      <c r="A24" s="9" t="s">
        <v>34</v>
      </c>
      <c r="B24" s="2"/>
      <c r="C24" s="22">
        <f>'FIN 1'!G38</f>
        <v>320.63999999997975</v>
      </c>
      <c r="D24" s="23"/>
      <c r="E24" s="24"/>
      <c r="F24" s="2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 x14ac:dyDescent="0.25">
      <c r="A25" s="9" t="s">
        <v>35</v>
      </c>
      <c r="B25" s="2"/>
      <c r="C25" s="21" t="s">
        <v>36</v>
      </c>
      <c r="D25" s="26"/>
      <c r="E25" s="27"/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 x14ac:dyDescent="0.25">
      <c r="A26" s="9" t="s">
        <v>37</v>
      </c>
      <c r="B26" s="2"/>
      <c r="C26" s="21" t="s">
        <v>38</v>
      </c>
      <c r="D26" s="26"/>
      <c r="E26" s="27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 thickBot="1" x14ac:dyDescent="0.3">
      <c r="A27" s="13" t="s">
        <v>39</v>
      </c>
      <c r="B27" s="2"/>
      <c r="C27" s="28">
        <v>2700</v>
      </c>
      <c r="D27" s="11"/>
      <c r="E27" s="11"/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 thickBot="1" x14ac:dyDescent="0.3">
      <c r="A28" s="9" t="s">
        <v>40</v>
      </c>
      <c r="B28" s="2"/>
      <c r="C28" s="20" t="str">
        <f>'FIN 1'!G31</f>
        <v>5907</v>
      </c>
      <c r="D28" s="26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 thickBot="1" x14ac:dyDescent="0.3">
      <c r="A29" s="9" t="s">
        <v>41</v>
      </c>
      <c r="B29" s="2"/>
      <c r="C29" s="30" t="str">
        <f>'FIN 1'!G21</f>
        <v>22,5</v>
      </c>
      <c r="D29" s="11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 thickBot="1" x14ac:dyDescent="0.3">
      <c r="A30" s="9" t="s">
        <v>42</v>
      </c>
      <c r="B30" s="2"/>
      <c r="C30" s="31" t="s">
        <v>43</v>
      </c>
      <c r="D30" s="31" t="s">
        <v>44</v>
      </c>
      <c r="E30" s="32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25">
      <c r="A31" s="9"/>
      <c r="B31" s="2"/>
      <c r="C31" s="33" t="s">
        <v>45</v>
      </c>
      <c r="D31" s="34">
        <v>0</v>
      </c>
      <c r="E31" s="32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25">
      <c r="A32" s="9"/>
      <c r="B32" s="2"/>
      <c r="C32" s="33" t="s">
        <v>46</v>
      </c>
      <c r="D32" s="35">
        <v>795</v>
      </c>
      <c r="E32" s="32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25">
      <c r="A33" s="9"/>
      <c r="B33" s="2"/>
      <c r="C33" s="33" t="s">
        <v>47</v>
      </c>
      <c r="D33" s="35">
        <v>1060</v>
      </c>
      <c r="E33" s="32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25">
      <c r="A34" s="9"/>
      <c r="B34" s="2"/>
      <c r="C34" s="33" t="s">
        <v>48</v>
      </c>
      <c r="D34" s="35">
        <v>2115</v>
      </c>
      <c r="E34" s="32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25">
      <c r="A35" s="9"/>
      <c r="B35" s="2"/>
      <c r="C35" s="33" t="s">
        <v>49</v>
      </c>
      <c r="D35" s="35">
        <v>2690</v>
      </c>
      <c r="E35" s="32"/>
      <c r="F35" s="2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 x14ac:dyDescent="0.25">
      <c r="A36" s="9"/>
      <c r="B36" s="2"/>
      <c r="C36" s="33"/>
      <c r="D36" s="35"/>
      <c r="E36" s="32"/>
      <c r="F36" s="2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 thickBot="1" x14ac:dyDescent="0.3">
      <c r="A37" s="9"/>
      <c r="B37" s="2"/>
      <c r="C37" s="33" t="s">
        <v>50</v>
      </c>
      <c r="D37" s="35" t="s">
        <v>51</v>
      </c>
      <c r="E37" s="36"/>
      <c r="F37" s="2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 x14ac:dyDescent="0.25">
      <c r="A38" s="9" t="s">
        <v>52</v>
      </c>
      <c r="B38" s="2"/>
      <c r="C38" s="153" t="s">
        <v>53</v>
      </c>
      <c r="D38" s="37"/>
      <c r="E38" s="37"/>
      <c r="F38" s="3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 x14ac:dyDescent="0.25">
      <c r="A39" s="9"/>
      <c r="B39" s="2"/>
      <c r="C39" s="156"/>
      <c r="D39" s="39"/>
      <c r="E39" s="39"/>
      <c r="F39" s="4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5.25" customHeight="1" thickBot="1" x14ac:dyDescent="0.3">
      <c r="A40" s="9"/>
      <c r="B40" s="2"/>
      <c r="C40" s="156"/>
      <c r="D40" s="41"/>
      <c r="E40" s="41"/>
      <c r="F40" s="4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thickBot="1" x14ac:dyDescent="0.3">
      <c r="A41" s="9" t="s">
        <v>54</v>
      </c>
      <c r="B41" s="2"/>
      <c r="C41" s="43" t="s">
        <v>53</v>
      </c>
      <c r="D41" s="44"/>
      <c r="E41" s="44"/>
      <c r="F41" s="4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 thickBot="1" x14ac:dyDescent="0.3">
      <c r="A42" s="9" t="s">
        <v>55</v>
      </c>
      <c r="B42" s="2"/>
      <c r="C42" s="43" t="s">
        <v>53</v>
      </c>
      <c r="D42" s="44"/>
      <c r="E42" s="44"/>
      <c r="F42" s="4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thickBot="1" x14ac:dyDescent="0.3">
      <c r="A43" s="9" t="s">
        <v>56</v>
      </c>
      <c r="B43" s="2"/>
      <c r="C43" s="153" t="s">
        <v>57</v>
      </c>
      <c r="D43" s="154"/>
      <c r="E43" s="154"/>
      <c r="F43" s="15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25">
      <c r="A44" s="9"/>
      <c r="B44" s="2"/>
      <c r="C44" s="153"/>
      <c r="D44" s="154"/>
      <c r="E44" s="154"/>
      <c r="F44" s="15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 x14ac:dyDescent="0.25">
      <c r="A45" s="9"/>
      <c r="B45" s="2"/>
      <c r="C45" s="156"/>
      <c r="D45" s="157"/>
      <c r="E45" s="157"/>
      <c r="F45" s="15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thickBot="1" x14ac:dyDescent="0.3">
      <c r="A46" s="9"/>
      <c r="B46" s="2"/>
      <c r="C46" s="159"/>
      <c r="D46" s="160"/>
      <c r="E46" s="160"/>
      <c r="F46" s="1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25">
      <c r="A47" s="9" t="s">
        <v>58</v>
      </c>
      <c r="B47" s="2"/>
      <c r="C47" s="46" t="s">
        <v>59</v>
      </c>
      <c r="D47" s="142" t="s">
        <v>60</v>
      </c>
      <c r="E47" s="142"/>
      <c r="F47" s="14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25">
      <c r="A48" s="2"/>
      <c r="B48" s="2"/>
      <c r="C48" s="47" t="s">
        <v>61</v>
      </c>
      <c r="D48" s="3" t="s">
        <v>62</v>
      </c>
      <c r="E48" s="3"/>
      <c r="F48" s="14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25">
      <c r="A49" s="2"/>
      <c r="B49" s="2"/>
      <c r="C49" s="47" t="s">
        <v>63</v>
      </c>
      <c r="D49" s="3" t="s">
        <v>62</v>
      </c>
      <c r="E49" s="3"/>
      <c r="F49" s="14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25">
      <c r="A50" s="2"/>
      <c r="B50" s="2"/>
      <c r="C50" s="47"/>
      <c r="D50" s="3"/>
      <c r="E50" s="3"/>
      <c r="F50" s="14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25">
      <c r="A51" s="2"/>
      <c r="B51" s="2"/>
      <c r="C51" s="48"/>
      <c r="D51" s="49"/>
      <c r="E51" s="49"/>
      <c r="F51" s="5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thickBot="1" x14ac:dyDescent="0.3">
      <c r="A52" s="2"/>
      <c r="B52" s="2"/>
      <c r="C52" s="51"/>
      <c r="D52" s="52"/>
      <c r="E52" s="52"/>
      <c r="F52" s="5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25">
      <c r="A53" s="9" t="s">
        <v>64</v>
      </c>
      <c r="B53" s="2"/>
      <c r="C53" s="54" t="s">
        <v>59</v>
      </c>
      <c r="D53" s="55" t="s">
        <v>65</v>
      </c>
      <c r="E53" s="56"/>
      <c r="F53" s="57"/>
      <c r="G53" s="2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 x14ac:dyDescent="0.25">
      <c r="A54" s="9"/>
      <c r="B54" s="2"/>
      <c r="C54" s="58" t="s">
        <v>61</v>
      </c>
      <c r="D54" s="2" t="s">
        <v>66</v>
      </c>
      <c r="E54" s="29"/>
      <c r="F54" s="59"/>
      <c r="G54" s="2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25">
      <c r="A55" s="9"/>
      <c r="B55" s="2"/>
      <c r="C55" s="58" t="s">
        <v>63</v>
      </c>
      <c r="D55" s="2" t="s">
        <v>67</v>
      </c>
      <c r="E55" s="29"/>
      <c r="F55" s="59"/>
      <c r="G55" s="2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thickBot="1" x14ac:dyDescent="0.3">
      <c r="A56" s="2"/>
      <c r="B56" s="2"/>
      <c r="C56" s="60"/>
      <c r="D56" s="61"/>
      <c r="E56" s="52"/>
      <c r="F56" s="53"/>
      <c r="G56" s="2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25">
      <c r="A57" s="2"/>
      <c r="B57" s="2"/>
      <c r="C57" s="62"/>
      <c r="D57" s="56"/>
      <c r="E57" s="56"/>
      <c r="F57" s="5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25">
      <c r="A58" s="9"/>
      <c r="B58" s="2"/>
      <c r="C58" s="58" t="s">
        <v>68</v>
      </c>
      <c r="D58" s="2" t="s">
        <v>69</v>
      </c>
      <c r="E58" s="139"/>
      <c r="F58" s="14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25">
      <c r="A59" s="9" t="s">
        <v>70</v>
      </c>
      <c r="B59" s="2"/>
      <c r="C59" s="63" t="s">
        <v>71</v>
      </c>
      <c r="D59" s="2" t="s">
        <v>72</v>
      </c>
      <c r="E59" s="139"/>
      <c r="F59" s="14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25">
      <c r="A60" s="9"/>
      <c r="B60" s="2"/>
      <c r="C60" s="63" t="s">
        <v>73</v>
      </c>
      <c r="D60" s="2" t="s">
        <v>74</v>
      </c>
      <c r="E60" s="139"/>
      <c r="F60" s="14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25">
      <c r="A61" s="13"/>
      <c r="B61" s="2"/>
      <c r="C61" s="63"/>
      <c r="D61" s="2"/>
      <c r="E61" s="139"/>
      <c r="F61" s="14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thickBot="1" x14ac:dyDescent="0.3">
      <c r="A62" s="9"/>
      <c r="B62" s="2"/>
      <c r="C62" s="64"/>
      <c r="D62" s="52"/>
      <c r="E62" s="52"/>
      <c r="F62" s="5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37.5" customHeight="1" thickBot="1" x14ac:dyDescent="0.3">
      <c r="A63" s="65" t="s">
        <v>75</v>
      </c>
      <c r="B63" s="2"/>
      <c r="C63" s="179" t="s">
        <v>76</v>
      </c>
      <c r="D63" s="180"/>
      <c r="E63" s="180"/>
      <c r="F63" s="1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25">
      <c r="A64" s="2"/>
      <c r="B64" s="2"/>
      <c r="C64" s="66"/>
      <c r="D64" s="66"/>
      <c r="E64" s="66"/>
      <c r="F64" s="5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25">
      <c r="A65" s="8" t="s">
        <v>77</v>
      </c>
      <c r="B65" s="2"/>
      <c r="C65" s="67"/>
      <c r="D65" s="67"/>
      <c r="E65" s="67"/>
      <c r="F65" s="6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25">
      <c r="A66" s="8" t="s">
        <v>78</v>
      </c>
      <c r="B66" s="2"/>
      <c r="C66" s="67"/>
      <c r="D66" s="67"/>
      <c r="E66" s="67"/>
      <c r="F66" s="6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25">
      <c r="A67" s="8" t="s">
        <v>79</v>
      </c>
      <c r="B67" s="2"/>
      <c r="C67" s="67"/>
      <c r="D67" s="67"/>
      <c r="E67" s="67"/>
      <c r="F67" s="6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25">
      <c r="A68" s="8" t="s">
        <v>80</v>
      </c>
      <c r="B68" s="2"/>
      <c r="C68" s="67"/>
      <c r="D68" s="67"/>
      <c r="E68" s="67"/>
      <c r="F68" s="6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25">
      <c r="A69" s="8" t="s">
        <v>81</v>
      </c>
      <c r="B69" s="2"/>
      <c r="C69" s="67"/>
      <c r="D69" s="67"/>
      <c r="E69" s="67"/>
      <c r="F69" s="6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25">
      <c r="A70" s="8" t="s">
        <v>82</v>
      </c>
      <c r="B70" s="2"/>
      <c r="C70" s="67"/>
      <c r="D70" s="67"/>
      <c r="E70" s="67"/>
      <c r="F70" s="6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25">
      <c r="A71" s="8" t="s">
        <v>83</v>
      </c>
      <c r="B71" s="2"/>
      <c r="C71" s="67"/>
      <c r="D71" s="67"/>
      <c r="E71" s="67"/>
      <c r="F71" s="6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</sheetData>
  <mergeCells count="1">
    <mergeCell ref="C63:F63"/>
  </mergeCells>
  <conditionalFormatting sqref="D22:F23">
    <cfRule type="cellIs" dxfId="38" priority="5" operator="equal">
      <formula>"Sin Datos"</formula>
    </cfRule>
  </conditionalFormatting>
  <conditionalFormatting sqref="C22:C23">
    <cfRule type="cellIs" dxfId="37" priority="4" operator="equal">
      <formula>"Sin Datos"</formula>
    </cfRule>
  </conditionalFormatting>
  <conditionalFormatting sqref="C12:C15">
    <cfRule type="containsBlanks" dxfId="36" priority="3">
      <formula>LEN(TRIM(C12))=0</formula>
    </cfRule>
  </conditionalFormatting>
  <conditionalFormatting sqref="C7:C9 C17:C19 C22:C29">
    <cfRule type="containsBlanks" dxfId="35" priority="1">
      <formula>LEN(TRIM(C7))=0</formula>
    </cfRule>
    <cfRule type="containsBlanks" priority="2">
      <formula>LEN(TRIM(C7))=0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CAAB-31E4-48B8-A9C8-767F31DE2CBE}">
  <sheetPr codeName="Hoja3"/>
  <dimension ref="A1:AA87"/>
  <sheetViews>
    <sheetView tabSelected="1" topLeftCell="A7" zoomScale="90" zoomScaleNormal="90" workbookViewId="0">
      <selection activeCell="G24" sqref="G24"/>
    </sheetView>
  </sheetViews>
  <sheetFormatPr baseColWidth="10" defaultColWidth="9.140625" defaultRowHeight="12.75" x14ac:dyDescent="0.2"/>
  <cols>
    <col min="1" max="1" width="25.5703125" style="7" bestFit="1" customWidth="1"/>
    <col min="2" max="4" width="4.28515625" style="7" customWidth="1"/>
    <col min="5" max="5" width="31.140625" style="7" bestFit="1" customWidth="1"/>
    <col min="6" max="6" width="48.140625" style="70" bestFit="1" customWidth="1"/>
    <col min="7" max="7" width="37.85546875" style="68" bestFit="1" customWidth="1"/>
    <col min="8" max="8" width="36.5703125" style="68" bestFit="1" customWidth="1"/>
    <col min="9" max="9" width="41.7109375" style="68" bestFit="1" customWidth="1"/>
    <col min="10" max="10" width="52.7109375" style="68" bestFit="1" customWidth="1"/>
    <col min="11" max="11" width="37.7109375" style="68" bestFit="1" customWidth="1"/>
    <col min="12" max="12" width="40.140625" style="68" bestFit="1" customWidth="1"/>
    <col min="13" max="13" width="54.140625" style="68" bestFit="1" customWidth="1"/>
    <col min="14" max="14" width="40.7109375" style="68" bestFit="1" customWidth="1"/>
    <col min="15" max="15" width="22.85546875" style="68" bestFit="1" customWidth="1"/>
    <col min="16" max="16" width="22" style="68" bestFit="1" customWidth="1"/>
    <col min="17" max="17" width="18.85546875" style="68" bestFit="1" customWidth="1"/>
    <col min="18" max="18" width="23.28515625" style="68" bestFit="1" customWidth="1"/>
    <col min="19" max="25" width="9.140625" style="68"/>
    <col min="26" max="16384" width="9.140625" style="7"/>
  </cols>
  <sheetData>
    <row r="1" spans="1:20" ht="30" customHeight="1" x14ac:dyDescent="0.4">
      <c r="A1" s="188" t="str">
        <f>CONCATENATE("ADJUNTO IV-c: INFORME FINAL DE POZO ",G13)</f>
        <v>ADJUNTO IV-c: INFORME FINAL DE POZO YPF.Nq.LACh-235(h)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R1" s="169"/>
      <c r="S1" s="169"/>
      <c r="T1" s="169"/>
    </row>
    <row r="2" spans="1:20" ht="15" x14ac:dyDescent="0.25">
      <c r="E2" s="69"/>
      <c r="G2" s="71"/>
      <c r="H2" s="71"/>
      <c r="Q2" s="72"/>
      <c r="R2" s="73"/>
      <c r="S2" s="169"/>
      <c r="T2" s="169"/>
    </row>
    <row r="3" spans="1:20" ht="15" x14ac:dyDescent="0.25">
      <c r="B3" s="69"/>
      <c r="E3" s="69"/>
      <c r="G3" s="71"/>
      <c r="H3" s="71"/>
      <c r="Q3" s="72"/>
      <c r="R3" s="73"/>
      <c r="S3" s="169"/>
      <c r="T3" s="169"/>
    </row>
    <row r="4" spans="1:20" ht="15" x14ac:dyDescent="0.25">
      <c r="Q4" s="72"/>
      <c r="R4" s="72"/>
      <c r="S4" s="169"/>
      <c r="T4" s="169"/>
    </row>
    <row r="5" spans="1:20" ht="15" x14ac:dyDescent="0.25">
      <c r="Q5" s="72"/>
      <c r="R5" s="72"/>
      <c r="S5" s="169"/>
      <c r="T5" s="169"/>
    </row>
    <row r="6" spans="1:20" ht="15" x14ac:dyDescent="0.25">
      <c r="J6" s="74" t="s">
        <v>77</v>
      </c>
      <c r="K6" s="75"/>
      <c r="L6" s="75"/>
      <c r="M6" s="75"/>
      <c r="N6" s="76"/>
      <c r="Q6" s="72"/>
      <c r="R6" s="169"/>
      <c r="S6" s="169"/>
      <c r="T6" s="169"/>
    </row>
    <row r="7" spans="1:20" x14ac:dyDescent="0.2">
      <c r="C7" s="77"/>
      <c r="F7" s="70" t="s">
        <v>84</v>
      </c>
      <c r="G7" s="78" t="s">
        <v>85</v>
      </c>
      <c r="J7" s="189" t="s">
        <v>86</v>
      </c>
      <c r="K7" s="183"/>
      <c r="L7" s="169"/>
      <c r="M7" s="169"/>
      <c r="N7" s="170"/>
      <c r="R7" s="169"/>
      <c r="S7" s="169"/>
      <c r="T7" s="169"/>
    </row>
    <row r="8" spans="1:20" x14ac:dyDescent="0.2">
      <c r="C8" s="77"/>
      <c r="F8" s="70" t="s">
        <v>87</v>
      </c>
      <c r="G8" s="78" t="s">
        <v>20</v>
      </c>
      <c r="J8" s="189" t="s">
        <v>88</v>
      </c>
      <c r="K8" s="183"/>
      <c r="L8" s="169"/>
      <c r="M8" s="169"/>
      <c r="N8" s="170"/>
      <c r="R8" s="169"/>
      <c r="S8" s="169"/>
      <c r="T8" s="169"/>
    </row>
    <row r="9" spans="1:20" x14ac:dyDescent="0.2">
      <c r="C9" s="77"/>
      <c r="F9" s="70" t="s">
        <v>89</v>
      </c>
      <c r="G9" s="78" t="s">
        <v>17</v>
      </c>
      <c r="J9" s="189" t="s">
        <v>90</v>
      </c>
      <c r="K9" s="183"/>
      <c r="L9" s="169"/>
      <c r="M9" s="169"/>
      <c r="N9" s="170"/>
      <c r="R9" s="169"/>
      <c r="S9" s="169"/>
      <c r="T9" s="169"/>
    </row>
    <row r="10" spans="1:20" x14ac:dyDescent="0.2">
      <c r="C10" s="77"/>
      <c r="F10" s="70" t="s">
        <v>91</v>
      </c>
      <c r="G10" s="78" t="s">
        <v>92</v>
      </c>
      <c r="J10" s="189" t="s">
        <v>93</v>
      </c>
      <c r="K10" s="183"/>
      <c r="L10" s="169"/>
      <c r="M10" s="169"/>
      <c r="N10" s="170"/>
      <c r="R10" s="169"/>
      <c r="S10" s="169"/>
      <c r="T10" s="169"/>
    </row>
    <row r="11" spans="1:20" x14ac:dyDescent="0.2">
      <c r="F11" s="70" t="s">
        <v>27</v>
      </c>
      <c r="G11" s="68" t="s">
        <v>94</v>
      </c>
      <c r="J11" s="189" t="s">
        <v>95</v>
      </c>
      <c r="K11" s="183"/>
      <c r="L11" s="169"/>
      <c r="M11" s="169"/>
      <c r="N11" s="170"/>
      <c r="R11" s="169"/>
      <c r="S11" s="169"/>
      <c r="T11" s="169"/>
    </row>
    <row r="12" spans="1:20" x14ac:dyDescent="0.2">
      <c r="F12" s="70" t="s">
        <v>96</v>
      </c>
      <c r="G12" s="68" t="s">
        <v>94</v>
      </c>
      <c r="J12" s="171"/>
      <c r="K12" s="169" t="s">
        <v>97</v>
      </c>
      <c r="L12" s="169"/>
      <c r="M12" s="169"/>
      <c r="N12" s="170"/>
      <c r="R12" s="169"/>
      <c r="S12" s="169"/>
      <c r="T12" s="169"/>
    </row>
    <row r="13" spans="1:20" ht="15" x14ac:dyDescent="0.2">
      <c r="C13" s="77"/>
      <c r="F13" s="70" t="s">
        <v>98</v>
      </c>
      <c r="G13" s="79" t="s">
        <v>99</v>
      </c>
      <c r="H13" s="80"/>
      <c r="J13" s="171"/>
      <c r="K13" s="169" t="s">
        <v>100</v>
      </c>
      <c r="L13" s="169"/>
      <c r="M13" s="169"/>
      <c r="N13" s="170"/>
      <c r="R13" s="169"/>
      <c r="S13" s="169"/>
      <c r="T13" s="169"/>
    </row>
    <row r="14" spans="1:20" x14ac:dyDescent="0.2">
      <c r="C14" s="77"/>
      <c r="F14" s="70" t="s">
        <v>101</v>
      </c>
      <c r="G14" s="78" t="s">
        <v>102</v>
      </c>
      <c r="J14" s="171"/>
      <c r="K14" s="169" t="s">
        <v>103</v>
      </c>
      <c r="L14" s="169"/>
      <c r="M14" s="169"/>
      <c r="N14" s="170"/>
      <c r="R14" s="169"/>
      <c r="S14" s="169"/>
      <c r="T14" s="169"/>
    </row>
    <row r="15" spans="1:20" x14ac:dyDescent="0.2">
      <c r="C15" s="77"/>
      <c r="F15" s="70" t="s">
        <v>104</v>
      </c>
      <c r="G15" s="78" t="s">
        <v>105</v>
      </c>
      <c r="J15" s="171"/>
      <c r="K15" s="169" t="s">
        <v>106</v>
      </c>
      <c r="L15" s="169"/>
      <c r="M15" s="169"/>
      <c r="N15" s="170"/>
      <c r="R15" s="169"/>
      <c r="S15" s="169"/>
      <c r="T15" s="169"/>
    </row>
    <row r="16" spans="1:20" x14ac:dyDescent="0.2">
      <c r="C16" s="77"/>
      <c r="F16" s="70" t="s">
        <v>107</v>
      </c>
      <c r="G16" s="78" t="s">
        <v>105</v>
      </c>
      <c r="J16" s="171" t="s">
        <v>108</v>
      </c>
      <c r="K16" s="169"/>
      <c r="L16" s="169"/>
      <c r="M16" s="169"/>
      <c r="N16" s="170"/>
      <c r="R16" s="169"/>
      <c r="S16" s="169"/>
      <c r="T16" s="169"/>
    </row>
    <row r="17" spans="1:20" x14ac:dyDescent="0.2">
      <c r="J17" s="171"/>
      <c r="K17" s="169" t="s">
        <v>109</v>
      </c>
      <c r="L17" s="169"/>
      <c r="M17" s="169"/>
      <c r="N17" s="170"/>
      <c r="R17" s="169"/>
      <c r="S17" s="169"/>
      <c r="T17" s="169"/>
    </row>
    <row r="18" spans="1:20" x14ac:dyDescent="0.2">
      <c r="A18" s="69" t="s">
        <v>110</v>
      </c>
      <c r="J18" s="171"/>
      <c r="K18" s="169" t="s">
        <v>111</v>
      </c>
      <c r="L18" s="169"/>
      <c r="M18" s="169"/>
      <c r="N18" s="170"/>
      <c r="R18" s="169"/>
      <c r="S18" s="169"/>
      <c r="T18" s="169"/>
    </row>
    <row r="19" spans="1:20" x14ac:dyDescent="0.2">
      <c r="F19" s="70" t="s">
        <v>112</v>
      </c>
      <c r="G19" s="81" t="s">
        <v>113</v>
      </c>
      <c r="J19" s="171"/>
      <c r="K19" s="169" t="s">
        <v>114</v>
      </c>
      <c r="L19" s="169"/>
      <c r="M19" s="169"/>
      <c r="N19" s="170"/>
      <c r="R19" s="169"/>
      <c r="S19" s="169"/>
      <c r="T19" s="169"/>
    </row>
    <row r="20" spans="1:20" x14ac:dyDescent="0.2">
      <c r="F20" s="70" t="s">
        <v>115</v>
      </c>
      <c r="G20" s="81" t="s">
        <v>116</v>
      </c>
      <c r="J20" s="171" t="s">
        <v>117</v>
      </c>
      <c r="K20" s="169"/>
      <c r="L20" s="169"/>
      <c r="M20" s="169"/>
      <c r="N20" s="170"/>
      <c r="R20" s="169"/>
      <c r="S20" s="169"/>
      <c r="T20" s="169"/>
    </row>
    <row r="21" spans="1:20" x14ac:dyDescent="0.2">
      <c r="F21" s="70" t="s">
        <v>118</v>
      </c>
      <c r="G21" s="82" t="s">
        <v>119</v>
      </c>
      <c r="J21" s="171"/>
      <c r="K21" s="183" t="s">
        <v>120</v>
      </c>
      <c r="L21" s="183"/>
      <c r="M21" s="183"/>
      <c r="N21" s="184"/>
      <c r="R21" s="169"/>
      <c r="S21" s="169"/>
      <c r="T21" s="169"/>
    </row>
    <row r="22" spans="1:20" x14ac:dyDescent="0.2">
      <c r="A22" s="69" t="s">
        <v>121</v>
      </c>
      <c r="J22" s="171"/>
      <c r="K22" s="183" t="s">
        <v>122</v>
      </c>
      <c r="L22" s="183"/>
      <c r="M22" s="183"/>
      <c r="N22" s="184"/>
      <c r="R22" s="169"/>
      <c r="S22" s="169"/>
      <c r="T22" s="169"/>
    </row>
    <row r="23" spans="1:20" x14ac:dyDescent="0.2">
      <c r="F23" s="70" t="s">
        <v>112</v>
      </c>
      <c r="G23" s="81" t="s">
        <v>123</v>
      </c>
      <c r="J23" s="171"/>
      <c r="K23" s="183" t="s">
        <v>124</v>
      </c>
      <c r="L23" s="183"/>
      <c r="M23" s="183"/>
      <c r="N23" s="184"/>
      <c r="T23" s="169"/>
    </row>
    <row r="24" spans="1:20" x14ac:dyDescent="0.2">
      <c r="F24" s="70" t="s">
        <v>115</v>
      </c>
      <c r="G24" s="81">
        <v>44837</v>
      </c>
      <c r="J24" s="171"/>
      <c r="K24" s="183" t="s">
        <v>125</v>
      </c>
      <c r="L24" s="183"/>
      <c r="M24" s="183"/>
      <c r="N24" s="184"/>
      <c r="T24" s="169"/>
    </row>
    <row r="25" spans="1:20" x14ac:dyDescent="0.2">
      <c r="F25" s="70" t="s">
        <v>126</v>
      </c>
      <c r="G25" s="82">
        <v>43.8</v>
      </c>
      <c r="J25" s="171"/>
      <c r="K25" s="169"/>
      <c r="L25" s="169"/>
      <c r="M25" s="169"/>
      <c r="N25" s="170"/>
      <c r="T25" s="169"/>
    </row>
    <row r="26" spans="1:20" x14ac:dyDescent="0.2">
      <c r="J26" s="171"/>
      <c r="K26" s="183" t="s">
        <v>127</v>
      </c>
      <c r="L26" s="183"/>
      <c r="M26" s="183"/>
      <c r="N26" s="184"/>
      <c r="T26" s="169"/>
    </row>
    <row r="27" spans="1:20" x14ac:dyDescent="0.2">
      <c r="G27" s="81"/>
      <c r="J27" s="171"/>
      <c r="K27" s="183" t="s">
        <v>128</v>
      </c>
      <c r="L27" s="183"/>
      <c r="M27" s="183"/>
      <c r="N27" s="184"/>
      <c r="T27" s="169"/>
    </row>
    <row r="28" spans="1:20" x14ac:dyDescent="0.2">
      <c r="J28" s="171"/>
      <c r="K28" s="183" t="s">
        <v>129</v>
      </c>
      <c r="L28" s="183"/>
      <c r="M28" s="183"/>
      <c r="N28" s="184"/>
    </row>
    <row r="29" spans="1:20" x14ac:dyDescent="0.2">
      <c r="F29" s="70" t="s">
        <v>130</v>
      </c>
      <c r="G29" s="78" t="s">
        <v>131</v>
      </c>
      <c r="J29" s="171"/>
      <c r="K29" s="183" t="s">
        <v>132</v>
      </c>
      <c r="L29" s="183"/>
      <c r="M29" s="183"/>
      <c r="N29" s="184"/>
    </row>
    <row r="30" spans="1:20" x14ac:dyDescent="0.2">
      <c r="F30" s="70" t="s">
        <v>133</v>
      </c>
      <c r="G30" s="83" t="s">
        <v>134</v>
      </c>
      <c r="J30" s="84"/>
      <c r="K30" s="185" t="s">
        <v>135</v>
      </c>
      <c r="L30" s="185"/>
      <c r="M30" s="185"/>
      <c r="N30" s="186"/>
    </row>
    <row r="31" spans="1:20" x14ac:dyDescent="0.2">
      <c r="F31" s="70" t="s">
        <v>136</v>
      </c>
      <c r="G31" s="83" t="s">
        <v>137</v>
      </c>
    </row>
    <row r="32" spans="1:20" x14ac:dyDescent="0.2">
      <c r="F32" s="70" t="s">
        <v>138</v>
      </c>
      <c r="G32" s="85" t="s">
        <v>139</v>
      </c>
      <c r="I32" s="86"/>
    </row>
    <row r="33" spans="1:19" x14ac:dyDescent="0.2">
      <c r="F33" s="70" t="s">
        <v>140</v>
      </c>
      <c r="G33" s="87" t="s">
        <v>141</v>
      </c>
      <c r="I33" s="86"/>
    </row>
    <row r="35" spans="1:19" ht="15" customHeight="1" x14ac:dyDescent="0.2">
      <c r="E35" s="187" t="s">
        <v>142</v>
      </c>
      <c r="F35" s="70" t="s">
        <v>27</v>
      </c>
      <c r="G35" s="68" t="s">
        <v>96</v>
      </c>
      <c r="I35" s="80"/>
    </row>
    <row r="36" spans="1:19" x14ac:dyDescent="0.2">
      <c r="E36" s="187"/>
      <c r="F36" s="70" t="s">
        <v>143</v>
      </c>
      <c r="G36" s="78">
        <v>5780535.5699996371</v>
      </c>
      <c r="I36" s="80"/>
    </row>
    <row r="37" spans="1:19" x14ac:dyDescent="0.2">
      <c r="E37" s="187"/>
      <c r="F37" s="70" t="s">
        <v>144</v>
      </c>
      <c r="G37" s="78">
        <v>2528779.6899998402</v>
      </c>
    </row>
    <row r="38" spans="1:19" x14ac:dyDescent="0.2">
      <c r="F38" s="70" t="s">
        <v>145</v>
      </c>
      <c r="G38" s="78">
        <v>320.63999999997975</v>
      </c>
    </row>
    <row r="39" spans="1:19" x14ac:dyDescent="0.2">
      <c r="A39" s="77"/>
      <c r="E39" s="187" t="s">
        <v>146</v>
      </c>
      <c r="F39" s="70" t="s">
        <v>27</v>
      </c>
      <c r="G39" s="68" t="s">
        <v>94</v>
      </c>
    </row>
    <row r="40" spans="1:19" x14ac:dyDescent="0.2">
      <c r="E40" s="187"/>
      <c r="F40" s="70" t="s">
        <v>3</v>
      </c>
      <c r="G40" s="78">
        <v>5783671.0663720397</v>
      </c>
    </row>
    <row r="41" spans="1:19" x14ac:dyDescent="0.2">
      <c r="F41" s="70" t="s">
        <v>4</v>
      </c>
      <c r="G41" s="82">
        <v>2528668.08486492</v>
      </c>
    </row>
    <row r="42" spans="1:19" x14ac:dyDescent="0.2">
      <c r="G42" s="87">
        <v>-2459.1000828506599</v>
      </c>
    </row>
    <row r="44" spans="1:19" x14ac:dyDescent="0.2">
      <c r="A44" s="69" t="s">
        <v>147</v>
      </c>
      <c r="F44" s="70" t="s">
        <v>96</v>
      </c>
      <c r="G44" s="88" t="s">
        <v>148</v>
      </c>
      <c r="H44" s="88" t="s">
        <v>149</v>
      </c>
      <c r="I44" s="88"/>
      <c r="J44" s="88"/>
      <c r="K44" s="88"/>
      <c r="L44" s="88"/>
      <c r="M44" s="88"/>
      <c r="N44" s="88"/>
      <c r="O44" s="88"/>
    </row>
    <row r="45" spans="1:19" x14ac:dyDescent="0.2">
      <c r="C45" s="77"/>
      <c r="E45" s="182" t="s">
        <v>150</v>
      </c>
      <c r="F45" s="70" t="s">
        <v>151</v>
      </c>
      <c r="G45" s="78" t="s">
        <v>152</v>
      </c>
      <c r="H45" s="78" t="s">
        <v>153</v>
      </c>
    </row>
    <row r="46" spans="1:19" x14ac:dyDescent="0.2">
      <c r="A46" s="69"/>
      <c r="E46" s="182"/>
      <c r="F46" s="70" t="s">
        <v>154</v>
      </c>
      <c r="G46" s="89">
        <v>197.99999999998755</v>
      </c>
      <c r="H46" s="89">
        <v>602.99999999996203</v>
      </c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1:19" x14ac:dyDescent="0.2">
      <c r="A47" s="69"/>
      <c r="E47" s="182"/>
      <c r="F47" s="70" t="s">
        <v>155</v>
      </c>
      <c r="G47" s="89">
        <v>602.99999999996203</v>
      </c>
      <c r="H47" s="89">
        <v>5906.999999999628</v>
      </c>
      <c r="I47" s="88"/>
      <c r="J47" s="88"/>
      <c r="K47" s="88"/>
      <c r="L47" s="88"/>
      <c r="M47" s="88"/>
      <c r="N47" s="88"/>
      <c r="O47" s="88"/>
    </row>
    <row r="48" spans="1:19" x14ac:dyDescent="0.2">
      <c r="C48" s="77"/>
      <c r="E48" s="182" t="s">
        <v>150</v>
      </c>
      <c r="F48" s="70" t="s">
        <v>156</v>
      </c>
      <c r="G48" s="89">
        <v>1130.000000000281</v>
      </c>
      <c r="H48" s="89">
        <v>1820.0000000004527</v>
      </c>
      <c r="I48" s="88"/>
      <c r="J48" s="88"/>
      <c r="K48" s="88"/>
      <c r="L48" s="88"/>
      <c r="M48" s="88"/>
      <c r="N48" s="88"/>
    </row>
    <row r="49" spans="1:25" x14ac:dyDescent="0.2">
      <c r="C49" s="77"/>
      <c r="E49" s="182"/>
      <c r="F49" s="70" t="s">
        <v>157</v>
      </c>
      <c r="G49" s="89">
        <v>14</v>
      </c>
      <c r="H49" s="89">
        <v>40</v>
      </c>
      <c r="I49" s="88"/>
      <c r="J49" s="88"/>
      <c r="K49" s="88"/>
      <c r="L49" s="88"/>
      <c r="M49" s="88"/>
      <c r="N49" s="88"/>
    </row>
    <row r="50" spans="1:25" x14ac:dyDescent="0.2">
      <c r="C50" s="77"/>
      <c r="E50" s="182"/>
      <c r="F50" s="70" t="s">
        <v>158</v>
      </c>
      <c r="G50" s="89">
        <v>9.5</v>
      </c>
      <c r="H50" s="89">
        <v>9</v>
      </c>
      <c r="I50" s="88"/>
      <c r="J50" s="88"/>
      <c r="K50" s="88"/>
      <c r="L50" s="88"/>
      <c r="M50" s="88"/>
      <c r="N50" s="88"/>
    </row>
    <row r="51" spans="1:25" x14ac:dyDescent="0.2">
      <c r="C51" s="77"/>
      <c r="F51" s="70" t="s">
        <v>159</v>
      </c>
      <c r="G51" s="89">
        <v>10</v>
      </c>
      <c r="H51" s="89">
        <v>0</v>
      </c>
      <c r="I51" s="88"/>
      <c r="J51" s="88"/>
      <c r="K51" s="88"/>
      <c r="L51" s="88"/>
      <c r="M51" s="88"/>
      <c r="N51" s="88"/>
    </row>
    <row r="53" spans="1:25" s="88" customFormat="1" x14ac:dyDescent="0.2">
      <c r="A53" s="90" t="s">
        <v>160</v>
      </c>
      <c r="F53" s="91" t="s">
        <v>27</v>
      </c>
      <c r="G53" s="88" t="s">
        <v>148</v>
      </c>
      <c r="H53" s="88" t="s">
        <v>149</v>
      </c>
      <c r="I53" s="88" t="s">
        <v>161</v>
      </c>
      <c r="J53" s="88" t="s">
        <v>162</v>
      </c>
      <c r="Y53" s="68"/>
    </row>
    <row r="54" spans="1:25" s="92" customFormat="1" x14ac:dyDescent="0.2">
      <c r="C54" s="93"/>
      <c r="F54" s="94" t="s">
        <v>163</v>
      </c>
      <c r="G54" s="95" t="s">
        <v>164</v>
      </c>
      <c r="H54" s="95" t="s">
        <v>165</v>
      </c>
      <c r="I54" s="95" t="s">
        <v>166</v>
      </c>
      <c r="J54" s="95" t="s">
        <v>167</v>
      </c>
      <c r="K54" s="95"/>
      <c r="L54" s="96"/>
      <c r="M54" s="96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97"/>
      <c r="Y54" s="97"/>
    </row>
    <row r="55" spans="1:25" x14ac:dyDescent="0.2">
      <c r="C55" s="77"/>
      <c r="F55" s="70" t="s">
        <v>168</v>
      </c>
      <c r="G55" s="98" t="s">
        <v>169</v>
      </c>
      <c r="H55" s="98" t="s">
        <v>170</v>
      </c>
      <c r="I55" s="98" t="s">
        <v>171</v>
      </c>
      <c r="J55" s="98" t="s">
        <v>171</v>
      </c>
      <c r="K55" s="98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</row>
    <row r="56" spans="1:25" x14ac:dyDescent="0.2">
      <c r="M56" s="100"/>
    </row>
    <row r="57" spans="1:25" x14ac:dyDescent="0.2">
      <c r="A57" s="69" t="s">
        <v>172</v>
      </c>
      <c r="F57" s="70" t="s">
        <v>27</v>
      </c>
      <c r="G57" s="88" t="s">
        <v>148</v>
      </c>
      <c r="H57" s="88" t="s">
        <v>149</v>
      </c>
      <c r="I57" s="88" t="s">
        <v>161</v>
      </c>
      <c r="J57" s="88" t="s">
        <v>162</v>
      </c>
      <c r="K57" s="88" t="s">
        <v>173</v>
      </c>
      <c r="L57" s="88"/>
      <c r="M57" s="88"/>
      <c r="N57" s="88"/>
      <c r="O57" s="88"/>
    </row>
    <row r="58" spans="1:25" x14ac:dyDescent="0.2">
      <c r="F58" s="70" t="s">
        <v>174</v>
      </c>
      <c r="G58" s="89" t="s">
        <v>175</v>
      </c>
      <c r="H58" s="89" t="s">
        <v>175</v>
      </c>
      <c r="I58" s="89" t="s">
        <v>175</v>
      </c>
      <c r="J58" s="88" t="s">
        <v>176</v>
      </c>
      <c r="K58" s="88" t="s">
        <v>177</v>
      </c>
      <c r="L58" s="88"/>
      <c r="M58" s="88"/>
      <c r="N58" s="88"/>
      <c r="O58" s="88"/>
      <c r="P58" s="88"/>
      <c r="Q58" s="88"/>
      <c r="R58" s="88"/>
      <c r="S58" s="88"/>
    </row>
    <row r="59" spans="1:25" x14ac:dyDescent="0.2">
      <c r="F59" s="70" t="s">
        <v>163</v>
      </c>
      <c r="G59" s="78" t="s">
        <v>178</v>
      </c>
      <c r="H59" s="78" t="s">
        <v>178</v>
      </c>
      <c r="I59" s="78" t="s">
        <v>178</v>
      </c>
      <c r="J59" s="68" t="s">
        <v>178</v>
      </c>
      <c r="K59" s="68" t="s">
        <v>178</v>
      </c>
    </row>
    <row r="60" spans="1:25" x14ac:dyDescent="0.2">
      <c r="F60" s="70" t="s">
        <v>168</v>
      </c>
      <c r="G60" s="87">
        <v>339.72500000135784</v>
      </c>
      <c r="H60" s="82">
        <v>339.72500000135784</v>
      </c>
      <c r="I60" s="82">
        <v>339.72398400135882</v>
      </c>
      <c r="J60" s="86">
        <v>244.47499999999999</v>
      </c>
      <c r="K60" s="86">
        <v>139.70000000055867</v>
      </c>
      <c r="L60" s="86"/>
      <c r="M60" s="86"/>
    </row>
    <row r="61" spans="1:25" x14ac:dyDescent="0.2">
      <c r="F61" s="70" t="s">
        <v>179</v>
      </c>
      <c r="G61" s="87">
        <v>81.104938000000004</v>
      </c>
      <c r="H61" s="87">
        <v>107.147808</v>
      </c>
      <c r="I61" s="87">
        <v>107.147808</v>
      </c>
      <c r="J61" s="101">
        <v>59.526560000000003</v>
      </c>
      <c r="K61" s="101">
        <v>34.227772000000002</v>
      </c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1:25" x14ac:dyDescent="0.2">
      <c r="F62" s="70" t="s">
        <v>180</v>
      </c>
      <c r="G62" s="78" t="s">
        <v>181</v>
      </c>
      <c r="H62" s="78" t="s">
        <v>182</v>
      </c>
      <c r="I62" s="78" t="s">
        <v>183</v>
      </c>
      <c r="J62" s="68" t="s">
        <v>183</v>
      </c>
      <c r="K62" s="68" t="s">
        <v>183</v>
      </c>
    </row>
    <row r="63" spans="1:25" x14ac:dyDescent="0.2">
      <c r="F63" s="70" t="s">
        <v>184</v>
      </c>
      <c r="G63" s="102" t="s">
        <v>185</v>
      </c>
      <c r="H63" s="102" t="s">
        <v>185</v>
      </c>
      <c r="I63" s="102" t="s">
        <v>186</v>
      </c>
      <c r="J63" s="103" t="s">
        <v>187</v>
      </c>
      <c r="K63" s="103" t="s">
        <v>188</v>
      </c>
      <c r="L63" s="103"/>
      <c r="M63" s="103"/>
      <c r="N63" s="103"/>
      <c r="O63" s="103"/>
      <c r="P63" s="103"/>
      <c r="Q63" s="103"/>
      <c r="R63" s="103"/>
      <c r="S63" s="103"/>
    </row>
    <row r="64" spans="1:25" x14ac:dyDescent="0.2">
      <c r="F64" s="70" t="s">
        <v>154</v>
      </c>
      <c r="G64" s="78">
        <v>0</v>
      </c>
      <c r="H64" s="78">
        <v>2.4999999999998423</v>
      </c>
      <c r="I64" s="78">
        <v>499.06999999996867</v>
      </c>
      <c r="J64" s="68">
        <v>0</v>
      </c>
      <c r="K64" s="68">
        <v>0</v>
      </c>
    </row>
    <row r="65" spans="1:27" x14ac:dyDescent="0.2">
      <c r="F65" s="70" t="s">
        <v>155</v>
      </c>
      <c r="G65" s="78">
        <v>2.4999999999998423</v>
      </c>
      <c r="H65" s="78">
        <v>499.06999999996867</v>
      </c>
      <c r="I65" s="78">
        <v>598.86999999996226</v>
      </c>
      <c r="J65" s="68">
        <v>2119.759999999867</v>
      </c>
      <c r="K65" s="68">
        <v>5895.6899999996194</v>
      </c>
    </row>
    <row r="66" spans="1:27" x14ac:dyDescent="0.2">
      <c r="F66" s="70" t="s">
        <v>189</v>
      </c>
      <c r="G66" s="87" t="s">
        <v>94</v>
      </c>
      <c r="H66" s="87" t="s">
        <v>94</v>
      </c>
      <c r="I66" s="87" t="s">
        <v>94</v>
      </c>
      <c r="J66" s="101" t="s">
        <v>94</v>
      </c>
      <c r="K66" s="101" t="s">
        <v>94</v>
      </c>
      <c r="L66" s="101"/>
      <c r="M66" s="101"/>
      <c r="N66" s="101"/>
      <c r="O66" s="101"/>
      <c r="P66" s="101"/>
      <c r="Q66" s="101"/>
      <c r="R66" s="101"/>
      <c r="S66" s="101"/>
    </row>
    <row r="67" spans="1:27" x14ac:dyDescent="0.2">
      <c r="E67" s="104"/>
      <c r="F67" s="70" t="s">
        <v>190</v>
      </c>
      <c r="G67" s="87" t="s">
        <v>94</v>
      </c>
      <c r="H67" s="87" t="s">
        <v>94</v>
      </c>
      <c r="I67" s="87" t="s">
        <v>94</v>
      </c>
      <c r="J67" s="101" t="s">
        <v>94</v>
      </c>
      <c r="K67" s="101" t="s">
        <v>94</v>
      </c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</row>
    <row r="68" spans="1:27" ht="15" x14ac:dyDescent="0.25">
      <c r="E68"/>
      <c r="F68" s="105"/>
      <c r="G68" s="72"/>
      <c r="H68" s="72"/>
      <c r="I68" s="72"/>
      <c r="J68" s="72"/>
      <c r="K68" s="72"/>
      <c r="L68" s="72"/>
      <c r="M68" s="101"/>
      <c r="N68" s="101"/>
      <c r="O68" s="101"/>
    </row>
    <row r="69" spans="1:27" ht="15" x14ac:dyDescent="0.25">
      <c r="E69"/>
      <c r="F69" s="105" t="s">
        <v>27</v>
      </c>
      <c r="G69" s="136" t="s">
        <v>191</v>
      </c>
      <c r="H69" s="136" t="s">
        <v>192</v>
      </c>
      <c r="I69" s="137" t="s">
        <v>193</v>
      </c>
      <c r="J69" s="72"/>
      <c r="K69" s="72"/>
      <c r="L69" s="72"/>
      <c r="M69" s="101"/>
      <c r="N69" s="101"/>
      <c r="O69" s="101"/>
    </row>
    <row r="70" spans="1:27" ht="15" x14ac:dyDescent="0.25">
      <c r="E70"/>
      <c r="F70" s="105" t="s">
        <v>194</v>
      </c>
      <c r="G70" s="136">
        <v>599.41999999996233</v>
      </c>
      <c r="H70" s="136">
        <v>2119.759999999867</v>
      </c>
      <c r="I70" s="136">
        <v>5895.6899999996194</v>
      </c>
      <c r="J70" s="72"/>
    </row>
    <row r="71" spans="1:27" ht="15" x14ac:dyDescent="0.25">
      <c r="B71" s="69"/>
      <c r="E71"/>
      <c r="F71" s="105" t="s">
        <v>27</v>
      </c>
      <c r="G71" s="136" t="s">
        <v>195</v>
      </c>
      <c r="H71" s="136" t="s">
        <v>196</v>
      </c>
      <c r="I71" s="138" t="s">
        <v>197</v>
      </c>
      <c r="J71" s="72"/>
      <c r="K71" s="72"/>
      <c r="L71" s="72"/>
      <c r="M71"/>
      <c r="N71"/>
      <c r="O71" s="88"/>
    </row>
    <row r="72" spans="1:27" ht="15" x14ac:dyDescent="0.25">
      <c r="A72" s="69"/>
      <c r="B72" s="69"/>
      <c r="E72"/>
      <c r="F72" s="105" t="s">
        <v>198</v>
      </c>
      <c r="G72" s="136">
        <v>598.86999999996226</v>
      </c>
      <c r="H72" s="136">
        <v>2093.1199999998685</v>
      </c>
      <c r="I72" s="136">
        <v>5866.1099999996204</v>
      </c>
      <c r="J72" s="72"/>
      <c r="K72" s="72"/>
      <c r="L72" s="72"/>
      <c r="M72"/>
      <c r="N72"/>
      <c r="O72" s="88"/>
      <c r="P72" s="88"/>
      <c r="Q72" s="88"/>
      <c r="R72" s="88"/>
      <c r="S72" s="88"/>
      <c r="T72" s="88"/>
      <c r="U72" s="88"/>
      <c r="V72" s="88"/>
    </row>
    <row r="73" spans="1:27" ht="15" x14ac:dyDescent="0.25">
      <c r="B73" s="77"/>
      <c r="C73" s="77"/>
      <c r="E73"/>
      <c r="F73" s="105"/>
      <c r="G73" s="72"/>
      <c r="H73" s="72"/>
      <c r="I73" s="72"/>
      <c r="J73" s="72"/>
      <c r="K73" s="72"/>
      <c r="L73" s="72"/>
      <c r="M73"/>
      <c r="N73"/>
      <c r="O73" s="88"/>
      <c r="P73" s="88"/>
      <c r="Q73" s="88"/>
      <c r="R73" s="88"/>
      <c r="S73" s="88"/>
      <c r="T73" s="88"/>
    </row>
    <row r="74" spans="1:27" ht="15" x14ac:dyDescent="0.25">
      <c r="B74" s="77"/>
      <c r="C74" s="77"/>
      <c r="E74"/>
      <c r="F74" s="105" t="s">
        <v>27</v>
      </c>
      <c r="G74" s="72" t="s">
        <v>148</v>
      </c>
      <c r="H74" s="72" t="s">
        <v>149</v>
      </c>
      <c r="I74" s="72" t="s">
        <v>161</v>
      </c>
      <c r="J74" s="72" t="s">
        <v>162</v>
      </c>
      <c r="K74" s="72" t="s">
        <v>173</v>
      </c>
      <c r="L74" s="72"/>
      <c r="M74"/>
      <c r="N74"/>
      <c r="O74"/>
      <c r="P74"/>
      <c r="Q74"/>
      <c r="R74" s="88"/>
      <c r="S74" s="88"/>
      <c r="T74" s="88"/>
    </row>
    <row r="75" spans="1:27" ht="15" x14ac:dyDescent="0.25">
      <c r="B75" s="77"/>
      <c r="C75" s="77"/>
      <c r="F75" s="105" t="s">
        <v>199</v>
      </c>
      <c r="G75" s="136" t="s">
        <v>177</v>
      </c>
      <c r="H75" s="136" t="s">
        <v>177</v>
      </c>
      <c r="I75" s="136" t="s">
        <v>175</v>
      </c>
      <c r="J75" s="136" t="s">
        <v>176</v>
      </c>
      <c r="K75" s="72" t="s">
        <v>176</v>
      </c>
      <c r="L75" s="72"/>
      <c r="M75"/>
      <c r="N75"/>
      <c r="O75"/>
      <c r="P75"/>
      <c r="Q75"/>
      <c r="R75" s="106"/>
      <c r="S75" s="107"/>
      <c r="T75" s="107"/>
    </row>
    <row r="76" spans="1:27" ht="15" x14ac:dyDescent="0.25">
      <c r="A76" s="69" t="s">
        <v>200</v>
      </c>
      <c r="B76" s="77"/>
      <c r="C76" s="77"/>
      <c r="F76" s="105" t="s">
        <v>201</v>
      </c>
      <c r="G76" s="136" t="s">
        <v>202</v>
      </c>
      <c r="H76" s="136" t="s">
        <v>202</v>
      </c>
      <c r="I76" s="136" t="s">
        <v>203</v>
      </c>
      <c r="J76" s="136" t="s">
        <v>202</v>
      </c>
      <c r="K76" s="72" t="s">
        <v>202</v>
      </c>
      <c r="L76" s="72"/>
      <c r="M76"/>
      <c r="N76"/>
      <c r="O76"/>
      <c r="P76"/>
      <c r="Q76"/>
      <c r="R76" s="88"/>
      <c r="S76" s="88"/>
      <c r="T76" s="88"/>
    </row>
    <row r="77" spans="1:27" ht="15" x14ac:dyDescent="0.25">
      <c r="B77" s="77"/>
      <c r="C77" s="77"/>
      <c r="F77" s="105" t="s">
        <v>204</v>
      </c>
      <c r="G77" s="136">
        <v>1881.27</v>
      </c>
      <c r="H77" s="136">
        <v>1869.29</v>
      </c>
      <c r="I77" s="136">
        <v>1869.29</v>
      </c>
      <c r="J77" s="136">
        <v>1560</v>
      </c>
      <c r="K77" s="72">
        <v>1869.29</v>
      </c>
      <c r="L77" s="72"/>
      <c r="M77"/>
      <c r="N77"/>
      <c r="O77"/>
      <c r="P77"/>
      <c r="Q77"/>
      <c r="R77" s="88"/>
      <c r="S77" s="88"/>
      <c r="T77" s="88"/>
    </row>
    <row r="78" spans="1:27" ht="15" x14ac:dyDescent="0.25">
      <c r="B78" s="77"/>
      <c r="C78" s="77"/>
      <c r="F78" s="105" t="s">
        <v>205</v>
      </c>
      <c r="G78" s="136">
        <v>27.82</v>
      </c>
      <c r="H78" s="136">
        <v>61.37</v>
      </c>
      <c r="I78" s="136">
        <v>24.8</v>
      </c>
      <c r="J78" s="136">
        <v>40.520000000000003</v>
      </c>
      <c r="K78" s="72">
        <v>15.49</v>
      </c>
      <c r="L78" s="72"/>
      <c r="M78"/>
      <c r="N78"/>
      <c r="O78"/>
      <c r="P78"/>
      <c r="Q78"/>
      <c r="R78" s="88"/>
      <c r="S78" s="88"/>
      <c r="T78" s="88"/>
    </row>
    <row r="79" spans="1:27" ht="15" x14ac:dyDescent="0.25">
      <c r="B79" s="77"/>
      <c r="C79" s="77"/>
      <c r="F79" s="105" t="s">
        <v>206</v>
      </c>
      <c r="G79" s="136" t="s">
        <v>94</v>
      </c>
      <c r="H79" s="136" t="s">
        <v>94</v>
      </c>
      <c r="I79" s="136" t="s">
        <v>94</v>
      </c>
      <c r="J79" s="136" t="s">
        <v>94</v>
      </c>
      <c r="K79" s="72" t="s">
        <v>94</v>
      </c>
      <c r="L79" s="72"/>
      <c r="M79"/>
      <c r="N79"/>
      <c r="O79"/>
      <c r="P79"/>
      <c r="Q79"/>
      <c r="R79" s="88"/>
      <c r="S79" s="88"/>
      <c r="T79" s="88"/>
    </row>
    <row r="80" spans="1:27" ht="15" x14ac:dyDescent="0.25">
      <c r="B80" s="77"/>
      <c r="C80" s="77"/>
      <c r="F80" s="105" t="s">
        <v>207</v>
      </c>
      <c r="G80" s="136"/>
      <c r="H80" s="136"/>
      <c r="I80" s="136"/>
      <c r="J80" s="136"/>
      <c r="K80" s="72"/>
      <c r="L80" s="72"/>
      <c r="M80"/>
      <c r="N80"/>
      <c r="O80"/>
      <c r="P80"/>
      <c r="Q80"/>
      <c r="R80" s="88"/>
      <c r="S80" s="88"/>
      <c r="T80" s="88"/>
    </row>
    <row r="81" spans="2:20" ht="15" x14ac:dyDescent="0.25">
      <c r="B81" s="77"/>
      <c r="C81" s="77"/>
      <c r="F81" s="105" t="s">
        <v>208</v>
      </c>
      <c r="G81" s="136">
        <v>8</v>
      </c>
      <c r="H81" s="136">
        <v>8</v>
      </c>
      <c r="I81" s="136">
        <v>8</v>
      </c>
      <c r="J81" s="136">
        <v>8</v>
      </c>
      <c r="K81" s="72">
        <v>8</v>
      </c>
      <c r="L81" s="72"/>
      <c r="M81"/>
      <c r="N81"/>
      <c r="O81"/>
      <c r="P81"/>
      <c r="Q81"/>
      <c r="R81" s="88"/>
      <c r="S81" s="88"/>
      <c r="T81" s="88"/>
    </row>
    <row r="82" spans="2:20" ht="15" x14ac:dyDescent="0.25">
      <c r="F82" s="105" t="s">
        <v>209</v>
      </c>
      <c r="G82" s="136" t="s">
        <v>94</v>
      </c>
      <c r="H82" s="136" t="s">
        <v>94</v>
      </c>
      <c r="I82" s="136" t="s">
        <v>94</v>
      </c>
      <c r="J82" s="136" t="s">
        <v>94</v>
      </c>
      <c r="K82" s="72" t="s">
        <v>94</v>
      </c>
      <c r="L82" s="72"/>
      <c r="M82"/>
      <c r="N82"/>
      <c r="O82"/>
      <c r="P82"/>
      <c r="Q82"/>
      <c r="R82" s="88"/>
      <c r="S82" s="88"/>
      <c r="T82" s="88"/>
    </row>
    <row r="83" spans="2:20" ht="15" x14ac:dyDescent="0.25">
      <c r="F83" s="105" t="s">
        <v>210</v>
      </c>
      <c r="G83" s="136" t="s">
        <v>94</v>
      </c>
      <c r="H83" s="136" t="s">
        <v>94</v>
      </c>
      <c r="I83" s="136" t="s">
        <v>94</v>
      </c>
      <c r="J83" s="136" t="s">
        <v>94</v>
      </c>
      <c r="K83" s="72" t="s">
        <v>94</v>
      </c>
      <c r="L83" s="72"/>
      <c r="M83"/>
      <c r="N83"/>
      <c r="O83"/>
      <c r="P83"/>
      <c r="Q83"/>
      <c r="R83" s="88"/>
      <c r="S83" s="88"/>
      <c r="T83" s="88"/>
    </row>
    <row r="84" spans="2:20" ht="15" x14ac:dyDescent="0.25">
      <c r="F84" s="105" t="s">
        <v>211</v>
      </c>
      <c r="G84" s="136" t="s">
        <v>94</v>
      </c>
      <c r="H84" s="136" t="s">
        <v>94</v>
      </c>
      <c r="I84" s="136" t="s">
        <v>94</v>
      </c>
      <c r="J84" s="136" t="s">
        <v>94</v>
      </c>
      <c r="K84" s="72" t="s">
        <v>94</v>
      </c>
      <c r="L84" s="72"/>
      <c r="M84"/>
      <c r="N84"/>
      <c r="O84"/>
      <c r="P84"/>
      <c r="Q84"/>
      <c r="R84" s="88"/>
      <c r="S84" s="88"/>
      <c r="T84" s="88"/>
    </row>
    <row r="85" spans="2:20" ht="15" x14ac:dyDescent="0.25">
      <c r="F85" s="105"/>
      <c r="G85" s="72"/>
      <c r="H85" s="72"/>
      <c r="I85" s="72"/>
      <c r="J85" s="72"/>
      <c r="K85" s="72"/>
      <c r="L85" s="72"/>
      <c r="M85"/>
      <c r="N85"/>
      <c r="O85"/>
      <c r="P85"/>
      <c r="Q85"/>
      <c r="R85" s="88"/>
      <c r="S85" s="88"/>
      <c r="T85" s="88"/>
    </row>
    <row r="86" spans="2:20" ht="15" x14ac:dyDescent="0.25">
      <c r="F86" s="105"/>
      <c r="G86" s="72"/>
      <c r="H86" s="72"/>
      <c r="I86" s="72"/>
      <c r="J86" s="72"/>
      <c r="K86" s="72"/>
      <c r="L86" s="72"/>
      <c r="M86"/>
      <c r="N86"/>
      <c r="O86"/>
      <c r="P86"/>
      <c r="Q86"/>
    </row>
    <row r="87" spans="2:20" ht="15" x14ac:dyDescent="0.25">
      <c r="F87" s="105"/>
      <c r="G87" s="72"/>
      <c r="H87" s="72"/>
      <c r="I87" s="72"/>
      <c r="J87" s="72"/>
      <c r="K87" s="72"/>
      <c r="L87" s="72"/>
      <c r="M87"/>
      <c r="N87"/>
      <c r="O87"/>
      <c r="P87"/>
      <c r="Q87"/>
    </row>
  </sheetData>
  <mergeCells count="19">
    <mergeCell ref="K27:N27"/>
    <mergeCell ref="A1:N1"/>
    <mergeCell ref="J7:K7"/>
    <mergeCell ref="J8:K8"/>
    <mergeCell ref="J9:K9"/>
    <mergeCell ref="J10:K10"/>
    <mergeCell ref="J11:K11"/>
    <mergeCell ref="K21:N21"/>
    <mergeCell ref="K22:N22"/>
    <mergeCell ref="K23:N23"/>
    <mergeCell ref="K24:N24"/>
    <mergeCell ref="K26:N26"/>
    <mergeCell ref="E48:E50"/>
    <mergeCell ref="K28:N28"/>
    <mergeCell ref="K29:N29"/>
    <mergeCell ref="K30:N30"/>
    <mergeCell ref="E35:E37"/>
    <mergeCell ref="E39:E40"/>
    <mergeCell ref="E45:E47"/>
  </mergeCells>
  <conditionalFormatting sqref="G77:U77">
    <cfRule type="cellIs" dxfId="34" priority="1" operator="greaterThan">
      <formula>3500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FC88-FDA4-4CF1-ACB1-7E5F16C199A5}">
  <sheetPr codeName="Hoja4"/>
  <dimension ref="A1:T483"/>
  <sheetViews>
    <sheetView workbookViewId="0">
      <selection activeCell="A7" sqref="A7:C207"/>
    </sheetView>
  </sheetViews>
  <sheetFormatPr baseColWidth="10" defaultColWidth="11.42578125" defaultRowHeight="12.75" x14ac:dyDescent="0.2"/>
  <cols>
    <col min="1" max="1" width="25.5703125" style="108" bestFit="1" customWidth="1"/>
    <col min="2" max="2" width="11.28515625" style="108" bestFit="1" customWidth="1"/>
    <col min="3" max="3" width="11.85546875" style="108" bestFit="1" customWidth="1"/>
    <col min="4" max="4" width="24.140625" style="108" bestFit="1" customWidth="1"/>
    <col min="5" max="16384" width="11.42578125" style="108"/>
  </cols>
  <sheetData>
    <row r="1" spans="1:20" ht="30.75" customHeight="1" x14ac:dyDescent="0.4">
      <c r="A1" s="188" t="str">
        <f>CONCATENATE("ADJUNTO IV-c: INFORME FINAL DE POZO ",'[1]1'!G13)</f>
        <v>ADJUNTO IV-c: INFORME FINAL DE POZO YPF.Nq.LACh-235(h)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20" x14ac:dyDescent="0.2">
      <c r="A2" s="109"/>
      <c r="B2" s="109"/>
      <c r="C2" s="109"/>
      <c r="D2" s="109"/>
      <c r="E2" s="109"/>
      <c r="F2" s="109"/>
      <c r="G2" s="109"/>
      <c r="H2" s="109"/>
      <c r="I2" s="109"/>
    </row>
    <row r="3" spans="1:20" x14ac:dyDescent="0.2">
      <c r="A3" s="109"/>
      <c r="B3" s="109" t="s">
        <v>212</v>
      </c>
      <c r="C3" s="109"/>
      <c r="D3" s="109"/>
      <c r="E3" s="109"/>
      <c r="F3" s="109"/>
      <c r="G3" s="109"/>
      <c r="H3" s="109"/>
      <c r="I3" s="109"/>
    </row>
    <row r="4" spans="1:20" ht="13.5" thickBot="1" x14ac:dyDescent="0.25">
      <c r="A4" s="109"/>
      <c r="B4" s="109"/>
      <c r="C4" s="109"/>
      <c r="D4" s="109"/>
      <c r="E4" s="109"/>
      <c r="F4" s="109"/>
      <c r="G4" s="109"/>
      <c r="H4" s="109"/>
      <c r="I4" s="109"/>
    </row>
    <row r="5" spans="1:20" ht="13.5" thickBot="1" x14ac:dyDescent="0.25">
      <c r="A5" s="109"/>
      <c r="B5" s="109"/>
      <c r="D5" s="109"/>
      <c r="E5" s="109" t="s">
        <v>213</v>
      </c>
      <c r="F5" s="109"/>
      <c r="G5" s="190">
        <f>D7</f>
        <v>0</v>
      </c>
      <c r="H5" s="191"/>
      <c r="I5" s="192"/>
    </row>
    <row r="6" spans="1:20" ht="15" x14ac:dyDescent="0.25">
      <c r="A6" t="s">
        <v>214</v>
      </c>
      <c r="B6" t="s">
        <v>215</v>
      </c>
      <c r="C6" t="s">
        <v>216</v>
      </c>
      <c r="D6" t="s">
        <v>217</v>
      </c>
    </row>
    <row r="7" spans="1:20" ht="15" x14ac:dyDescent="0.25">
      <c r="A7">
        <v>0</v>
      </c>
      <c r="B7">
        <v>0</v>
      </c>
      <c r="C7">
        <v>0</v>
      </c>
      <c r="D7"/>
      <c r="J7" s="110"/>
      <c r="K7" s="110"/>
      <c r="L7" s="110"/>
      <c r="M7" s="111"/>
      <c r="N7" s="110"/>
      <c r="O7" s="110"/>
      <c r="P7" s="110"/>
      <c r="Q7" s="110"/>
      <c r="R7" s="110"/>
      <c r="S7" s="110"/>
    </row>
    <row r="8" spans="1:20" ht="15" x14ac:dyDescent="0.25">
      <c r="A8">
        <v>30</v>
      </c>
      <c r="B8">
        <v>0.45</v>
      </c>
      <c r="C8">
        <v>284.58999999999997</v>
      </c>
      <c r="D8"/>
      <c r="J8" s="110"/>
      <c r="K8" s="110"/>
      <c r="L8" s="110"/>
      <c r="M8" s="110"/>
      <c r="N8" s="111"/>
      <c r="O8" s="110"/>
      <c r="P8" s="110"/>
      <c r="Q8" s="110"/>
      <c r="R8" s="110"/>
      <c r="S8" s="110"/>
      <c r="T8" s="110"/>
    </row>
    <row r="9" spans="1:20" ht="15" x14ac:dyDescent="0.25">
      <c r="A9">
        <v>60</v>
      </c>
      <c r="B9">
        <v>0.53</v>
      </c>
      <c r="C9">
        <v>274.8</v>
      </c>
      <c r="D9"/>
      <c r="J9" s="110"/>
      <c r="K9" s="110"/>
      <c r="L9" s="110"/>
      <c r="M9" s="110"/>
      <c r="N9" s="111"/>
      <c r="O9" s="110"/>
      <c r="P9" s="110"/>
      <c r="Q9" s="110"/>
      <c r="R9" s="110"/>
      <c r="S9" s="110"/>
      <c r="T9" s="110"/>
    </row>
    <row r="10" spans="1:20" ht="15" x14ac:dyDescent="0.25">
      <c r="A10">
        <v>90</v>
      </c>
      <c r="B10">
        <v>0.49</v>
      </c>
      <c r="C10">
        <v>273.08999999999997</v>
      </c>
      <c r="D10"/>
      <c r="J10" s="110"/>
      <c r="K10" s="110"/>
      <c r="L10" s="110"/>
      <c r="M10" s="110"/>
      <c r="N10" s="111"/>
      <c r="O10" s="110"/>
      <c r="P10" s="110"/>
      <c r="Q10" s="110"/>
      <c r="R10" s="110"/>
      <c r="S10" s="110"/>
      <c r="T10" s="110"/>
    </row>
    <row r="11" spans="1:20" ht="15" x14ac:dyDescent="0.25">
      <c r="A11">
        <v>120</v>
      </c>
      <c r="B11">
        <v>0.54</v>
      </c>
      <c r="C11">
        <v>279.24</v>
      </c>
      <c r="D11"/>
      <c r="J11" s="110"/>
      <c r="K11" s="110"/>
      <c r="L11" s="110"/>
      <c r="M11" s="110"/>
      <c r="N11" s="111"/>
      <c r="O11" s="110"/>
      <c r="P11" s="110"/>
      <c r="Q11" s="110"/>
      <c r="R11" s="110"/>
      <c r="S11" s="110"/>
      <c r="T11" s="110"/>
    </row>
    <row r="12" spans="1:20" ht="15" x14ac:dyDescent="0.25">
      <c r="A12">
        <v>150</v>
      </c>
      <c r="B12">
        <v>0.54</v>
      </c>
      <c r="C12">
        <v>275.95</v>
      </c>
      <c r="D12"/>
      <c r="J12" s="110"/>
      <c r="K12" s="110"/>
      <c r="L12" s="110"/>
      <c r="M12" s="110"/>
      <c r="N12" s="111"/>
      <c r="O12" s="110"/>
      <c r="P12" s="110"/>
      <c r="Q12" s="110"/>
      <c r="R12" s="110"/>
      <c r="S12" s="110"/>
      <c r="T12" s="110"/>
    </row>
    <row r="13" spans="1:20" ht="15" x14ac:dyDescent="0.25">
      <c r="A13">
        <v>180</v>
      </c>
      <c r="B13">
        <v>0.53</v>
      </c>
      <c r="C13">
        <v>260.55</v>
      </c>
      <c r="D13"/>
      <c r="J13" s="110"/>
      <c r="K13" s="110"/>
      <c r="L13" s="110"/>
      <c r="M13" s="110"/>
      <c r="N13" s="111"/>
      <c r="O13" s="110"/>
      <c r="P13" s="110"/>
      <c r="Q13" s="110"/>
      <c r="R13" s="110"/>
      <c r="S13" s="110"/>
      <c r="T13" s="110"/>
    </row>
    <row r="14" spans="1:20" ht="15" x14ac:dyDescent="0.25">
      <c r="A14">
        <v>210</v>
      </c>
      <c r="B14">
        <v>0.54</v>
      </c>
      <c r="C14">
        <v>261.02999999999997</v>
      </c>
      <c r="D14"/>
      <c r="J14" s="110"/>
      <c r="K14" s="110"/>
      <c r="L14" s="110"/>
      <c r="M14" s="110"/>
      <c r="N14" s="111"/>
      <c r="O14" s="110"/>
      <c r="P14" s="110"/>
      <c r="Q14" s="110"/>
      <c r="R14" s="110"/>
      <c r="S14" s="110"/>
      <c r="T14" s="110"/>
    </row>
    <row r="15" spans="1:20" ht="15" x14ac:dyDescent="0.25">
      <c r="A15">
        <v>240</v>
      </c>
      <c r="B15">
        <v>0.39</v>
      </c>
      <c r="C15">
        <v>270</v>
      </c>
      <c r="D15"/>
      <c r="J15" s="110"/>
      <c r="K15" s="110"/>
      <c r="L15" s="110"/>
      <c r="M15" s="110"/>
      <c r="N15" s="111"/>
      <c r="O15" s="110"/>
      <c r="P15" s="110"/>
      <c r="Q15" s="110"/>
      <c r="R15" s="110"/>
      <c r="S15" s="110"/>
      <c r="T15" s="110"/>
    </row>
    <row r="16" spans="1:20" ht="15" x14ac:dyDescent="0.25">
      <c r="A16">
        <v>270</v>
      </c>
      <c r="B16">
        <v>0.47</v>
      </c>
      <c r="C16">
        <v>281.66000000000003</v>
      </c>
      <c r="D16"/>
      <c r="J16" s="110"/>
      <c r="K16" s="110"/>
      <c r="L16" s="110"/>
      <c r="M16" s="110"/>
      <c r="N16" s="111"/>
      <c r="O16" s="110"/>
      <c r="P16" s="110"/>
      <c r="Q16" s="110"/>
      <c r="R16" s="110"/>
      <c r="S16" s="110"/>
      <c r="T16" s="110"/>
    </row>
    <row r="17" spans="1:20" ht="15" x14ac:dyDescent="0.25">
      <c r="A17">
        <v>300</v>
      </c>
      <c r="B17">
        <v>0.46</v>
      </c>
      <c r="C17">
        <v>282.36</v>
      </c>
      <c r="D17"/>
      <c r="J17" s="110"/>
      <c r="K17" s="110"/>
      <c r="L17" s="110"/>
      <c r="M17" s="110"/>
      <c r="N17" s="111"/>
      <c r="O17" s="110"/>
      <c r="P17" s="110"/>
      <c r="Q17" s="110"/>
      <c r="R17" s="110"/>
      <c r="S17" s="110"/>
      <c r="T17" s="110"/>
    </row>
    <row r="18" spans="1:20" ht="15" x14ac:dyDescent="0.25">
      <c r="A18">
        <v>330</v>
      </c>
      <c r="B18">
        <v>0.56999999999999995</v>
      </c>
      <c r="C18">
        <v>300.66000000000003</v>
      </c>
      <c r="D18"/>
      <c r="J18" s="110"/>
      <c r="K18" s="110"/>
      <c r="L18" s="110"/>
      <c r="M18" s="110"/>
      <c r="N18" s="111"/>
      <c r="O18" s="110"/>
      <c r="P18" s="110"/>
      <c r="Q18" s="110"/>
      <c r="R18" s="110"/>
      <c r="S18" s="110"/>
      <c r="T18" s="110"/>
    </row>
    <row r="19" spans="1:20" ht="15" x14ac:dyDescent="0.25">
      <c r="A19">
        <v>360</v>
      </c>
      <c r="B19">
        <v>0.53</v>
      </c>
      <c r="C19">
        <v>315.67</v>
      </c>
      <c r="D19"/>
      <c r="J19" s="110"/>
      <c r="K19" s="110"/>
      <c r="L19" s="110"/>
      <c r="M19" s="110"/>
      <c r="N19" s="111"/>
      <c r="O19" s="110"/>
      <c r="P19" s="110"/>
      <c r="Q19" s="110"/>
      <c r="R19" s="110"/>
      <c r="S19" s="110"/>
      <c r="T19" s="110"/>
    </row>
    <row r="20" spans="1:20" ht="15" x14ac:dyDescent="0.25">
      <c r="A20">
        <v>390</v>
      </c>
      <c r="B20">
        <v>0.47</v>
      </c>
      <c r="C20">
        <v>304.89</v>
      </c>
      <c r="D20"/>
      <c r="J20" s="110"/>
      <c r="K20" s="110"/>
      <c r="L20" s="110"/>
      <c r="M20" s="110"/>
      <c r="N20" s="111"/>
      <c r="O20" s="110"/>
      <c r="P20" s="110"/>
      <c r="Q20" s="110"/>
      <c r="R20" s="110"/>
      <c r="S20" s="110"/>
      <c r="T20" s="110"/>
    </row>
    <row r="21" spans="1:20" ht="15" x14ac:dyDescent="0.25">
      <c r="A21">
        <v>420</v>
      </c>
      <c r="B21">
        <v>0.44</v>
      </c>
      <c r="C21">
        <v>313.75</v>
      </c>
      <c r="D21"/>
      <c r="J21" s="110"/>
      <c r="K21" s="110"/>
      <c r="L21" s="110"/>
      <c r="M21" s="110"/>
      <c r="N21" s="111"/>
      <c r="O21" s="110"/>
      <c r="P21" s="110"/>
      <c r="Q21" s="110"/>
      <c r="R21" s="110"/>
      <c r="S21" s="110"/>
      <c r="T21" s="110"/>
    </row>
    <row r="22" spans="1:20" ht="15" x14ac:dyDescent="0.25">
      <c r="A22">
        <v>450</v>
      </c>
      <c r="B22">
        <v>0.41</v>
      </c>
      <c r="C22">
        <v>305.63</v>
      </c>
      <c r="D22"/>
      <c r="J22" s="110"/>
      <c r="K22" s="110"/>
      <c r="L22" s="110"/>
      <c r="M22" s="110"/>
      <c r="N22" s="111"/>
      <c r="O22" s="110"/>
      <c r="P22" s="110"/>
      <c r="Q22" s="110"/>
      <c r="R22" s="110"/>
      <c r="S22" s="110"/>
      <c r="T22" s="110"/>
    </row>
    <row r="23" spans="1:20" ht="15" x14ac:dyDescent="0.25">
      <c r="A23">
        <v>480</v>
      </c>
      <c r="B23">
        <v>0.39</v>
      </c>
      <c r="C23">
        <v>316.57</v>
      </c>
      <c r="D23"/>
      <c r="J23" s="110"/>
      <c r="K23" s="110"/>
      <c r="L23" s="110"/>
      <c r="M23" s="110"/>
      <c r="N23" s="111"/>
      <c r="O23" s="110"/>
      <c r="P23" s="110"/>
      <c r="Q23" s="110"/>
      <c r="R23" s="110"/>
      <c r="S23" s="110"/>
      <c r="T23" s="110"/>
    </row>
    <row r="24" spans="1:20" ht="15" x14ac:dyDescent="0.25">
      <c r="A24">
        <v>510</v>
      </c>
      <c r="B24">
        <v>0.4</v>
      </c>
      <c r="C24">
        <v>332.19</v>
      </c>
      <c r="D24"/>
      <c r="J24" s="110"/>
      <c r="K24" s="110"/>
      <c r="L24" s="110"/>
      <c r="M24" s="110"/>
      <c r="N24" s="111"/>
      <c r="O24" s="110"/>
      <c r="P24" s="110"/>
      <c r="Q24" s="110"/>
      <c r="R24" s="110"/>
      <c r="S24" s="110"/>
      <c r="T24" s="110"/>
    </row>
    <row r="25" spans="1:20" ht="15" x14ac:dyDescent="0.25">
      <c r="A25">
        <v>540</v>
      </c>
      <c r="B25">
        <v>0.44</v>
      </c>
      <c r="C25">
        <v>338.21</v>
      </c>
      <c r="D25"/>
      <c r="J25" s="110"/>
      <c r="K25" s="110"/>
      <c r="L25" s="110"/>
      <c r="M25" s="110"/>
      <c r="N25" s="111"/>
      <c r="O25" s="110"/>
      <c r="P25" s="110"/>
      <c r="Q25" s="110"/>
      <c r="R25" s="110"/>
      <c r="S25" s="110"/>
      <c r="T25" s="110"/>
    </row>
    <row r="26" spans="1:20" ht="15" x14ac:dyDescent="0.25">
      <c r="A26">
        <v>570</v>
      </c>
      <c r="B26">
        <v>0.43</v>
      </c>
      <c r="C26">
        <v>347.77</v>
      </c>
      <c r="D26"/>
      <c r="J26" s="110"/>
      <c r="K26" s="110"/>
      <c r="L26" s="110"/>
      <c r="M26" s="110"/>
      <c r="N26" s="111"/>
      <c r="O26" s="110"/>
      <c r="P26" s="110"/>
      <c r="Q26" s="110"/>
      <c r="R26" s="110"/>
      <c r="S26" s="110"/>
      <c r="T26" s="110"/>
    </row>
    <row r="27" spans="1:20" ht="15" x14ac:dyDescent="0.25">
      <c r="A27">
        <v>591.20000000000005</v>
      </c>
      <c r="B27">
        <v>0.43</v>
      </c>
      <c r="C27">
        <v>346.25</v>
      </c>
      <c r="D27"/>
      <c r="J27" s="110"/>
      <c r="K27" s="110"/>
      <c r="L27" s="110"/>
      <c r="M27" s="110"/>
      <c r="N27" s="111"/>
      <c r="O27" s="110"/>
      <c r="P27" s="110"/>
      <c r="Q27" s="110"/>
      <c r="R27" s="110"/>
      <c r="S27" s="110"/>
      <c r="T27" s="110"/>
    </row>
    <row r="28" spans="1:20" ht="15" x14ac:dyDescent="0.25">
      <c r="A28">
        <v>628.05999999999995</v>
      </c>
      <c r="B28">
        <v>0.99</v>
      </c>
      <c r="C28">
        <v>354.87</v>
      </c>
      <c r="D28"/>
      <c r="J28" s="110"/>
      <c r="K28" s="110"/>
      <c r="L28" s="110"/>
      <c r="M28" s="110"/>
      <c r="N28" s="111"/>
      <c r="O28" s="110"/>
      <c r="P28" s="110"/>
      <c r="Q28" s="110"/>
      <c r="R28" s="110"/>
      <c r="S28" s="110"/>
      <c r="T28" s="110"/>
    </row>
    <row r="29" spans="1:20" ht="15" x14ac:dyDescent="0.25">
      <c r="A29">
        <v>656.8</v>
      </c>
      <c r="B29">
        <v>0.36</v>
      </c>
      <c r="C29">
        <v>75.89</v>
      </c>
      <c r="D29"/>
      <c r="J29" s="110"/>
      <c r="K29" s="110"/>
      <c r="L29" s="110"/>
      <c r="M29" s="110"/>
      <c r="N29" s="111"/>
      <c r="O29" s="110"/>
      <c r="P29" s="110"/>
      <c r="Q29" s="110"/>
      <c r="R29" s="110"/>
      <c r="S29" s="110"/>
      <c r="T29" s="110"/>
    </row>
    <row r="30" spans="1:20" ht="15" x14ac:dyDescent="0.25">
      <c r="A30">
        <v>685.66</v>
      </c>
      <c r="B30">
        <v>1.4</v>
      </c>
      <c r="C30">
        <v>176.06</v>
      </c>
      <c r="D30"/>
      <c r="J30" s="110"/>
      <c r="K30" s="110"/>
      <c r="L30" s="110"/>
      <c r="M30" s="110"/>
      <c r="N30" s="111"/>
      <c r="O30" s="110"/>
      <c r="P30" s="110"/>
      <c r="Q30" s="110"/>
      <c r="R30" s="110"/>
      <c r="S30" s="110"/>
      <c r="T30" s="110"/>
    </row>
    <row r="31" spans="1:20" ht="15" x14ac:dyDescent="0.25">
      <c r="A31">
        <v>714.31</v>
      </c>
      <c r="B31">
        <v>2.96</v>
      </c>
      <c r="C31">
        <v>188.98</v>
      </c>
      <c r="D31"/>
      <c r="J31" s="110"/>
      <c r="K31" s="110"/>
      <c r="L31" s="110"/>
      <c r="M31" s="110"/>
      <c r="N31" s="111"/>
      <c r="O31" s="110"/>
      <c r="P31" s="110"/>
      <c r="Q31" s="110"/>
      <c r="R31" s="110"/>
      <c r="S31" s="110"/>
      <c r="T31" s="110"/>
    </row>
    <row r="32" spans="1:20" ht="15" x14ac:dyDescent="0.25">
      <c r="A32">
        <v>743.14</v>
      </c>
      <c r="B32">
        <v>4.1399999999999997</v>
      </c>
      <c r="C32">
        <v>204.4</v>
      </c>
      <c r="D32"/>
      <c r="J32" s="110"/>
      <c r="K32" s="110"/>
      <c r="L32" s="110"/>
      <c r="M32" s="110"/>
      <c r="N32" s="111"/>
      <c r="O32" s="110"/>
      <c r="P32" s="110"/>
      <c r="Q32" s="110"/>
      <c r="R32" s="110"/>
      <c r="S32" s="110"/>
      <c r="T32" s="110"/>
    </row>
    <row r="33" spans="1:20" ht="15" x14ac:dyDescent="0.25">
      <c r="A33">
        <v>772.05</v>
      </c>
      <c r="B33">
        <v>5.07</v>
      </c>
      <c r="C33">
        <v>216.31</v>
      </c>
      <c r="D33"/>
      <c r="J33" s="110"/>
      <c r="K33" s="110"/>
      <c r="L33" s="110"/>
      <c r="M33" s="110"/>
      <c r="N33" s="111"/>
      <c r="O33" s="110"/>
      <c r="P33" s="110"/>
      <c r="Q33" s="110"/>
      <c r="R33" s="110"/>
      <c r="S33" s="110"/>
      <c r="T33" s="110"/>
    </row>
    <row r="34" spans="1:20" ht="15" x14ac:dyDescent="0.25">
      <c r="A34">
        <v>800.44</v>
      </c>
      <c r="B34">
        <v>6.66</v>
      </c>
      <c r="C34">
        <v>220.66</v>
      </c>
      <c r="D34"/>
      <c r="J34" s="110"/>
      <c r="K34" s="110"/>
      <c r="L34" s="110"/>
      <c r="M34" s="110"/>
      <c r="N34" s="111"/>
      <c r="O34" s="110"/>
      <c r="P34" s="110"/>
      <c r="Q34" s="110"/>
      <c r="R34" s="110"/>
      <c r="S34" s="110"/>
      <c r="T34" s="110"/>
    </row>
    <row r="35" spans="1:20" ht="15" x14ac:dyDescent="0.25">
      <c r="A35">
        <v>829.23</v>
      </c>
      <c r="B35">
        <v>7.75</v>
      </c>
      <c r="C35">
        <v>223.98</v>
      </c>
      <c r="D35"/>
      <c r="J35" s="110"/>
      <c r="K35" s="110"/>
      <c r="L35" s="110"/>
      <c r="M35" s="110"/>
      <c r="N35" s="111"/>
      <c r="O35" s="110"/>
      <c r="P35" s="110"/>
      <c r="Q35" s="110"/>
      <c r="R35" s="110"/>
      <c r="S35" s="110"/>
      <c r="T35" s="110"/>
    </row>
    <row r="36" spans="1:20" ht="15" x14ac:dyDescent="0.25">
      <c r="A36">
        <v>857.98</v>
      </c>
      <c r="B36">
        <v>8.76</v>
      </c>
      <c r="C36">
        <v>226.17</v>
      </c>
      <c r="D36"/>
      <c r="J36" s="110"/>
      <c r="K36" s="110"/>
      <c r="L36" s="110"/>
      <c r="M36" s="110"/>
      <c r="N36" s="111"/>
      <c r="O36" s="110"/>
      <c r="P36" s="110"/>
      <c r="Q36" s="110"/>
      <c r="R36" s="110"/>
      <c r="S36" s="110"/>
      <c r="T36" s="110"/>
    </row>
    <row r="37" spans="1:20" ht="15" x14ac:dyDescent="0.25">
      <c r="A37">
        <v>886.85</v>
      </c>
      <c r="B37">
        <v>9.5500000000000007</v>
      </c>
      <c r="C37">
        <v>228.55</v>
      </c>
      <c r="D37"/>
      <c r="J37" s="110"/>
      <c r="K37" s="110"/>
      <c r="L37" s="110"/>
      <c r="M37" s="110"/>
      <c r="N37" s="111"/>
      <c r="O37" s="110"/>
      <c r="P37" s="110"/>
      <c r="Q37" s="110"/>
      <c r="R37" s="110"/>
      <c r="S37" s="110"/>
      <c r="T37" s="110"/>
    </row>
    <row r="38" spans="1:20" ht="15" x14ac:dyDescent="0.25">
      <c r="A38">
        <v>915.44</v>
      </c>
      <c r="B38">
        <v>10.1</v>
      </c>
      <c r="C38">
        <v>234.05</v>
      </c>
      <c r="D38"/>
      <c r="J38" s="110"/>
      <c r="K38" s="110"/>
      <c r="L38" s="110"/>
      <c r="M38" s="110"/>
      <c r="N38" s="111"/>
      <c r="O38" s="110"/>
      <c r="P38" s="110"/>
      <c r="Q38" s="110"/>
      <c r="R38" s="110"/>
      <c r="S38" s="110"/>
      <c r="T38" s="110"/>
    </row>
    <row r="39" spans="1:20" ht="15" x14ac:dyDescent="0.25">
      <c r="A39">
        <v>944.41</v>
      </c>
      <c r="B39">
        <v>10.52</v>
      </c>
      <c r="C39">
        <v>239.03</v>
      </c>
      <c r="D39"/>
      <c r="J39" s="110"/>
      <c r="K39" s="110"/>
      <c r="L39" s="110"/>
      <c r="M39" s="110"/>
      <c r="N39" s="111"/>
      <c r="O39" s="110"/>
      <c r="P39" s="110"/>
      <c r="Q39" s="110"/>
      <c r="R39" s="110"/>
      <c r="S39" s="110"/>
      <c r="T39" s="110"/>
    </row>
    <row r="40" spans="1:20" ht="15" x14ac:dyDescent="0.25">
      <c r="A40">
        <v>973.39</v>
      </c>
      <c r="B40">
        <v>11.04</v>
      </c>
      <c r="C40">
        <v>242.5</v>
      </c>
      <c r="D40"/>
      <c r="J40" s="110"/>
      <c r="K40" s="110"/>
      <c r="L40" s="110"/>
      <c r="M40" s="110"/>
      <c r="N40" s="111"/>
      <c r="O40" s="110"/>
      <c r="P40" s="110"/>
      <c r="Q40" s="110"/>
      <c r="R40" s="110"/>
      <c r="S40" s="110"/>
      <c r="T40" s="110"/>
    </row>
    <row r="41" spans="1:20" ht="15" x14ac:dyDescent="0.25">
      <c r="A41">
        <v>1002.4</v>
      </c>
      <c r="B41">
        <v>10.93</v>
      </c>
      <c r="C41">
        <v>245.7</v>
      </c>
      <c r="D41"/>
      <c r="J41" s="110"/>
      <c r="K41" s="110"/>
      <c r="L41" s="110"/>
      <c r="M41" s="110"/>
      <c r="N41" s="111"/>
      <c r="O41" s="110"/>
      <c r="P41" s="110"/>
      <c r="Q41" s="110"/>
      <c r="R41" s="110"/>
      <c r="S41" s="110"/>
      <c r="T41" s="110"/>
    </row>
    <row r="42" spans="1:20" ht="15" x14ac:dyDescent="0.25">
      <c r="A42">
        <v>1031.3599999999999</v>
      </c>
      <c r="B42">
        <v>10.67</v>
      </c>
      <c r="C42">
        <v>247.28</v>
      </c>
      <c r="D42"/>
      <c r="J42" s="110"/>
      <c r="K42" s="110"/>
      <c r="L42" s="110"/>
      <c r="M42" s="110"/>
      <c r="N42" s="111"/>
      <c r="O42" s="110"/>
      <c r="P42" s="110"/>
      <c r="Q42" s="110"/>
      <c r="R42" s="110"/>
      <c r="S42" s="110"/>
      <c r="T42" s="110"/>
    </row>
    <row r="43" spans="1:20" ht="15" x14ac:dyDescent="0.25">
      <c r="A43">
        <v>1060.31</v>
      </c>
      <c r="B43">
        <v>11.53</v>
      </c>
      <c r="C43">
        <v>247.49</v>
      </c>
      <c r="D43"/>
      <c r="J43" s="110"/>
      <c r="K43" s="110"/>
      <c r="L43" s="110"/>
      <c r="M43" s="110"/>
      <c r="N43" s="111"/>
      <c r="O43" s="110"/>
      <c r="P43" s="110"/>
      <c r="Q43" s="110"/>
      <c r="R43" s="110"/>
      <c r="S43" s="110"/>
      <c r="T43" s="110"/>
    </row>
    <row r="44" spans="1:20" ht="15" x14ac:dyDescent="0.25">
      <c r="A44">
        <v>1089.23</v>
      </c>
      <c r="B44">
        <v>12.59</v>
      </c>
      <c r="C44">
        <v>245.13</v>
      </c>
      <c r="D44"/>
      <c r="J44" s="110"/>
      <c r="K44" s="110"/>
      <c r="L44" s="110"/>
      <c r="M44" s="110"/>
      <c r="N44" s="111"/>
      <c r="O44" s="110"/>
      <c r="P44" s="110"/>
      <c r="Q44" s="110"/>
      <c r="R44" s="110"/>
      <c r="S44" s="110"/>
      <c r="T44" s="110"/>
    </row>
    <row r="45" spans="1:20" ht="15" x14ac:dyDescent="0.25">
      <c r="A45">
        <v>1118.19</v>
      </c>
      <c r="B45">
        <v>12.76</v>
      </c>
      <c r="C45">
        <v>245.79</v>
      </c>
      <c r="D45"/>
      <c r="J45" s="110"/>
      <c r="K45" s="110"/>
      <c r="L45" s="110"/>
      <c r="M45" s="110"/>
      <c r="N45" s="111"/>
      <c r="O45" s="110"/>
      <c r="P45" s="110"/>
      <c r="Q45" s="110"/>
      <c r="R45" s="110"/>
      <c r="S45" s="110"/>
      <c r="T45" s="110"/>
    </row>
    <row r="46" spans="1:20" ht="15" x14ac:dyDescent="0.25">
      <c r="A46">
        <v>1147.1199999999999</v>
      </c>
      <c r="B46">
        <v>12.68</v>
      </c>
      <c r="C46">
        <v>245.86</v>
      </c>
      <c r="D46"/>
      <c r="J46" s="110"/>
      <c r="K46" s="110"/>
      <c r="L46" s="110"/>
      <c r="M46" s="110"/>
      <c r="N46" s="111"/>
      <c r="O46" s="110"/>
      <c r="P46" s="110"/>
      <c r="Q46" s="110"/>
      <c r="R46" s="110"/>
      <c r="S46" s="110"/>
      <c r="T46" s="110"/>
    </row>
    <row r="47" spans="1:20" ht="15" x14ac:dyDescent="0.25">
      <c r="A47">
        <v>1175.99</v>
      </c>
      <c r="B47">
        <v>12.55</v>
      </c>
      <c r="C47">
        <v>244.75</v>
      </c>
      <c r="D47"/>
      <c r="J47" s="110"/>
      <c r="K47" s="110"/>
      <c r="L47" s="110"/>
      <c r="M47" s="110"/>
      <c r="N47" s="111"/>
      <c r="O47" s="110"/>
      <c r="P47" s="110"/>
      <c r="Q47" s="110"/>
      <c r="R47" s="110"/>
      <c r="S47" s="110"/>
      <c r="T47" s="110"/>
    </row>
    <row r="48" spans="1:20" ht="15" x14ac:dyDescent="0.25">
      <c r="A48">
        <v>1204.96</v>
      </c>
      <c r="B48">
        <v>10.86</v>
      </c>
      <c r="C48">
        <v>246.19</v>
      </c>
      <c r="D48"/>
      <c r="J48" s="110"/>
      <c r="K48" s="110"/>
      <c r="L48" s="110"/>
      <c r="M48" s="110"/>
      <c r="N48" s="111"/>
      <c r="O48" s="110"/>
      <c r="P48" s="110"/>
      <c r="Q48" s="110"/>
      <c r="R48" s="110"/>
      <c r="S48" s="110"/>
      <c r="T48" s="110"/>
    </row>
    <row r="49" spans="1:20" ht="15" x14ac:dyDescent="0.25">
      <c r="A49">
        <v>1233.8399999999999</v>
      </c>
      <c r="B49">
        <v>8.89</v>
      </c>
      <c r="C49">
        <v>244.68</v>
      </c>
      <c r="D49"/>
      <c r="J49" s="110"/>
      <c r="K49" s="110"/>
      <c r="L49" s="110"/>
      <c r="M49" s="110"/>
      <c r="N49" s="111"/>
      <c r="O49" s="110"/>
      <c r="P49" s="110"/>
      <c r="Q49" s="110"/>
      <c r="R49" s="110"/>
      <c r="S49" s="110"/>
      <c r="T49" s="110"/>
    </row>
    <row r="50" spans="1:20" ht="15" x14ac:dyDescent="0.25">
      <c r="A50">
        <v>1262.55</v>
      </c>
      <c r="B50">
        <v>8.98</v>
      </c>
      <c r="C50">
        <v>245.33</v>
      </c>
      <c r="D50"/>
      <c r="J50" s="110"/>
      <c r="K50" s="110"/>
      <c r="L50" s="110"/>
      <c r="M50" s="110"/>
      <c r="N50" s="111"/>
      <c r="O50" s="110"/>
      <c r="P50" s="110"/>
      <c r="Q50" s="110"/>
      <c r="R50" s="110"/>
      <c r="S50" s="110"/>
      <c r="T50" s="110"/>
    </row>
    <row r="51" spans="1:20" ht="15" x14ac:dyDescent="0.25">
      <c r="A51">
        <v>1291.3599999999999</v>
      </c>
      <c r="B51">
        <v>7.82</v>
      </c>
      <c r="C51">
        <v>243.9</v>
      </c>
      <c r="D51"/>
      <c r="J51" s="110"/>
      <c r="K51" s="110"/>
      <c r="L51" s="110"/>
      <c r="M51" s="110"/>
      <c r="N51" s="111"/>
      <c r="O51" s="110"/>
      <c r="P51" s="110"/>
      <c r="Q51" s="110"/>
      <c r="R51" s="110"/>
      <c r="S51" s="110"/>
      <c r="T51" s="110"/>
    </row>
    <row r="52" spans="1:20" ht="15" x14ac:dyDescent="0.25">
      <c r="A52">
        <v>1320.36</v>
      </c>
      <c r="B52">
        <v>7.59</v>
      </c>
      <c r="C52">
        <v>242.83</v>
      </c>
      <c r="D52"/>
      <c r="J52" s="110"/>
      <c r="K52" s="110"/>
      <c r="L52" s="110"/>
      <c r="M52" s="110"/>
      <c r="N52" s="111"/>
      <c r="O52" s="110"/>
      <c r="P52" s="110"/>
      <c r="Q52" s="110"/>
      <c r="R52" s="110"/>
      <c r="S52" s="110"/>
      <c r="T52" s="110"/>
    </row>
    <row r="53" spans="1:20" ht="15" x14ac:dyDescent="0.25">
      <c r="A53">
        <v>1349.19</v>
      </c>
      <c r="B53">
        <v>7.14</v>
      </c>
      <c r="C53">
        <v>244.92</v>
      </c>
      <c r="D53"/>
      <c r="J53" s="110"/>
      <c r="K53" s="110"/>
      <c r="L53" s="110"/>
      <c r="M53" s="110"/>
      <c r="N53" s="111"/>
      <c r="O53" s="110"/>
      <c r="P53" s="110"/>
      <c r="Q53" s="110"/>
      <c r="R53" s="110"/>
      <c r="S53" s="110"/>
      <c r="T53" s="110"/>
    </row>
    <row r="54" spans="1:20" ht="15" x14ac:dyDescent="0.25">
      <c r="A54">
        <v>1378.05</v>
      </c>
      <c r="B54">
        <v>6.34</v>
      </c>
      <c r="C54">
        <v>246.88</v>
      </c>
      <c r="D54"/>
      <c r="J54" s="110"/>
      <c r="K54" s="110"/>
      <c r="L54" s="110"/>
      <c r="M54" s="110"/>
      <c r="N54" s="111"/>
      <c r="O54" s="110"/>
      <c r="P54" s="110"/>
      <c r="Q54" s="110"/>
      <c r="R54" s="110"/>
      <c r="S54" s="110"/>
      <c r="T54" s="110"/>
    </row>
    <row r="55" spans="1:20" ht="15" x14ac:dyDescent="0.25">
      <c r="A55">
        <v>1406.8</v>
      </c>
      <c r="B55">
        <v>5.42</v>
      </c>
      <c r="C55">
        <v>244.45</v>
      </c>
      <c r="D55"/>
      <c r="J55" s="110"/>
      <c r="K55" s="110"/>
      <c r="L55" s="110"/>
      <c r="M55" s="110"/>
      <c r="N55" s="111"/>
      <c r="O55" s="110"/>
      <c r="P55" s="110"/>
      <c r="Q55" s="110"/>
      <c r="R55" s="110"/>
      <c r="S55" s="110"/>
      <c r="T55" s="110"/>
    </row>
    <row r="56" spans="1:20" ht="15" x14ac:dyDescent="0.25">
      <c r="A56">
        <v>1435.53</v>
      </c>
      <c r="B56">
        <v>4.03</v>
      </c>
      <c r="C56">
        <v>243.58</v>
      </c>
      <c r="D56"/>
      <c r="J56" s="110"/>
      <c r="K56" s="110"/>
      <c r="L56" s="110"/>
      <c r="M56" s="110"/>
      <c r="N56" s="111"/>
      <c r="O56" s="110"/>
      <c r="P56" s="110"/>
      <c r="Q56" s="110"/>
      <c r="R56" s="110"/>
      <c r="S56" s="110"/>
      <c r="T56" s="110"/>
    </row>
    <row r="57" spans="1:20" ht="15" x14ac:dyDescent="0.25">
      <c r="A57">
        <v>1464.38</v>
      </c>
      <c r="B57">
        <v>3.52</v>
      </c>
      <c r="C57">
        <v>244</v>
      </c>
      <c r="D57"/>
      <c r="J57" s="110"/>
      <c r="K57" s="110"/>
      <c r="L57" s="110"/>
      <c r="M57" s="110"/>
      <c r="N57" s="111"/>
      <c r="O57" s="110"/>
      <c r="P57" s="110"/>
      <c r="Q57" s="110"/>
      <c r="R57" s="110"/>
      <c r="S57" s="110"/>
      <c r="T57" s="110"/>
    </row>
    <row r="58" spans="1:20" ht="15" x14ac:dyDescent="0.25">
      <c r="A58">
        <v>1492.98</v>
      </c>
      <c r="B58">
        <v>3.76</v>
      </c>
      <c r="C58">
        <v>244</v>
      </c>
      <c r="D58"/>
      <c r="J58" s="110"/>
      <c r="K58" s="110"/>
      <c r="L58" s="110"/>
      <c r="M58" s="110"/>
      <c r="N58" s="111"/>
      <c r="O58" s="110"/>
      <c r="P58" s="110"/>
      <c r="Q58" s="110"/>
      <c r="R58" s="110"/>
      <c r="S58" s="110"/>
      <c r="T58" s="110"/>
    </row>
    <row r="59" spans="1:20" ht="15" x14ac:dyDescent="0.25">
      <c r="A59">
        <v>1521.89</v>
      </c>
      <c r="B59">
        <v>3.16</v>
      </c>
      <c r="C59">
        <v>254.24</v>
      </c>
      <c r="D59"/>
      <c r="J59" s="110"/>
      <c r="K59" s="110"/>
      <c r="L59" s="110"/>
      <c r="M59" s="110"/>
      <c r="N59" s="111"/>
      <c r="O59" s="110"/>
      <c r="P59" s="110"/>
      <c r="Q59" s="110"/>
      <c r="R59" s="110"/>
      <c r="S59" s="110"/>
      <c r="T59" s="110"/>
    </row>
    <row r="60" spans="1:20" ht="15" x14ac:dyDescent="0.25">
      <c r="A60">
        <v>1550.9</v>
      </c>
      <c r="B60">
        <v>2.4500000000000002</v>
      </c>
      <c r="C60">
        <v>244.32</v>
      </c>
      <c r="D60"/>
      <c r="J60" s="110"/>
      <c r="K60" s="110"/>
      <c r="L60" s="110"/>
      <c r="M60" s="110"/>
      <c r="N60" s="111"/>
      <c r="O60" s="110"/>
      <c r="P60" s="110"/>
      <c r="Q60" s="110"/>
      <c r="R60" s="110"/>
      <c r="S60" s="110"/>
      <c r="T60" s="110"/>
    </row>
    <row r="61" spans="1:20" ht="15" x14ac:dyDescent="0.25">
      <c r="A61">
        <v>1579.9</v>
      </c>
      <c r="B61">
        <v>2.04</v>
      </c>
      <c r="C61">
        <v>252.69</v>
      </c>
      <c r="D61"/>
      <c r="J61" s="110"/>
      <c r="K61" s="110"/>
      <c r="L61" s="110"/>
      <c r="M61" s="110"/>
      <c r="N61" s="111"/>
      <c r="O61" s="110"/>
      <c r="P61" s="110"/>
      <c r="Q61" s="110"/>
      <c r="R61" s="110"/>
      <c r="S61" s="110"/>
      <c r="T61" s="110"/>
    </row>
    <row r="62" spans="1:20" ht="15" x14ac:dyDescent="0.25">
      <c r="A62">
        <v>1608.82</v>
      </c>
      <c r="B62">
        <v>2.54</v>
      </c>
      <c r="C62">
        <v>256.39999999999998</v>
      </c>
      <c r="D62"/>
      <c r="J62" s="110"/>
      <c r="K62" s="110"/>
      <c r="L62" s="110"/>
      <c r="M62" s="110"/>
      <c r="N62" s="111"/>
      <c r="O62" s="110"/>
      <c r="P62" s="110"/>
      <c r="Q62" s="110"/>
      <c r="R62" s="110"/>
      <c r="S62" s="110"/>
      <c r="T62" s="110"/>
    </row>
    <row r="63" spans="1:20" ht="15" x14ac:dyDescent="0.25">
      <c r="A63">
        <v>1637.75</v>
      </c>
      <c r="B63">
        <v>1.94</v>
      </c>
      <c r="C63">
        <v>244.17</v>
      </c>
      <c r="D63"/>
      <c r="J63" s="110"/>
      <c r="K63" s="110"/>
      <c r="L63" s="110"/>
      <c r="M63" s="110"/>
      <c r="N63" s="111"/>
      <c r="O63" s="110"/>
      <c r="P63" s="110"/>
      <c r="Q63" s="110"/>
      <c r="R63" s="110"/>
      <c r="S63" s="110"/>
      <c r="T63" s="110"/>
    </row>
    <row r="64" spans="1:20" ht="15" x14ac:dyDescent="0.25">
      <c r="A64">
        <v>1666.74</v>
      </c>
      <c r="B64">
        <v>1.58</v>
      </c>
      <c r="C64">
        <v>253.84</v>
      </c>
      <c r="D64"/>
      <c r="J64" s="110"/>
      <c r="K64" s="110"/>
      <c r="L64" s="110"/>
      <c r="M64" s="110"/>
      <c r="N64" s="111"/>
      <c r="O64" s="110"/>
      <c r="P64" s="110"/>
      <c r="Q64" s="110"/>
      <c r="R64" s="110"/>
      <c r="S64" s="110"/>
      <c r="T64" s="110"/>
    </row>
    <row r="65" spans="1:20" ht="15" x14ac:dyDescent="0.25">
      <c r="A65">
        <v>1695.59</v>
      </c>
      <c r="B65">
        <v>1.57</v>
      </c>
      <c r="C65">
        <v>249.29</v>
      </c>
      <c r="D65"/>
      <c r="J65" s="110"/>
      <c r="K65" s="110"/>
      <c r="L65" s="110"/>
      <c r="M65" s="110"/>
      <c r="N65" s="111"/>
      <c r="O65" s="110"/>
      <c r="P65" s="110"/>
      <c r="Q65" s="110"/>
      <c r="R65" s="110"/>
      <c r="S65" s="110"/>
      <c r="T65" s="110"/>
    </row>
    <row r="66" spans="1:20" ht="15" x14ac:dyDescent="0.25">
      <c r="A66">
        <v>1724.53</v>
      </c>
      <c r="B66">
        <v>1.78</v>
      </c>
      <c r="C66">
        <v>263.05</v>
      </c>
      <c r="D66"/>
      <c r="J66" s="110"/>
      <c r="K66" s="110"/>
      <c r="L66" s="110"/>
      <c r="M66" s="110"/>
      <c r="N66" s="111"/>
      <c r="O66" s="110"/>
      <c r="P66" s="110"/>
      <c r="Q66" s="110"/>
      <c r="R66" s="110"/>
      <c r="S66" s="110"/>
      <c r="T66" s="110"/>
    </row>
    <row r="67" spans="1:20" ht="15" x14ac:dyDescent="0.25">
      <c r="A67">
        <v>1753.52</v>
      </c>
      <c r="B67">
        <v>1.63</v>
      </c>
      <c r="C67">
        <v>267.69</v>
      </c>
      <c r="D67"/>
      <c r="J67" s="110"/>
      <c r="K67" s="110"/>
      <c r="L67" s="110"/>
      <c r="M67" s="110"/>
      <c r="N67" s="111"/>
      <c r="O67" s="110"/>
      <c r="P67" s="110"/>
      <c r="Q67" s="110"/>
      <c r="R67" s="110"/>
      <c r="S67" s="110"/>
      <c r="T67" s="110"/>
    </row>
    <row r="68" spans="1:20" ht="15" x14ac:dyDescent="0.25">
      <c r="A68">
        <v>1782.52</v>
      </c>
      <c r="B68">
        <v>1.07</v>
      </c>
      <c r="C68">
        <v>257.43</v>
      </c>
      <c r="D68"/>
      <c r="J68" s="110"/>
      <c r="K68" s="110"/>
      <c r="L68" s="110"/>
      <c r="M68" s="110"/>
      <c r="N68" s="111"/>
      <c r="O68" s="110"/>
      <c r="P68" s="110"/>
      <c r="Q68" s="110"/>
      <c r="R68" s="110"/>
      <c r="S68" s="110"/>
      <c r="T68" s="110"/>
    </row>
    <row r="69" spans="1:20" ht="15" x14ac:dyDescent="0.25">
      <c r="A69">
        <v>1811.51</v>
      </c>
      <c r="B69">
        <v>1.24</v>
      </c>
      <c r="C69">
        <v>275.92</v>
      </c>
      <c r="D69"/>
      <c r="J69" s="110"/>
      <c r="K69" s="110"/>
      <c r="L69" s="110"/>
      <c r="M69" s="110"/>
      <c r="N69" s="111"/>
      <c r="O69" s="110"/>
      <c r="P69" s="110"/>
      <c r="Q69" s="110"/>
      <c r="R69" s="110"/>
      <c r="S69" s="110"/>
      <c r="T69" s="110"/>
    </row>
    <row r="70" spans="1:20" ht="15" x14ac:dyDescent="0.25">
      <c r="A70">
        <v>1840.3</v>
      </c>
      <c r="B70">
        <v>1.32</v>
      </c>
      <c r="C70">
        <v>263.73</v>
      </c>
      <c r="D70"/>
      <c r="J70" s="110"/>
      <c r="K70" s="110"/>
      <c r="L70" s="110"/>
      <c r="M70" s="110"/>
      <c r="N70" s="111"/>
      <c r="O70" s="110"/>
      <c r="P70" s="110"/>
      <c r="Q70" s="110"/>
      <c r="R70" s="110"/>
      <c r="S70" s="110"/>
      <c r="T70" s="110"/>
    </row>
    <row r="71" spans="1:20" ht="15" x14ac:dyDescent="0.25">
      <c r="A71">
        <v>1869.09</v>
      </c>
      <c r="B71">
        <v>1.2</v>
      </c>
      <c r="C71">
        <v>277.13</v>
      </c>
      <c r="D71"/>
      <c r="J71" s="110"/>
      <c r="K71" s="110"/>
      <c r="L71" s="110"/>
      <c r="M71" s="110"/>
      <c r="N71" s="111"/>
      <c r="O71" s="110"/>
      <c r="P71" s="110"/>
      <c r="Q71" s="110"/>
      <c r="R71" s="110"/>
      <c r="S71" s="110"/>
      <c r="T71" s="110"/>
    </row>
    <row r="72" spans="1:20" ht="15" x14ac:dyDescent="0.25">
      <c r="A72">
        <v>1898.95</v>
      </c>
      <c r="B72">
        <v>1.55</v>
      </c>
      <c r="C72">
        <v>275.32</v>
      </c>
      <c r="D72"/>
      <c r="J72" s="110"/>
      <c r="K72" s="110"/>
      <c r="L72" s="110"/>
      <c r="M72" s="110"/>
      <c r="N72" s="111"/>
      <c r="O72" s="110"/>
      <c r="P72" s="110"/>
      <c r="Q72" s="110"/>
      <c r="R72" s="110"/>
      <c r="S72" s="110"/>
      <c r="T72" s="110"/>
    </row>
    <row r="73" spans="1:20" ht="15" x14ac:dyDescent="0.25">
      <c r="A73">
        <v>1926.94</v>
      </c>
      <c r="B73">
        <v>2.08</v>
      </c>
      <c r="C73">
        <v>289.27</v>
      </c>
      <c r="D73"/>
      <c r="J73" s="110"/>
      <c r="K73" s="110"/>
      <c r="L73" s="110"/>
      <c r="M73" s="110"/>
      <c r="N73" s="111"/>
      <c r="O73" s="110"/>
      <c r="P73" s="110"/>
      <c r="Q73" s="110"/>
      <c r="R73" s="110"/>
      <c r="S73" s="110"/>
      <c r="T73" s="110"/>
    </row>
    <row r="74" spans="1:20" ht="15" x14ac:dyDescent="0.25">
      <c r="A74">
        <v>1955.71</v>
      </c>
      <c r="B74">
        <v>1.93</v>
      </c>
      <c r="C74">
        <v>286.81</v>
      </c>
      <c r="D74"/>
      <c r="J74" s="110"/>
      <c r="K74" s="110"/>
      <c r="L74" s="110"/>
      <c r="M74" s="110"/>
      <c r="N74" s="111"/>
      <c r="O74" s="110"/>
      <c r="P74" s="110"/>
      <c r="Q74" s="110"/>
      <c r="R74" s="110"/>
      <c r="S74" s="110"/>
      <c r="T74" s="110"/>
    </row>
    <row r="75" spans="1:20" ht="15" x14ac:dyDescent="0.25">
      <c r="A75">
        <v>1984.58</v>
      </c>
      <c r="B75">
        <v>2.66</v>
      </c>
      <c r="C75">
        <v>289.95</v>
      </c>
      <c r="D75"/>
      <c r="J75" s="110"/>
      <c r="K75" s="110"/>
      <c r="L75" s="110"/>
      <c r="M75" s="110"/>
      <c r="N75" s="111"/>
      <c r="O75" s="110"/>
      <c r="P75" s="110"/>
      <c r="Q75" s="110"/>
      <c r="R75" s="110"/>
      <c r="S75" s="110"/>
      <c r="T75" s="110"/>
    </row>
    <row r="76" spans="1:20" ht="15" x14ac:dyDescent="0.25">
      <c r="A76">
        <v>2013.32</v>
      </c>
      <c r="B76">
        <v>2.93</v>
      </c>
      <c r="C76">
        <v>291.37</v>
      </c>
      <c r="D76"/>
      <c r="J76" s="110"/>
      <c r="K76" s="110"/>
      <c r="L76" s="110"/>
      <c r="M76" s="110"/>
      <c r="N76" s="111"/>
      <c r="O76" s="110"/>
      <c r="P76" s="110"/>
      <c r="Q76" s="110"/>
      <c r="R76" s="110"/>
      <c r="S76" s="110"/>
      <c r="T76" s="110"/>
    </row>
    <row r="77" spans="1:20" ht="15" x14ac:dyDescent="0.25">
      <c r="A77">
        <v>2042.05</v>
      </c>
      <c r="B77">
        <v>3.43</v>
      </c>
      <c r="C77">
        <v>293.41000000000003</v>
      </c>
      <c r="D77"/>
      <c r="J77" s="110"/>
      <c r="K77" s="110"/>
      <c r="L77" s="110"/>
      <c r="M77" s="110"/>
      <c r="N77" s="111"/>
      <c r="O77" s="110"/>
      <c r="P77" s="110"/>
      <c r="Q77" s="110"/>
      <c r="R77" s="110"/>
      <c r="S77" s="110"/>
      <c r="T77" s="110"/>
    </row>
    <row r="78" spans="1:20" ht="15" x14ac:dyDescent="0.25">
      <c r="A78">
        <v>2071.0300000000002</v>
      </c>
      <c r="B78">
        <v>3.63</v>
      </c>
      <c r="C78">
        <v>291.61</v>
      </c>
      <c r="D78"/>
      <c r="J78" s="110"/>
      <c r="K78" s="110"/>
      <c r="L78" s="110"/>
      <c r="M78" s="110"/>
      <c r="N78" s="111"/>
      <c r="O78" s="110"/>
      <c r="P78" s="110"/>
      <c r="Q78" s="110"/>
      <c r="R78" s="110"/>
      <c r="S78" s="110"/>
      <c r="T78" s="110"/>
    </row>
    <row r="79" spans="1:20" ht="15" x14ac:dyDescent="0.25">
      <c r="A79">
        <v>2109.14</v>
      </c>
      <c r="B79">
        <v>3.53</v>
      </c>
      <c r="C79">
        <v>293.19</v>
      </c>
      <c r="D79"/>
      <c r="J79" s="110"/>
      <c r="K79" s="110"/>
      <c r="L79" s="110"/>
      <c r="M79" s="110"/>
      <c r="N79" s="111"/>
      <c r="O79" s="110"/>
      <c r="P79" s="110"/>
      <c r="Q79" s="110"/>
      <c r="R79" s="110"/>
      <c r="S79" s="110"/>
      <c r="T79" s="110"/>
    </row>
    <row r="80" spans="1:20" ht="15" x14ac:dyDescent="0.25">
      <c r="A80">
        <v>2140.4899999999998</v>
      </c>
      <c r="B80">
        <v>3.54</v>
      </c>
      <c r="C80">
        <v>292.94</v>
      </c>
      <c r="D80"/>
      <c r="J80" s="110"/>
      <c r="K80" s="110"/>
      <c r="L80" s="110"/>
      <c r="M80" s="110"/>
      <c r="N80" s="111"/>
      <c r="O80" s="110"/>
      <c r="P80" s="110"/>
      <c r="Q80" s="110"/>
      <c r="R80" s="110"/>
      <c r="S80" s="110"/>
      <c r="T80" s="110"/>
    </row>
    <row r="81" spans="1:20" ht="15" x14ac:dyDescent="0.25">
      <c r="A81">
        <v>2169.6750489999999</v>
      </c>
      <c r="B81">
        <v>3.1096653939999999</v>
      </c>
      <c r="C81">
        <v>292.514679</v>
      </c>
      <c r="D81"/>
      <c r="J81" s="110"/>
      <c r="K81" s="110"/>
      <c r="L81" s="110"/>
      <c r="M81" s="110"/>
      <c r="N81" s="111"/>
      <c r="O81" s="110"/>
      <c r="P81" s="110"/>
      <c r="Q81" s="110"/>
      <c r="R81" s="110"/>
      <c r="S81" s="110"/>
      <c r="T81" s="110"/>
    </row>
    <row r="82" spans="1:20" ht="15" x14ac:dyDescent="0.25">
      <c r="A82">
        <v>2198.8200000000002</v>
      </c>
      <c r="B82">
        <v>2.98</v>
      </c>
      <c r="C82">
        <v>290.62</v>
      </c>
      <c r="D82"/>
      <c r="J82" s="110"/>
      <c r="K82" s="110"/>
      <c r="L82" s="110"/>
      <c r="M82" s="110"/>
      <c r="N82" s="111"/>
      <c r="O82" s="110"/>
      <c r="P82" s="110"/>
      <c r="Q82" s="110"/>
      <c r="R82" s="110"/>
      <c r="S82" s="110"/>
      <c r="T82" s="110"/>
    </row>
    <row r="83" spans="1:20" ht="15" x14ac:dyDescent="0.25">
      <c r="A83">
        <v>2227.2399999999998</v>
      </c>
      <c r="B83">
        <v>2.5499999999999998</v>
      </c>
      <c r="C83">
        <v>294.14</v>
      </c>
      <c r="D83"/>
      <c r="J83" s="110"/>
      <c r="K83" s="110"/>
      <c r="L83" s="110"/>
      <c r="M83" s="110"/>
      <c r="N83" s="111"/>
      <c r="O83" s="110"/>
      <c r="P83" s="110"/>
      <c r="Q83" s="110"/>
      <c r="R83" s="110"/>
      <c r="S83" s="110"/>
      <c r="T83" s="110"/>
    </row>
    <row r="84" spans="1:20" ht="15" x14ac:dyDescent="0.25">
      <c r="A84">
        <v>2256.6809079999998</v>
      </c>
      <c r="B84">
        <v>2.3699057099999998</v>
      </c>
      <c r="C84">
        <v>293.26110840000001</v>
      </c>
      <c r="D84"/>
      <c r="J84" s="110"/>
      <c r="K84" s="110"/>
      <c r="L84" s="110"/>
      <c r="M84" s="110"/>
      <c r="N84" s="111"/>
      <c r="O84" s="110"/>
      <c r="P84" s="110"/>
      <c r="Q84" s="110"/>
      <c r="R84" s="110"/>
      <c r="S84" s="110"/>
      <c r="T84" s="110"/>
    </row>
    <row r="85" spans="1:20" ht="15" x14ac:dyDescent="0.25">
      <c r="A85">
        <v>2285.7199999999998</v>
      </c>
      <c r="B85">
        <v>2.0699999999999998</v>
      </c>
      <c r="C85">
        <v>295.63</v>
      </c>
      <c r="D85"/>
      <c r="J85" s="110"/>
      <c r="K85" s="110"/>
      <c r="L85" s="110"/>
      <c r="M85" s="110"/>
      <c r="N85" s="111"/>
      <c r="O85" s="110"/>
      <c r="P85" s="110"/>
      <c r="Q85" s="110"/>
      <c r="R85" s="110"/>
      <c r="S85" s="110"/>
      <c r="T85" s="110"/>
    </row>
    <row r="86" spans="1:20" ht="15" x14ac:dyDescent="0.25">
      <c r="A86">
        <v>2345.2570799999999</v>
      </c>
      <c r="B86">
        <v>0</v>
      </c>
      <c r="C86">
        <v>1.77760005</v>
      </c>
      <c r="D86"/>
      <c r="J86" s="110"/>
      <c r="K86" s="110"/>
      <c r="L86" s="110"/>
      <c r="M86" s="110"/>
      <c r="N86" s="111"/>
      <c r="O86" s="110"/>
      <c r="P86" s="110"/>
      <c r="Q86" s="110"/>
      <c r="R86" s="110"/>
      <c r="S86" s="110"/>
      <c r="T86" s="110"/>
    </row>
    <row r="87" spans="1:20" ht="15" x14ac:dyDescent="0.25">
      <c r="A87">
        <v>2374.2409670000002</v>
      </c>
      <c r="B87">
        <v>8.0947465999999996E-2</v>
      </c>
      <c r="C87">
        <v>255.88609310000001</v>
      </c>
      <c r="D87"/>
      <c r="J87" s="110"/>
      <c r="K87" s="110"/>
      <c r="L87" s="110"/>
      <c r="M87" s="110"/>
      <c r="N87" s="111"/>
      <c r="O87" s="110"/>
      <c r="P87" s="110"/>
      <c r="Q87" s="110"/>
      <c r="R87" s="110"/>
      <c r="S87" s="110"/>
      <c r="T87" s="110"/>
    </row>
    <row r="88" spans="1:20" ht="15" x14ac:dyDescent="0.25">
      <c r="A88">
        <v>2403.375732</v>
      </c>
      <c r="B88">
        <v>0.183252111</v>
      </c>
      <c r="C88">
        <v>356.43646239999998</v>
      </c>
      <c r="D88"/>
      <c r="J88" s="110"/>
      <c r="K88" s="110"/>
      <c r="L88" s="110"/>
      <c r="M88" s="110"/>
      <c r="N88" s="111"/>
      <c r="O88" s="110"/>
      <c r="P88" s="110"/>
      <c r="Q88" s="110"/>
      <c r="R88" s="110"/>
      <c r="S88" s="110"/>
      <c r="T88" s="110"/>
    </row>
    <row r="89" spans="1:20" ht="15" x14ac:dyDescent="0.25">
      <c r="A89">
        <v>2460.83</v>
      </c>
      <c r="B89">
        <v>0.06</v>
      </c>
      <c r="C89">
        <v>232.41</v>
      </c>
      <c r="D89"/>
      <c r="J89" s="110"/>
      <c r="K89" s="110"/>
      <c r="L89" s="110"/>
      <c r="M89" s="110"/>
      <c r="N89" s="111"/>
      <c r="O89" s="110"/>
      <c r="P89" s="110"/>
      <c r="Q89" s="110"/>
      <c r="R89" s="110"/>
      <c r="S89" s="110"/>
      <c r="T89" s="110"/>
    </row>
    <row r="90" spans="1:20" ht="15" x14ac:dyDescent="0.25">
      <c r="A90">
        <v>2489.46</v>
      </c>
      <c r="B90">
        <v>0.17</v>
      </c>
      <c r="C90">
        <v>10.17</v>
      </c>
      <c r="D90"/>
      <c r="J90" s="110"/>
      <c r="K90" s="110"/>
      <c r="L90" s="110"/>
      <c r="M90" s="110"/>
      <c r="N90" s="111"/>
      <c r="O90" s="110"/>
      <c r="P90" s="110"/>
      <c r="Q90" s="110"/>
      <c r="R90" s="110"/>
      <c r="S90" s="110"/>
      <c r="T90" s="110"/>
    </row>
    <row r="91" spans="1:20" ht="15" x14ac:dyDescent="0.25">
      <c r="A91">
        <v>2517.41</v>
      </c>
      <c r="B91">
        <v>0.1</v>
      </c>
      <c r="C91">
        <v>312.27</v>
      </c>
      <c r="D91"/>
      <c r="J91" s="110"/>
      <c r="K91" s="110"/>
      <c r="L91" s="110"/>
      <c r="M91" s="110"/>
      <c r="N91" s="111"/>
      <c r="O91" s="110"/>
      <c r="P91" s="110"/>
      <c r="Q91" s="110"/>
      <c r="R91" s="110"/>
      <c r="S91" s="110"/>
      <c r="T91" s="110"/>
    </row>
    <row r="92" spans="1:20" ht="15" x14ac:dyDescent="0.25">
      <c r="A92">
        <v>2546.0700000000002</v>
      </c>
      <c r="B92">
        <v>1.08</v>
      </c>
      <c r="C92">
        <v>11.84</v>
      </c>
      <c r="D92"/>
      <c r="J92" s="110"/>
      <c r="K92" s="110"/>
      <c r="L92" s="110"/>
      <c r="M92" s="110"/>
      <c r="N92" s="111"/>
      <c r="O92" s="110"/>
      <c r="P92" s="110"/>
      <c r="Q92" s="110"/>
      <c r="R92" s="110"/>
      <c r="S92" s="110"/>
      <c r="T92" s="110"/>
    </row>
    <row r="93" spans="1:20" ht="15" x14ac:dyDescent="0.25">
      <c r="A93">
        <v>2574.33</v>
      </c>
      <c r="B93">
        <v>6.29</v>
      </c>
      <c r="C93">
        <v>4.0599999999999996</v>
      </c>
      <c r="D93"/>
      <c r="J93" s="110"/>
      <c r="K93" s="110"/>
      <c r="L93" s="110"/>
      <c r="M93" s="110"/>
      <c r="N93" s="111"/>
      <c r="O93" s="110"/>
      <c r="P93" s="110"/>
      <c r="Q93" s="110"/>
      <c r="R93" s="110"/>
      <c r="S93" s="110"/>
      <c r="T93" s="110"/>
    </row>
    <row r="94" spans="1:20" ht="15" x14ac:dyDescent="0.25">
      <c r="A94">
        <v>2604.0500000000002</v>
      </c>
      <c r="B94">
        <v>11.56</v>
      </c>
      <c r="C94">
        <v>3.06</v>
      </c>
      <c r="D94"/>
      <c r="J94" s="110"/>
      <c r="K94" s="110"/>
      <c r="L94" s="110"/>
      <c r="M94" s="110"/>
      <c r="N94" s="111"/>
      <c r="O94" s="110"/>
      <c r="P94" s="110"/>
      <c r="Q94" s="110"/>
      <c r="R94" s="110"/>
      <c r="S94" s="110"/>
      <c r="T94" s="110"/>
    </row>
    <row r="95" spans="1:20" ht="15" x14ac:dyDescent="0.25">
      <c r="A95">
        <v>2632.9</v>
      </c>
      <c r="B95">
        <v>16.399999999999999</v>
      </c>
      <c r="C95">
        <v>5.16</v>
      </c>
      <c r="D95"/>
    </row>
    <row r="96" spans="1:20" ht="15" x14ac:dyDescent="0.25">
      <c r="A96">
        <v>2661.28</v>
      </c>
      <c r="B96">
        <v>20.36</v>
      </c>
      <c r="C96">
        <v>0.49</v>
      </c>
      <c r="D96"/>
    </row>
    <row r="97" spans="1:4" ht="15" x14ac:dyDescent="0.25">
      <c r="A97">
        <v>2689.87</v>
      </c>
      <c r="B97">
        <v>25.71</v>
      </c>
      <c r="C97">
        <v>358.74</v>
      </c>
      <c r="D97"/>
    </row>
    <row r="98" spans="1:4" ht="15" x14ac:dyDescent="0.25">
      <c r="A98">
        <v>2718.8530270000001</v>
      </c>
      <c r="B98">
        <v>31.879478450000001</v>
      </c>
      <c r="C98">
        <v>359.16986079999998</v>
      </c>
      <c r="D98"/>
    </row>
    <row r="99" spans="1:4" ht="15" x14ac:dyDescent="0.25">
      <c r="A99">
        <v>2747.7470699999999</v>
      </c>
      <c r="B99">
        <v>37.736167909999999</v>
      </c>
      <c r="C99">
        <v>0.24357120700000001</v>
      </c>
      <c r="D99"/>
    </row>
    <row r="100" spans="1:4" ht="15" x14ac:dyDescent="0.25">
      <c r="A100">
        <v>2776.4067380000001</v>
      </c>
      <c r="B100">
        <v>42.851604459999997</v>
      </c>
      <c r="C100">
        <v>1.3757818939999999</v>
      </c>
      <c r="D100"/>
    </row>
    <row r="101" spans="1:4" ht="15" x14ac:dyDescent="0.25">
      <c r="A101">
        <v>2805.147461</v>
      </c>
      <c r="B101">
        <v>48.558513640000001</v>
      </c>
      <c r="C101">
        <v>3.2139618400000001</v>
      </c>
      <c r="D101"/>
    </row>
    <row r="102" spans="1:4" ht="15" x14ac:dyDescent="0.25">
      <c r="A102">
        <v>2833.7995609999998</v>
      </c>
      <c r="B102">
        <v>54.777664180000002</v>
      </c>
      <c r="C102">
        <v>4.1246609689999998</v>
      </c>
      <c r="D102"/>
    </row>
    <row r="103" spans="1:4" ht="15" x14ac:dyDescent="0.25">
      <c r="A103">
        <v>2862.735596</v>
      </c>
      <c r="B103">
        <v>59.809909820000001</v>
      </c>
      <c r="C103">
        <v>2.9636216160000002</v>
      </c>
      <c r="D103"/>
    </row>
    <row r="104" spans="1:4" ht="15" x14ac:dyDescent="0.25">
      <c r="A104">
        <v>2891.7685550000001</v>
      </c>
      <c r="B104">
        <v>64.140785219999998</v>
      </c>
      <c r="C104">
        <v>2.633422613</v>
      </c>
      <c r="D104"/>
    </row>
    <row r="105" spans="1:4" ht="15" x14ac:dyDescent="0.25">
      <c r="A105">
        <v>2920.804443</v>
      </c>
      <c r="B105">
        <v>69.728477479999995</v>
      </c>
      <c r="C105">
        <v>2.4992244239999999</v>
      </c>
      <c r="D105"/>
    </row>
    <row r="106" spans="1:4" ht="15" x14ac:dyDescent="0.25">
      <c r="A106">
        <v>2950.15</v>
      </c>
      <c r="B106">
        <v>77.59</v>
      </c>
      <c r="C106">
        <v>2.23</v>
      </c>
      <c r="D106"/>
    </row>
    <row r="107" spans="1:4" ht="15" x14ac:dyDescent="0.25">
      <c r="A107">
        <v>2978.6936040000001</v>
      </c>
      <c r="B107">
        <v>84.815223689999996</v>
      </c>
      <c r="C107">
        <v>1.865362883</v>
      </c>
      <c r="D107"/>
    </row>
    <row r="108" spans="1:4" ht="15" x14ac:dyDescent="0.25">
      <c r="A108">
        <v>3008.32</v>
      </c>
      <c r="B108">
        <v>92.23</v>
      </c>
      <c r="C108">
        <v>1.1299999999999999</v>
      </c>
      <c r="D108"/>
    </row>
    <row r="109" spans="1:4" ht="15" x14ac:dyDescent="0.25">
      <c r="A109">
        <v>3038.03</v>
      </c>
      <c r="B109">
        <v>92.15</v>
      </c>
      <c r="C109">
        <v>0.87</v>
      </c>
      <c r="D109"/>
    </row>
    <row r="110" spans="1:4" ht="15" x14ac:dyDescent="0.25">
      <c r="A110">
        <v>3067.62</v>
      </c>
      <c r="B110">
        <v>91.26</v>
      </c>
      <c r="C110">
        <v>2.21</v>
      </c>
      <c r="D110"/>
    </row>
    <row r="111" spans="1:4" ht="15" x14ac:dyDescent="0.25">
      <c r="A111">
        <v>3094.78</v>
      </c>
      <c r="B111">
        <v>91.2</v>
      </c>
      <c r="C111">
        <v>1.25</v>
      </c>
      <c r="D111"/>
    </row>
    <row r="112" spans="1:4" ht="15" x14ac:dyDescent="0.25">
      <c r="A112">
        <v>3122.4267580000001</v>
      </c>
      <c r="B112">
        <v>91.117691039999997</v>
      </c>
      <c r="C112">
        <v>2.5155820850000001</v>
      </c>
      <c r="D112"/>
    </row>
    <row r="113" spans="1:4" ht="15" x14ac:dyDescent="0.25">
      <c r="A113">
        <v>3151.201904</v>
      </c>
      <c r="B113">
        <v>91.173812870000006</v>
      </c>
      <c r="C113">
        <v>1.229250669</v>
      </c>
      <c r="D113"/>
    </row>
    <row r="114" spans="1:4" ht="15" x14ac:dyDescent="0.25">
      <c r="A114">
        <v>3181.2836910000001</v>
      </c>
      <c r="B114">
        <v>91.059692380000001</v>
      </c>
      <c r="C114">
        <v>0.96596986100000004</v>
      </c>
      <c r="D114"/>
    </row>
    <row r="115" spans="1:4" ht="15" x14ac:dyDescent="0.25">
      <c r="A115">
        <v>3210.66</v>
      </c>
      <c r="B115">
        <v>91.03</v>
      </c>
      <c r="C115">
        <v>2.5099999999999998</v>
      </c>
      <c r="D115"/>
    </row>
    <row r="116" spans="1:4" ht="15" x14ac:dyDescent="0.25">
      <c r="A116">
        <v>3240.45</v>
      </c>
      <c r="B116">
        <v>91.12</v>
      </c>
      <c r="C116">
        <v>1.71</v>
      </c>
      <c r="D116"/>
    </row>
    <row r="117" spans="1:4" ht="15" x14ac:dyDescent="0.25">
      <c r="A117">
        <v>3268.4160160000001</v>
      </c>
      <c r="B117">
        <v>91.175842290000006</v>
      </c>
      <c r="C117">
        <v>2.9597160819999999</v>
      </c>
      <c r="D117"/>
    </row>
    <row r="118" spans="1:4" ht="15" x14ac:dyDescent="0.25">
      <c r="A118">
        <v>3296.49</v>
      </c>
      <c r="B118">
        <v>91.12</v>
      </c>
      <c r="C118">
        <v>2.5</v>
      </c>
      <c r="D118"/>
    </row>
    <row r="119" spans="1:4" ht="15" x14ac:dyDescent="0.25">
      <c r="A119">
        <v>3324.3623050000001</v>
      </c>
      <c r="B119">
        <v>91.145500179999999</v>
      </c>
      <c r="C119">
        <v>1.315677166</v>
      </c>
      <c r="D119"/>
    </row>
    <row r="120" spans="1:4" ht="15" x14ac:dyDescent="0.25">
      <c r="A120">
        <v>3360.329346</v>
      </c>
      <c r="B120">
        <v>90.544174190000007</v>
      </c>
      <c r="C120">
        <v>1.0452809329999999</v>
      </c>
      <c r="D120"/>
    </row>
    <row r="121" spans="1:4" ht="15" x14ac:dyDescent="0.25">
      <c r="A121">
        <v>3380.938232</v>
      </c>
      <c r="B121">
        <v>90.601310729999994</v>
      </c>
      <c r="C121">
        <v>1.0222613810000001</v>
      </c>
      <c r="D121"/>
    </row>
    <row r="122" spans="1:4" ht="15" x14ac:dyDescent="0.25">
      <c r="A122">
        <v>3409.7265630000002</v>
      </c>
      <c r="B122">
        <v>90.658187870000006</v>
      </c>
      <c r="C122">
        <v>1.396912932</v>
      </c>
      <c r="D122"/>
    </row>
    <row r="123" spans="1:4" ht="15" x14ac:dyDescent="0.25">
      <c r="A123">
        <v>3440.1218260000001</v>
      </c>
      <c r="B123">
        <v>90.630752560000005</v>
      </c>
      <c r="C123">
        <v>2.7179725170000002</v>
      </c>
      <c r="D123"/>
    </row>
    <row r="124" spans="1:4" ht="15" x14ac:dyDescent="0.25">
      <c r="A124">
        <v>3470.044922</v>
      </c>
      <c r="B124">
        <v>90.71513367</v>
      </c>
      <c r="C124">
        <v>1.0355324749999999</v>
      </c>
      <c r="D124"/>
    </row>
    <row r="125" spans="1:4" ht="15" x14ac:dyDescent="0.25">
      <c r="A125">
        <v>3499.0478520000001</v>
      </c>
      <c r="B125">
        <v>90.458175659999995</v>
      </c>
      <c r="C125">
        <v>1.286632657</v>
      </c>
      <c r="D125"/>
    </row>
    <row r="126" spans="1:4" ht="15" x14ac:dyDescent="0.25">
      <c r="A126">
        <v>3527.7436520000001</v>
      </c>
      <c r="B126">
        <v>91.115356449999993</v>
      </c>
      <c r="C126">
        <v>0.89494878099999997</v>
      </c>
      <c r="D126"/>
    </row>
    <row r="127" spans="1:4" ht="15" x14ac:dyDescent="0.25">
      <c r="A127">
        <v>3556</v>
      </c>
      <c r="B127">
        <v>91.518074040000002</v>
      </c>
      <c r="C127">
        <v>0.95321297599999999</v>
      </c>
      <c r="D127"/>
    </row>
    <row r="128" spans="1:4" ht="15" x14ac:dyDescent="0.25">
      <c r="A128">
        <v>3584.8793949999999</v>
      </c>
      <c r="B128">
        <v>91.546516420000003</v>
      </c>
      <c r="C128">
        <v>0.81158125400000003</v>
      </c>
      <c r="D128"/>
    </row>
    <row r="129" spans="1:4" ht="15" x14ac:dyDescent="0.25">
      <c r="A129">
        <v>3613.8696289999998</v>
      </c>
      <c r="B129">
        <v>91.718734740000002</v>
      </c>
      <c r="C129">
        <v>2.0044405460000001</v>
      </c>
      <c r="D129"/>
    </row>
    <row r="130" spans="1:4" ht="15" x14ac:dyDescent="0.25">
      <c r="A130">
        <v>3642.994385</v>
      </c>
      <c r="B130">
        <v>91.602645870000003</v>
      </c>
      <c r="C130">
        <v>1.1069388389999999</v>
      </c>
      <c r="D130"/>
    </row>
    <row r="131" spans="1:4" ht="15" x14ac:dyDescent="0.25">
      <c r="A131">
        <v>3672.0878910000001</v>
      </c>
      <c r="B131">
        <v>91.832672119999998</v>
      </c>
      <c r="C131">
        <v>2.128363609</v>
      </c>
      <c r="D131"/>
    </row>
    <row r="132" spans="1:4" ht="15" x14ac:dyDescent="0.25">
      <c r="A132">
        <v>3700.3718260000001</v>
      </c>
      <c r="B132">
        <v>91.431488040000005</v>
      </c>
      <c r="C132">
        <v>359.13674930000002</v>
      </c>
      <c r="D132"/>
    </row>
    <row r="133" spans="1:4" ht="15" x14ac:dyDescent="0.25">
      <c r="A133">
        <v>3729.4975589999999</v>
      </c>
      <c r="B133">
        <v>91.775421140000006</v>
      </c>
      <c r="C133">
        <v>0.54182815600000001</v>
      </c>
      <c r="D133"/>
    </row>
    <row r="134" spans="1:4" ht="15" x14ac:dyDescent="0.25">
      <c r="A134">
        <v>3758.9323730000001</v>
      </c>
      <c r="B134">
        <v>91.745941160000001</v>
      </c>
      <c r="C134">
        <v>359.60736079999998</v>
      </c>
      <c r="D134"/>
    </row>
    <row r="135" spans="1:4" ht="15" x14ac:dyDescent="0.25">
      <c r="A135">
        <v>3787.6970209999999</v>
      </c>
      <c r="B135">
        <v>91.574546810000001</v>
      </c>
      <c r="C135">
        <v>0.419432044</v>
      </c>
      <c r="D135"/>
    </row>
    <row r="136" spans="1:4" ht="15" x14ac:dyDescent="0.25">
      <c r="A136">
        <v>3816.1713869999999</v>
      </c>
      <c r="B136">
        <v>91.660812379999996</v>
      </c>
      <c r="C136">
        <v>2.38302520000069E-2</v>
      </c>
      <c r="D136"/>
    </row>
    <row r="137" spans="1:4" ht="15" x14ac:dyDescent="0.25">
      <c r="A137">
        <v>3845.1020509999998</v>
      </c>
      <c r="B137">
        <v>91.660621640000002</v>
      </c>
      <c r="C137">
        <v>359.85882570000001</v>
      </c>
      <c r="D137"/>
    </row>
    <row r="138" spans="1:4" ht="15" x14ac:dyDescent="0.25">
      <c r="A138">
        <v>3874.4589839999999</v>
      </c>
      <c r="B138">
        <v>91.574005130000003</v>
      </c>
      <c r="C138">
        <v>358.38055420000001</v>
      </c>
      <c r="D138"/>
    </row>
    <row r="139" spans="1:4" ht="15" x14ac:dyDescent="0.25">
      <c r="A139">
        <v>3903.3779300000001</v>
      </c>
      <c r="B139">
        <v>91.48857117</v>
      </c>
      <c r="C139">
        <v>359.08447269999999</v>
      </c>
      <c r="D139"/>
    </row>
    <row r="140" spans="1:4" ht="15" x14ac:dyDescent="0.25">
      <c r="A140">
        <v>3932.5397950000001</v>
      </c>
      <c r="B140">
        <v>91.03096008</v>
      </c>
      <c r="C140">
        <v>358.7032471</v>
      </c>
      <c r="D140"/>
    </row>
    <row r="141" spans="1:4" ht="15" x14ac:dyDescent="0.25">
      <c r="A141">
        <v>3961.782471</v>
      </c>
      <c r="B141">
        <v>91.117004390000005</v>
      </c>
      <c r="C141">
        <v>358.48461909999997</v>
      </c>
      <c r="D141"/>
    </row>
    <row r="142" spans="1:4" ht="15" x14ac:dyDescent="0.25">
      <c r="A142">
        <v>3990.3535160000001</v>
      </c>
      <c r="B142">
        <v>91.260673519999997</v>
      </c>
      <c r="C142">
        <v>359.07855219999999</v>
      </c>
      <c r="D142"/>
    </row>
    <row r="143" spans="1:4" ht="15" x14ac:dyDescent="0.25">
      <c r="A143">
        <v>4019.53</v>
      </c>
      <c r="B143">
        <v>91.35</v>
      </c>
      <c r="C143">
        <v>359.22</v>
      </c>
      <c r="D143"/>
    </row>
    <row r="144" spans="1:4" ht="15" x14ac:dyDescent="0.25">
      <c r="A144">
        <v>4048.45</v>
      </c>
      <c r="B144">
        <v>90.86</v>
      </c>
      <c r="C144">
        <v>359.85</v>
      </c>
      <c r="D144"/>
    </row>
    <row r="145" spans="1:4" ht="15" x14ac:dyDescent="0.25">
      <c r="A145">
        <v>4077.38</v>
      </c>
      <c r="B145">
        <v>90.72</v>
      </c>
      <c r="C145">
        <v>358.71</v>
      </c>
      <c r="D145"/>
    </row>
    <row r="146" spans="1:4" ht="15" x14ac:dyDescent="0.25">
      <c r="A146">
        <v>4106.33</v>
      </c>
      <c r="B146">
        <v>90.54</v>
      </c>
      <c r="C146">
        <v>358.11</v>
      </c>
      <c r="D146"/>
    </row>
    <row r="147" spans="1:4" ht="15" x14ac:dyDescent="0.25">
      <c r="A147">
        <v>4135.18</v>
      </c>
      <c r="B147">
        <v>90.57</v>
      </c>
      <c r="C147">
        <v>358.41</v>
      </c>
      <c r="D147"/>
    </row>
    <row r="148" spans="1:4" ht="15" x14ac:dyDescent="0.25">
      <c r="A148">
        <v>4164.21</v>
      </c>
      <c r="B148">
        <v>90.54</v>
      </c>
      <c r="C148">
        <v>358.91</v>
      </c>
      <c r="D148"/>
    </row>
    <row r="149" spans="1:4" ht="15" x14ac:dyDescent="0.25">
      <c r="A149">
        <v>4193.17</v>
      </c>
      <c r="B149">
        <v>90.52</v>
      </c>
      <c r="C149">
        <v>359.98</v>
      </c>
      <c r="D149"/>
    </row>
    <row r="150" spans="1:4" ht="15" x14ac:dyDescent="0.25">
      <c r="A150">
        <v>4222.1099999999997</v>
      </c>
      <c r="B150">
        <v>90.46</v>
      </c>
      <c r="C150">
        <v>358.68</v>
      </c>
      <c r="D150"/>
    </row>
    <row r="151" spans="1:4" ht="15" x14ac:dyDescent="0.25">
      <c r="A151">
        <v>4250.99</v>
      </c>
      <c r="B151">
        <v>90.49</v>
      </c>
      <c r="C151">
        <v>358.84</v>
      </c>
      <c r="D151"/>
    </row>
    <row r="152" spans="1:4" ht="15" x14ac:dyDescent="0.25">
      <c r="A152">
        <v>4280.09</v>
      </c>
      <c r="B152">
        <v>90.69</v>
      </c>
      <c r="C152">
        <v>359.55</v>
      </c>
      <c r="D152"/>
    </row>
    <row r="153" spans="1:4" ht="15" x14ac:dyDescent="0.25">
      <c r="A153">
        <v>4309.28</v>
      </c>
      <c r="B153">
        <v>90.63</v>
      </c>
      <c r="C153">
        <v>359.14</v>
      </c>
      <c r="D153"/>
    </row>
    <row r="154" spans="1:4" ht="15" x14ac:dyDescent="0.25">
      <c r="A154">
        <v>4337.66</v>
      </c>
      <c r="B154">
        <v>90.49</v>
      </c>
      <c r="C154">
        <v>358.46</v>
      </c>
      <c r="D154"/>
    </row>
    <row r="155" spans="1:4" ht="15" x14ac:dyDescent="0.25">
      <c r="A155">
        <v>4366.51</v>
      </c>
      <c r="B155">
        <v>90.63</v>
      </c>
      <c r="C155">
        <v>358.93</v>
      </c>
      <c r="D155"/>
    </row>
    <row r="156" spans="1:4" ht="15" x14ac:dyDescent="0.25">
      <c r="A156">
        <v>4395.29</v>
      </c>
      <c r="B156">
        <v>90.86</v>
      </c>
      <c r="C156">
        <v>358.21</v>
      </c>
      <c r="D156"/>
    </row>
    <row r="157" spans="1:4" ht="15" x14ac:dyDescent="0.25">
      <c r="A157">
        <v>4424</v>
      </c>
      <c r="B157">
        <v>91.23</v>
      </c>
      <c r="C157">
        <v>359.53</v>
      </c>
      <c r="D157"/>
    </row>
    <row r="158" spans="1:4" ht="15" x14ac:dyDescent="0.25">
      <c r="A158">
        <v>4453.2700000000004</v>
      </c>
      <c r="B158">
        <v>91.23</v>
      </c>
      <c r="C158">
        <v>359.61</v>
      </c>
      <c r="D158"/>
    </row>
    <row r="159" spans="1:4" ht="15" x14ac:dyDescent="0.25">
      <c r="A159">
        <v>4482.22</v>
      </c>
      <c r="B159">
        <v>91.06</v>
      </c>
      <c r="C159">
        <v>358.46</v>
      </c>
      <c r="D159"/>
    </row>
    <row r="160" spans="1:4" ht="15" x14ac:dyDescent="0.25">
      <c r="A160">
        <v>4511</v>
      </c>
      <c r="B160">
        <v>91.09</v>
      </c>
      <c r="C160">
        <v>358.17</v>
      </c>
      <c r="D160"/>
    </row>
    <row r="161" spans="1:4" ht="15" x14ac:dyDescent="0.25">
      <c r="A161">
        <v>4540.6000000000004</v>
      </c>
      <c r="B161">
        <v>91.15</v>
      </c>
      <c r="C161">
        <v>357.96</v>
      </c>
      <c r="D161"/>
    </row>
    <row r="162" spans="1:4" ht="15" x14ac:dyDescent="0.25">
      <c r="A162">
        <v>4597.3900000000003</v>
      </c>
      <c r="B162">
        <v>91.32</v>
      </c>
      <c r="C162">
        <v>359.41</v>
      </c>
      <c r="D162"/>
    </row>
    <row r="163" spans="1:4" ht="15" x14ac:dyDescent="0.25">
      <c r="A163">
        <v>4626.0073240000002</v>
      </c>
      <c r="B163">
        <v>92.121314999999996</v>
      </c>
      <c r="C163">
        <v>359.75332639999999</v>
      </c>
      <c r="D163"/>
    </row>
    <row r="164" spans="1:4" ht="15" x14ac:dyDescent="0.25">
      <c r="A164">
        <v>4654.58</v>
      </c>
      <c r="B164">
        <v>92.43</v>
      </c>
      <c r="C164">
        <v>358.39</v>
      </c>
      <c r="D164"/>
    </row>
    <row r="165" spans="1:4" ht="15" x14ac:dyDescent="0.25">
      <c r="A165">
        <v>4683.26</v>
      </c>
      <c r="B165">
        <v>92.41</v>
      </c>
      <c r="C165">
        <v>358.41</v>
      </c>
      <c r="D165"/>
    </row>
    <row r="166" spans="1:4" ht="15" x14ac:dyDescent="0.25">
      <c r="A166">
        <v>4712.1450199999999</v>
      </c>
      <c r="B166">
        <v>92.404083249999999</v>
      </c>
      <c r="C166">
        <v>358.73019410000001</v>
      </c>
      <c r="D166"/>
    </row>
    <row r="167" spans="1:4" ht="15" x14ac:dyDescent="0.25">
      <c r="A167">
        <v>4741.22</v>
      </c>
      <c r="B167">
        <v>91.2</v>
      </c>
      <c r="C167">
        <v>358.7</v>
      </c>
      <c r="D167"/>
    </row>
    <row r="168" spans="1:4" ht="15" x14ac:dyDescent="0.25">
      <c r="A168">
        <v>4770.16</v>
      </c>
      <c r="B168">
        <v>91.17</v>
      </c>
      <c r="C168">
        <v>358.76</v>
      </c>
      <c r="D168"/>
    </row>
    <row r="169" spans="1:4" ht="15" x14ac:dyDescent="0.25">
      <c r="A169">
        <v>4798.8139650000003</v>
      </c>
      <c r="B169">
        <v>91.403335569999996</v>
      </c>
      <c r="C169">
        <v>358.73495480000003</v>
      </c>
      <c r="D169"/>
    </row>
    <row r="170" spans="1:4" ht="15" x14ac:dyDescent="0.25">
      <c r="A170">
        <v>4827.9008789999998</v>
      </c>
      <c r="B170">
        <v>91.288185119999994</v>
      </c>
      <c r="C170">
        <v>359.05319209999999</v>
      </c>
      <c r="D170"/>
    </row>
    <row r="171" spans="1:4" ht="15" x14ac:dyDescent="0.25">
      <c r="A171">
        <v>4857.4223629999997</v>
      </c>
      <c r="B171">
        <v>91.287544249999996</v>
      </c>
      <c r="C171">
        <v>359.3816223</v>
      </c>
      <c r="D171"/>
    </row>
    <row r="172" spans="1:4" ht="15" x14ac:dyDescent="0.25">
      <c r="A172">
        <v>4887.0888670000004</v>
      </c>
      <c r="B172">
        <v>91.288284300000001</v>
      </c>
      <c r="C172">
        <v>359.99252319999999</v>
      </c>
      <c r="D172"/>
    </row>
    <row r="173" spans="1:4" ht="15" x14ac:dyDescent="0.25">
      <c r="A173">
        <v>4916.2861329999996</v>
      </c>
      <c r="B173">
        <v>91.258819579999994</v>
      </c>
      <c r="C173">
        <v>6.7611559999997697E-2</v>
      </c>
      <c r="D173"/>
    </row>
    <row r="174" spans="1:4" ht="15" x14ac:dyDescent="0.25">
      <c r="A174">
        <v>4945.1474609999996</v>
      </c>
      <c r="B174">
        <v>91.460609439999999</v>
      </c>
      <c r="C174">
        <v>359.3943787</v>
      </c>
      <c r="D174"/>
    </row>
    <row r="175" spans="1:4" ht="15" x14ac:dyDescent="0.25">
      <c r="A175">
        <v>4974.4609380000002</v>
      </c>
      <c r="B175">
        <v>91.460685729999994</v>
      </c>
      <c r="C175">
        <v>359.91650390000001</v>
      </c>
      <c r="D175"/>
    </row>
    <row r="176" spans="1:4" ht="15" x14ac:dyDescent="0.25">
      <c r="A176">
        <v>5033.6142579999996</v>
      </c>
      <c r="B176">
        <v>91.144271849999996</v>
      </c>
      <c r="C176">
        <v>0.96030640599999995</v>
      </c>
      <c r="D176"/>
    </row>
    <row r="177" spans="1:4" ht="15" x14ac:dyDescent="0.25">
      <c r="A177">
        <v>5062.8618159999996</v>
      </c>
      <c r="B177">
        <v>91.202026369999999</v>
      </c>
      <c r="C177">
        <v>1.4167181250000001</v>
      </c>
      <c r="D177"/>
    </row>
    <row r="178" spans="1:4" ht="15" x14ac:dyDescent="0.25">
      <c r="A178">
        <v>5091.9614259999998</v>
      </c>
      <c r="B178">
        <v>91.401947019999994</v>
      </c>
      <c r="C178">
        <v>0.80229061800000001</v>
      </c>
      <c r="D178"/>
    </row>
    <row r="179" spans="1:4" ht="15" x14ac:dyDescent="0.25">
      <c r="A179">
        <v>5120.1127930000002</v>
      </c>
      <c r="B179">
        <v>91.401809689999993</v>
      </c>
      <c r="C179">
        <v>1.19310987</v>
      </c>
      <c r="D179"/>
    </row>
    <row r="180" spans="1:4" ht="15" x14ac:dyDescent="0.25">
      <c r="A180">
        <v>5149.3403319999998</v>
      </c>
      <c r="B180">
        <v>91.231468199999995</v>
      </c>
      <c r="C180">
        <v>0.78859555699999995</v>
      </c>
      <c r="D180"/>
    </row>
    <row r="181" spans="1:4" ht="15" x14ac:dyDescent="0.25">
      <c r="A181">
        <v>5178.1611329999996</v>
      </c>
      <c r="B181">
        <v>91.23143005</v>
      </c>
      <c r="C181">
        <v>0.76709985700000005</v>
      </c>
      <c r="D181"/>
    </row>
    <row r="182" spans="1:4" ht="15" x14ac:dyDescent="0.25">
      <c r="A182">
        <v>5207.8881840000004</v>
      </c>
      <c r="B182">
        <v>91.373382570000004</v>
      </c>
      <c r="C182">
        <v>1.1853501799999999</v>
      </c>
      <c r="D182"/>
    </row>
    <row r="183" spans="1:4" ht="15" x14ac:dyDescent="0.25">
      <c r="A183">
        <v>5236.5747069999998</v>
      </c>
      <c r="B183">
        <v>91.288719180000001</v>
      </c>
      <c r="C183">
        <v>0.91704106299999999</v>
      </c>
      <c r="D183"/>
    </row>
    <row r="184" spans="1:4" ht="15" x14ac:dyDescent="0.25">
      <c r="A184">
        <v>5266.35</v>
      </c>
      <c r="B184">
        <v>91.37</v>
      </c>
      <c r="C184">
        <v>0.78</v>
      </c>
      <c r="D184"/>
    </row>
    <row r="185" spans="1:4" ht="15" x14ac:dyDescent="0.25">
      <c r="A185">
        <v>5295.46</v>
      </c>
      <c r="B185">
        <v>91.32</v>
      </c>
      <c r="C185">
        <v>0.87</v>
      </c>
      <c r="D185"/>
    </row>
    <row r="186" spans="1:4" ht="15" x14ac:dyDescent="0.25">
      <c r="A186">
        <v>5324.76</v>
      </c>
      <c r="B186">
        <v>91.23</v>
      </c>
      <c r="C186">
        <v>0.93</v>
      </c>
      <c r="D186"/>
    </row>
    <row r="187" spans="1:4" ht="15" x14ac:dyDescent="0.25">
      <c r="A187">
        <v>5354.08</v>
      </c>
      <c r="B187">
        <v>91.35</v>
      </c>
      <c r="C187">
        <v>359.28</v>
      </c>
      <c r="D187"/>
    </row>
    <row r="188" spans="1:4" ht="15" x14ac:dyDescent="0.25">
      <c r="A188">
        <v>5383.66</v>
      </c>
      <c r="B188">
        <v>91.26</v>
      </c>
      <c r="C188">
        <v>0.93</v>
      </c>
      <c r="D188"/>
    </row>
    <row r="189" spans="1:4" ht="15" x14ac:dyDescent="0.25">
      <c r="A189">
        <v>5412.63</v>
      </c>
      <c r="B189">
        <v>91.32</v>
      </c>
      <c r="C189">
        <v>0.75</v>
      </c>
      <c r="D189"/>
    </row>
    <row r="190" spans="1:4" ht="15" x14ac:dyDescent="0.25">
      <c r="A190">
        <v>5442.1044920000004</v>
      </c>
      <c r="B190">
        <v>91.432113650000005</v>
      </c>
      <c r="C190">
        <v>1.2378758190000001</v>
      </c>
      <c r="D190"/>
    </row>
    <row r="191" spans="1:4" ht="15" x14ac:dyDescent="0.25">
      <c r="A191">
        <v>5471.59</v>
      </c>
      <c r="B191">
        <v>91.23</v>
      </c>
      <c r="C191">
        <v>1.56</v>
      </c>
      <c r="D191"/>
    </row>
    <row r="192" spans="1:4" ht="15" x14ac:dyDescent="0.25">
      <c r="A192">
        <v>5501.12</v>
      </c>
      <c r="B192">
        <v>91.2</v>
      </c>
      <c r="C192">
        <v>0.99</v>
      </c>
      <c r="D192"/>
    </row>
    <row r="193" spans="1:4" ht="15" x14ac:dyDescent="0.25">
      <c r="A193">
        <v>5530.46</v>
      </c>
      <c r="B193">
        <v>91.23</v>
      </c>
      <c r="C193">
        <v>1.06</v>
      </c>
      <c r="D193"/>
    </row>
    <row r="194" spans="1:4" ht="15" x14ac:dyDescent="0.25">
      <c r="A194">
        <v>5559.59</v>
      </c>
      <c r="B194">
        <v>91.29</v>
      </c>
      <c r="C194">
        <v>1.1399999999999999</v>
      </c>
      <c r="D194"/>
    </row>
    <row r="195" spans="1:4" ht="15" x14ac:dyDescent="0.25">
      <c r="A195">
        <v>5588.27</v>
      </c>
      <c r="B195">
        <v>91.35</v>
      </c>
      <c r="C195">
        <v>1.44</v>
      </c>
      <c r="D195"/>
    </row>
    <row r="196" spans="1:4" ht="15" x14ac:dyDescent="0.25">
      <c r="A196">
        <v>5615.9</v>
      </c>
      <c r="B196">
        <v>91.32</v>
      </c>
      <c r="C196">
        <v>0.76</v>
      </c>
      <c r="D196"/>
    </row>
    <row r="197" spans="1:4" ht="15" x14ac:dyDescent="0.25">
      <c r="A197">
        <v>5645.66</v>
      </c>
      <c r="B197">
        <v>91.29</v>
      </c>
      <c r="C197">
        <v>1.1399999999999999</v>
      </c>
      <c r="D197"/>
    </row>
    <row r="198" spans="1:4" ht="15" x14ac:dyDescent="0.25">
      <c r="A198">
        <v>5673.94</v>
      </c>
      <c r="B198">
        <v>91.2</v>
      </c>
      <c r="C198">
        <v>0.59</v>
      </c>
      <c r="D198"/>
    </row>
    <row r="199" spans="1:4" ht="15" x14ac:dyDescent="0.25">
      <c r="A199">
        <v>5702.48</v>
      </c>
      <c r="B199">
        <v>91.43</v>
      </c>
      <c r="C199">
        <v>1.44</v>
      </c>
      <c r="D199"/>
    </row>
    <row r="200" spans="1:4" ht="15" x14ac:dyDescent="0.25">
      <c r="A200">
        <v>5731.591797</v>
      </c>
      <c r="B200">
        <v>90.486961359999995</v>
      </c>
      <c r="C200">
        <v>0.77414232500000002</v>
      </c>
      <c r="D200"/>
    </row>
    <row r="201" spans="1:4" ht="15" x14ac:dyDescent="0.25">
      <c r="A201">
        <v>5761.8129879999997</v>
      </c>
      <c r="B201">
        <v>89.713630679999994</v>
      </c>
      <c r="C201">
        <v>0.90931826800000004</v>
      </c>
      <c r="D201"/>
    </row>
    <row r="202" spans="1:4" ht="15" x14ac:dyDescent="0.25">
      <c r="A202">
        <v>5791.6137699999999</v>
      </c>
      <c r="B202">
        <v>89.742393489999998</v>
      </c>
      <c r="C202">
        <v>1.169739485</v>
      </c>
      <c r="D202"/>
    </row>
    <row r="203" spans="1:4" ht="15" x14ac:dyDescent="0.25">
      <c r="A203">
        <v>5820.4370120000003</v>
      </c>
      <c r="B203">
        <v>89.828163149999995</v>
      </c>
      <c r="C203">
        <v>1.4237345459999999</v>
      </c>
      <c r="D203"/>
    </row>
    <row r="204" spans="1:4" ht="15" x14ac:dyDescent="0.25">
      <c r="A204">
        <v>5850.0024409999996</v>
      </c>
      <c r="B204">
        <v>89.541900630000001</v>
      </c>
      <c r="C204">
        <v>359.99652099999997</v>
      </c>
      <c r="D204"/>
    </row>
    <row r="205" spans="1:4" ht="15" x14ac:dyDescent="0.25">
      <c r="A205">
        <v>5878.6958009999998</v>
      </c>
      <c r="B205">
        <v>89.799499510000004</v>
      </c>
      <c r="C205">
        <v>0.75623935499999995</v>
      </c>
      <c r="D205"/>
    </row>
    <row r="206" spans="1:4" ht="15" x14ac:dyDescent="0.25">
      <c r="A206">
        <v>5884.8710940000001</v>
      </c>
      <c r="B206">
        <v>89.770790099999999</v>
      </c>
      <c r="C206">
        <v>1.033876061</v>
      </c>
      <c r="D206"/>
    </row>
    <row r="207" spans="1:4" ht="15" x14ac:dyDescent="0.25">
      <c r="A207">
        <v>5907</v>
      </c>
      <c r="B207">
        <v>89.8</v>
      </c>
      <c r="C207">
        <v>1</v>
      </c>
      <c r="D207"/>
    </row>
    <row r="208" spans="1:4" x14ac:dyDescent="0.2">
      <c r="A208" s="112"/>
      <c r="B208" s="113"/>
      <c r="C208" s="113"/>
    </row>
    <row r="209" spans="1:3" x14ac:dyDescent="0.2">
      <c r="A209" s="112"/>
      <c r="B209" s="113"/>
      <c r="C209" s="113"/>
    </row>
    <row r="210" spans="1:3" x14ac:dyDescent="0.2">
      <c r="A210" s="112"/>
      <c r="B210" s="113"/>
      <c r="C210" s="113"/>
    </row>
    <row r="211" spans="1:3" x14ac:dyDescent="0.2">
      <c r="A211" s="112"/>
      <c r="B211" s="113"/>
      <c r="C211" s="113"/>
    </row>
    <row r="212" spans="1:3" x14ac:dyDescent="0.2">
      <c r="A212" s="112"/>
      <c r="B212" s="113"/>
      <c r="C212" s="113"/>
    </row>
    <row r="213" spans="1:3" x14ac:dyDescent="0.2">
      <c r="A213" s="112"/>
      <c r="B213" s="113"/>
      <c r="C213" s="113"/>
    </row>
    <row r="214" spans="1:3" x14ac:dyDescent="0.2">
      <c r="A214" s="112"/>
      <c r="B214" s="113"/>
      <c r="C214" s="113"/>
    </row>
    <row r="215" spans="1:3" x14ac:dyDescent="0.2">
      <c r="A215" s="112"/>
      <c r="B215" s="113"/>
      <c r="C215" s="113"/>
    </row>
    <row r="216" spans="1:3" x14ac:dyDescent="0.2">
      <c r="A216" s="112"/>
      <c r="B216" s="113"/>
      <c r="C216" s="113"/>
    </row>
    <row r="217" spans="1:3" x14ac:dyDescent="0.2">
      <c r="A217" s="112"/>
      <c r="B217" s="113"/>
      <c r="C217" s="113"/>
    </row>
    <row r="218" spans="1:3" x14ac:dyDescent="0.2">
      <c r="A218" s="112"/>
      <c r="B218" s="113"/>
      <c r="C218" s="113"/>
    </row>
    <row r="219" spans="1:3" x14ac:dyDescent="0.2">
      <c r="A219" s="112"/>
      <c r="B219" s="113"/>
      <c r="C219" s="113"/>
    </row>
    <row r="220" spans="1:3" x14ac:dyDescent="0.2">
      <c r="A220" s="112"/>
      <c r="B220" s="113"/>
      <c r="C220" s="113"/>
    </row>
    <row r="221" spans="1:3" x14ac:dyDescent="0.2">
      <c r="A221" s="112"/>
      <c r="B221" s="113"/>
      <c r="C221" s="113"/>
    </row>
    <row r="222" spans="1:3" x14ac:dyDescent="0.2">
      <c r="A222" s="112"/>
      <c r="B222" s="113"/>
      <c r="C222" s="113"/>
    </row>
    <row r="223" spans="1:3" x14ac:dyDescent="0.2">
      <c r="A223" s="112"/>
      <c r="B223" s="113"/>
      <c r="C223" s="113"/>
    </row>
    <row r="224" spans="1:3" x14ac:dyDescent="0.2">
      <c r="A224" s="112"/>
      <c r="B224" s="113"/>
      <c r="C224" s="113"/>
    </row>
    <row r="225" spans="1:3" x14ac:dyDescent="0.2">
      <c r="A225" s="112"/>
      <c r="B225" s="113"/>
      <c r="C225" s="113"/>
    </row>
    <row r="226" spans="1:3" x14ac:dyDescent="0.2">
      <c r="A226" s="112"/>
      <c r="B226" s="113"/>
      <c r="C226" s="113"/>
    </row>
    <row r="227" spans="1:3" x14ac:dyDescent="0.2">
      <c r="A227" s="112"/>
      <c r="B227" s="113"/>
      <c r="C227" s="113"/>
    </row>
    <row r="228" spans="1:3" x14ac:dyDescent="0.2">
      <c r="A228" s="112"/>
      <c r="B228" s="113"/>
      <c r="C228" s="113"/>
    </row>
    <row r="229" spans="1:3" x14ac:dyDescent="0.2">
      <c r="A229" s="112"/>
      <c r="B229" s="113"/>
      <c r="C229" s="113"/>
    </row>
    <row r="230" spans="1:3" x14ac:dyDescent="0.2">
      <c r="A230" s="112"/>
      <c r="B230" s="113"/>
      <c r="C230" s="113"/>
    </row>
    <row r="231" spans="1:3" x14ac:dyDescent="0.2">
      <c r="A231" s="112"/>
      <c r="B231" s="113"/>
      <c r="C231" s="113"/>
    </row>
    <row r="232" spans="1:3" x14ac:dyDescent="0.2">
      <c r="A232" s="112"/>
      <c r="B232" s="113"/>
      <c r="C232" s="113"/>
    </row>
    <row r="233" spans="1:3" x14ac:dyDescent="0.2">
      <c r="A233" s="112"/>
      <c r="B233" s="113"/>
      <c r="C233" s="113"/>
    </row>
    <row r="234" spans="1:3" x14ac:dyDescent="0.2">
      <c r="A234" s="112"/>
      <c r="B234" s="113"/>
      <c r="C234" s="113"/>
    </row>
    <row r="235" spans="1:3" x14ac:dyDescent="0.2">
      <c r="A235" s="112"/>
      <c r="B235" s="113"/>
      <c r="C235" s="113"/>
    </row>
    <row r="236" spans="1:3" x14ac:dyDescent="0.2">
      <c r="A236" s="112"/>
      <c r="B236" s="113"/>
      <c r="C236" s="113"/>
    </row>
    <row r="237" spans="1:3" x14ac:dyDescent="0.2">
      <c r="A237" s="112"/>
      <c r="B237" s="113"/>
      <c r="C237" s="113"/>
    </row>
    <row r="238" spans="1:3" x14ac:dyDescent="0.2">
      <c r="A238" s="112"/>
      <c r="B238" s="113"/>
      <c r="C238" s="113"/>
    </row>
    <row r="239" spans="1:3" x14ac:dyDescent="0.2">
      <c r="A239" s="112"/>
      <c r="B239" s="113"/>
      <c r="C239" s="113"/>
    </row>
    <row r="240" spans="1:3" x14ac:dyDescent="0.2">
      <c r="A240" s="112"/>
      <c r="B240" s="113"/>
      <c r="C240" s="113"/>
    </row>
    <row r="241" spans="1:3" x14ac:dyDescent="0.2">
      <c r="A241" s="112"/>
      <c r="B241" s="113"/>
      <c r="C241" s="113"/>
    </row>
    <row r="242" spans="1:3" x14ac:dyDescent="0.2">
      <c r="A242" s="112"/>
      <c r="B242" s="113"/>
      <c r="C242" s="113"/>
    </row>
    <row r="243" spans="1:3" x14ac:dyDescent="0.2">
      <c r="A243" s="112"/>
      <c r="B243" s="113"/>
      <c r="C243" s="113"/>
    </row>
    <row r="244" spans="1:3" x14ac:dyDescent="0.2">
      <c r="A244" s="112"/>
      <c r="B244" s="113"/>
      <c r="C244" s="113"/>
    </row>
    <row r="245" spans="1:3" x14ac:dyDescent="0.2">
      <c r="A245" s="112"/>
      <c r="B245" s="113"/>
      <c r="C245" s="113"/>
    </row>
    <row r="246" spans="1:3" x14ac:dyDescent="0.2">
      <c r="A246" s="112"/>
      <c r="B246" s="113"/>
      <c r="C246" s="113"/>
    </row>
    <row r="247" spans="1:3" x14ac:dyDescent="0.2">
      <c r="A247" s="112"/>
      <c r="B247" s="113"/>
      <c r="C247" s="113"/>
    </row>
    <row r="248" spans="1:3" x14ac:dyDescent="0.2">
      <c r="A248" s="112"/>
      <c r="B248" s="113"/>
      <c r="C248" s="113"/>
    </row>
    <row r="249" spans="1:3" x14ac:dyDescent="0.2">
      <c r="A249" s="112"/>
      <c r="B249" s="113"/>
      <c r="C249" s="113"/>
    </row>
    <row r="250" spans="1:3" x14ac:dyDescent="0.2">
      <c r="A250" s="112"/>
      <c r="B250" s="113"/>
      <c r="C250" s="113"/>
    </row>
    <row r="251" spans="1:3" x14ac:dyDescent="0.2">
      <c r="A251" s="112"/>
      <c r="B251" s="113"/>
      <c r="C251" s="113"/>
    </row>
    <row r="252" spans="1:3" x14ac:dyDescent="0.2">
      <c r="A252" s="112"/>
      <c r="B252" s="113"/>
      <c r="C252" s="113"/>
    </row>
    <row r="253" spans="1:3" x14ac:dyDescent="0.2">
      <c r="A253" s="112"/>
      <c r="B253" s="113"/>
      <c r="C253" s="113"/>
    </row>
    <row r="254" spans="1:3" x14ac:dyDescent="0.2">
      <c r="A254" s="112"/>
      <c r="B254" s="113"/>
      <c r="C254" s="113"/>
    </row>
    <row r="255" spans="1:3" x14ac:dyDescent="0.2">
      <c r="A255" s="112"/>
      <c r="B255" s="113"/>
      <c r="C255" s="113"/>
    </row>
    <row r="256" spans="1:3" x14ac:dyDescent="0.2">
      <c r="A256" s="112"/>
      <c r="B256" s="113"/>
      <c r="C256" s="113"/>
    </row>
    <row r="257" spans="1:3" x14ac:dyDescent="0.2">
      <c r="A257" s="112"/>
      <c r="B257" s="113"/>
      <c r="C257" s="113"/>
    </row>
    <row r="258" spans="1:3" x14ac:dyDescent="0.2">
      <c r="A258" s="112"/>
      <c r="B258" s="113"/>
      <c r="C258" s="113"/>
    </row>
    <row r="259" spans="1:3" x14ac:dyDescent="0.2">
      <c r="A259" s="112"/>
      <c r="B259" s="113"/>
      <c r="C259" s="113"/>
    </row>
    <row r="260" spans="1:3" x14ac:dyDescent="0.2">
      <c r="A260" s="112"/>
      <c r="B260" s="113"/>
      <c r="C260" s="113"/>
    </row>
    <row r="261" spans="1:3" x14ac:dyDescent="0.2">
      <c r="A261" s="112"/>
      <c r="B261" s="113"/>
      <c r="C261" s="113"/>
    </row>
    <row r="262" spans="1:3" x14ac:dyDescent="0.2">
      <c r="A262" s="112"/>
      <c r="B262" s="113"/>
      <c r="C262" s="113"/>
    </row>
    <row r="263" spans="1:3" x14ac:dyDescent="0.2">
      <c r="A263" s="112"/>
      <c r="B263" s="113"/>
      <c r="C263" s="113"/>
    </row>
    <row r="264" spans="1:3" x14ac:dyDescent="0.2">
      <c r="A264" s="112"/>
      <c r="B264" s="113"/>
      <c r="C264" s="113"/>
    </row>
    <row r="265" spans="1:3" x14ac:dyDescent="0.2">
      <c r="A265" s="112"/>
      <c r="B265" s="113"/>
      <c r="C265" s="113"/>
    </row>
    <row r="266" spans="1:3" x14ac:dyDescent="0.2">
      <c r="A266" s="112"/>
      <c r="B266" s="113"/>
      <c r="C266" s="113"/>
    </row>
    <row r="267" spans="1:3" x14ac:dyDescent="0.2">
      <c r="A267" s="112"/>
      <c r="B267" s="113"/>
      <c r="C267" s="113"/>
    </row>
    <row r="268" spans="1:3" x14ac:dyDescent="0.2">
      <c r="A268" s="112"/>
      <c r="B268" s="113"/>
      <c r="C268" s="113"/>
    </row>
    <row r="269" spans="1:3" x14ac:dyDescent="0.2">
      <c r="A269" s="112"/>
      <c r="B269" s="113"/>
      <c r="C269" s="113"/>
    </row>
    <row r="270" spans="1:3" x14ac:dyDescent="0.2">
      <c r="A270" s="112"/>
      <c r="B270" s="113"/>
      <c r="C270" s="113"/>
    </row>
    <row r="271" spans="1:3" x14ac:dyDescent="0.2">
      <c r="A271" s="112"/>
      <c r="B271" s="113"/>
      <c r="C271" s="113"/>
    </row>
    <row r="272" spans="1:3" x14ac:dyDescent="0.2">
      <c r="A272" s="112"/>
      <c r="B272" s="113"/>
      <c r="C272" s="113"/>
    </row>
    <row r="273" spans="1:3" x14ac:dyDescent="0.2">
      <c r="A273" s="112"/>
      <c r="B273" s="113"/>
      <c r="C273" s="113"/>
    </row>
    <row r="274" spans="1:3" x14ac:dyDescent="0.2">
      <c r="A274" s="112"/>
      <c r="B274" s="113"/>
      <c r="C274" s="113"/>
    </row>
    <row r="275" spans="1:3" x14ac:dyDescent="0.2">
      <c r="A275" s="112"/>
      <c r="B275" s="113"/>
      <c r="C275" s="113"/>
    </row>
    <row r="276" spans="1:3" x14ac:dyDescent="0.2">
      <c r="A276" s="112"/>
      <c r="B276" s="113"/>
      <c r="C276" s="113"/>
    </row>
    <row r="277" spans="1:3" x14ac:dyDescent="0.2">
      <c r="A277" s="112"/>
      <c r="B277" s="113"/>
      <c r="C277" s="113"/>
    </row>
    <row r="278" spans="1:3" x14ac:dyDescent="0.2">
      <c r="A278" s="112"/>
      <c r="B278" s="113"/>
      <c r="C278" s="113"/>
    </row>
    <row r="279" spans="1:3" x14ac:dyDescent="0.2">
      <c r="A279" s="112"/>
      <c r="B279" s="113"/>
      <c r="C279" s="113"/>
    </row>
    <row r="280" spans="1:3" x14ac:dyDescent="0.2">
      <c r="A280" s="112"/>
      <c r="B280" s="113"/>
      <c r="C280" s="113"/>
    </row>
    <row r="281" spans="1:3" x14ac:dyDescent="0.2">
      <c r="A281" s="112"/>
      <c r="B281" s="113"/>
      <c r="C281" s="113"/>
    </row>
    <row r="282" spans="1:3" x14ac:dyDescent="0.2">
      <c r="A282" s="112"/>
      <c r="B282" s="113"/>
      <c r="C282" s="113"/>
    </row>
    <row r="283" spans="1:3" x14ac:dyDescent="0.2">
      <c r="A283" s="112"/>
      <c r="B283" s="113"/>
      <c r="C283" s="113"/>
    </row>
    <row r="284" spans="1:3" x14ac:dyDescent="0.2">
      <c r="A284" s="112"/>
      <c r="B284" s="113"/>
      <c r="C284" s="113"/>
    </row>
    <row r="285" spans="1:3" x14ac:dyDescent="0.2">
      <c r="A285" s="112"/>
      <c r="B285" s="113"/>
      <c r="C285" s="113"/>
    </row>
    <row r="286" spans="1:3" x14ac:dyDescent="0.2">
      <c r="A286" s="112"/>
      <c r="B286" s="113"/>
      <c r="C286" s="113"/>
    </row>
    <row r="287" spans="1:3" x14ac:dyDescent="0.2">
      <c r="A287" s="112"/>
      <c r="B287" s="113"/>
      <c r="C287" s="113"/>
    </row>
    <row r="288" spans="1:3" x14ac:dyDescent="0.2">
      <c r="A288" s="112"/>
      <c r="B288" s="113"/>
      <c r="C288" s="113"/>
    </row>
    <row r="289" spans="1:3" x14ac:dyDescent="0.2">
      <c r="A289" s="112"/>
      <c r="B289" s="113"/>
      <c r="C289" s="113"/>
    </row>
    <row r="290" spans="1:3" x14ac:dyDescent="0.2">
      <c r="A290" s="112"/>
      <c r="B290" s="113"/>
      <c r="C290" s="113"/>
    </row>
    <row r="291" spans="1:3" x14ac:dyDescent="0.2">
      <c r="A291" s="112"/>
      <c r="B291" s="113"/>
      <c r="C291" s="113"/>
    </row>
    <row r="292" spans="1:3" x14ac:dyDescent="0.2">
      <c r="A292" s="112"/>
      <c r="B292" s="113"/>
      <c r="C292" s="113"/>
    </row>
    <row r="293" spans="1:3" x14ac:dyDescent="0.2">
      <c r="A293" s="112"/>
      <c r="B293" s="113"/>
      <c r="C293" s="113"/>
    </row>
    <row r="294" spans="1:3" x14ac:dyDescent="0.2">
      <c r="A294" s="112"/>
      <c r="B294" s="113"/>
      <c r="C294" s="113"/>
    </row>
    <row r="295" spans="1:3" x14ac:dyDescent="0.2">
      <c r="A295" s="112"/>
      <c r="B295" s="113"/>
      <c r="C295" s="113"/>
    </row>
    <row r="296" spans="1:3" x14ac:dyDescent="0.2">
      <c r="A296" s="112"/>
      <c r="B296" s="113"/>
      <c r="C296" s="113"/>
    </row>
    <row r="297" spans="1:3" x14ac:dyDescent="0.2">
      <c r="A297" s="112"/>
      <c r="B297" s="113"/>
      <c r="C297" s="113"/>
    </row>
    <row r="298" spans="1:3" x14ac:dyDescent="0.2">
      <c r="A298" s="112"/>
      <c r="B298" s="113"/>
      <c r="C298" s="113"/>
    </row>
    <row r="299" spans="1:3" x14ac:dyDescent="0.2">
      <c r="A299" s="112"/>
      <c r="B299" s="113"/>
      <c r="C299" s="113"/>
    </row>
    <row r="300" spans="1:3" x14ac:dyDescent="0.2">
      <c r="A300" s="112"/>
      <c r="B300" s="113"/>
      <c r="C300" s="113"/>
    </row>
    <row r="301" spans="1:3" x14ac:dyDescent="0.2">
      <c r="A301" s="112"/>
      <c r="B301" s="113"/>
      <c r="C301" s="113"/>
    </row>
    <row r="302" spans="1:3" x14ac:dyDescent="0.2">
      <c r="A302" s="112"/>
      <c r="B302" s="113"/>
      <c r="C302" s="113"/>
    </row>
    <row r="303" spans="1:3" x14ac:dyDescent="0.2">
      <c r="A303" s="112"/>
      <c r="B303" s="113"/>
      <c r="C303" s="113"/>
    </row>
    <row r="304" spans="1:3" x14ac:dyDescent="0.2">
      <c r="A304" s="112"/>
      <c r="B304" s="113"/>
      <c r="C304" s="113"/>
    </row>
    <row r="305" spans="1:3" x14ac:dyDescent="0.2">
      <c r="A305" s="112"/>
      <c r="B305" s="113"/>
      <c r="C305" s="113"/>
    </row>
    <row r="306" spans="1:3" x14ac:dyDescent="0.2">
      <c r="A306" s="112"/>
      <c r="B306" s="113"/>
      <c r="C306" s="113"/>
    </row>
    <row r="307" spans="1:3" x14ac:dyDescent="0.2">
      <c r="A307" s="112"/>
      <c r="B307" s="113"/>
      <c r="C307" s="113"/>
    </row>
    <row r="308" spans="1:3" x14ac:dyDescent="0.2">
      <c r="A308" s="112"/>
      <c r="B308" s="113"/>
      <c r="C308" s="113"/>
    </row>
    <row r="309" spans="1:3" x14ac:dyDescent="0.2">
      <c r="A309" s="112"/>
      <c r="B309" s="113"/>
      <c r="C309" s="113"/>
    </row>
    <row r="310" spans="1:3" x14ac:dyDescent="0.2">
      <c r="A310" s="112"/>
      <c r="B310" s="113"/>
      <c r="C310" s="113"/>
    </row>
    <row r="311" spans="1:3" x14ac:dyDescent="0.2">
      <c r="A311" s="112"/>
      <c r="B311" s="113"/>
      <c r="C311" s="113"/>
    </row>
    <row r="312" spans="1:3" x14ac:dyDescent="0.2">
      <c r="A312" s="112"/>
      <c r="B312" s="113"/>
      <c r="C312" s="113"/>
    </row>
    <row r="313" spans="1:3" x14ac:dyDescent="0.2">
      <c r="A313" s="112"/>
      <c r="B313" s="113"/>
      <c r="C313" s="113"/>
    </row>
    <row r="314" spans="1:3" x14ac:dyDescent="0.2">
      <c r="A314" s="112"/>
      <c r="B314" s="113"/>
      <c r="C314" s="113"/>
    </row>
    <row r="315" spans="1:3" x14ac:dyDescent="0.2">
      <c r="A315" s="112"/>
      <c r="B315" s="113"/>
      <c r="C315" s="113"/>
    </row>
    <row r="316" spans="1:3" x14ac:dyDescent="0.2">
      <c r="A316" s="112"/>
      <c r="B316" s="113"/>
      <c r="C316" s="113"/>
    </row>
    <row r="317" spans="1:3" x14ac:dyDescent="0.2">
      <c r="A317" s="112"/>
      <c r="B317" s="113"/>
      <c r="C317" s="113"/>
    </row>
    <row r="318" spans="1:3" x14ac:dyDescent="0.2">
      <c r="A318" s="112"/>
      <c r="B318" s="113"/>
      <c r="C318" s="113"/>
    </row>
    <row r="319" spans="1:3" x14ac:dyDescent="0.2">
      <c r="A319" s="112"/>
      <c r="B319" s="113"/>
      <c r="C319" s="113"/>
    </row>
    <row r="320" spans="1:3" x14ac:dyDescent="0.2">
      <c r="A320" s="112"/>
      <c r="B320" s="113"/>
      <c r="C320" s="113"/>
    </row>
    <row r="321" spans="1:3" x14ac:dyDescent="0.2">
      <c r="A321" s="112"/>
      <c r="B321" s="113"/>
      <c r="C321" s="113"/>
    </row>
    <row r="322" spans="1:3" x14ac:dyDescent="0.2">
      <c r="A322" s="112"/>
      <c r="B322" s="113"/>
      <c r="C322" s="113"/>
    </row>
    <row r="323" spans="1:3" x14ac:dyDescent="0.2">
      <c r="A323" s="112"/>
      <c r="B323" s="113"/>
      <c r="C323" s="113"/>
    </row>
    <row r="324" spans="1:3" x14ac:dyDescent="0.2">
      <c r="A324" s="112"/>
      <c r="B324" s="113"/>
      <c r="C324" s="113"/>
    </row>
    <row r="325" spans="1:3" x14ac:dyDescent="0.2">
      <c r="A325" s="112"/>
      <c r="B325" s="113"/>
      <c r="C325" s="113"/>
    </row>
    <row r="326" spans="1:3" x14ac:dyDescent="0.2">
      <c r="A326" s="112"/>
      <c r="B326" s="113"/>
      <c r="C326" s="113"/>
    </row>
    <row r="327" spans="1:3" x14ac:dyDescent="0.2">
      <c r="A327" s="112"/>
      <c r="B327" s="113"/>
      <c r="C327" s="113"/>
    </row>
    <row r="328" spans="1:3" x14ac:dyDescent="0.2">
      <c r="A328" s="112"/>
      <c r="B328" s="113"/>
      <c r="C328" s="113"/>
    </row>
    <row r="329" spans="1:3" x14ac:dyDescent="0.2">
      <c r="A329" s="112"/>
      <c r="B329" s="113"/>
      <c r="C329" s="113"/>
    </row>
    <row r="330" spans="1:3" x14ac:dyDescent="0.2">
      <c r="A330" s="112"/>
      <c r="B330" s="113"/>
      <c r="C330" s="113"/>
    </row>
    <row r="331" spans="1:3" x14ac:dyDescent="0.2">
      <c r="A331" s="112"/>
      <c r="B331" s="113"/>
      <c r="C331" s="113"/>
    </row>
    <row r="332" spans="1:3" x14ac:dyDescent="0.2">
      <c r="A332" s="112"/>
      <c r="B332" s="113"/>
      <c r="C332" s="113"/>
    </row>
    <row r="333" spans="1:3" x14ac:dyDescent="0.2">
      <c r="A333" s="112"/>
      <c r="B333" s="113"/>
      <c r="C333" s="113"/>
    </row>
    <row r="334" spans="1:3" x14ac:dyDescent="0.2">
      <c r="A334" s="112"/>
      <c r="B334" s="113"/>
      <c r="C334" s="113"/>
    </row>
    <row r="335" spans="1:3" x14ac:dyDescent="0.2">
      <c r="A335" s="112"/>
      <c r="B335" s="113"/>
      <c r="C335" s="113"/>
    </row>
    <row r="336" spans="1:3" x14ac:dyDescent="0.2">
      <c r="A336" s="112"/>
      <c r="B336" s="113"/>
      <c r="C336" s="113"/>
    </row>
    <row r="337" spans="1:3" x14ac:dyDescent="0.2">
      <c r="A337" s="112"/>
      <c r="B337" s="113"/>
      <c r="C337" s="113"/>
    </row>
    <row r="338" spans="1:3" x14ac:dyDescent="0.2">
      <c r="A338" s="112"/>
      <c r="B338" s="113"/>
      <c r="C338" s="113"/>
    </row>
    <row r="339" spans="1:3" x14ac:dyDescent="0.2">
      <c r="A339" s="112"/>
      <c r="B339" s="113"/>
      <c r="C339" s="113"/>
    </row>
    <row r="340" spans="1:3" x14ac:dyDescent="0.2">
      <c r="A340" s="112"/>
      <c r="B340" s="113"/>
      <c r="C340" s="113"/>
    </row>
    <row r="341" spans="1:3" x14ac:dyDescent="0.2">
      <c r="A341" s="112"/>
      <c r="B341" s="113"/>
      <c r="C341" s="113"/>
    </row>
    <row r="342" spans="1:3" x14ac:dyDescent="0.2">
      <c r="A342" s="112"/>
      <c r="B342" s="113"/>
      <c r="C342" s="113"/>
    </row>
    <row r="343" spans="1:3" x14ac:dyDescent="0.2">
      <c r="A343" s="112"/>
      <c r="B343" s="113"/>
      <c r="C343" s="113"/>
    </row>
    <row r="344" spans="1:3" x14ac:dyDescent="0.2">
      <c r="A344" s="112"/>
      <c r="B344" s="113"/>
      <c r="C344" s="113"/>
    </row>
    <row r="345" spans="1:3" x14ac:dyDescent="0.2">
      <c r="A345" s="112"/>
      <c r="B345" s="113"/>
      <c r="C345" s="113"/>
    </row>
    <row r="346" spans="1:3" x14ac:dyDescent="0.2">
      <c r="A346" s="112"/>
      <c r="B346" s="113"/>
      <c r="C346" s="113"/>
    </row>
    <row r="347" spans="1:3" x14ac:dyDescent="0.2">
      <c r="A347" s="112"/>
      <c r="B347" s="113"/>
      <c r="C347" s="113"/>
    </row>
    <row r="348" spans="1:3" x14ac:dyDescent="0.2">
      <c r="A348" s="112"/>
      <c r="B348" s="113"/>
      <c r="C348" s="113"/>
    </row>
    <row r="349" spans="1:3" x14ac:dyDescent="0.2">
      <c r="A349" s="112"/>
      <c r="B349" s="113"/>
      <c r="C349" s="113"/>
    </row>
    <row r="350" spans="1:3" x14ac:dyDescent="0.2">
      <c r="A350" s="112"/>
      <c r="B350" s="113"/>
      <c r="C350" s="113"/>
    </row>
    <row r="351" spans="1:3" x14ac:dyDescent="0.2">
      <c r="A351" s="112"/>
      <c r="B351" s="113"/>
      <c r="C351" s="113"/>
    </row>
    <row r="352" spans="1:3" x14ac:dyDescent="0.2">
      <c r="A352" s="112"/>
      <c r="B352" s="113"/>
      <c r="C352" s="113"/>
    </row>
    <row r="353" spans="1:3" x14ac:dyDescent="0.2">
      <c r="A353" s="112"/>
      <c r="B353" s="113"/>
      <c r="C353" s="113"/>
    </row>
    <row r="354" spans="1:3" x14ac:dyDescent="0.2">
      <c r="A354" s="112"/>
      <c r="B354" s="113"/>
      <c r="C354" s="113"/>
    </row>
    <row r="355" spans="1:3" x14ac:dyDescent="0.2">
      <c r="A355" s="112"/>
      <c r="B355" s="113"/>
      <c r="C355" s="113"/>
    </row>
    <row r="356" spans="1:3" x14ac:dyDescent="0.2">
      <c r="A356" s="112"/>
      <c r="B356" s="113"/>
      <c r="C356" s="113"/>
    </row>
    <row r="357" spans="1:3" x14ac:dyDescent="0.2">
      <c r="A357" s="112"/>
      <c r="B357" s="113"/>
      <c r="C357" s="113"/>
    </row>
    <row r="358" spans="1:3" x14ac:dyDescent="0.2">
      <c r="A358" s="112"/>
      <c r="B358" s="113"/>
      <c r="C358" s="113"/>
    </row>
    <row r="359" spans="1:3" x14ac:dyDescent="0.2">
      <c r="A359" s="112"/>
      <c r="B359" s="113"/>
      <c r="C359" s="113"/>
    </row>
    <row r="360" spans="1:3" x14ac:dyDescent="0.2">
      <c r="A360" s="112"/>
      <c r="B360" s="113"/>
      <c r="C360" s="113"/>
    </row>
    <row r="361" spans="1:3" x14ac:dyDescent="0.2">
      <c r="A361" s="112"/>
      <c r="B361" s="113"/>
      <c r="C361" s="113"/>
    </row>
    <row r="362" spans="1:3" x14ac:dyDescent="0.2">
      <c r="A362" s="112"/>
      <c r="B362" s="113"/>
      <c r="C362" s="113"/>
    </row>
    <row r="363" spans="1:3" x14ac:dyDescent="0.2">
      <c r="A363" s="112"/>
      <c r="B363" s="113"/>
      <c r="C363" s="113"/>
    </row>
    <row r="364" spans="1:3" x14ac:dyDescent="0.2">
      <c r="A364" s="112"/>
      <c r="B364" s="113"/>
      <c r="C364" s="113"/>
    </row>
    <row r="365" spans="1:3" x14ac:dyDescent="0.2">
      <c r="A365" s="112"/>
      <c r="B365" s="113"/>
      <c r="C365" s="113"/>
    </row>
    <row r="366" spans="1:3" x14ac:dyDescent="0.2">
      <c r="A366" s="112"/>
      <c r="B366" s="113"/>
      <c r="C366" s="113"/>
    </row>
    <row r="367" spans="1:3" x14ac:dyDescent="0.2">
      <c r="A367" s="112"/>
      <c r="B367" s="113"/>
      <c r="C367" s="113"/>
    </row>
    <row r="368" spans="1:3" x14ac:dyDescent="0.2">
      <c r="A368" s="112"/>
      <c r="B368" s="113"/>
      <c r="C368" s="113"/>
    </row>
    <row r="369" spans="1:3" x14ac:dyDescent="0.2">
      <c r="A369" s="112"/>
      <c r="B369" s="113"/>
      <c r="C369" s="113"/>
    </row>
    <row r="370" spans="1:3" x14ac:dyDescent="0.2">
      <c r="A370" s="112"/>
      <c r="B370" s="113"/>
      <c r="C370" s="113"/>
    </row>
    <row r="371" spans="1:3" x14ac:dyDescent="0.2">
      <c r="A371" s="112"/>
      <c r="B371" s="113"/>
      <c r="C371" s="113"/>
    </row>
    <row r="372" spans="1:3" x14ac:dyDescent="0.2">
      <c r="A372" s="112"/>
      <c r="B372" s="113"/>
      <c r="C372" s="113"/>
    </row>
    <row r="373" spans="1:3" x14ac:dyDescent="0.2">
      <c r="A373" s="112"/>
      <c r="B373" s="113"/>
      <c r="C373" s="113"/>
    </row>
    <row r="374" spans="1:3" x14ac:dyDescent="0.2">
      <c r="A374" s="112"/>
      <c r="B374" s="113"/>
      <c r="C374" s="113"/>
    </row>
    <row r="375" spans="1:3" x14ac:dyDescent="0.2">
      <c r="A375" s="112"/>
      <c r="B375" s="113"/>
      <c r="C375" s="113"/>
    </row>
    <row r="376" spans="1:3" x14ac:dyDescent="0.2">
      <c r="A376" s="112"/>
      <c r="B376" s="113"/>
      <c r="C376" s="113"/>
    </row>
    <row r="377" spans="1:3" x14ac:dyDescent="0.2">
      <c r="A377" s="112"/>
      <c r="B377" s="113"/>
      <c r="C377" s="113"/>
    </row>
    <row r="378" spans="1:3" x14ac:dyDescent="0.2">
      <c r="A378" s="112"/>
      <c r="B378" s="113"/>
      <c r="C378" s="113"/>
    </row>
    <row r="379" spans="1:3" x14ac:dyDescent="0.2">
      <c r="A379" s="112"/>
      <c r="B379" s="113"/>
      <c r="C379" s="113"/>
    </row>
    <row r="380" spans="1:3" x14ac:dyDescent="0.2">
      <c r="A380" s="112"/>
      <c r="B380" s="113"/>
      <c r="C380" s="113"/>
    </row>
    <row r="381" spans="1:3" x14ac:dyDescent="0.2">
      <c r="A381" s="112"/>
      <c r="B381" s="113"/>
      <c r="C381" s="113"/>
    </row>
    <row r="382" spans="1:3" x14ac:dyDescent="0.2">
      <c r="A382" s="112"/>
      <c r="B382" s="113"/>
      <c r="C382" s="113"/>
    </row>
    <row r="383" spans="1:3" x14ac:dyDescent="0.2">
      <c r="A383" s="112"/>
      <c r="B383" s="113"/>
      <c r="C383" s="113"/>
    </row>
    <row r="384" spans="1:3" x14ac:dyDescent="0.2">
      <c r="A384" s="112"/>
      <c r="B384" s="113"/>
      <c r="C384" s="113"/>
    </row>
    <row r="385" spans="1:3" x14ac:dyDescent="0.2">
      <c r="A385" s="112"/>
      <c r="B385" s="113"/>
      <c r="C385" s="113"/>
    </row>
    <row r="386" spans="1:3" x14ac:dyDescent="0.2">
      <c r="A386" s="112"/>
      <c r="B386" s="113"/>
      <c r="C386" s="113"/>
    </row>
    <row r="387" spans="1:3" x14ac:dyDescent="0.2">
      <c r="A387" s="112"/>
      <c r="B387" s="113"/>
      <c r="C387" s="113"/>
    </row>
    <row r="388" spans="1:3" x14ac:dyDescent="0.2">
      <c r="A388" s="112"/>
      <c r="B388" s="113"/>
      <c r="C388" s="113"/>
    </row>
    <row r="389" spans="1:3" x14ac:dyDescent="0.2">
      <c r="A389" s="112"/>
      <c r="B389" s="113"/>
      <c r="C389" s="113"/>
    </row>
    <row r="390" spans="1:3" x14ac:dyDescent="0.2">
      <c r="A390" s="112"/>
      <c r="B390" s="113"/>
      <c r="C390" s="113"/>
    </row>
    <row r="391" spans="1:3" x14ac:dyDescent="0.2">
      <c r="A391" s="112"/>
      <c r="B391" s="113"/>
      <c r="C391" s="113"/>
    </row>
    <row r="392" spans="1:3" x14ac:dyDescent="0.2">
      <c r="A392" s="112"/>
      <c r="B392" s="113"/>
      <c r="C392" s="113"/>
    </row>
    <row r="393" spans="1:3" x14ac:dyDescent="0.2">
      <c r="A393" s="112"/>
      <c r="B393" s="113"/>
      <c r="C393" s="113"/>
    </row>
    <row r="394" spans="1:3" x14ac:dyDescent="0.2">
      <c r="A394" s="112"/>
      <c r="B394" s="113"/>
      <c r="C394" s="113"/>
    </row>
    <row r="395" spans="1:3" x14ac:dyDescent="0.2">
      <c r="A395" s="112"/>
      <c r="B395" s="113"/>
      <c r="C395" s="113"/>
    </row>
    <row r="396" spans="1:3" x14ac:dyDescent="0.2">
      <c r="A396" s="112"/>
      <c r="B396" s="113"/>
      <c r="C396" s="113"/>
    </row>
    <row r="397" spans="1:3" x14ac:dyDescent="0.2">
      <c r="A397" s="112"/>
      <c r="B397" s="113"/>
      <c r="C397" s="113"/>
    </row>
    <row r="398" spans="1:3" x14ac:dyDescent="0.2">
      <c r="A398" s="112"/>
      <c r="B398" s="113"/>
      <c r="C398" s="113"/>
    </row>
    <row r="399" spans="1:3" x14ac:dyDescent="0.2">
      <c r="A399" s="112"/>
      <c r="B399" s="113"/>
      <c r="C399" s="113"/>
    </row>
    <row r="400" spans="1:3" x14ac:dyDescent="0.2">
      <c r="A400" s="112"/>
      <c r="B400" s="113"/>
      <c r="C400" s="113"/>
    </row>
    <row r="401" spans="1:3" x14ac:dyDescent="0.2">
      <c r="A401" s="112"/>
      <c r="B401" s="113"/>
      <c r="C401" s="113"/>
    </row>
    <row r="402" spans="1:3" x14ac:dyDescent="0.2">
      <c r="A402" s="112"/>
      <c r="B402" s="113"/>
      <c r="C402" s="113"/>
    </row>
    <row r="403" spans="1:3" x14ac:dyDescent="0.2">
      <c r="A403" s="112"/>
      <c r="B403" s="113"/>
      <c r="C403" s="113"/>
    </row>
    <row r="404" spans="1:3" x14ac:dyDescent="0.2">
      <c r="A404" s="112"/>
      <c r="B404" s="113"/>
      <c r="C404" s="113"/>
    </row>
    <row r="405" spans="1:3" x14ac:dyDescent="0.2">
      <c r="A405" s="112"/>
      <c r="B405" s="113"/>
      <c r="C405" s="113"/>
    </row>
    <row r="406" spans="1:3" x14ac:dyDescent="0.2">
      <c r="A406" s="112"/>
      <c r="B406" s="113"/>
      <c r="C406" s="113"/>
    </row>
    <row r="407" spans="1:3" x14ac:dyDescent="0.2">
      <c r="A407" s="112"/>
      <c r="B407" s="113"/>
      <c r="C407" s="113"/>
    </row>
    <row r="408" spans="1:3" x14ac:dyDescent="0.2">
      <c r="A408" s="112"/>
      <c r="B408" s="113"/>
      <c r="C408" s="113"/>
    </row>
    <row r="409" spans="1:3" x14ac:dyDescent="0.2">
      <c r="A409" s="112"/>
      <c r="B409" s="113"/>
      <c r="C409" s="113"/>
    </row>
    <row r="410" spans="1:3" x14ac:dyDescent="0.2">
      <c r="A410" s="112"/>
      <c r="B410" s="113"/>
      <c r="C410" s="113"/>
    </row>
    <row r="411" spans="1:3" x14ac:dyDescent="0.2">
      <c r="A411" s="112"/>
      <c r="B411" s="113"/>
      <c r="C411" s="113"/>
    </row>
    <row r="412" spans="1:3" x14ac:dyDescent="0.2">
      <c r="A412" s="112"/>
      <c r="B412" s="113"/>
      <c r="C412" s="113"/>
    </row>
    <row r="413" spans="1:3" x14ac:dyDescent="0.2">
      <c r="A413" s="112"/>
      <c r="B413" s="113"/>
      <c r="C413" s="113"/>
    </row>
    <row r="414" spans="1:3" x14ac:dyDescent="0.2">
      <c r="A414" s="112"/>
      <c r="B414" s="113"/>
      <c r="C414" s="113"/>
    </row>
    <row r="415" spans="1:3" x14ac:dyDescent="0.2">
      <c r="A415" s="112"/>
      <c r="B415" s="113"/>
      <c r="C415" s="113"/>
    </row>
    <row r="416" spans="1:3" x14ac:dyDescent="0.2">
      <c r="A416" s="112"/>
      <c r="B416" s="113"/>
      <c r="C416" s="113"/>
    </row>
    <row r="417" spans="1:3" x14ac:dyDescent="0.2">
      <c r="A417" s="112"/>
      <c r="B417" s="113"/>
      <c r="C417" s="113"/>
    </row>
    <row r="418" spans="1:3" x14ac:dyDescent="0.2">
      <c r="A418" s="112"/>
      <c r="B418" s="113"/>
      <c r="C418" s="113"/>
    </row>
    <row r="419" spans="1:3" x14ac:dyDescent="0.2">
      <c r="A419" s="112"/>
      <c r="B419" s="113"/>
      <c r="C419" s="113"/>
    </row>
    <row r="420" spans="1:3" x14ac:dyDescent="0.2">
      <c r="A420" s="112"/>
      <c r="B420" s="113"/>
      <c r="C420" s="113"/>
    </row>
    <row r="421" spans="1:3" x14ac:dyDescent="0.2">
      <c r="A421" s="112"/>
      <c r="B421" s="113"/>
      <c r="C421" s="113"/>
    </row>
    <row r="422" spans="1:3" x14ac:dyDescent="0.2">
      <c r="A422" s="112"/>
      <c r="B422" s="113"/>
      <c r="C422" s="113"/>
    </row>
    <row r="423" spans="1:3" x14ac:dyDescent="0.2">
      <c r="A423" s="112"/>
      <c r="B423" s="113"/>
      <c r="C423" s="113"/>
    </row>
    <row r="424" spans="1:3" x14ac:dyDescent="0.2">
      <c r="A424" s="112"/>
      <c r="B424" s="113"/>
      <c r="C424" s="113"/>
    </row>
    <row r="425" spans="1:3" x14ac:dyDescent="0.2">
      <c r="A425" s="112"/>
      <c r="B425" s="113"/>
      <c r="C425" s="113"/>
    </row>
    <row r="426" spans="1:3" x14ac:dyDescent="0.2">
      <c r="A426" s="112"/>
      <c r="B426" s="113"/>
      <c r="C426" s="113"/>
    </row>
    <row r="427" spans="1:3" x14ac:dyDescent="0.2">
      <c r="A427" s="112"/>
      <c r="B427" s="113"/>
      <c r="C427" s="113"/>
    </row>
    <row r="428" spans="1:3" x14ac:dyDescent="0.2">
      <c r="A428" s="112"/>
      <c r="B428" s="113"/>
      <c r="C428" s="113"/>
    </row>
    <row r="429" spans="1:3" x14ac:dyDescent="0.2">
      <c r="A429" s="112"/>
      <c r="B429" s="113"/>
      <c r="C429" s="113"/>
    </row>
    <row r="430" spans="1:3" x14ac:dyDescent="0.2">
      <c r="A430" s="112"/>
      <c r="B430" s="113"/>
      <c r="C430" s="113"/>
    </row>
    <row r="431" spans="1:3" x14ac:dyDescent="0.2">
      <c r="A431" s="112"/>
      <c r="B431" s="113"/>
      <c r="C431" s="113"/>
    </row>
    <row r="432" spans="1:3" x14ac:dyDescent="0.2">
      <c r="A432" s="112"/>
      <c r="B432" s="113"/>
      <c r="C432" s="113"/>
    </row>
    <row r="433" spans="1:3" x14ac:dyDescent="0.2">
      <c r="A433" s="112"/>
      <c r="B433" s="113"/>
      <c r="C433" s="113"/>
    </row>
    <row r="434" spans="1:3" x14ac:dyDescent="0.2">
      <c r="A434" s="112"/>
      <c r="B434" s="113"/>
      <c r="C434" s="113"/>
    </row>
    <row r="435" spans="1:3" x14ac:dyDescent="0.2">
      <c r="A435" s="112"/>
      <c r="B435" s="113"/>
      <c r="C435" s="113"/>
    </row>
    <row r="436" spans="1:3" x14ac:dyDescent="0.2">
      <c r="A436" s="112"/>
      <c r="B436" s="113"/>
      <c r="C436" s="113"/>
    </row>
    <row r="437" spans="1:3" x14ac:dyDescent="0.2">
      <c r="A437" s="112"/>
      <c r="B437" s="113"/>
      <c r="C437" s="113"/>
    </row>
    <row r="438" spans="1:3" x14ac:dyDescent="0.2">
      <c r="A438" s="112"/>
      <c r="B438" s="113"/>
      <c r="C438" s="113"/>
    </row>
    <row r="439" spans="1:3" x14ac:dyDescent="0.2">
      <c r="A439" s="112"/>
      <c r="B439" s="113"/>
      <c r="C439" s="113"/>
    </row>
    <row r="440" spans="1:3" x14ac:dyDescent="0.2">
      <c r="A440" s="112"/>
      <c r="B440" s="113"/>
      <c r="C440" s="113"/>
    </row>
    <row r="441" spans="1:3" x14ac:dyDescent="0.2">
      <c r="A441" s="112"/>
      <c r="B441" s="113"/>
      <c r="C441" s="113"/>
    </row>
    <row r="442" spans="1:3" x14ac:dyDescent="0.2">
      <c r="A442" s="112"/>
      <c r="B442" s="113"/>
      <c r="C442" s="113"/>
    </row>
    <row r="443" spans="1:3" x14ac:dyDescent="0.2">
      <c r="A443" s="112"/>
      <c r="B443" s="113"/>
      <c r="C443" s="113"/>
    </row>
    <row r="444" spans="1:3" x14ac:dyDescent="0.2">
      <c r="A444" s="112"/>
      <c r="B444" s="113"/>
      <c r="C444" s="113"/>
    </row>
    <row r="445" spans="1:3" x14ac:dyDescent="0.2">
      <c r="A445" s="112"/>
      <c r="B445" s="113"/>
      <c r="C445" s="113"/>
    </row>
    <row r="446" spans="1:3" x14ac:dyDescent="0.2">
      <c r="A446" s="112"/>
      <c r="B446" s="113"/>
      <c r="C446" s="113"/>
    </row>
    <row r="447" spans="1:3" x14ac:dyDescent="0.2">
      <c r="A447" s="112"/>
      <c r="B447" s="113"/>
      <c r="C447" s="113"/>
    </row>
    <row r="448" spans="1:3" x14ac:dyDescent="0.2">
      <c r="A448" s="112"/>
      <c r="B448" s="113"/>
      <c r="C448" s="113"/>
    </row>
    <row r="449" spans="1:3" x14ac:dyDescent="0.2">
      <c r="A449" s="112"/>
      <c r="B449" s="113"/>
      <c r="C449" s="113"/>
    </row>
    <row r="450" spans="1:3" x14ac:dyDescent="0.2">
      <c r="A450" s="112"/>
      <c r="B450" s="113"/>
      <c r="C450" s="113"/>
    </row>
    <row r="451" spans="1:3" x14ac:dyDescent="0.2">
      <c r="A451" s="112"/>
      <c r="B451" s="113"/>
      <c r="C451" s="113"/>
    </row>
    <row r="452" spans="1:3" x14ac:dyDescent="0.2">
      <c r="A452" s="112"/>
      <c r="B452" s="113"/>
      <c r="C452" s="113"/>
    </row>
    <row r="453" spans="1:3" x14ac:dyDescent="0.2">
      <c r="A453" s="112"/>
      <c r="B453" s="113"/>
      <c r="C453" s="113"/>
    </row>
    <row r="454" spans="1:3" x14ac:dyDescent="0.2">
      <c r="A454" s="112"/>
      <c r="B454" s="113"/>
      <c r="C454" s="113"/>
    </row>
    <row r="455" spans="1:3" x14ac:dyDescent="0.2">
      <c r="A455" s="112"/>
      <c r="B455" s="113"/>
      <c r="C455" s="113"/>
    </row>
    <row r="456" spans="1:3" x14ac:dyDescent="0.2">
      <c r="A456" s="112"/>
      <c r="B456" s="113"/>
      <c r="C456" s="113"/>
    </row>
    <row r="457" spans="1:3" x14ac:dyDescent="0.2">
      <c r="A457" s="112"/>
      <c r="B457" s="113"/>
      <c r="C457" s="113"/>
    </row>
    <row r="458" spans="1:3" x14ac:dyDescent="0.2">
      <c r="A458" s="112"/>
      <c r="B458" s="113"/>
      <c r="C458" s="113"/>
    </row>
    <row r="459" spans="1:3" x14ac:dyDescent="0.2">
      <c r="A459" s="112"/>
      <c r="B459" s="113"/>
      <c r="C459" s="113"/>
    </row>
    <row r="460" spans="1:3" x14ac:dyDescent="0.2">
      <c r="A460" s="112"/>
      <c r="B460" s="113"/>
      <c r="C460" s="113"/>
    </row>
    <row r="461" spans="1:3" x14ac:dyDescent="0.2">
      <c r="A461" s="112"/>
      <c r="B461" s="113"/>
      <c r="C461" s="113"/>
    </row>
    <row r="462" spans="1:3" x14ac:dyDescent="0.2">
      <c r="A462" s="112"/>
      <c r="B462" s="113"/>
      <c r="C462" s="113"/>
    </row>
    <row r="463" spans="1:3" x14ac:dyDescent="0.2">
      <c r="A463" s="112"/>
      <c r="B463" s="113"/>
      <c r="C463" s="113"/>
    </row>
    <row r="464" spans="1:3" x14ac:dyDescent="0.2">
      <c r="A464" s="112"/>
      <c r="B464" s="113"/>
      <c r="C464" s="113"/>
    </row>
    <row r="465" spans="1:3" x14ac:dyDescent="0.2">
      <c r="A465" s="112"/>
      <c r="B465" s="113"/>
      <c r="C465" s="113"/>
    </row>
    <row r="466" spans="1:3" x14ac:dyDescent="0.2">
      <c r="A466" s="112"/>
      <c r="B466" s="113"/>
      <c r="C466" s="113"/>
    </row>
    <row r="467" spans="1:3" x14ac:dyDescent="0.2">
      <c r="A467" s="112"/>
      <c r="B467" s="113"/>
      <c r="C467" s="113"/>
    </row>
    <row r="468" spans="1:3" x14ac:dyDescent="0.2">
      <c r="A468" s="112"/>
      <c r="B468" s="113"/>
      <c r="C468" s="113"/>
    </row>
    <row r="469" spans="1:3" x14ac:dyDescent="0.2">
      <c r="A469" s="112"/>
      <c r="B469" s="113"/>
      <c r="C469" s="113"/>
    </row>
    <row r="470" spans="1:3" x14ac:dyDescent="0.2">
      <c r="A470" s="112"/>
      <c r="B470" s="113"/>
      <c r="C470" s="113"/>
    </row>
    <row r="471" spans="1:3" x14ac:dyDescent="0.2">
      <c r="A471" s="112"/>
      <c r="B471" s="113"/>
      <c r="C471" s="113"/>
    </row>
    <row r="472" spans="1:3" x14ac:dyDescent="0.2">
      <c r="A472" s="112"/>
      <c r="B472" s="113"/>
      <c r="C472" s="113"/>
    </row>
    <row r="473" spans="1:3" x14ac:dyDescent="0.2">
      <c r="A473" s="112"/>
      <c r="B473" s="113"/>
      <c r="C473" s="113"/>
    </row>
    <row r="474" spans="1:3" x14ac:dyDescent="0.2">
      <c r="A474" s="112"/>
      <c r="B474" s="113"/>
      <c r="C474" s="113"/>
    </row>
    <row r="475" spans="1:3" x14ac:dyDescent="0.2">
      <c r="A475" s="112"/>
      <c r="B475" s="113"/>
      <c r="C475" s="113"/>
    </row>
    <row r="476" spans="1:3" x14ac:dyDescent="0.2">
      <c r="A476" s="112"/>
      <c r="C476" s="113"/>
    </row>
    <row r="477" spans="1:3" x14ac:dyDescent="0.2">
      <c r="A477" s="112"/>
      <c r="C477" s="113"/>
    </row>
    <row r="478" spans="1:3" x14ac:dyDescent="0.2">
      <c r="A478" s="112"/>
      <c r="C478" s="113"/>
    </row>
    <row r="479" spans="1:3" x14ac:dyDescent="0.2">
      <c r="A479" s="112"/>
      <c r="C479" s="113"/>
    </row>
    <row r="480" spans="1:3" x14ac:dyDescent="0.2">
      <c r="A480" s="112"/>
      <c r="C480" s="113"/>
    </row>
    <row r="481" spans="1:3" x14ac:dyDescent="0.2">
      <c r="A481" s="112"/>
      <c r="C481" s="113"/>
    </row>
    <row r="482" spans="1:3" x14ac:dyDescent="0.2">
      <c r="A482" s="112"/>
      <c r="C482" s="113"/>
    </row>
    <row r="483" spans="1:3" x14ac:dyDescent="0.2">
      <c r="A483" s="112"/>
      <c r="C483" s="113"/>
    </row>
  </sheetData>
  <mergeCells count="2">
    <mergeCell ref="A1:J1"/>
    <mergeCell ref="G5:I5"/>
  </mergeCells>
  <conditionalFormatting sqref="A208:A483 B208:B475 C208:C483">
    <cfRule type="notContainsBlanks" dxfId="33" priority="3">
      <formula>LEN(TRIM(A208))&gt;0</formula>
    </cfRule>
  </conditionalFormatting>
  <conditionalFormatting sqref="G5:I5">
    <cfRule type="containsBlanks" dxfId="32" priority="1">
      <formula>LEN(TRIM(G5))=0</formula>
    </cfRule>
    <cfRule type="containsText" dxfId="31" priority="2" operator="containsText" text="survey">
      <formula>NOT(ISERROR(SEARCH("survey",G5)))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43-D64A-4316-A56E-86F9F9F69E41}">
  <sheetPr codeName="Hoja5"/>
  <dimension ref="A1:AC28"/>
  <sheetViews>
    <sheetView workbookViewId="0">
      <selection activeCell="B8" sqref="B8:G8"/>
    </sheetView>
  </sheetViews>
  <sheetFormatPr baseColWidth="10" defaultColWidth="9.140625" defaultRowHeight="12.75" x14ac:dyDescent="0.2"/>
  <cols>
    <col min="1" max="16384" width="9.140625" style="108"/>
  </cols>
  <sheetData>
    <row r="1" spans="1:13" ht="30" customHeight="1" x14ac:dyDescent="0.2">
      <c r="A1" s="193" t="str">
        <f>CONCATENATE("ADJUNTO IV-c: INFORME FINAL DE POZO ",'[1]NOMBRE DE POZO'!E5)</f>
        <v>ADJUNTO IV-c: INFORME FINAL DE POZO YPF.Nq.LACh-235(h)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 spans="1:13" x14ac:dyDescent="0.2">
      <c r="E2" s="114"/>
      <c r="F2" s="114"/>
      <c r="G2" s="114"/>
      <c r="H2" s="114"/>
    </row>
    <row r="5" spans="1:13" x14ac:dyDescent="0.2">
      <c r="B5" s="108" t="s">
        <v>218</v>
      </c>
    </row>
    <row r="6" spans="1:13" x14ac:dyDescent="0.2">
      <c r="B6" s="108" t="s">
        <v>219</v>
      </c>
      <c r="I6" s="109" t="s">
        <v>220</v>
      </c>
      <c r="J6" s="109" t="s">
        <v>221</v>
      </c>
    </row>
    <row r="7" spans="1:13" x14ac:dyDescent="0.2">
      <c r="I7" s="109"/>
      <c r="J7" s="109"/>
    </row>
    <row r="8" spans="1:13" x14ac:dyDescent="0.2">
      <c r="B8" s="194" t="s">
        <v>222</v>
      </c>
      <c r="C8" s="194"/>
      <c r="D8" s="194"/>
      <c r="E8" s="194"/>
      <c r="F8" s="194"/>
      <c r="G8" s="194"/>
      <c r="I8" s="173">
        <v>2713.35</v>
      </c>
      <c r="J8" s="173">
        <v>-2374.75</v>
      </c>
    </row>
    <row r="9" spans="1:13" x14ac:dyDescent="0.2">
      <c r="I9" s="109"/>
      <c r="J9" s="109"/>
    </row>
    <row r="10" spans="1:13" x14ac:dyDescent="0.2">
      <c r="B10" s="108" t="s">
        <v>223</v>
      </c>
    </row>
    <row r="12" spans="1:13" ht="12.75" customHeight="1" x14ac:dyDescent="0.2">
      <c r="B12" s="195"/>
      <c r="C12" s="196"/>
      <c r="D12" s="196"/>
      <c r="E12" s="196"/>
      <c r="F12" s="196"/>
      <c r="G12" s="196"/>
      <c r="H12" s="196"/>
      <c r="I12" s="196"/>
      <c r="J12" s="196"/>
      <c r="K12" s="196"/>
      <c r="L12" s="197"/>
    </row>
    <row r="13" spans="1:13" x14ac:dyDescent="0.2">
      <c r="B13" s="198"/>
      <c r="C13" s="199"/>
      <c r="D13" s="199"/>
      <c r="E13" s="199"/>
      <c r="F13" s="199"/>
      <c r="G13" s="199"/>
      <c r="H13" s="199"/>
      <c r="I13" s="199"/>
      <c r="J13" s="199"/>
      <c r="K13" s="199"/>
      <c r="L13" s="200"/>
    </row>
    <row r="14" spans="1:13" x14ac:dyDescent="0.2">
      <c r="B14" s="198"/>
      <c r="C14" s="199"/>
      <c r="D14" s="199"/>
      <c r="E14" s="199"/>
      <c r="F14" s="199"/>
      <c r="G14" s="199"/>
      <c r="H14" s="199"/>
      <c r="I14" s="199"/>
      <c r="J14" s="199"/>
      <c r="K14" s="199"/>
      <c r="L14" s="200"/>
    </row>
    <row r="15" spans="1:13" x14ac:dyDescent="0.2">
      <c r="B15" s="198"/>
      <c r="C15" s="199"/>
      <c r="D15" s="199"/>
      <c r="E15" s="199"/>
      <c r="F15" s="199"/>
      <c r="G15" s="199"/>
      <c r="H15" s="199"/>
      <c r="I15" s="199"/>
      <c r="J15" s="199"/>
      <c r="K15" s="199"/>
      <c r="L15" s="200"/>
    </row>
    <row r="16" spans="1:13" x14ac:dyDescent="0.2">
      <c r="B16" s="198"/>
      <c r="C16" s="199"/>
      <c r="D16" s="199"/>
      <c r="E16" s="199"/>
      <c r="F16" s="199"/>
      <c r="G16" s="199"/>
      <c r="H16" s="199"/>
      <c r="I16" s="199"/>
      <c r="J16" s="199"/>
      <c r="K16" s="199"/>
      <c r="L16" s="200"/>
    </row>
    <row r="17" spans="2:29" x14ac:dyDescent="0.2">
      <c r="B17" s="198"/>
      <c r="C17" s="199"/>
      <c r="D17" s="199"/>
      <c r="E17" s="199"/>
      <c r="F17" s="199"/>
      <c r="G17" s="199"/>
      <c r="H17" s="199"/>
      <c r="I17" s="199"/>
      <c r="J17" s="199"/>
      <c r="K17" s="199"/>
      <c r="L17" s="200"/>
    </row>
    <row r="18" spans="2:29" x14ac:dyDescent="0.2">
      <c r="B18" s="201"/>
      <c r="C18" s="202"/>
      <c r="D18" s="202"/>
      <c r="E18" s="202"/>
      <c r="F18" s="202"/>
      <c r="G18" s="202"/>
      <c r="H18" s="202"/>
      <c r="I18" s="202"/>
      <c r="J18" s="202"/>
      <c r="K18" s="202"/>
      <c r="L18" s="203"/>
    </row>
    <row r="19" spans="2:29" x14ac:dyDescent="0.2"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6"/>
    </row>
    <row r="20" spans="2:29" x14ac:dyDescent="0.2"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</row>
    <row r="26" spans="2:29" x14ac:dyDescent="0.2">
      <c r="Y26" s="88" t="e">
        <f>IF(#REF!="","",#REF!)</f>
        <v>#REF!</v>
      </c>
      <c r="Z26" s="88" t="e">
        <f>IF(#REF!="","",#REF!)</f>
        <v>#REF!</v>
      </c>
      <c r="AA26" s="88" t="e">
        <f>IF(#REF!="","",#REF!)</f>
        <v>#REF!</v>
      </c>
      <c r="AB26" s="88" t="e">
        <f>IF(#REF!="","",#REF!)</f>
        <v>#REF!</v>
      </c>
      <c r="AC26" s="88" t="e">
        <f>IF(#REF!="","",#REF!)</f>
        <v>#REF!</v>
      </c>
    </row>
    <row r="27" spans="2:29" x14ac:dyDescent="0.2">
      <c r="Y27" s="88" t="e">
        <f>IF(Y26="","",VLOOKUP(Y26,#REF!,2,FALSE))</f>
        <v>#REF!</v>
      </c>
      <c r="Z27" s="88" t="e">
        <f>IF(Z26="","",VLOOKUP(Z26,#REF!,2,FALSE))</f>
        <v>#REF!</v>
      </c>
      <c r="AA27" s="88" t="e">
        <f>IF(AA26="","",VLOOKUP(AA26,#REF!,2,FALSE))</f>
        <v>#REF!</v>
      </c>
      <c r="AB27" s="88" t="e">
        <f>IF(AB26="","",VLOOKUP(AB26,#REF!,2,FALSE))</f>
        <v>#REF!</v>
      </c>
      <c r="AC27" s="88" t="e">
        <f>IF(AC26="","",VLOOKUP(AC26,#REF!,2,FALSE))</f>
        <v>#REF!</v>
      </c>
    </row>
    <row r="28" spans="2:29" x14ac:dyDescent="0.2">
      <c r="Y28" s="117" t="e">
        <f>IF(Y26="","",VLOOKUP(Y26,#REF!,3,FALSE))</f>
        <v>#REF!</v>
      </c>
      <c r="Z28" s="117" t="e">
        <f>IF(Z26="","",VLOOKUP(Z26,#REF!,3,FALSE))</f>
        <v>#REF!</v>
      </c>
      <c r="AA28" s="117" t="e">
        <f>IF(AA26="","",VLOOKUP(AA26,#REF!,3,FALSE))</f>
        <v>#REF!</v>
      </c>
      <c r="AB28" s="117" t="e">
        <f>IF(AB26="","",VLOOKUP(AB26,#REF!,3,FALSE))</f>
        <v>#REF!</v>
      </c>
      <c r="AC28" s="117" t="e">
        <f>IF(AC26="","",VLOOKUP(AC26,#REF!,3,FALSE))</f>
        <v>#REF!</v>
      </c>
    </row>
  </sheetData>
  <mergeCells count="3">
    <mergeCell ref="A1:M1"/>
    <mergeCell ref="B8:G8"/>
    <mergeCell ref="B12:L18"/>
  </mergeCells>
  <conditionalFormatting sqref="Y26:AC28">
    <cfRule type="notContainsBlanks" dxfId="29" priority="1">
      <formula>LEN(TRIM(Y26))&gt;0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B659-9916-4784-9A86-8DCEBF467E73}">
  <sheetPr codeName="Hoja6"/>
  <dimension ref="A1:ID65"/>
  <sheetViews>
    <sheetView workbookViewId="0">
      <selection activeCell="O3" sqref="O3"/>
    </sheetView>
  </sheetViews>
  <sheetFormatPr baseColWidth="10" defaultColWidth="11.42578125" defaultRowHeight="12.75" x14ac:dyDescent="0.2"/>
  <cols>
    <col min="1" max="2" width="11.42578125" style="108"/>
    <col min="3" max="3" width="7" style="108" bestFit="1" customWidth="1"/>
    <col min="4" max="4" width="18" style="108" bestFit="1" customWidth="1"/>
    <col min="5" max="5" width="5" style="108" bestFit="1" customWidth="1"/>
    <col min="6" max="6" width="8.85546875" style="108" customWidth="1"/>
    <col min="7" max="7" width="5" style="108" bestFit="1" customWidth="1"/>
    <col min="8" max="9" width="7" style="108" bestFit="1" customWidth="1"/>
    <col min="10" max="10" width="5" style="108" bestFit="1" customWidth="1"/>
    <col min="11" max="12" width="7" style="108" bestFit="1" customWidth="1"/>
    <col min="13" max="13" width="5" style="108" bestFit="1" customWidth="1"/>
    <col min="14" max="15" width="7" style="108" bestFit="1" customWidth="1"/>
    <col min="16" max="19" width="5.28515625" style="108" bestFit="1" customWidth="1"/>
    <col min="20" max="39" width="7" style="108" bestFit="1" customWidth="1"/>
    <col min="40" max="48" width="7" style="108" customWidth="1"/>
    <col min="49" max="64" width="7" style="108" bestFit="1" customWidth="1"/>
    <col min="65" max="67" width="7" style="108" customWidth="1"/>
    <col min="68" max="101" width="7" style="108" bestFit="1" customWidth="1"/>
    <col min="102" max="102" width="5.28515625" style="108" bestFit="1" customWidth="1"/>
    <col min="103" max="111" width="7" style="108" bestFit="1" customWidth="1"/>
    <col min="112" max="112" width="7" style="108" customWidth="1"/>
    <col min="113" max="113" width="7" style="108" bestFit="1" customWidth="1"/>
    <col min="114" max="114" width="6" style="108" bestFit="1" customWidth="1"/>
    <col min="115" max="115" width="7" style="108" bestFit="1" customWidth="1"/>
    <col min="116" max="119" width="5.28515625" style="108" bestFit="1" customWidth="1"/>
    <col min="120" max="120" width="7" style="108" customWidth="1"/>
    <col min="121" max="121" width="5.28515625" style="108" bestFit="1" customWidth="1"/>
    <col min="122" max="123" width="5" style="108" bestFit="1" customWidth="1"/>
    <col min="124" max="128" width="7" style="108" bestFit="1" customWidth="1"/>
    <col min="129" max="129" width="5" style="108" bestFit="1" customWidth="1"/>
    <col min="130" max="131" width="7" style="108" bestFit="1" customWidth="1"/>
    <col min="132" max="132" width="5.28515625" style="108" bestFit="1" customWidth="1"/>
    <col min="133" max="134" width="7" style="108" bestFit="1" customWidth="1"/>
    <col min="135" max="136" width="7" style="108" customWidth="1"/>
    <col min="137" max="138" width="5.28515625" style="108" bestFit="1" customWidth="1"/>
    <col min="139" max="139" width="7" style="108" bestFit="1" customWidth="1"/>
    <col min="140" max="140" width="5.28515625" style="108" bestFit="1" customWidth="1"/>
    <col min="141" max="192" width="7" style="108" bestFit="1" customWidth="1"/>
    <col min="193" max="195" width="7.5703125" style="108" bestFit="1" customWidth="1"/>
    <col min="196" max="220" width="7" style="108" bestFit="1" customWidth="1"/>
    <col min="221" max="221" width="9" style="108" bestFit="1" customWidth="1"/>
    <col min="222" max="226" width="7" style="108" bestFit="1" customWidth="1"/>
    <col min="227" max="228" width="7" style="108" customWidth="1"/>
    <col min="229" max="232" width="7.5703125" style="108" bestFit="1" customWidth="1"/>
    <col min="233" max="268" width="7" style="108" bestFit="1" customWidth="1"/>
    <col min="269" max="16384" width="11.42578125" style="108"/>
  </cols>
  <sheetData>
    <row r="1" spans="1:186" ht="30" customHeight="1" x14ac:dyDescent="0.4">
      <c r="A1" s="118" t="str">
        <f>CONCATENATE("ADJUNTO IV-c: INFORME FINAL DE POZO ",'[1]NOMBRE DE POZO'!E5)</f>
        <v>ADJUNTO IV-c: INFORME FINAL DE POZO YPF.Nq.LACh-235(h)</v>
      </c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/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20"/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  <c r="GC1" s="119"/>
      <c r="GD1" s="119"/>
    </row>
    <row r="2" spans="1:186" x14ac:dyDescent="0.2"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86" x14ac:dyDescent="0.2"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5" spans="1:186" x14ac:dyDescent="0.2">
      <c r="B5" s="114" t="s">
        <v>224</v>
      </c>
    </row>
    <row r="7" spans="1:186" x14ac:dyDescent="0.2">
      <c r="B7" s="114" t="s">
        <v>225</v>
      </c>
    </row>
    <row r="8" spans="1:186" ht="12.75" customHeight="1" x14ac:dyDescent="0.2">
      <c r="D8" s="121" t="s">
        <v>226</v>
      </c>
      <c r="E8" s="132" t="s">
        <v>49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2"/>
      <c r="GC8" s="109"/>
      <c r="GD8" s="115"/>
    </row>
    <row r="9" spans="1:186" x14ac:dyDescent="0.2">
      <c r="D9" s="121" t="s">
        <v>227</v>
      </c>
      <c r="E9" s="121">
        <v>300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  <c r="DO9" s="121"/>
      <c r="DP9" s="121"/>
      <c r="DQ9" s="121"/>
      <c r="DR9" s="121"/>
      <c r="DS9" s="121"/>
      <c r="DT9" s="121"/>
      <c r="DU9" s="121"/>
      <c r="DV9" s="121"/>
      <c r="DW9" s="121"/>
      <c r="DX9" s="121"/>
      <c r="DY9" s="121"/>
      <c r="DZ9" s="121"/>
      <c r="EA9" s="121"/>
      <c r="EB9" s="121"/>
      <c r="EC9" s="121"/>
      <c r="ED9" s="121"/>
      <c r="EE9" s="121"/>
      <c r="EF9" s="121"/>
      <c r="EG9" s="121"/>
      <c r="EH9" s="121"/>
      <c r="EI9" s="121"/>
      <c r="EJ9" s="121"/>
      <c r="EK9" s="121"/>
      <c r="EL9" s="121"/>
      <c r="EM9" s="121"/>
      <c r="EN9" s="121"/>
      <c r="EO9" s="121"/>
      <c r="EP9" s="121"/>
      <c r="EQ9" s="121"/>
      <c r="ER9" s="121"/>
      <c r="ES9" s="121"/>
      <c r="ET9" s="121"/>
      <c r="EU9" s="121"/>
      <c r="EV9" s="121"/>
      <c r="EW9" s="121"/>
      <c r="EX9" s="121"/>
      <c r="EY9" s="121"/>
      <c r="EZ9" s="121"/>
      <c r="FA9" s="121"/>
      <c r="FB9" s="121"/>
      <c r="FC9" s="121"/>
      <c r="FD9" s="121"/>
      <c r="FE9" s="121"/>
      <c r="FF9" s="121"/>
      <c r="FG9" s="121"/>
      <c r="FH9" s="121"/>
      <c r="FI9" s="121"/>
      <c r="FJ9" s="121"/>
      <c r="FK9" s="121"/>
      <c r="FL9" s="121"/>
      <c r="FM9" s="121"/>
      <c r="FN9" s="121"/>
      <c r="FO9" s="121"/>
      <c r="FP9" s="121"/>
      <c r="FQ9" s="121"/>
      <c r="FR9" s="121"/>
      <c r="FS9" s="121"/>
      <c r="FT9" s="121"/>
      <c r="FU9" s="121"/>
      <c r="FV9" s="121"/>
      <c r="FW9" s="121"/>
      <c r="FX9" s="121"/>
      <c r="FY9" s="121"/>
      <c r="FZ9" s="121"/>
      <c r="GA9" s="121"/>
      <c r="GB9" s="122"/>
      <c r="GC9" s="109"/>
      <c r="GD9" s="115"/>
    </row>
    <row r="10" spans="1:186" x14ac:dyDescent="0.2">
      <c r="D10" s="121" t="s">
        <v>228</v>
      </c>
      <c r="E10" s="121">
        <f>'3'!I8</f>
        <v>2713.35</v>
      </c>
      <c r="F10" s="121">
        <f>'3'!J8</f>
        <v>-2374.75</v>
      </c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1"/>
      <c r="EL10" s="121"/>
      <c r="EM10" s="121"/>
      <c r="EN10" s="121"/>
      <c r="EO10" s="121"/>
      <c r="EP10" s="121"/>
      <c r="EQ10" s="121"/>
      <c r="ER10" s="121"/>
      <c r="ES10" s="121"/>
      <c r="ET10" s="121"/>
      <c r="EU10" s="121"/>
      <c r="EV10" s="121"/>
      <c r="EW10" s="121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1"/>
      <c r="FU10" s="121"/>
      <c r="FV10" s="121"/>
      <c r="FW10" s="121"/>
      <c r="FX10" s="121"/>
      <c r="FY10" s="121"/>
      <c r="FZ10" s="121"/>
      <c r="GA10" s="121"/>
      <c r="GB10" s="122"/>
      <c r="GD10" s="115"/>
    </row>
    <row r="11" spans="1:186" x14ac:dyDescent="0.2">
      <c r="GB11" s="123"/>
      <c r="GD11" s="115"/>
    </row>
    <row r="12" spans="1:186" x14ac:dyDescent="0.2">
      <c r="B12" s="114" t="s">
        <v>229</v>
      </c>
      <c r="GB12" s="124"/>
      <c r="GD12" s="115"/>
    </row>
    <row r="13" spans="1:186" x14ac:dyDescent="0.2">
      <c r="D13" s="121" t="s">
        <v>230</v>
      </c>
      <c r="E13" s="121">
        <v>3011</v>
      </c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2"/>
      <c r="GD13" s="115"/>
    </row>
    <row r="14" spans="1:186" x14ac:dyDescent="0.2">
      <c r="D14" s="121" t="s">
        <v>231</v>
      </c>
      <c r="E14" s="121">
        <v>30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121"/>
      <c r="EX14" s="121"/>
      <c r="EY14" s="121"/>
      <c r="EZ14" s="121"/>
      <c r="FA14" s="121"/>
      <c r="FB14" s="121"/>
      <c r="FC14" s="121"/>
      <c r="FD14" s="121"/>
      <c r="FE14" s="121"/>
      <c r="FF14" s="121"/>
      <c r="FG14" s="121"/>
      <c r="FH14" s="121"/>
      <c r="FI14" s="121"/>
      <c r="FJ14" s="121"/>
      <c r="FK14" s="121"/>
      <c r="FL14" s="121"/>
      <c r="FM14" s="121"/>
      <c r="FN14" s="121"/>
      <c r="FO14" s="121"/>
      <c r="FP14" s="121"/>
      <c r="FQ14" s="121"/>
      <c r="FR14" s="121"/>
      <c r="FS14" s="121"/>
      <c r="FT14" s="121"/>
      <c r="FU14" s="121"/>
      <c r="FV14" s="121"/>
      <c r="FW14" s="121"/>
      <c r="FX14" s="121"/>
      <c r="FY14" s="121"/>
      <c r="FZ14" s="121"/>
      <c r="GA14" s="121"/>
      <c r="GB14" s="122"/>
      <c r="GC14" s="109"/>
      <c r="GD14" s="115"/>
    </row>
    <row r="15" spans="1:186" x14ac:dyDescent="0.2">
      <c r="D15" s="121" t="s">
        <v>232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121"/>
      <c r="EX15" s="121"/>
      <c r="EY15" s="121"/>
      <c r="EZ15" s="121"/>
      <c r="FA15" s="121"/>
      <c r="FB15" s="121"/>
      <c r="FC15" s="121"/>
      <c r="FD15" s="121"/>
      <c r="FE15" s="121"/>
      <c r="FF15" s="121"/>
      <c r="FG15" s="121"/>
      <c r="FH15" s="121"/>
      <c r="FI15" s="121"/>
      <c r="FJ15" s="121"/>
      <c r="FK15" s="121"/>
      <c r="FL15" s="121"/>
      <c r="FM15" s="121"/>
      <c r="FN15" s="121"/>
      <c r="FO15" s="121"/>
      <c r="FP15" s="121"/>
      <c r="FQ15" s="121"/>
      <c r="FR15" s="121"/>
      <c r="FS15" s="121"/>
      <c r="FT15" s="121"/>
      <c r="FU15" s="121"/>
      <c r="FV15" s="121"/>
      <c r="FW15" s="121"/>
      <c r="FX15" s="121"/>
      <c r="FY15" s="121"/>
      <c r="FZ15" s="121"/>
      <c r="GA15" s="121"/>
      <c r="GB15" s="122"/>
      <c r="GD15" s="115"/>
    </row>
    <row r="16" spans="1:186" x14ac:dyDescent="0.2">
      <c r="D16" s="121" t="s">
        <v>233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121"/>
      <c r="EX16" s="121"/>
      <c r="EY16" s="121"/>
      <c r="EZ16" s="121"/>
      <c r="FA16" s="121"/>
      <c r="FB16" s="121"/>
      <c r="FC16" s="121"/>
      <c r="FD16" s="121"/>
      <c r="FE16" s="121"/>
      <c r="FF16" s="121"/>
      <c r="FG16" s="121"/>
      <c r="FH16" s="121"/>
      <c r="FI16" s="121"/>
      <c r="FJ16" s="121"/>
      <c r="FK16" s="121"/>
      <c r="FL16" s="121"/>
      <c r="FM16" s="121"/>
      <c r="FN16" s="121"/>
      <c r="FO16" s="121"/>
      <c r="FP16" s="121"/>
      <c r="FQ16" s="121"/>
      <c r="FR16" s="121"/>
      <c r="FS16" s="121"/>
      <c r="FT16" s="121"/>
      <c r="FU16" s="121"/>
      <c r="FV16" s="121"/>
      <c r="FW16" s="121"/>
      <c r="FX16" s="121"/>
      <c r="FY16" s="121"/>
      <c r="FZ16" s="121"/>
      <c r="GA16" s="121"/>
      <c r="GB16" s="122"/>
      <c r="GD16" s="115"/>
    </row>
    <row r="17" spans="2:238" x14ac:dyDescent="0.2">
      <c r="D17" s="121" t="s">
        <v>234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2"/>
      <c r="GD17" s="115"/>
    </row>
    <row r="18" spans="2:238" x14ac:dyDescent="0.2">
      <c r="D18" s="121" t="s">
        <v>235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1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121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1"/>
      <c r="FU18" s="121"/>
      <c r="FV18" s="121"/>
      <c r="FW18" s="121"/>
      <c r="FX18" s="121"/>
      <c r="FY18" s="121"/>
      <c r="FZ18" s="121"/>
      <c r="GA18" s="121"/>
      <c r="GB18" s="122"/>
      <c r="GD18" s="115"/>
    </row>
    <row r="19" spans="2:238" x14ac:dyDescent="0.2">
      <c r="D19" s="121" t="s">
        <v>236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121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1"/>
      <c r="FU19" s="121"/>
      <c r="FV19" s="121"/>
      <c r="FW19" s="121"/>
      <c r="FX19" s="121"/>
      <c r="FY19" s="121"/>
      <c r="FZ19" s="121"/>
      <c r="GA19" s="121"/>
      <c r="GB19" s="122"/>
      <c r="GD19" s="115"/>
    </row>
    <row r="20" spans="2:238" x14ac:dyDescent="0.2">
      <c r="D20" s="121" t="s">
        <v>237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  <c r="DO20" s="121"/>
      <c r="DP20" s="121"/>
      <c r="DQ20" s="121"/>
      <c r="DR20" s="121"/>
      <c r="DS20" s="121"/>
      <c r="DT20" s="121"/>
      <c r="DU20" s="121"/>
      <c r="DV20" s="121"/>
      <c r="DW20" s="121"/>
      <c r="DX20" s="121"/>
      <c r="DY20" s="121"/>
      <c r="DZ20" s="121"/>
      <c r="EA20" s="121"/>
      <c r="EB20" s="121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121"/>
      <c r="EX20" s="121"/>
      <c r="EY20" s="121"/>
      <c r="EZ20" s="121"/>
      <c r="FA20" s="121"/>
      <c r="FB20" s="121"/>
      <c r="FC20" s="121"/>
      <c r="FD20" s="121"/>
      <c r="FE20" s="121"/>
      <c r="FF20" s="121"/>
      <c r="FG20" s="121"/>
      <c r="FH20" s="121"/>
      <c r="FI20" s="121"/>
      <c r="FJ20" s="121"/>
      <c r="FK20" s="121"/>
      <c r="FL20" s="121"/>
      <c r="FM20" s="121"/>
      <c r="FN20" s="121"/>
      <c r="FO20" s="121"/>
      <c r="FP20" s="121"/>
      <c r="FQ20" s="121"/>
      <c r="FR20" s="121"/>
      <c r="FS20" s="121"/>
      <c r="FT20" s="121"/>
      <c r="FU20" s="121"/>
      <c r="FV20" s="121"/>
      <c r="FW20" s="121"/>
      <c r="FX20" s="121"/>
      <c r="FY20" s="121"/>
      <c r="FZ20" s="121"/>
      <c r="GA20" s="121"/>
      <c r="GB20" s="122"/>
      <c r="GD20" s="115"/>
    </row>
    <row r="21" spans="2:238" x14ac:dyDescent="0.2">
      <c r="D21" s="121" t="s">
        <v>238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  <c r="FA21" s="121"/>
      <c r="FB21" s="121"/>
      <c r="FC21" s="121"/>
      <c r="FD21" s="121"/>
      <c r="FE21" s="121"/>
      <c r="FF21" s="121"/>
      <c r="FG21" s="121"/>
      <c r="FH21" s="121"/>
      <c r="FI21" s="121"/>
      <c r="FJ21" s="121"/>
      <c r="FK21" s="121"/>
      <c r="FL21" s="121"/>
      <c r="FM21" s="121"/>
      <c r="FN21" s="121"/>
      <c r="FO21" s="121"/>
      <c r="FP21" s="121"/>
      <c r="FQ21" s="121"/>
      <c r="FR21" s="121"/>
      <c r="FS21" s="121"/>
      <c r="FT21" s="121"/>
      <c r="FU21" s="121"/>
      <c r="FV21" s="121"/>
      <c r="FW21" s="121"/>
      <c r="FX21" s="121"/>
      <c r="FY21" s="121"/>
      <c r="FZ21" s="121"/>
      <c r="GA21" s="121"/>
      <c r="GB21" s="122"/>
    </row>
    <row r="22" spans="2:238" x14ac:dyDescent="0.2">
      <c r="B22" s="114" t="s">
        <v>239</v>
      </c>
    </row>
    <row r="23" spans="2:238" ht="15" x14ac:dyDescent="0.25">
      <c r="D23" s="121" t="s">
        <v>240</v>
      </c>
      <c r="E23" t="s">
        <v>148</v>
      </c>
      <c r="F23" t="s">
        <v>149</v>
      </c>
      <c r="G23" t="s">
        <v>161</v>
      </c>
      <c r="H23" t="s">
        <v>162</v>
      </c>
      <c r="I23" t="s">
        <v>173</v>
      </c>
      <c r="J23" t="s">
        <v>241</v>
      </c>
      <c r="K23" t="s">
        <v>242</v>
      </c>
      <c r="L23" t="s">
        <v>243</v>
      </c>
      <c r="M23" t="s">
        <v>244</v>
      </c>
      <c r="N23" t="s">
        <v>245</v>
      </c>
      <c r="O23" t="s">
        <v>246</v>
      </c>
      <c r="P23" t="s">
        <v>247</v>
      </c>
      <c r="Q23" t="s">
        <v>248</v>
      </c>
      <c r="R23" t="s">
        <v>249</v>
      </c>
      <c r="S23" t="s">
        <v>250</v>
      </c>
      <c r="T23" s="108" t="s">
        <v>251</v>
      </c>
      <c r="U23" s="108" t="s">
        <v>252</v>
      </c>
      <c r="V23" s="108" t="s">
        <v>253</v>
      </c>
      <c r="W23" s="108" t="s">
        <v>254</v>
      </c>
      <c r="X23" s="108" t="s">
        <v>255</v>
      </c>
      <c r="Y23" s="108" t="s">
        <v>256</v>
      </c>
      <c r="Z23" s="108" t="s">
        <v>257</v>
      </c>
      <c r="AA23" s="108" t="s">
        <v>258</v>
      </c>
      <c r="AB23" s="108" t="s">
        <v>259</v>
      </c>
      <c r="AC23" s="108" t="s">
        <v>260</v>
      </c>
      <c r="AD23" s="108" t="s">
        <v>261</v>
      </c>
      <c r="AE23" s="108" t="s">
        <v>262</v>
      </c>
      <c r="AF23" s="108" t="s">
        <v>263</v>
      </c>
      <c r="AG23" s="108" t="s">
        <v>264</v>
      </c>
      <c r="AH23" s="108" t="s">
        <v>265</v>
      </c>
      <c r="AI23" s="108" t="s">
        <v>266</v>
      </c>
      <c r="AJ23" s="108" t="s">
        <v>267</v>
      </c>
      <c r="AK23" s="108" t="s">
        <v>268</v>
      </c>
      <c r="AL23" s="108" t="s">
        <v>269</v>
      </c>
      <c r="AM23" s="108" t="s">
        <v>270</v>
      </c>
      <c r="AN23" s="108" t="s">
        <v>271</v>
      </c>
      <c r="AO23" s="108" t="s">
        <v>272</v>
      </c>
      <c r="AP23" s="108" t="s">
        <v>273</v>
      </c>
      <c r="AQ23" s="108" t="s">
        <v>274</v>
      </c>
      <c r="AR23" s="108" t="s">
        <v>275</v>
      </c>
      <c r="AS23" s="108" t="s">
        <v>276</v>
      </c>
      <c r="AT23" s="108" t="s">
        <v>277</v>
      </c>
      <c r="AU23" s="108" t="s">
        <v>278</v>
      </c>
      <c r="AV23" s="108" t="s">
        <v>279</v>
      </c>
    </row>
    <row r="24" spans="2:238" ht="15" x14ac:dyDescent="0.25">
      <c r="D24" t="s">
        <v>280</v>
      </c>
      <c r="E24">
        <v>5772.5</v>
      </c>
      <c r="F24">
        <v>5708.3</v>
      </c>
      <c r="G24">
        <v>5644.1</v>
      </c>
      <c r="H24">
        <v>5579.9</v>
      </c>
      <c r="I24">
        <v>5515.7</v>
      </c>
      <c r="J24">
        <v>5451.5</v>
      </c>
      <c r="K24">
        <v>5387.3</v>
      </c>
      <c r="L24">
        <v>5323.1</v>
      </c>
      <c r="M24">
        <v>5258.9</v>
      </c>
      <c r="N24">
        <v>5194.7</v>
      </c>
      <c r="O24">
        <v>5130.5</v>
      </c>
      <c r="P24">
        <v>5066.3</v>
      </c>
      <c r="Q24">
        <v>5002.1000000000004</v>
      </c>
      <c r="R24">
        <v>4937.8999999999996</v>
      </c>
      <c r="S24">
        <v>4873.7</v>
      </c>
      <c r="T24" s="108">
        <v>4809.5</v>
      </c>
      <c r="U24" s="108">
        <v>4745.3</v>
      </c>
      <c r="V24" s="108">
        <v>4681.1000000000004</v>
      </c>
      <c r="W24" s="108">
        <v>4616.8999999999996</v>
      </c>
      <c r="X24" s="108">
        <v>4552.7</v>
      </c>
      <c r="Y24" s="108">
        <v>4488.5</v>
      </c>
      <c r="Z24" s="108">
        <v>4424.3</v>
      </c>
      <c r="AA24" s="108">
        <v>4360.1000000000004</v>
      </c>
      <c r="AB24" s="108">
        <v>4295.8999999999996</v>
      </c>
      <c r="AC24" s="108">
        <v>4231.7</v>
      </c>
      <c r="AD24" s="108">
        <v>4167.5</v>
      </c>
      <c r="AE24" s="108">
        <v>4103.3</v>
      </c>
      <c r="AF24" s="108">
        <v>4039.09</v>
      </c>
      <c r="AG24" s="108">
        <v>3974.9</v>
      </c>
      <c r="AH24" s="108">
        <v>3910.7</v>
      </c>
      <c r="AI24" s="108">
        <v>3846.5</v>
      </c>
      <c r="AJ24" s="108">
        <v>3782.3</v>
      </c>
      <c r="AK24" s="108">
        <v>3718.1</v>
      </c>
      <c r="AL24" s="108">
        <v>3653.9</v>
      </c>
      <c r="AM24" s="108">
        <v>3589.7</v>
      </c>
      <c r="AN24" s="108">
        <v>3525.5</v>
      </c>
      <c r="AO24" s="108">
        <v>3461.3</v>
      </c>
      <c r="AP24" s="108">
        <v>3397.09</v>
      </c>
      <c r="AQ24" s="108">
        <v>3332.9</v>
      </c>
      <c r="AR24" s="108">
        <v>3268.7</v>
      </c>
      <c r="AS24" s="108">
        <v>3204.5</v>
      </c>
      <c r="AT24" s="108">
        <v>3140.3</v>
      </c>
      <c r="AU24" s="108">
        <v>3076.1</v>
      </c>
      <c r="AV24" s="108">
        <v>3011.9</v>
      </c>
    </row>
    <row r="25" spans="2:238" ht="15" x14ac:dyDescent="0.25">
      <c r="D25" t="s">
        <v>281</v>
      </c>
      <c r="E25">
        <v>5826.3</v>
      </c>
      <c r="F25">
        <v>5762.1</v>
      </c>
      <c r="G25">
        <v>5697.9</v>
      </c>
      <c r="H25">
        <v>5633.7</v>
      </c>
      <c r="I25">
        <v>5569.5</v>
      </c>
      <c r="J25">
        <v>5505.3</v>
      </c>
      <c r="K25">
        <v>5441.1</v>
      </c>
      <c r="L25">
        <v>5376.9</v>
      </c>
      <c r="M25">
        <v>5312.7</v>
      </c>
      <c r="N25">
        <v>5248.5</v>
      </c>
      <c r="O25">
        <v>5184.3</v>
      </c>
      <c r="P25">
        <v>5120.1000000000004</v>
      </c>
      <c r="Q25">
        <v>5055.8999999999996</v>
      </c>
      <c r="R25">
        <v>4991.7</v>
      </c>
      <c r="S25">
        <v>4927.5</v>
      </c>
      <c r="T25" s="108">
        <v>4863.3</v>
      </c>
      <c r="U25" s="108">
        <v>4799.1000000000004</v>
      </c>
      <c r="V25" s="108">
        <v>4734.8999999999996</v>
      </c>
      <c r="W25" s="108">
        <v>4670.7</v>
      </c>
      <c r="X25" s="108">
        <v>4606.5</v>
      </c>
      <c r="Y25" s="108">
        <v>4542.3</v>
      </c>
      <c r="Z25" s="108">
        <v>4478.1000000000004</v>
      </c>
      <c r="AA25" s="108">
        <v>4413.8999999999996</v>
      </c>
      <c r="AB25" s="108">
        <v>4349.7</v>
      </c>
      <c r="AC25" s="108">
        <v>4285.5</v>
      </c>
      <c r="AD25" s="108">
        <v>4221.3</v>
      </c>
      <c r="AE25" s="108">
        <v>4157.1000000000004</v>
      </c>
      <c r="AF25" s="108">
        <v>4092.9</v>
      </c>
      <c r="AG25" s="108">
        <v>4028.7</v>
      </c>
      <c r="AH25" s="108">
        <v>3964.5</v>
      </c>
      <c r="AI25" s="108">
        <v>3900.3</v>
      </c>
      <c r="AJ25" s="108">
        <v>3836.1</v>
      </c>
      <c r="AK25" s="108">
        <v>3771.9</v>
      </c>
      <c r="AL25" s="108">
        <v>3707.7</v>
      </c>
      <c r="AM25" s="108">
        <v>3643.5</v>
      </c>
      <c r="AN25" s="108">
        <v>3579.3</v>
      </c>
      <c r="AO25" s="108">
        <v>3515.1</v>
      </c>
      <c r="AP25" s="108">
        <v>3450.9</v>
      </c>
      <c r="AQ25" s="108">
        <v>3386.7</v>
      </c>
      <c r="AR25" s="108">
        <v>3322.5</v>
      </c>
      <c r="AS25" s="108">
        <v>3258.3</v>
      </c>
      <c r="AT25" s="108">
        <v>3194.1</v>
      </c>
      <c r="AU25" s="108">
        <v>3129.9</v>
      </c>
      <c r="AV25" s="108">
        <v>3065.7</v>
      </c>
    </row>
    <row r="26" spans="2:238" ht="15" x14ac:dyDescent="0.25">
      <c r="D26" t="s">
        <v>282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</row>
    <row r="27" spans="2:238" ht="15" x14ac:dyDescent="0.25">
      <c r="D27" t="s">
        <v>211</v>
      </c>
      <c r="E27" t="s">
        <v>94</v>
      </c>
      <c r="F27" t="s">
        <v>94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94</v>
      </c>
      <c r="M27" t="s">
        <v>94</v>
      </c>
      <c r="N27" t="s">
        <v>94</v>
      </c>
      <c r="O27" t="s">
        <v>94</v>
      </c>
      <c r="P27" t="s">
        <v>94</v>
      </c>
      <c r="Q27" t="s">
        <v>94</v>
      </c>
      <c r="R27" t="s">
        <v>94</v>
      </c>
      <c r="S27" t="s">
        <v>94</v>
      </c>
    </row>
    <row r="28" spans="2:238" x14ac:dyDescent="0.2">
      <c r="B28" s="114" t="s">
        <v>283</v>
      </c>
      <c r="GB28" s="125" t="s">
        <v>284</v>
      </c>
      <c r="GC28" s="125" t="s">
        <v>285</v>
      </c>
      <c r="GD28" s="125"/>
      <c r="GE28" s="125"/>
      <c r="GF28" s="125"/>
      <c r="GG28" s="125"/>
      <c r="GH28" s="125"/>
      <c r="GI28" s="125"/>
      <c r="GJ28" s="125"/>
      <c r="GK28" s="125"/>
      <c r="GL28" s="125"/>
      <c r="GM28" s="125"/>
      <c r="GN28" s="125"/>
      <c r="GO28" s="125"/>
      <c r="GP28" s="125"/>
      <c r="GQ28" s="125"/>
      <c r="GR28" s="125"/>
      <c r="GS28" s="125"/>
      <c r="GT28" s="125"/>
      <c r="GU28" s="125"/>
      <c r="GV28" s="125"/>
      <c r="GW28" s="125"/>
      <c r="GX28" s="125"/>
      <c r="GY28" s="125"/>
      <c r="GZ28" s="125"/>
      <c r="HA28" s="125"/>
      <c r="HB28" s="125"/>
      <c r="HC28" s="125"/>
      <c r="HD28" s="125"/>
      <c r="HE28" s="125"/>
      <c r="HF28" s="125"/>
      <c r="HG28" s="125"/>
      <c r="HH28" s="125"/>
      <c r="HI28" s="125"/>
      <c r="HJ28" s="125"/>
      <c r="HK28" s="125"/>
      <c r="HL28" s="125"/>
      <c r="HM28" s="125"/>
      <c r="HN28" s="125"/>
      <c r="HO28" s="125"/>
      <c r="HP28" s="125"/>
      <c r="HQ28" s="125"/>
      <c r="HR28" s="125"/>
      <c r="HS28" s="125"/>
      <c r="HT28" s="125"/>
      <c r="HU28" s="125"/>
      <c r="HV28" s="125"/>
      <c r="HW28" s="125"/>
      <c r="HX28" s="125"/>
      <c r="HY28" s="125"/>
      <c r="HZ28" s="125"/>
      <c r="IA28" s="125"/>
      <c r="IB28" s="125"/>
      <c r="IC28" s="125"/>
      <c r="ID28" s="125"/>
    </row>
    <row r="29" spans="2:238" x14ac:dyDescent="0.2">
      <c r="D29" s="121" t="s">
        <v>286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1"/>
      <c r="ED29" s="121"/>
      <c r="EE29" s="121"/>
      <c r="EF29" s="121"/>
      <c r="EG29" s="121"/>
      <c r="EH29" s="121"/>
      <c r="EI29" s="121"/>
      <c r="EJ29" s="121"/>
      <c r="EK29" s="121"/>
      <c r="EL29" s="121"/>
      <c r="EM29" s="121"/>
      <c r="EN29" s="121"/>
      <c r="EO29" s="121"/>
      <c r="EP29" s="121"/>
      <c r="EQ29" s="121"/>
      <c r="ER29" s="121"/>
      <c r="ES29" s="121"/>
      <c r="ET29" s="121"/>
      <c r="EU29" s="121"/>
      <c r="EV29" s="121"/>
      <c r="EW29" s="121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1"/>
      <c r="FU29" s="121"/>
      <c r="FV29" s="121"/>
      <c r="FW29" s="121"/>
      <c r="FX29" s="121"/>
      <c r="FY29" s="121"/>
      <c r="FZ29" s="121"/>
      <c r="GA29" s="121"/>
      <c r="GB29" s="126"/>
      <c r="GC29" s="126"/>
      <c r="GD29" s="127"/>
    </row>
    <row r="30" spans="2:238" x14ac:dyDescent="0.2">
      <c r="D30" s="121" t="s">
        <v>287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1"/>
      <c r="ED30" s="121"/>
      <c r="EE30" s="121"/>
      <c r="EF30" s="121"/>
      <c r="EG30" s="121"/>
      <c r="EH30" s="121"/>
      <c r="EI30" s="121"/>
      <c r="EJ30" s="121"/>
      <c r="EK30" s="121"/>
      <c r="EL30" s="121"/>
      <c r="EM30" s="121"/>
      <c r="EN30" s="121"/>
      <c r="EO30" s="121"/>
      <c r="EP30" s="121"/>
      <c r="EQ30" s="121"/>
      <c r="ER30" s="121"/>
      <c r="ES30" s="121"/>
      <c r="ET30" s="121"/>
      <c r="EU30" s="121"/>
      <c r="EV30" s="121"/>
      <c r="EW30" s="121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1"/>
      <c r="FU30" s="121"/>
      <c r="FV30" s="121"/>
      <c r="FW30" s="121"/>
      <c r="FX30" s="121"/>
      <c r="FY30" s="121"/>
      <c r="FZ30" s="121"/>
      <c r="GA30" s="121"/>
      <c r="GB30" s="128"/>
      <c r="GC30" s="128"/>
      <c r="GD30" s="129"/>
    </row>
    <row r="31" spans="2:238" x14ac:dyDescent="0.2">
      <c r="D31" s="121" t="s">
        <v>288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  <c r="ES31" s="121"/>
      <c r="ET31" s="121"/>
      <c r="EU31" s="121"/>
      <c r="EV31" s="121"/>
      <c r="EW31" s="121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1"/>
      <c r="FU31" s="121"/>
      <c r="FV31" s="121"/>
      <c r="FW31" s="121"/>
      <c r="FX31" s="121"/>
      <c r="FY31" s="121"/>
      <c r="FZ31" s="121"/>
      <c r="GA31" s="121"/>
      <c r="GB31" s="128"/>
      <c r="GC31" s="128"/>
      <c r="GD31" s="129"/>
    </row>
    <row r="32" spans="2:238" x14ac:dyDescent="0.2">
      <c r="D32" s="121" t="s">
        <v>289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1"/>
      <c r="EC32" s="121"/>
      <c r="ED32" s="121"/>
      <c r="EE32" s="121"/>
      <c r="EF32" s="121"/>
      <c r="EG32" s="121"/>
      <c r="EH32" s="121"/>
      <c r="EI32" s="121"/>
      <c r="EJ32" s="121"/>
      <c r="EK32" s="121"/>
      <c r="EL32" s="121"/>
      <c r="EM32" s="121"/>
      <c r="EN32" s="121"/>
      <c r="EO32" s="121"/>
      <c r="EP32" s="121"/>
      <c r="EQ32" s="121"/>
      <c r="ER32" s="121"/>
      <c r="ES32" s="121"/>
      <c r="ET32" s="121"/>
      <c r="EU32" s="121"/>
      <c r="EV32" s="121"/>
      <c r="EW32" s="121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1"/>
      <c r="FU32" s="121"/>
      <c r="FV32" s="121"/>
      <c r="FW32" s="121"/>
      <c r="FX32" s="121"/>
      <c r="FY32" s="121"/>
      <c r="FZ32" s="121"/>
      <c r="GA32" s="121"/>
      <c r="GB32" s="128"/>
      <c r="GC32" s="128"/>
      <c r="GD32" s="129"/>
    </row>
    <row r="33" spans="2:186" x14ac:dyDescent="0.2">
      <c r="D33" s="121" t="s">
        <v>290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8"/>
      <c r="GC33" s="128"/>
      <c r="GD33" s="129"/>
    </row>
    <row r="34" spans="2:186" x14ac:dyDescent="0.2">
      <c r="D34" s="121" t="s">
        <v>291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8"/>
      <c r="GC34" s="128"/>
      <c r="GD34" s="129"/>
    </row>
    <row r="35" spans="2:186" x14ac:dyDescent="0.2">
      <c r="D35" s="121" t="s">
        <v>292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1"/>
      <c r="EC35" s="121"/>
      <c r="ED35" s="121"/>
      <c r="EE35" s="121"/>
      <c r="EF35" s="121"/>
      <c r="EG35" s="121"/>
      <c r="EH35" s="121"/>
      <c r="EI35" s="121"/>
      <c r="EJ35" s="121"/>
      <c r="EK35" s="121"/>
      <c r="EL35" s="121"/>
      <c r="EM35" s="121"/>
      <c r="EN35" s="121"/>
      <c r="EO35" s="121"/>
      <c r="EP35" s="121"/>
      <c r="EQ35" s="121"/>
      <c r="ER35" s="121"/>
      <c r="ES35" s="121"/>
      <c r="ET35" s="121"/>
      <c r="EU35" s="121"/>
      <c r="EV35" s="121"/>
      <c r="EW35" s="121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1"/>
      <c r="FU35" s="121"/>
      <c r="FV35" s="121"/>
      <c r="FW35" s="121"/>
      <c r="FX35" s="121"/>
      <c r="FY35" s="121"/>
      <c r="FZ35" s="121"/>
      <c r="GA35" s="121"/>
      <c r="GB35" s="128"/>
      <c r="GC35" s="128"/>
      <c r="GD35" s="129"/>
    </row>
    <row r="36" spans="2:186" x14ac:dyDescent="0.2">
      <c r="D36" s="121" t="s">
        <v>293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8"/>
      <c r="GC36" s="128"/>
      <c r="GD36" s="129"/>
    </row>
    <row r="37" spans="2:186" x14ac:dyDescent="0.2">
      <c r="D37" s="121" t="s">
        <v>294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8"/>
      <c r="GC37" s="128"/>
      <c r="GD37" s="129"/>
    </row>
    <row r="38" spans="2:186" x14ac:dyDescent="0.2">
      <c r="D38" s="121" t="s">
        <v>295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1"/>
      <c r="ED38" s="121"/>
      <c r="EE38" s="121"/>
      <c r="EF38" s="121"/>
      <c r="EG38" s="121"/>
      <c r="EH38" s="121"/>
      <c r="EI38" s="121"/>
      <c r="EJ38" s="121"/>
      <c r="EK38" s="121"/>
      <c r="EL38" s="121"/>
      <c r="EM38" s="121"/>
      <c r="EN38" s="121"/>
      <c r="EO38" s="121"/>
      <c r="EP38" s="121"/>
      <c r="EQ38" s="121"/>
      <c r="ER38" s="121"/>
      <c r="ES38" s="121"/>
      <c r="ET38" s="121"/>
      <c r="EU38" s="121"/>
      <c r="EV38" s="121"/>
      <c r="EW38" s="121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1"/>
      <c r="FU38" s="121"/>
      <c r="FV38" s="121"/>
      <c r="FW38" s="121"/>
      <c r="FX38" s="121"/>
      <c r="FY38" s="121"/>
      <c r="FZ38" s="121"/>
      <c r="GA38" s="121"/>
      <c r="GB38" s="128"/>
      <c r="GC38" s="128"/>
      <c r="GD38" s="129"/>
    </row>
    <row r="39" spans="2:186" x14ac:dyDescent="0.2">
      <c r="D39" s="121" t="s">
        <v>211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8"/>
      <c r="GC39" s="128"/>
      <c r="GD39" s="129"/>
    </row>
    <row r="41" spans="2:186" x14ac:dyDescent="0.2">
      <c r="B41" s="114" t="s">
        <v>296</v>
      </c>
      <c r="GB41" s="108" t="s">
        <v>284</v>
      </c>
    </row>
    <row r="42" spans="2:186" x14ac:dyDescent="0.2">
      <c r="D42" s="121" t="s">
        <v>286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1"/>
      <c r="EC42" s="121"/>
      <c r="ED42" s="121"/>
      <c r="EE42" s="121"/>
      <c r="EF42" s="121"/>
      <c r="EG42" s="121"/>
      <c r="EH42" s="121"/>
      <c r="EI42" s="121"/>
      <c r="EJ42" s="121"/>
      <c r="EK42" s="121"/>
      <c r="EL42" s="121"/>
      <c r="EM42" s="121"/>
      <c r="EN42" s="121"/>
      <c r="EO42" s="121"/>
      <c r="EP42" s="121"/>
      <c r="EQ42" s="121"/>
      <c r="ER42" s="121"/>
      <c r="ES42" s="121"/>
      <c r="ET42" s="121"/>
      <c r="EU42" s="121"/>
      <c r="EV42" s="121"/>
      <c r="EW42" s="121"/>
      <c r="EX42" s="121"/>
      <c r="EY42" s="121"/>
      <c r="EZ42" s="121"/>
      <c r="FA42" s="121"/>
      <c r="FB42" s="121"/>
      <c r="FC42" s="121"/>
      <c r="FD42" s="121"/>
      <c r="FE42" s="121"/>
      <c r="FF42" s="121"/>
      <c r="FG42" s="121"/>
      <c r="FH42" s="121"/>
      <c r="FI42" s="121"/>
      <c r="FJ42" s="121"/>
      <c r="FK42" s="121"/>
      <c r="FL42" s="121"/>
      <c r="FM42" s="121"/>
      <c r="FN42" s="121"/>
      <c r="FO42" s="121"/>
      <c r="FP42" s="121"/>
      <c r="FQ42" s="121"/>
      <c r="FR42" s="121"/>
      <c r="FS42" s="121"/>
      <c r="FT42" s="121"/>
      <c r="FU42" s="121"/>
      <c r="FV42" s="121"/>
      <c r="FW42" s="121"/>
      <c r="FX42" s="121"/>
      <c r="FY42" s="121"/>
      <c r="FZ42" s="121"/>
      <c r="GA42" s="121"/>
      <c r="GB42" s="126"/>
      <c r="GC42" s="130"/>
      <c r="GD42" s="130"/>
    </row>
    <row r="43" spans="2:186" x14ac:dyDescent="0.2">
      <c r="D43" s="121" t="s">
        <v>287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  <c r="ES43" s="121"/>
      <c r="ET43" s="121"/>
      <c r="EU43" s="121"/>
      <c r="EV43" s="121"/>
      <c r="EW43" s="121"/>
      <c r="EX43" s="121"/>
      <c r="EY43" s="121"/>
      <c r="EZ43" s="121"/>
      <c r="FA43" s="121"/>
      <c r="FB43" s="121"/>
      <c r="FC43" s="121"/>
      <c r="FD43" s="121"/>
      <c r="FE43" s="121"/>
      <c r="FF43" s="121"/>
      <c r="FG43" s="121"/>
      <c r="FH43" s="121"/>
      <c r="FI43" s="121"/>
      <c r="FJ43" s="121"/>
      <c r="FK43" s="121"/>
      <c r="FL43" s="121"/>
      <c r="FM43" s="121"/>
      <c r="FN43" s="121"/>
      <c r="FO43" s="121"/>
      <c r="FP43" s="121"/>
      <c r="FQ43" s="121"/>
      <c r="FR43" s="121"/>
      <c r="FS43" s="121"/>
      <c r="FT43" s="121"/>
      <c r="FU43" s="121"/>
      <c r="FV43" s="121"/>
      <c r="FW43" s="121"/>
      <c r="FX43" s="121"/>
      <c r="FY43" s="121"/>
      <c r="FZ43" s="121"/>
      <c r="GA43" s="121"/>
      <c r="GB43" s="128"/>
      <c r="GC43" s="109"/>
      <c r="GD43" s="109"/>
    </row>
    <row r="44" spans="2:186" x14ac:dyDescent="0.2">
      <c r="D44" s="121" t="s">
        <v>297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1"/>
      <c r="DZ44" s="121"/>
      <c r="EA44" s="121"/>
      <c r="EB44" s="121"/>
      <c r="EC44" s="121"/>
      <c r="ED44" s="121"/>
      <c r="EE44" s="121"/>
      <c r="EF44" s="121"/>
      <c r="EG44" s="121"/>
      <c r="EH44" s="121"/>
      <c r="EI44" s="121"/>
      <c r="EJ44" s="121"/>
      <c r="EK44" s="121"/>
      <c r="EL44" s="121"/>
      <c r="EM44" s="121"/>
      <c r="EN44" s="121"/>
      <c r="EO44" s="121"/>
      <c r="EP44" s="121"/>
      <c r="EQ44" s="121"/>
      <c r="ER44" s="121"/>
      <c r="ES44" s="121"/>
      <c r="ET44" s="121"/>
      <c r="EU44" s="121"/>
      <c r="EV44" s="121"/>
      <c r="EW44" s="121"/>
      <c r="EX44" s="121"/>
      <c r="EY44" s="121"/>
      <c r="EZ44" s="121"/>
      <c r="FA44" s="121"/>
      <c r="FB44" s="121"/>
      <c r="FC44" s="121"/>
      <c r="FD44" s="121"/>
      <c r="FE44" s="121"/>
      <c r="FF44" s="121"/>
      <c r="FG44" s="121"/>
      <c r="FH44" s="121"/>
      <c r="FI44" s="121"/>
      <c r="FJ44" s="121"/>
      <c r="FK44" s="121"/>
      <c r="FL44" s="121"/>
      <c r="FM44" s="121"/>
      <c r="FN44" s="121"/>
      <c r="FO44" s="121"/>
      <c r="FP44" s="121"/>
      <c r="FQ44" s="121"/>
      <c r="FR44" s="121"/>
      <c r="FS44" s="121"/>
      <c r="FT44" s="121"/>
      <c r="FU44" s="121"/>
      <c r="FV44" s="121"/>
      <c r="FW44" s="121"/>
      <c r="FX44" s="121"/>
      <c r="FY44" s="121"/>
      <c r="FZ44" s="121"/>
      <c r="GA44" s="121"/>
      <c r="GB44" s="128"/>
      <c r="GC44" s="109"/>
      <c r="GD44" s="109"/>
    </row>
    <row r="45" spans="2:186" x14ac:dyDescent="0.2">
      <c r="D45" s="121" t="s">
        <v>292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8"/>
      <c r="GC45" s="109"/>
    </row>
    <row r="46" spans="2:186" x14ac:dyDescent="0.2">
      <c r="D46" s="121" t="s">
        <v>293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1"/>
      <c r="EC46" s="121"/>
      <c r="ED46" s="121"/>
      <c r="EE46" s="121"/>
      <c r="EF46" s="121"/>
      <c r="EG46" s="121"/>
      <c r="EH46" s="121"/>
      <c r="EI46" s="121"/>
      <c r="EJ46" s="121"/>
      <c r="EK46" s="121"/>
      <c r="EL46" s="121"/>
      <c r="EM46" s="121"/>
      <c r="EN46" s="121"/>
      <c r="EO46" s="121"/>
      <c r="EP46" s="121"/>
      <c r="EQ46" s="121"/>
      <c r="ER46" s="121"/>
      <c r="ES46" s="121"/>
      <c r="ET46" s="121"/>
      <c r="EU46" s="121"/>
      <c r="EV46" s="121"/>
      <c r="EW46" s="121"/>
      <c r="EX46" s="121"/>
      <c r="EY46" s="121"/>
      <c r="EZ46" s="121"/>
      <c r="FA46" s="121"/>
      <c r="FB46" s="121"/>
      <c r="FC46" s="121"/>
      <c r="FD46" s="121"/>
      <c r="FE46" s="121"/>
      <c r="FF46" s="121"/>
      <c r="FG46" s="121"/>
      <c r="FH46" s="121"/>
      <c r="FI46" s="121"/>
      <c r="FJ46" s="121"/>
      <c r="FK46" s="121"/>
      <c r="FL46" s="121"/>
      <c r="FM46" s="121"/>
      <c r="FN46" s="121"/>
      <c r="FO46" s="121"/>
      <c r="FP46" s="121"/>
      <c r="FQ46" s="121"/>
      <c r="FR46" s="121"/>
      <c r="FS46" s="121"/>
      <c r="FT46" s="121"/>
      <c r="FU46" s="121"/>
      <c r="FV46" s="121"/>
      <c r="FW46" s="121"/>
      <c r="FX46" s="121"/>
      <c r="FY46" s="121"/>
      <c r="FZ46" s="121"/>
      <c r="GA46" s="121"/>
      <c r="GB46" s="128"/>
      <c r="GC46" s="109"/>
    </row>
    <row r="47" spans="2:186" x14ac:dyDescent="0.2">
      <c r="D47" s="121" t="s">
        <v>298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1"/>
      <c r="EC47" s="121"/>
      <c r="ED47" s="121"/>
      <c r="EE47" s="121"/>
      <c r="EF47" s="121"/>
      <c r="EG47" s="121"/>
      <c r="EH47" s="121"/>
      <c r="EI47" s="121"/>
      <c r="EJ47" s="121"/>
      <c r="EK47" s="121"/>
      <c r="EL47" s="121"/>
      <c r="EM47" s="121"/>
      <c r="EN47" s="121"/>
      <c r="EO47" s="121"/>
      <c r="EP47" s="121"/>
      <c r="EQ47" s="121"/>
      <c r="ER47" s="121"/>
      <c r="ES47" s="121"/>
      <c r="ET47" s="121"/>
      <c r="EU47" s="121"/>
      <c r="EV47" s="121"/>
      <c r="EW47" s="121"/>
      <c r="EX47" s="121"/>
      <c r="EY47" s="121"/>
      <c r="EZ47" s="121"/>
      <c r="FA47" s="121"/>
      <c r="FB47" s="121"/>
      <c r="FC47" s="121"/>
      <c r="FD47" s="121"/>
      <c r="FE47" s="121"/>
      <c r="FF47" s="121"/>
      <c r="FG47" s="121"/>
      <c r="FH47" s="121"/>
      <c r="FI47" s="121"/>
      <c r="FJ47" s="121"/>
      <c r="FK47" s="121"/>
      <c r="FL47" s="121"/>
      <c r="FM47" s="121"/>
      <c r="FN47" s="121"/>
      <c r="FO47" s="121"/>
      <c r="FP47" s="121"/>
      <c r="FQ47" s="121"/>
      <c r="FR47" s="121"/>
      <c r="FS47" s="121"/>
      <c r="FT47" s="121"/>
      <c r="FU47" s="121"/>
      <c r="FV47" s="121"/>
      <c r="FW47" s="121"/>
      <c r="FX47" s="121"/>
      <c r="FY47" s="121"/>
      <c r="FZ47" s="121"/>
      <c r="GA47" s="121"/>
      <c r="GB47" s="128"/>
      <c r="GC47" s="109"/>
    </row>
    <row r="48" spans="2:186" x14ac:dyDescent="0.2">
      <c r="D48" s="121" t="s">
        <v>294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  <c r="ER48" s="121"/>
      <c r="ES48" s="121"/>
      <c r="ET48" s="121"/>
      <c r="EU48" s="121"/>
      <c r="EV48" s="121"/>
      <c r="EW48" s="121"/>
      <c r="EX48" s="121"/>
      <c r="EY48" s="121"/>
      <c r="EZ48" s="121"/>
      <c r="FA48" s="121"/>
      <c r="FB48" s="121"/>
      <c r="FC48" s="121"/>
      <c r="FD48" s="121"/>
      <c r="FE48" s="121"/>
      <c r="FF48" s="121"/>
      <c r="FG48" s="121"/>
      <c r="FH48" s="121"/>
      <c r="FI48" s="121"/>
      <c r="FJ48" s="121"/>
      <c r="FK48" s="121"/>
      <c r="FL48" s="121"/>
      <c r="FM48" s="121"/>
      <c r="FN48" s="121"/>
      <c r="FO48" s="121"/>
      <c r="FP48" s="121"/>
      <c r="FQ48" s="121"/>
      <c r="FR48" s="121"/>
      <c r="FS48" s="121"/>
      <c r="FT48" s="121"/>
      <c r="FU48" s="121"/>
      <c r="FV48" s="121"/>
      <c r="FW48" s="121"/>
      <c r="FX48" s="121"/>
      <c r="FY48" s="121"/>
      <c r="FZ48" s="121"/>
      <c r="GA48" s="121"/>
      <c r="GB48" s="131"/>
      <c r="GC48" s="109"/>
    </row>
    <row r="49" spans="1:187" x14ac:dyDescent="0.2">
      <c r="GB49" s="121"/>
      <c r="GC49" s="121"/>
    </row>
    <row r="50" spans="1:187" x14ac:dyDescent="0.2">
      <c r="B50" s="114" t="s">
        <v>299</v>
      </c>
      <c r="GB50" s="132" t="s">
        <v>284</v>
      </c>
      <c r="GC50" s="121"/>
    </row>
    <row r="51" spans="1:187" x14ac:dyDescent="0.2">
      <c r="D51" s="121" t="s">
        <v>300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  <c r="ER51" s="121"/>
      <c r="ES51" s="121"/>
      <c r="ET51" s="121"/>
      <c r="EU51" s="121"/>
      <c r="EV51" s="121"/>
      <c r="EW51" s="121"/>
      <c r="EX51" s="121"/>
      <c r="EY51" s="121"/>
      <c r="EZ51" s="121"/>
      <c r="FA51" s="121"/>
      <c r="FB51" s="121"/>
      <c r="FC51" s="121"/>
      <c r="FD51" s="121"/>
      <c r="FE51" s="121"/>
      <c r="FF51" s="121"/>
      <c r="FG51" s="121"/>
      <c r="FH51" s="121"/>
      <c r="FI51" s="121"/>
      <c r="FJ51" s="121"/>
      <c r="FK51" s="121"/>
      <c r="FL51" s="121"/>
      <c r="FM51" s="121"/>
      <c r="FN51" s="121"/>
      <c r="FO51" s="121"/>
      <c r="FP51" s="121"/>
      <c r="FQ51" s="121"/>
      <c r="FR51" s="121"/>
      <c r="FS51" s="121"/>
      <c r="FT51" s="121"/>
      <c r="FU51" s="121"/>
      <c r="FV51" s="121"/>
      <c r="FW51" s="121"/>
      <c r="FX51" s="121"/>
      <c r="FY51" s="121"/>
      <c r="FZ51" s="121"/>
      <c r="GA51" s="121"/>
      <c r="GB51" s="173"/>
      <c r="GC51" s="109"/>
    </row>
    <row r="52" spans="1:187" x14ac:dyDescent="0.2">
      <c r="D52" s="121" t="s">
        <v>301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121"/>
      <c r="FP52" s="121"/>
      <c r="FQ52" s="121"/>
      <c r="FR52" s="121"/>
      <c r="FS52" s="121"/>
      <c r="FT52" s="121"/>
      <c r="FU52" s="121"/>
      <c r="FV52" s="121"/>
      <c r="FW52" s="121"/>
      <c r="FX52" s="121"/>
      <c r="FY52" s="121"/>
      <c r="FZ52" s="121"/>
      <c r="GA52" s="121"/>
      <c r="GB52" s="173"/>
      <c r="GC52" s="109"/>
    </row>
    <row r="53" spans="1:187" x14ac:dyDescent="0.2">
      <c r="GB53" s="109"/>
      <c r="GC53" s="109"/>
    </row>
    <row r="54" spans="1:187" x14ac:dyDescent="0.2">
      <c r="B54" s="114" t="s">
        <v>302</v>
      </c>
      <c r="GB54" s="109"/>
      <c r="GC54" s="109"/>
    </row>
    <row r="55" spans="1:187" x14ac:dyDescent="0.2">
      <c r="A55" s="133"/>
      <c r="D55" s="121" t="s">
        <v>300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  <c r="ES55" s="121"/>
      <c r="ET55" s="121"/>
      <c r="EU55" s="121"/>
      <c r="EV55" s="121"/>
      <c r="EW55" s="121"/>
      <c r="EX55" s="121"/>
      <c r="EY55" s="121"/>
      <c r="EZ55" s="121"/>
      <c r="FA55" s="121"/>
      <c r="FB55" s="121"/>
      <c r="FC55" s="121"/>
      <c r="FD55" s="121"/>
      <c r="FE55" s="121"/>
      <c r="FF55" s="121"/>
      <c r="FG55" s="121"/>
      <c r="FH55" s="121"/>
      <c r="FI55" s="121"/>
      <c r="FJ55" s="121"/>
      <c r="FK55" s="121"/>
      <c r="FL55" s="121"/>
      <c r="FM55" s="121"/>
      <c r="FN55" s="121"/>
      <c r="FO55" s="121"/>
      <c r="FP55" s="121"/>
      <c r="FQ55" s="121"/>
      <c r="FR55" s="121"/>
      <c r="FS55" s="121"/>
      <c r="FT55" s="121"/>
      <c r="FU55" s="121"/>
      <c r="FV55" s="121"/>
      <c r="FW55" s="121"/>
      <c r="FX55" s="121"/>
      <c r="FY55" s="121"/>
      <c r="FZ55" s="121"/>
      <c r="GA55" s="121"/>
      <c r="GB55" s="173"/>
      <c r="GC55" s="109"/>
      <c r="GD55" s="134"/>
      <c r="GE55" s="135"/>
    </row>
    <row r="56" spans="1:187" x14ac:dyDescent="0.2">
      <c r="A56" s="133"/>
      <c r="D56" s="121" t="s">
        <v>301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  <c r="ES56" s="121"/>
      <c r="ET56" s="121"/>
      <c r="EU56" s="121"/>
      <c r="EV56" s="121"/>
      <c r="EW56" s="121"/>
      <c r="EX56" s="121"/>
      <c r="EY56" s="121"/>
      <c r="EZ56" s="121"/>
      <c r="FA56" s="121"/>
      <c r="FB56" s="121"/>
      <c r="FC56" s="121"/>
      <c r="FD56" s="121"/>
      <c r="FE56" s="121"/>
      <c r="FF56" s="121"/>
      <c r="FG56" s="121"/>
      <c r="FH56" s="121"/>
      <c r="FI56" s="121"/>
      <c r="FJ56" s="121"/>
      <c r="FK56" s="121"/>
      <c r="FL56" s="121"/>
      <c r="FM56" s="121"/>
      <c r="FN56" s="121"/>
      <c r="FO56" s="121"/>
      <c r="FP56" s="121"/>
      <c r="FQ56" s="121"/>
      <c r="FR56" s="121"/>
      <c r="FS56" s="121"/>
      <c r="FT56" s="121"/>
      <c r="FU56" s="121"/>
      <c r="FV56" s="121"/>
      <c r="FW56" s="121"/>
      <c r="FX56" s="121"/>
      <c r="FY56" s="121"/>
      <c r="FZ56" s="121"/>
      <c r="GA56" s="121"/>
      <c r="GB56" s="173"/>
      <c r="GC56" s="109"/>
      <c r="GD56" s="121"/>
    </row>
    <row r="57" spans="1:187" x14ac:dyDescent="0.2">
      <c r="A57" s="133"/>
      <c r="D57" s="121" t="s">
        <v>303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  <c r="ES57" s="121"/>
      <c r="ET57" s="121"/>
      <c r="EU57" s="121"/>
      <c r="EV57" s="121"/>
      <c r="EW57" s="121"/>
      <c r="EX57" s="121"/>
      <c r="EY57" s="121"/>
      <c r="EZ57" s="121"/>
      <c r="FA57" s="121"/>
      <c r="FB57" s="121"/>
      <c r="FC57" s="121"/>
      <c r="FD57" s="121"/>
      <c r="FE57" s="121"/>
      <c r="FF57" s="121"/>
      <c r="FG57" s="121"/>
      <c r="FH57" s="121"/>
      <c r="FI57" s="121"/>
      <c r="FJ57" s="121"/>
      <c r="FK57" s="121"/>
      <c r="FL57" s="121"/>
      <c r="FM57" s="121"/>
      <c r="FN57" s="121"/>
      <c r="FO57" s="121"/>
      <c r="FP57" s="121"/>
      <c r="FQ57" s="121"/>
      <c r="FR57" s="121"/>
      <c r="FS57" s="121"/>
      <c r="FT57" s="121"/>
      <c r="FU57" s="121"/>
      <c r="FV57" s="121"/>
      <c r="FW57" s="121"/>
      <c r="FX57" s="121"/>
      <c r="FY57" s="121"/>
      <c r="FZ57" s="121"/>
      <c r="GA57" s="121"/>
      <c r="GB57" s="173"/>
      <c r="GC57" s="109"/>
      <c r="GD57" s="121"/>
    </row>
    <row r="58" spans="1:187" x14ac:dyDescent="0.2">
      <c r="A58" s="133"/>
      <c r="D58" s="121" t="s">
        <v>304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  <c r="ES58" s="121"/>
      <c r="ET58" s="121"/>
      <c r="EU58" s="121"/>
      <c r="EV58" s="121"/>
      <c r="EW58" s="121"/>
      <c r="EX58" s="121"/>
      <c r="EY58" s="121"/>
      <c r="EZ58" s="121"/>
      <c r="FA58" s="121"/>
      <c r="FB58" s="121"/>
      <c r="FC58" s="121"/>
      <c r="FD58" s="121"/>
      <c r="FE58" s="121"/>
      <c r="FF58" s="121"/>
      <c r="FG58" s="121"/>
      <c r="FH58" s="121"/>
      <c r="FI58" s="121"/>
      <c r="FJ58" s="121"/>
      <c r="FK58" s="121"/>
      <c r="FL58" s="121"/>
      <c r="FM58" s="121"/>
      <c r="FN58" s="121"/>
      <c r="FO58" s="121"/>
      <c r="FP58" s="121"/>
      <c r="FQ58" s="121"/>
      <c r="FR58" s="121"/>
      <c r="FS58" s="121"/>
      <c r="FT58" s="121"/>
      <c r="FU58" s="121"/>
      <c r="FV58" s="121"/>
      <c r="FW58" s="121"/>
      <c r="FX58" s="121"/>
      <c r="FY58" s="121"/>
      <c r="FZ58" s="121"/>
      <c r="GA58" s="121"/>
      <c r="GB58" s="173"/>
      <c r="GC58" s="109"/>
      <c r="GD58" s="121"/>
    </row>
    <row r="59" spans="1:187" x14ac:dyDescent="0.2">
      <c r="A59" s="133"/>
      <c r="D59" s="121" t="s">
        <v>305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  <c r="EQ59" s="121"/>
      <c r="ER59" s="121"/>
      <c r="ES59" s="121"/>
      <c r="ET59" s="121"/>
      <c r="EU59" s="121"/>
      <c r="EV59" s="121"/>
      <c r="EW59" s="121"/>
      <c r="EX59" s="121"/>
      <c r="EY59" s="121"/>
      <c r="EZ59" s="121"/>
      <c r="FA59" s="121"/>
      <c r="FB59" s="121"/>
      <c r="FC59" s="121"/>
      <c r="FD59" s="121"/>
      <c r="FE59" s="121"/>
      <c r="FF59" s="121"/>
      <c r="FG59" s="121"/>
      <c r="FH59" s="121"/>
      <c r="FI59" s="121"/>
      <c r="FJ59" s="121"/>
      <c r="FK59" s="121"/>
      <c r="FL59" s="121"/>
      <c r="FM59" s="121"/>
      <c r="FN59" s="121"/>
      <c r="FO59" s="121"/>
      <c r="FP59" s="121"/>
      <c r="FQ59" s="121"/>
      <c r="FR59" s="121"/>
      <c r="FS59" s="121"/>
      <c r="FT59" s="121"/>
      <c r="FU59" s="121"/>
      <c r="FV59" s="121"/>
      <c r="FW59" s="121"/>
      <c r="FX59" s="121"/>
      <c r="FY59" s="121"/>
      <c r="FZ59" s="121"/>
      <c r="GA59" s="121"/>
      <c r="GB59" s="173"/>
      <c r="GC59" s="109"/>
      <c r="GD59" s="121"/>
    </row>
    <row r="63" spans="1:187" x14ac:dyDescent="0.2">
      <c r="B63" s="108" t="s">
        <v>77</v>
      </c>
    </row>
    <row r="64" spans="1:187" x14ac:dyDescent="0.2">
      <c r="B64" s="108" t="s">
        <v>306</v>
      </c>
    </row>
    <row r="65" spans="2:2" x14ac:dyDescent="0.2">
      <c r="B65" s="108" t="s">
        <v>307</v>
      </c>
    </row>
  </sheetData>
  <phoneticPr fontId="29" type="noConversion"/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3679-C0D9-40A3-9758-51FA122C85AB}">
  <dimension ref="B1:F46"/>
  <sheetViews>
    <sheetView workbookViewId="0">
      <selection activeCell="F14" sqref="F14"/>
    </sheetView>
  </sheetViews>
  <sheetFormatPr baseColWidth="10" defaultColWidth="9.140625" defaultRowHeight="15" x14ac:dyDescent="0.25"/>
  <cols>
    <col min="2" max="6" width="16.5703125" customWidth="1"/>
  </cols>
  <sheetData>
    <row r="1" spans="2:6" x14ac:dyDescent="0.25">
      <c r="B1" s="204" t="s">
        <v>308</v>
      </c>
      <c r="C1" s="205"/>
      <c r="D1" s="205"/>
      <c r="E1" s="205"/>
      <c r="F1" s="206"/>
    </row>
    <row r="2" spans="2:6" x14ac:dyDescent="0.25">
      <c r="B2" s="174" t="s">
        <v>309</v>
      </c>
      <c r="C2" s="175" t="s">
        <v>310</v>
      </c>
      <c r="D2" s="175" t="s">
        <v>311</v>
      </c>
      <c r="E2" s="175" t="s">
        <v>312</v>
      </c>
      <c r="F2" s="175" t="s">
        <v>313</v>
      </c>
    </row>
    <row r="3" spans="2:6" x14ac:dyDescent="0.25">
      <c r="B3" s="176">
        <v>44792</v>
      </c>
      <c r="C3" s="177">
        <v>1322</v>
      </c>
      <c r="D3" s="177" t="s">
        <v>314</v>
      </c>
      <c r="E3" s="177" t="s">
        <v>315</v>
      </c>
      <c r="F3" s="177" t="s">
        <v>316</v>
      </c>
    </row>
    <row r="4" spans="2:6" x14ac:dyDescent="0.25">
      <c r="B4" s="176">
        <v>44762</v>
      </c>
      <c r="C4" s="177">
        <v>1488</v>
      </c>
      <c r="D4" s="177" t="s">
        <v>317</v>
      </c>
      <c r="E4" s="177" t="s">
        <v>318</v>
      </c>
      <c r="F4" s="177" t="s">
        <v>319</v>
      </c>
    </row>
    <row r="5" spans="2:6" x14ac:dyDescent="0.25">
      <c r="B5" s="176">
        <v>44776</v>
      </c>
      <c r="C5" s="177">
        <v>1335</v>
      </c>
      <c r="D5" s="177">
        <v>5291</v>
      </c>
      <c r="E5" s="177" t="s">
        <v>320</v>
      </c>
      <c r="F5" s="177" t="s">
        <v>321</v>
      </c>
    </row>
    <row r="6" spans="2:6" x14ac:dyDescent="0.25">
      <c r="B6" s="176">
        <v>44791</v>
      </c>
      <c r="C6" s="177">
        <v>1296</v>
      </c>
      <c r="D6" s="177" t="s">
        <v>322</v>
      </c>
      <c r="E6" s="177" t="s">
        <v>323</v>
      </c>
      <c r="F6" s="177" t="s">
        <v>324</v>
      </c>
    </row>
    <row r="7" spans="2:6" x14ac:dyDescent="0.25">
      <c r="B7" s="176">
        <v>44791</v>
      </c>
      <c r="C7" s="177">
        <v>1307</v>
      </c>
      <c r="D7" s="177" t="s">
        <v>325</v>
      </c>
      <c r="E7" s="177" t="s">
        <v>326</v>
      </c>
      <c r="F7" s="177" t="s">
        <v>327</v>
      </c>
    </row>
    <row r="8" spans="2:6" x14ac:dyDescent="0.25">
      <c r="B8" s="176">
        <v>44790</v>
      </c>
      <c r="C8" s="177">
        <v>1317</v>
      </c>
      <c r="D8" s="177" t="s">
        <v>328</v>
      </c>
      <c r="E8" s="177" t="s">
        <v>329</v>
      </c>
      <c r="F8" s="177" t="s">
        <v>330</v>
      </c>
    </row>
    <row r="9" spans="2:6" x14ac:dyDescent="0.25">
      <c r="B9" s="176">
        <v>44788</v>
      </c>
      <c r="C9" s="177">
        <v>1376</v>
      </c>
      <c r="D9" s="177" t="s">
        <v>331</v>
      </c>
      <c r="E9" s="177" t="s">
        <v>332</v>
      </c>
      <c r="F9" s="177" t="s">
        <v>333</v>
      </c>
    </row>
    <row r="10" spans="2:6" x14ac:dyDescent="0.25">
      <c r="B10" s="176">
        <v>44787</v>
      </c>
      <c r="C10" s="177">
        <v>1326</v>
      </c>
      <c r="D10" s="177" t="s">
        <v>334</v>
      </c>
      <c r="E10" s="177" t="s">
        <v>335</v>
      </c>
      <c r="F10" s="177" t="s">
        <v>336</v>
      </c>
    </row>
    <row r="11" spans="2:6" x14ac:dyDescent="0.25">
      <c r="B11" s="176">
        <v>44786</v>
      </c>
      <c r="C11" s="177">
        <v>1305</v>
      </c>
      <c r="D11" s="177">
        <v>5019</v>
      </c>
      <c r="E11" s="177" t="s">
        <v>337</v>
      </c>
      <c r="F11" s="177" t="s">
        <v>338</v>
      </c>
    </row>
    <row r="12" spans="2:6" x14ac:dyDescent="0.25">
      <c r="B12" s="176">
        <v>44786</v>
      </c>
      <c r="C12" s="177">
        <v>1361</v>
      </c>
      <c r="D12" s="177">
        <v>5307</v>
      </c>
      <c r="E12" s="177" t="s">
        <v>339</v>
      </c>
      <c r="F12" s="177" t="s">
        <v>340</v>
      </c>
    </row>
    <row r="13" spans="2:6" x14ac:dyDescent="0.25">
      <c r="B13" s="176">
        <v>44785</v>
      </c>
      <c r="C13" s="177">
        <v>1492</v>
      </c>
      <c r="D13" s="177" t="s">
        <v>341</v>
      </c>
      <c r="E13" s="177" t="s">
        <v>342</v>
      </c>
      <c r="F13" s="177" t="s">
        <v>343</v>
      </c>
    </row>
    <row r="14" spans="2:6" x14ac:dyDescent="0.25">
      <c r="B14" s="176">
        <v>44784</v>
      </c>
      <c r="C14" s="177">
        <v>1339</v>
      </c>
      <c r="D14" s="177">
        <v>5249</v>
      </c>
      <c r="E14" s="177" t="s">
        <v>344</v>
      </c>
      <c r="F14" s="177" t="s">
        <v>345</v>
      </c>
    </row>
    <row r="15" spans="2:6" x14ac:dyDescent="0.25">
      <c r="B15" s="176">
        <v>44778</v>
      </c>
      <c r="C15" s="177">
        <v>1269</v>
      </c>
      <c r="D15" s="177">
        <v>5232</v>
      </c>
      <c r="E15" s="177" t="s">
        <v>346</v>
      </c>
      <c r="F15" s="177" t="s">
        <v>347</v>
      </c>
    </row>
    <row r="16" spans="2:6" x14ac:dyDescent="0.25">
      <c r="B16" s="176">
        <v>44778</v>
      </c>
      <c r="C16" s="177">
        <v>1323</v>
      </c>
      <c r="D16" s="177">
        <v>5259</v>
      </c>
      <c r="E16" s="177" t="s">
        <v>348</v>
      </c>
      <c r="F16" s="177" t="s">
        <v>349</v>
      </c>
    </row>
    <row r="17" spans="2:6" x14ac:dyDescent="0.25">
      <c r="B17" s="176">
        <v>44775</v>
      </c>
      <c r="C17" s="177">
        <v>1390</v>
      </c>
      <c r="D17" s="177" t="s">
        <v>350</v>
      </c>
      <c r="E17" s="177" t="s">
        <v>351</v>
      </c>
      <c r="F17" s="177" t="s">
        <v>352</v>
      </c>
    </row>
    <row r="18" spans="2:6" x14ac:dyDescent="0.25">
      <c r="B18" s="176">
        <v>44773</v>
      </c>
      <c r="C18" s="177">
        <v>1367</v>
      </c>
      <c r="D18" s="177" t="s">
        <v>353</v>
      </c>
      <c r="E18" s="177" t="s">
        <v>354</v>
      </c>
      <c r="F18" s="177" t="s">
        <v>355</v>
      </c>
    </row>
    <row r="19" spans="2:6" x14ac:dyDescent="0.25">
      <c r="B19" s="176">
        <v>44772</v>
      </c>
      <c r="C19" s="177">
        <v>1325</v>
      </c>
      <c r="D19" s="177" t="s">
        <v>356</v>
      </c>
      <c r="E19" s="177" t="s">
        <v>357</v>
      </c>
      <c r="F19" s="177" t="s">
        <v>358</v>
      </c>
    </row>
    <row r="20" spans="2:6" x14ac:dyDescent="0.25">
      <c r="B20" s="176">
        <v>44769</v>
      </c>
      <c r="C20" s="177">
        <v>1354</v>
      </c>
      <c r="D20" s="177" t="s">
        <v>359</v>
      </c>
      <c r="E20" s="177" t="s">
        <v>360</v>
      </c>
      <c r="F20" s="177" t="s">
        <v>361</v>
      </c>
    </row>
    <row r="21" spans="2:6" x14ac:dyDescent="0.25">
      <c r="B21" s="176">
        <v>44769</v>
      </c>
      <c r="C21" s="177">
        <v>1385</v>
      </c>
      <c r="D21" s="177" t="s">
        <v>362</v>
      </c>
      <c r="E21" s="177" t="s">
        <v>363</v>
      </c>
      <c r="F21" s="177" t="s">
        <v>364</v>
      </c>
    </row>
    <row r="22" spans="2:6" x14ac:dyDescent="0.25">
      <c r="B22" s="176">
        <v>44766</v>
      </c>
      <c r="C22" s="177">
        <v>1436</v>
      </c>
      <c r="D22" s="177" t="s">
        <v>365</v>
      </c>
      <c r="E22" s="177" t="s">
        <v>366</v>
      </c>
      <c r="F22" s="177" t="s">
        <v>367</v>
      </c>
    </row>
    <row r="23" spans="2:6" x14ac:dyDescent="0.25">
      <c r="B23" s="176">
        <v>44766</v>
      </c>
      <c r="C23" s="177">
        <v>1572</v>
      </c>
      <c r="D23" s="177" t="s">
        <v>368</v>
      </c>
      <c r="E23" s="177" t="s">
        <v>369</v>
      </c>
      <c r="F23" s="177" t="s">
        <v>370</v>
      </c>
    </row>
    <row r="24" spans="2:6" x14ac:dyDescent="0.25">
      <c r="B24" s="176">
        <v>44790</v>
      </c>
      <c r="C24" s="177">
        <v>1261</v>
      </c>
      <c r="D24" s="177" t="s">
        <v>371</v>
      </c>
      <c r="E24" s="177" t="s">
        <v>372</v>
      </c>
      <c r="F24" s="177" t="s">
        <v>373</v>
      </c>
    </row>
    <row r="25" spans="2:6" x14ac:dyDescent="0.25">
      <c r="B25" s="176">
        <v>44789</v>
      </c>
      <c r="C25" s="177">
        <v>1382</v>
      </c>
      <c r="D25" s="177" t="s">
        <v>374</v>
      </c>
      <c r="E25" s="177" t="s">
        <v>375</v>
      </c>
      <c r="F25" s="177" t="s">
        <v>376</v>
      </c>
    </row>
    <row r="26" spans="2:6" x14ac:dyDescent="0.25">
      <c r="B26" s="176">
        <v>44789</v>
      </c>
      <c r="C26" s="177">
        <v>1343</v>
      </c>
      <c r="D26" s="177" t="s">
        <v>377</v>
      </c>
      <c r="E26" s="177" t="s">
        <v>378</v>
      </c>
      <c r="F26" s="177" t="s">
        <v>379</v>
      </c>
    </row>
    <row r="27" spans="2:6" x14ac:dyDescent="0.25">
      <c r="B27" s="176">
        <v>44787</v>
      </c>
      <c r="C27" s="177">
        <v>1252</v>
      </c>
      <c r="D27" s="177">
        <v>5219</v>
      </c>
      <c r="E27" s="177" t="s">
        <v>380</v>
      </c>
      <c r="F27" s="177" t="s">
        <v>381</v>
      </c>
    </row>
    <row r="28" spans="2:6" x14ac:dyDescent="0.25">
      <c r="B28" s="176">
        <v>44785</v>
      </c>
      <c r="C28" s="177">
        <v>1322</v>
      </c>
      <c r="D28" s="177" t="s">
        <v>382</v>
      </c>
      <c r="E28" s="177" t="s">
        <v>383</v>
      </c>
      <c r="F28" s="177" t="s">
        <v>384</v>
      </c>
    </row>
    <row r="29" spans="2:6" x14ac:dyDescent="0.25">
      <c r="B29" s="176">
        <v>44783</v>
      </c>
      <c r="C29" s="177">
        <v>1294</v>
      </c>
      <c r="D29" s="177" t="s">
        <v>385</v>
      </c>
      <c r="E29" s="177" t="s">
        <v>386</v>
      </c>
      <c r="F29" s="177" t="s">
        <v>387</v>
      </c>
    </row>
    <row r="30" spans="2:6" x14ac:dyDescent="0.25">
      <c r="B30" s="176">
        <v>44783</v>
      </c>
      <c r="C30" s="177">
        <v>1280</v>
      </c>
      <c r="D30" s="177">
        <v>4985</v>
      </c>
      <c r="E30" s="177" t="s">
        <v>388</v>
      </c>
      <c r="F30" s="177" t="s">
        <v>389</v>
      </c>
    </row>
    <row r="31" spans="2:6" x14ac:dyDescent="0.25">
      <c r="B31" s="176">
        <v>44782</v>
      </c>
      <c r="C31" s="177">
        <v>1348</v>
      </c>
      <c r="D31" s="177">
        <v>5269</v>
      </c>
      <c r="E31" s="177" t="s">
        <v>390</v>
      </c>
      <c r="F31" s="177" t="s">
        <v>391</v>
      </c>
    </row>
    <row r="32" spans="2:6" x14ac:dyDescent="0.25">
      <c r="B32" s="176">
        <v>44779</v>
      </c>
      <c r="C32" s="177">
        <v>1273</v>
      </c>
      <c r="D32" s="177" t="s">
        <v>392</v>
      </c>
      <c r="E32" s="177" t="s">
        <v>393</v>
      </c>
      <c r="F32" s="177" t="s">
        <v>394</v>
      </c>
    </row>
    <row r="33" spans="2:6" x14ac:dyDescent="0.25">
      <c r="B33" s="176">
        <v>44779</v>
      </c>
      <c r="C33" s="177">
        <v>1602</v>
      </c>
      <c r="D33" s="177">
        <v>5114</v>
      </c>
      <c r="E33" s="177" t="s">
        <v>395</v>
      </c>
      <c r="F33" s="177" t="s">
        <v>396</v>
      </c>
    </row>
    <row r="34" spans="2:6" x14ac:dyDescent="0.25">
      <c r="B34" s="176">
        <v>44777</v>
      </c>
      <c r="C34" s="177">
        <v>1319</v>
      </c>
      <c r="D34" s="177" t="s">
        <v>397</v>
      </c>
      <c r="E34" s="177" t="s">
        <v>398</v>
      </c>
      <c r="F34" s="177" t="s">
        <v>399</v>
      </c>
    </row>
    <row r="35" spans="2:6" x14ac:dyDescent="0.25">
      <c r="B35" s="176">
        <v>44777</v>
      </c>
      <c r="C35" s="177">
        <v>1335</v>
      </c>
      <c r="D35" s="177">
        <v>5092</v>
      </c>
      <c r="E35" s="177" t="s">
        <v>400</v>
      </c>
      <c r="F35" s="177" t="s">
        <v>401</v>
      </c>
    </row>
    <row r="36" spans="2:6" x14ac:dyDescent="0.25">
      <c r="B36" s="176">
        <v>44776</v>
      </c>
      <c r="C36" s="177">
        <v>1385</v>
      </c>
      <c r="D36" s="177">
        <v>5200</v>
      </c>
      <c r="E36" s="177" t="s">
        <v>402</v>
      </c>
      <c r="F36" s="177" t="s">
        <v>403</v>
      </c>
    </row>
    <row r="37" spans="2:6" x14ac:dyDescent="0.25">
      <c r="B37" s="176">
        <v>44775</v>
      </c>
      <c r="C37" s="177">
        <v>1307</v>
      </c>
      <c r="D37" s="177">
        <v>5255</v>
      </c>
      <c r="E37" s="177" t="s">
        <v>404</v>
      </c>
      <c r="F37" s="177" t="s">
        <v>405</v>
      </c>
    </row>
    <row r="38" spans="2:6" x14ac:dyDescent="0.25">
      <c r="B38" s="176">
        <v>44774</v>
      </c>
      <c r="C38" s="177">
        <v>1378</v>
      </c>
      <c r="D38" s="177" t="s">
        <v>406</v>
      </c>
      <c r="E38" s="177" t="s">
        <v>407</v>
      </c>
      <c r="F38" s="177" t="s">
        <v>408</v>
      </c>
    </row>
    <row r="39" spans="2:6" x14ac:dyDescent="0.25">
      <c r="B39" s="176">
        <v>44773</v>
      </c>
      <c r="C39" s="177">
        <v>1375</v>
      </c>
      <c r="D39" s="177">
        <v>5306</v>
      </c>
      <c r="E39" s="177" t="s">
        <v>409</v>
      </c>
      <c r="F39" s="177" t="s">
        <v>410</v>
      </c>
    </row>
    <row r="40" spans="2:6" x14ac:dyDescent="0.25">
      <c r="B40" s="176">
        <v>44772</v>
      </c>
      <c r="C40" s="177">
        <v>1391</v>
      </c>
      <c r="D40" s="177" t="s">
        <v>411</v>
      </c>
      <c r="E40" s="177" t="s">
        <v>412</v>
      </c>
      <c r="F40" s="177" t="s">
        <v>413</v>
      </c>
    </row>
    <row r="41" spans="2:6" x14ac:dyDescent="0.25">
      <c r="B41" s="176">
        <v>44771</v>
      </c>
      <c r="C41" s="177">
        <v>1374</v>
      </c>
      <c r="D41" s="177" t="s">
        <v>414</v>
      </c>
      <c r="E41" s="177" t="s">
        <v>415</v>
      </c>
      <c r="F41" s="177" t="s">
        <v>416</v>
      </c>
    </row>
    <row r="42" spans="2:6" x14ac:dyDescent="0.25">
      <c r="B42" s="176">
        <v>44770</v>
      </c>
      <c r="C42" s="177">
        <v>1403</v>
      </c>
      <c r="D42" s="177" t="s">
        <v>417</v>
      </c>
      <c r="E42" s="177" t="s">
        <v>418</v>
      </c>
      <c r="F42" s="177" t="s">
        <v>419</v>
      </c>
    </row>
    <row r="43" spans="2:6" x14ac:dyDescent="0.25">
      <c r="B43" s="176">
        <v>44768</v>
      </c>
      <c r="C43" s="177">
        <v>1351</v>
      </c>
      <c r="D43" s="177" t="s">
        <v>420</v>
      </c>
      <c r="E43" s="177" t="s">
        <v>421</v>
      </c>
      <c r="F43" s="177" t="s">
        <v>422</v>
      </c>
    </row>
    <row r="44" spans="2:6" x14ac:dyDescent="0.25">
      <c r="B44" s="176">
        <v>44768</v>
      </c>
      <c r="C44" s="177">
        <v>1403</v>
      </c>
      <c r="D44" s="177" t="s">
        <v>423</v>
      </c>
      <c r="E44" s="177" t="s">
        <v>424</v>
      </c>
      <c r="F44" s="177" t="s">
        <v>425</v>
      </c>
    </row>
    <row r="45" spans="2:6" x14ac:dyDescent="0.25">
      <c r="B45" s="176">
        <v>44767</v>
      </c>
      <c r="C45" s="177">
        <v>1396</v>
      </c>
      <c r="D45" s="177">
        <v>5271</v>
      </c>
      <c r="E45" s="177" t="s">
        <v>426</v>
      </c>
      <c r="F45" s="177" t="s">
        <v>427</v>
      </c>
    </row>
    <row r="46" spans="2:6" x14ac:dyDescent="0.25">
      <c r="B46" s="176">
        <v>44765</v>
      </c>
      <c r="C46" s="177">
        <v>1417</v>
      </c>
      <c r="D46" s="177" t="s">
        <v>428</v>
      </c>
      <c r="E46" s="177" t="s">
        <v>429</v>
      </c>
      <c r="F46" s="177" t="s">
        <v>430</v>
      </c>
    </row>
  </sheetData>
  <mergeCells count="1">
    <mergeCell ref="B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R A A B Q S w M E F A A C A A g A d 0 q 4 V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d 0 q 4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d K u F R l I I 3 m j g 4 A A I n L A g A T A B w A R m 9 y b X V s Y X M v U 2 V j d G l v b j E u b S C i G A A o o B Q A A A A A A A A A A A A A A A A A A A A A A A A A A A D t m / u O 2 l Y e g P + P l H e w X K m F L W I H Z n L b V f 5 w w N O w Y v C s 8 a R q q 8 j y g J O 4 B U y N m S a N 8 g j 7 V P t i e 3 w D G 9 u T y W X l H v S l l U L w u Z / D O b / z f b B x Z 6 H n r 5 R p 8 n f v n / f v 3 b + 3 e e M E 7 l y Z 6 h N 7 O D L 1 w W B k T L S x 8 l R Z u O H 9 e 4 r 4 c + k E z t I N A / + p o r + d u Y v u Y B s E 7 i r 8 0 Q 9 + u / b 9 3 1 r t 9 7 9 M R I q n q u V c L 5 y + + v L D L w N / F Y o k L z t p E f 6 f v j 1 z g t e O K H h X 3 v u T K O F i u 1 w 5 / S h l k t Y I v N f u S q Q z A m e 2 c L t D J 3 S u n Y 3 b U j e L 9 f X W D a / 9 w O m d / a P 3 o P / o 7 5 d T Y 6 x 2 l F / + v X W D d 0 8 V d a q P 9 Y G l D I b 2 j / p 4 3 P 3 D X S z s h f v a W d g r U a e i T Z W J c f H M 1 G 3 j f D Q Y a e O O k l T a 2 u V w Q j e w 5 + 4 6 f K P 8 T T n p n p 6 c P T 5 J / v T 6 7 a i A g W F p n T j D 9 M p 8 o f 9 k T y 3 N E o P W X c 7 T w q o y f h / n G G r W 1 U V 3 7 o T b p e 0 u 3 B s n n o / q e i 6 G H a V c i b e a L b x V k k 8 k G k 0 G 4 9 F E i y Y t H e o 7 d + X 7 m j 5 U J E 2 a Y w 8 M 0 9 R / G A 2 N b N Q q 2 u f 8 6 S 2 3 o k K R Q / t 5 d H F l P e / s E z 3 X t a F u d j f b 4 M Z 9 t 5 s R a 3 R p i E e m q V 2 M 9 E k 0 u P v S o 4 4 8 M 0 y 9 G 7 j O J u l y M o G d w t N o n s W y c O 2 F c + 0 u o l S i M M 3 W a l I d r A V t b N l Z + t q O p Y 0 W c x d n P d c H z 7 X 7 9 8 5 N 4 6 I u S 3 7 6 k p 4 X m r P 7 R 5 J u Z O n 5 2 u O V c v / e j 2 J c 9 G x i W 6 2 6 d f 1 U + U 7 9 1 n L f h t 3 z w F + 2 9 h + 3 9 r f q d 0 q 7 L R b U Z K j s y i n N S F y e N x f l l D u e P c u V U J k / H t l b y s i e 3 1 Z O O s h v X G c u l m 5 N Y Y e J 2 l l x U c m t w w k / L O W g x 8 X W l J d K f e 7 0 c X F o C x O U 5 T 1 s T 3 v X 0 m j W u x s v T O s p N i R 7 k M 5 e q 6 W 0 l K v L S 9 1 s 7 R Z I 1 9 u I D / g r Z 7 s I l X a 0 C n 4 S s 6 0 Y p k h 5 s J T S T U d U M x L r / m o 8 V t r t w o A V m 5 z k y d r b V l + 2 0 + 3 l G / X c W z g b x Q / m 7 s q Z O x t V Z I j 2 f b c 7 9 Y O w l e z e n f f v 1 f y G I b Z o Q 2 Q I u t p m 5 q 7 m 3 u r 1 h w / 7 E o 0 w E C X O k p N g o / y + 9 c K D k s V e O Q u T o 2 L T K j e h 8 1 7 N b Y S i s s P K 1 X Q v i l 4 e b j d q r i W D r A 2 B W 9 F B M 3 4 z 2 L e j r u G d U u 8 P 2 / e p 7 Z m J v W / l L 6 8 D V 5 k 5 y 2 v P m f v 5 d k W b w L 5 Z l b 2 o m B L 1 0 j T O r y b D 0 V A T 6 2 D Z v R b / r d v q h 4 5 S G s 8 f T G 1 o T J N H p Q a n n V C G u j i P p p Z 5 d S H e N l Q x x f f v e a s 7 9 S U f i n w j T v G J c n k 1 + T m u U + 5 Q 5 O A j f Y e A R C Q V n / F z w 9 T E 3 v C r f 2 1 v Q i c I k 8 N e J N k f v h f e K t 7 K o 9 T 2 a G L p 5 g t t L E 5 w O / T X 9 u a N H 1 a f + r m t 6 q 7 h S B y P D P X p U B x R F 8 7 b 6 l q v / T D 0 l 1 n F a S 2 f G A f V 5 I r r f 6 5 N L W 0 3 P P u q o w r F J r g S u + W 7 p J 2 T a b S i b W t k G t O O k h U 6 v L B N / d I w L f t f x p U p Y l w R U 6 z F l m W v / H g a T C N 9 n p 2 3 x b O 9 U G l x l j r l s u 9 0 u M f / / L + d 8 P t F V N j Z i 4 N X f Q w W s x b O w X L 2 6 n N 9 X 8 T a D V 7 V Z E 8 f F d t e O 0 + / + t t g 5 R R 7 k l R R S v C x Q 7 l c x 2 c e z b c c o a X x z 5 / j a X F 3 P 8 7 r z / G 0 q E 8 5 z t M s P 5 j G 1 a X y 7 K f b 9 6 i K 1 b 3 / 5 H S U m k 9 I 4 W N Z t 6 n l w w r L W / s V Z 5 s V O K v N K z 9 Y J r u z 9 W 7 t b n J B R r I l i m 0 3 F A + U K D j P B x Z J n P D K W 4 h z u i K g M P 0 / o u O y W H N H c Z 3 Z G y U M t u 5 d Y 5 5 y R Y W m H U Y + 0 R k a b 6 a 3 R 0 W X b i B u P M 7 C + 1 M U q T i v A z E j c 2 d f t T a f J 2 N S F R A p h e y 7 X q m K + q X B R U 2 z o h 4 f V q k a z 6 b R Y o i C C H 2 q f l H I d 2 t j O / s B V e N j I n p R P A c q m l O z 9 n o f W X y 3 h X 3 v d 9 X H 6 3 G 1 X V 6 7 Q W H C 8 + / n W v D f / 4 j 5 n 7 n Z e P q F a R 6 t 5 u 7 b 3 V w f N F b 0 K 8 0 s X v b i / 0 e r 8 O F Z N 2 r t 3 S a 7 V z / b p X Z F f d y N d f z i M H L c T U D 8 4 v B p e V b i F 4 r Y X p Q L 3 T K N w j L R V z N x o Y + W U 9 p w 7 0 Z c 7 + f e Z u m t t l 5 + m I b u 0 g / d 5 / G d 8 G P r p a f W T H 3 / o 1 P / 0 Q Z F 4 5 N k 6 W W z 7 a z e x V 1 P 3 u 5 X v 3 1 a / f Z Z 9 n Y o j v 4 P n 3 9 T O e h m J y v / Q T Q D + / b m 2 p h r 1 6 4 t + Y 9 M F F + L X V K M 0 n r r i t 3 8 Y O j W v g i T a 5 p Z P b 9 r E d f 4 N 2 I M c / 2 4 j N 7 L T 2 u 5 W h F x p 6 m 0 x W I 6 c x Z O s H k a 7 d 4 v C 7 e P m p r y 9 w 5 9 a o l L 2 T j e H x q 5 d K S h 6 u b 3 R f 8 L 7 g / i t N Z f i A t Y 1 7 0 R L b D j 1 S O S x e 8 Z 8 e O o n + I o f x Y f x A W g Z S e H l m 1 c R r A q F 5 H F W S x T 1 6 z o b t f 1 R O + C G 9 G I 6 D b 0 d X D n M 2 2 q 3 6 l K c b v 5 O j V a o p e 3 1 S i W y X r t i C H 0 V n a 0 E 2 R l 9 U U R b U W f 2 C K c u U j Q a 1 X 2 G 3 9 h r 7 f L t Z s g 1 d 6 D x 0 8 e P z o 9 6 T / p P e n F 9 b 8 w x t F N 2 b Y M S x s X U G K p s M K 0 7 a e 4 6 p Z R w w 5 r F l B 0 r V C + V S o v F u J 9 9 b t 8 J N 1 q 5 R d P I Z o + 6 H v + W p H P k y x J b w f K q / L u 0 h x m 3 o T e 0 o 6 W b D 4 g L + f P J U t D 4 t 0 n o t z k f E d y F P H g M 1 T K k r 1 d G 3 P v W 1 e o u f Z 6 U Y / 8 v u J N o V 1 J S m 8 H f 1 + F h U Q 7 2 h e H + q U N q i 7 q H 9 R H l a a I E m 7 c m m M x O h W L m 2 l 0 9 i X 7 5 h d A w n J z O t W d U Q s b Q l x 3 b o + J Q y W R M v o 7 2 i v V 0 j 2 n / n p S C w T T A p N b y N C t u o Z 8 3 i 2 h T G h r + n z u z t 4 4 I m L 1 Z p 6 v G G t X L C 6 x y y a x Y m k 8 X k T l i 0 W o v d 4 6 I r A 8 T W P K w 2 H S x O n s K C L d + V J p b d 6 m q b L B s / y 1 m 7 w T D 2 M 0 n G I Z R 2 F n d P 5 + L q 8 s y N N W v y 0 5 t s S g Y l A x q B h U D C o G F Y M q t 0 E 9 g n A E i 4 p F x a J i U b G o W F Q s K h Y V i 4 p F x a L + J S 2 q S J T 3 q I 3 d P Z C p y N T s x o J M R a Y i U 5 G p y F Q Z Z e q p 7 P Q S m Y p M R a Y i U 5 G p y F R k q u w y V f p w B J m K T E W m I l O R q c h U Z C o y F Z m K T E W m S i F T m 7 p 7 I F O R q d m N B Z m K T E W m I l O R q T L K 1 D P Z 6 S U y F Z m K T E W m I l O R q c h U 2 W W q 9 O E I M h W Z i k x F p i J T k a n I V G Q q M h W Z i k y V Q q Y 2 d f d A p i J T s x s L M h W Z i k x F p i J T Z Z S p D 2 S n l 8 h U Z C o y F Z m K T E W m I l N l l 6 n S h y P I V G Q q M h W Z i k x F p i J T k a n I V G Q q M l U K m d r U 3 Q O Z i k z N b i z I V G Q q M h W Z i k y V U a Y + l J 1 e I l O R q c h U Z C o y F Z m K T J V d p k o f j i B T k a n I V G Q q M h W Z i k x F p i J T k a n I V C l k a l N 3 D 2 Q q M j W 7 s S B T k a n I V G Q q M l V G m f p I d n q J T E W m I l O R q c h U Z C o y V X a Z K n 0 4 g k x F p i J T k a n I V G Q q M h W Z i k x F p i J T p Z C p T d 0 9 k K n I 1 O z G g k x F p i J T k a n I V B l l 6 m P Z 6 S U y F Z m K T E W m I l O R q c h U 2 W W q 9 O E I M h W Z i k x F p i J T k a n I V G Q q M h W Z i k y V Q q Y 2 d f d A p i J T s x s L M h W Z i k x F p i J T Z Z S p T 2 S n l 8 h U Z C o y F Z m K T E W m I l N l l 6 n S h y P I V G Q q M h W Z i k x F p i J T k a n I V G Q q M v U v K l N L N L R 3 I v v 9 A x w K D g W H g k P B o e B Q c K j s O F T + e A Q e C g + F h 8 J D 4 a H w U H g o P B Q e C g + F h / 5 F e W j x x y V N f R e D H 5 c 0 + O O S T / 5 1 y d + V X v R X P L b 8 0 I Q f m v B D E 3 5 o w g 9 N + K F J S a 3 2 Z E e Z q F X U K m o V t Y p a R a 2 i V q V X q 9 L H I 6 h V 1 C p q F b W K W k W t o l Z R q 6 h V 1 C p q V Q q 1 2 t j 3 O n G r u F X c K m 4 V t 4 p b x a 0 e j V v t y 8 4 y c a u 4 V d w q b h W 3 i l v F r U r v V q W P R 3 C r u F X c K m 4 V t 4 p b x a 3 i V n G r u F X c q h x u t a k v d u J W c a u 4 V d w q b h W 3 i l s 9 G r d 6 K j v L x K 3 i V n G r u F X c K m 4 V t y q 9 W 5 U + H s G t 4 l Z x q 7 h V 3 O o R u d X e n e R q b k e 5 k 2 G t 5 h h 3 0 7 q 5 p u X t 1 2 0 F 4 2 5 x t 7 h b 3 C 3 u t i l 3 2 9 Q X R 3 G 3 u F v c L e 4 W d 4 u 7 x d 0 e j b s 9 k 5 2 V 4 m 5 x t 7 h b 3 C 3 u F n e L u 5 X e 3 U o f j + B u c b e 4 W 9 w t 7 h Z 3 i 7 v F 3 e J u c b e 4 W 9 z t p M E v p u J u c b e 4 W 9 w t 7 h Z 3 i 7 s 9 G n f 7 Q H Z W i r v F 3 e J u c b e 4 W 9 w t 7 l Z 6 d y t 9 P I K 7 x d 3 i b n G 3 u F v c L e 4 W d 4 u 7 x d 3 i b n G 3 k w a / m I q 7 x d 3 i b n G 3 u F v c L e 7 2 a N z t Q 9 l Z K e 4 W d 4 u 7 x d 3 i b n G 3 u F v p 3 a 3 0 8 Q j u F n e L u 8 X d 4 m 5 x t 7 h b 3 C 3 u F n e L u 8 X d T h r 8 Y i r u F n e L u 8 X d 4 m 5 x t 7 j b o 3 G 3 j 2 R n p b h b 3 C 3 u F n e L u 8 X d 4 m 7 l c 7 c H e K M p d w v e A G + A N 8 A b 4 A 3 w B n j j a P D G Y / A G e A O 8 A d 4 A b 4 A 3 w B v g j Y b x R l O 6 B b w B 3 g B v g D f A G + A N 8 M b R 4 I 0 n 4 A 3 w B n g D v A H e A G + A N 8 A b D e O N p n Q L e A O 8 A d 4 A b 4 A 3 w B v g j W P B G / 0 T 8 A Z 4 A 7 w B 3 g B v g D f A G + C N h v F G U 7 o F v A H e A G + A N 8 A b 4 A 3 w x t H g j R 5 4 A 7 w B 3 g B v g D f A G + A N 8 E a z e K M x 3 Q L e A G + A N 8 A b 4 A 3 w B n j j a P B G H 7 w B 3 g B v g D f A G + A N 8 A Z 4 o 2 G 8 0 Z R u A W + A N 8 A b 4 A 3 w B n g D v H E 0 e O M U v A H e A G + A N 8 A b 4 A 3 w B n i j Y b z R l G 4 B b 4 A 3 w B v g D f A G e A O 8 c T R 4 4 w y 8 A d 4 A b 4 A 3 w B v g D f A G e K N h v N G U b g F v g D f A G + A N 8 A Z 4 A 7 x x N H j j A X g D v A H e A G + A N 8 A b 4 A 3 w R s N 4 o y n d A t 4 A b 4 A 3 w B v g D f A G e O N o 8 M Z D 8 A Z 4 A 7 w B 3 g B v g D f A G + C N h v F G U 7 o F v A H e A G + A N 8 A b 4 A 3 w x t H g j U f g D f A G e A O 8 A d 4 A b 4 A 3 w B s N 4 4 2 m d A t 4 A 7 w B 3 g B v g D f A G + C N o 8 E b j 8 E b 4 A 3 w B n g D v A H e A G + A N x r G G 0 3 p F v A G e A O 8 A d 4 A b 4 A 3 w B t H g z e e g D f A G + A N 8 A Z 4 A 7 w B 3 g B v N I w 3 m t I t 4 A 3 w B n g D v A H e A G + A N 4 4 F b 5 y e g D f A G + A N 8 A Z 4 A 7 w B 3 g B v N I w 3 m t I t 4 A 3 w B n g D v A H e A G + A N 4 4 G b / T A G + A N 8 A Z 4 A 7 w B 3 g B v g D e a x R u N 6 R b w B n g D v A H e A G + A N 8 A b 8 u C N / w F Q S w E C L Q A U A A I A C A B 3 S r h U B N r W S K Q A A A D 1 A A A A E g A A A A A A A A A A A A A A A A A A A A A A Q 2 9 u Z m l n L 1 B h Y 2 t h Z 2 U u e G 1 s U E s B A i 0 A F A A C A A g A d 0 q 4 V F N y O C y b A A A A 4 Q A A A B M A A A A A A A A A A A A A A A A A 8 A A A A F t D b 2 5 0 Z W 5 0 X 1 R 5 c G V z X S 5 4 b W x Q S w E C L Q A U A A I A C A B 3 S r h U Z S C N 5 o 4 O A A C J y w I A E w A A A A A A A A A A A A A A A A D Y A Q A A R m 9 y b X V s Y X M v U 2 V j d G l v b j E u b V B L B Q Y A A A A A A w A D A M I A A A C z E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u g Q A A A A A A G S 6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R U 5 f R E l S R U N D S U 9 O Q U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V U M T g 6 N D E 6 M z U u O D E 0 M T M 2 M F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m N l Z T E w Z S 0 0 Z T E z L T Q z O T U t Y m F m O C 0 x M z U y O G I 4 Z W I 4 N z E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l J l Y 2 9 2 Z X J 5 V G F y Z 2 V 0 U 2 h l Z X Q i I F Z h b H V l P S J z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O J T I w U F V O W k F E T 1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4 O j Q x O j M 1 L j c x M z g 5 M j h a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A 4 N 2 V j Y i 0 0 N D Z j L T Q 3 O D A t O T Y 4 M C 1 j O T N h N z Y 4 Y T d k M D I i I C 8 + P E V u d H J 5 I F R 5 c G U 9 I l J l Y 2 9 2 Z X J 5 V G F y Z 2 V 0 Q 2 9 s d W 1 u I i B W Y W x 1 Z T 0 i b D Y i I C 8 + P E V u d H J 5 I F R 5 c G U 9 I l J l Y 2 9 2 Z X J 5 V G F y Z 2 V 0 U m 9 3 I i B W Y W x 1 Z T 0 i b D I z I i A v P j x F b n R y e S B U e X B l P S J S Z W N v d m V y e V R h c m d l d F N o Z W V 0 I i B W Y W x 1 Z T 0 i c z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4 O j Q x O j M 1 L j Y x M z Y 1 M D h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z I 1 N T A 5 N C 1 k Z D B k L T R m O D Q t Y j V k Y i 0 5 Y m J h Z j M 2 Y W Q x N j c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l J l Y 2 9 2 Z X J 5 V G F y Z 2 V 0 U 2 h l Z X Q i I F Z h b H V l P S J z R V N U S U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x O D o 0 M T o z N S 4 4 M T Q x M z Y w W i I g L z 4 8 R W 5 0 c n k g V H l w Z T 0 i R m l s b E N v b H V t b l R 5 c G V z I i B W Y W x 1 Z T 0 i c 0 J B U U V C Z z 0 9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y Y 2 V l M T B l L T R l M T M t N D M 5 N S 1 i Y W Y 4 L T E z N T I 4 Y j h l Y j g 3 M S I g L z 4 8 R W 5 0 c n k g V H l w Z T 0 i U m V j b 3 Z l c n l U Y X J n Z X R D b 2 x 1 b W 4 i I F Z h b H V l P S J s M S I g L z 4 8 R W 5 0 c n k g V H l w Z T 0 i U m V j b 3 Z l c n l U Y X J n Z X R S b 3 c i I F Z h b H V l P S J s N i I g L z 4 8 R W 5 0 c n k g V H l w Z T 0 i U m V j b 3 Z l c n l U Y X J n Z X R T a G V l d C I g V m F s d W U 9 I n M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V U M T g 6 N D E 6 M z U u N z E z O D k y O F o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M D g 3 Z W N i L T Q 0 N m M t N D c 4 M C 0 5 N j g w L W M 5 M 2 E 3 N j h h N 2 Q w M i I g L z 4 8 R W 5 0 c n k g V H l w Z T 0 i U m V j b 3 Z l c n l U Y X J n Z X R D b 2 x 1 b W 4 i I F Z h b H V l P S J s N i I g L z 4 8 R W 5 0 c n k g V H l w Z T 0 i U m V j b 3 Z l c n l U Y X J n Z X R S b 3 c i I F Z h b H V l P S J s M j M i I C 8 + P E V u d H J 5 I F R 5 c G U 9 I l J l Y 2 9 2 Z X J 5 V G F y Z 2 V 0 U 2 h l Z X Q i I F Z h b H V l P S J z N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N U S U 1 V T E F D S U 9 O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V U M T g 6 N D E 6 M z U u N j E z N j U w O F o i I C 8 + P E V u d H J 5 I F R 5 c G U 9 I k Z p b G x D b 2 x 1 b W 5 U e X B l c y I g V m F s d W U 9 I n N D U V F F Q k F R P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M j U 1 M D k 0 L W R k M G Q t N G Y 4 N C 1 i N W R i L T l i Y m F m M z Z h Z D E 2 N y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U m V j b 3 Z l c n l U Y X J n Z X R T a G V l d C I g V m F s d W U 9 I n N F U 1 R J T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5 O j M z O j M 4 L j E x M z U z O D V a I i A v P j x F b n R y e S B U e X B l P S J G a W x s Q 2 9 s d W 1 u V H l w Z X M i I F Z h b H V l P S J z Q k F R R U J n P T 0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J j Z W U x M G U t N G U x M y 0 0 M z k 1 L W J h Z j g t M T M 1 M j h i O G V i O D c x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S Z W N v d m V y e V R h c m d l d F N o Z W V 0 I i B W Y W x 1 Z T 0 i c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x O T o z M z o z O C 4 w N D Q 1 N D A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8 O N b m R p Y 2 U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w O D d l Y 2 I t N D Q 2 Y y 0 0 N z g w L T k 2 O D A t Y z k z Y T c 2 O G E 3 Z D A y I i A v P j x F b n R y e S B U e X B l P S J S Z W N v d m V y e V R h c m d l d E N v b H V t b i I g V m F s d W U 9 I m w 2 I i A v P j x F b n R y e S B U e X B l P S J S Z W N v d m V y e V R h c m d l d F J v d y I g V m F s d W U 9 I m w y M y I g L z 4 8 R W 5 0 c n k g V H l w Z T 0 i U m V j b 3 Z l c n l U Y X J n Z X R T a G V l d C I g V m F s d W U 9 I n M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5 O j M z O j M 3 L j k 1 O T k x O T V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z I 1 N T A 5 N C 1 k Z D B k L T R m O D Q t Y j V k Y i 0 5 Y m J h Z j M 2 Y W Q x N j c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l J l Y 2 9 2 Z X J 5 V G F y Z 2 V 0 U 2 h l Z X Q i I F Z h b H V l P S J z R V N U S U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z o z N T o 0 M C 4 0 M z g z M T I w W i I g L z 4 8 R W 5 0 c n k g V H l w Z T 0 i R m l s b E N v b H V t b l R 5 c G V z I i B W Y W x 1 Z T 0 i c 0 J B U U V C Z z 0 9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Z j B l Y j E 5 Y 2 M t Z j V m N C 0 0 M 2 F l L W I 2 N 2 Q t O G R i Z G R i Y T I 0 M T c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Z U M T c 6 M z U 6 N D A u M j c 0 O D I y M F o i I C 8 + P E V u d H J 5 I F R 5 c G U 9 I k Z p b G x D b 2 x 1 b W 5 U e X B l c y I g V m F s d W U 9 I n N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y w m c X V v d D s 0 M C Z x d W 9 0 O y w m c X V v d D s 0 M S Z x d W 9 0 O y w m c X V v d D s 0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z U 2 Y z B l M T V j L W Y 0 M z E t N D c x N i 1 h N z h j L T J i M z Z m N W Y z M z h i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s s J n F 1 b 3 Q 7 U 2 V j d G l v b j E v U 0 V O I F B V T l p B R E 9 T L 0 V u Y 2 F i Z X p h Z G 9 z I H B y b 2 1 v d m l k b 3 M u e z E 3 L D E 3 f S Z x d W 9 0 O y w m c X V v d D t T Z W N 0 a W 9 u M S 9 T R U 4 g U F V O W k F E T 1 M v R W 5 j Y W J l e m F k b 3 M g c H J v b W 9 2 a W R v c y 5 7 M T g s M T h 9 J n F 1 b 3 Q 7 L C Z x d W 9 0 O 1 N l Y 3 R p b 2 4 x L 1 N F T i B Q V U 5 a Q U R P U y 9 F b m N h Y m V 6 Y W R v c y B w c m 9 t b 3 Z p Z G 9 z L n s x O S w x O X 0 m c X V v d D s s J n F 1 b 3 Q 7 U 2 V j d G l v b j E v U 0 V O I F B V T l p B R E 9 T L 0 V u Y 2 F i Z X p h Z G 9 z I H B y b 2 1 v d m l k b 3 M u e z I w L D I w f S Z x d W 9 0 O y w m c X V v d D t T Z W N 0 a W 9 u M S 9 T R U 4 g U F V O W k F E T 1 M v R W 5 j Y W J l e m F k b 3 M g c H J v b W 9 2 a W R v c y 5 7 M j E s M j F 9 J n F 1 b 3 Q 7 L C Z x d W 9 0 O 1 N l Y 3 R p b 2 4 x L 1 N F T i B Q V U 5 a Q U R P U y 9 F b m N h Y m V 6 Y W R v c y B w c m 9 t b 3 Z p Z G 9 z L n s y M i w y M n 0 m c X V v d D s s J n F 1 b 3 Q 7 U 2 V j d G l v b j E v U 0 V O I F B V T l p B R E 9 T L 0 V u Y 2 F i Z X p h Z G 9 z I H B y b 2 1 v d m l k b 3 M u e z I z L D I z f S Z x d W 9 0 O y w m c X V v d D t T Z W N 0 a W 9 u M S 9 T R U 4 g U F V O W k F E T 1 M v R W 5 j Y W J l e m F k b 3 M g c H J v b W 9 2 a W R v c y 5 7 M j Q s M j R 9 J n F 1 b 3 Q 7 L C Z x d W 9 0 O 1 N l Y 3 R p b 2 4 x L 1 N F T i B Q V U 5 a Q U R P U y 9 F b m N h Y m V 6 Y W R v c y B w c m 9 t b 3 Z p Z G 9 z L n s y N S w y N X 0 m c X V v d D s s J n F 1 b 3 Q 7 U 2 V j d G l v b j E v U 0 V O I F B V T l p B R E 9 T L 0 V u Y 2 F i Z X p h Z G 9 z I H B y b 2 1 v d m l k b 3 M u e z I 2 L D I 2 f S Z x d W 9 0 O y w m c X V v d D t T Z W N 0 a W 9 u M S 9 T R U 4 g U F V O W k F E T 1 M v R W 5 j Y W J l e m F k b 3 M g c H J v b W 9 2 a W R v c y 5 7 M j c s M j d 9 J n F 1 b 3 Q 7 L C Z x d W 9 0 O 1 N l Y 3 R p b 2 4 x L 1 N F T i B Q V U 5 a Q U R P U y 9 F b m N h Y m V 6 Y W R v c y B w c m 9 t b 3 Z p Z G 9 z L n s y O C w y O H 0 m c X V v d D s s J n F 1 b 3 Q 7 U 2 V j d G l v b j E v U 0 V O I F B V T l p B R E 9 T L 0 V u Y 2 F i Z X p h Z G 9 z I H B y b 2 1 v d m l k b 3 M u e z I 5 L D I 5 f S Z x d W 9 0 O y w m c X V v d D t T Z W N 0 a W 9 u M S 9 T R U 4 g U F V O W k F E T 1 M v R W 5 j Y W J l e m F k b 3 M g c H J v b W 9 2 a W R v c y 5 7 M z A s M z B 9 J n F 1 b 3 Q 7 L C Z x d W 9 0 O 1 N l Y 3 R p b 2 4 x L 1 N F T i B Q V U 5 a Q U R P U y 9 F b m N h Y m V 6 Y W R v c y B w c m 9 t b 3 Z p Z G 9 z L n s z M S w z M X 0 m c X V v d D s s J n F 1 b 3 Q 7 U 2 V j d G l v b j E v U 0 V O I F B V T l p B R E 9 T L 0 V u Y 2 F i Z X p h Z G 9 z I H B y b 2 1 v d m l k b 3 M u e z M y L D M y f S Z x d W 9 0 O y w m c X V v d D t T Z W N 0 a W 9 u M S 9 T R U 4 g U F V O W k F E T 1 M v R W 5 j Y W J l e m F k b 3 M g c H J v b W 9 2 a W R v c y 5 7 M z M s M z N 9 J n F 1 b 3 Q 7 L C Z x d W 9 0 O 1 N l Y 3 R p b 2 4 x L 1 N F T i B Q V U 5 a Q U R P U y 9 F b m N h Y m V 6 Y W R v c y B w c m 9 t b 3 Z p Z G 9 z L n s z N C w z N H 0 m c X V v d D s s J n F 1 b 3 Q 7 U 2 V j d G l v b j E v U 0 V O I F B V T l p B R E 9 T L 0 V u Y 2 F i Z X p h Z G 9 z I H B y b 2 1 v d m l k b 3 M u e z M 1 L D M 1 f S Z x d W 9 0 O y w m c X V v d D t T Z W N 0 a W 9 u M S 9 T R U 4 g U F V O W k F E T 1 M v R W 5 j Y W J l e m F k b 3 M g c H J v b W 9 2 a W R v c y 5 7 M z Y s M z Z 9 J n F 1 b 3 Q 7 L C Z x d W 9 0 O 1 N l Y 3 R p b 2 4 x L 1 N F T i B Q V U 5 a Q U R P U y 9 F b m N h Y m V 6 Y W R v c y B w c m 9 t b 3 Z p Z G 9 z L n s z N y w z N 3 0 m c X V v d D s s J n F 1 b 3 Q 7 U 2 V j d G l v b j E v U 0 V O I F B V T l p B R E 9 T L 0 V u Y 2 F i Z X p h Z G 9 z I H B y b 2 1 v d m l k b 3 M u e z M 4 L D M 4 f S Z x d W 9 0 O y w m c X V v d D t T Z W N 0 a W 9 u M S 9 T R U 4 g U F V O W k F E T 1 M v R W 5 j Y W J l e m F k b 3 M g c H J v b W 9 2 a W R v c y 5 7 M z k s M z l 9 J n F 1 b 3 Q 7 L C Z x d W 9 0 O 1 N l Y 3 R p b 2 4 x L 1 N F T i B Q V U 5 a Q U R P U y 9 F b m N h Y m V 6 Y W R v c y B w c m 9 t b 3 Z p Z G 9 z L n s 0 M C w 0 M H 0 m c X V v d D s s J n F 1 b 3 Q 7 U 2 V j d G l v b j E v U 0 V O I F B V T l p B R E 9 T L 0 V u Y 2 F i Z X p h Z G 9 z I H B y b 2 1 v d m l k b 3 M u e z Q x L D Q x f S Z x d W 9 0 O y w m c X V v d D t T Z W N 0 a W 9 u M S 9 T R U 4 g U F V O W k F E T 1 M v R W 5 j Y W J l e m F k b 3 M g c H J v b W 9 2 a W R v c y 5 7 N D I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y w m c X V v d D t T Z W N 0 a W 9 u M S 9 T R U 4 g U F V O W k F E T 1 M v R W 5 j Y W J l e m F k b 3 M g c H J v b W 9 2 a W R v c y 5 7 M T k s M T l 9 J n F 1 b 3 Q 7 L C Z x d W 9 0 O 1 N l Y 3 R p b 2 4 x L 1 N F T i B Q V U 5 a Q U R P U y 9 F b m N h Y m V 6 Y W R v c y B w c m 9 t b 3 Z p Z G 9 z L n s y M C w y M H 0 m c X V v d D s s J n F 1 b 3 Q 7 U 2 V j d G l v b j E v U 0 V O I F B V T l p B R E 9 T L 0 V u Y 2 F i Z X p h Z G 9 z I H B y b 2 1 v d m l k b 3 M u e z I x L D I x f S Z x d W 9 0 O y w m c X V v d D t T Z W N 0 a W 9 u M S 9 T R U 4 g U F V O W k F E T 1 M v R W 5 j Y W J l e m F k b 3 M g c H J v b W 9 2 a W R v c y 5 7 M j I s M j J 9 J n F 1 b 3 Q 7 L C Z x d W 9 0 O 1 N l Y 3 R p b 2 4 x L 1 N F T i B Q V U 5 a Q U R P U y 9 F b m N h Y m V 6 Y W R v c y B w c m 9 t b 3 Z p Z G 9 z L n s y M y w y M 3 0 m c X V v d D s s J n F 1 b 3 Q 7 U 2 V j d G l v b j E v U 0 V O I F B V T l p B R E 9 T L 0 V u Y 2 F i Z X p h Z G 9 z I H B y b 2 1 v d m l k b 3 M u e z I 0 L D I 0 f S Z x d W 9 0 O y w m c X V v d D t T Z W N 0 a W 9 u M S 9 T R U 4 g U F V O W k F E T 1 M v R W 5 j Y W J l e m F k b 3 M g c H J v b W 9 2 a W R v c y 5 7 M j U s M j V 9 J n F 1 b 3 Q 7 L C Z x d W 9 0 O 1 N l Y 3 R p b 2 4 x L 1 N F T i B Q V U 5 a Q U R P U y 9 F b m N h Y m V 6 Y W R v c y B w c m 9 t b 3 Z p Z G 9 z L n s y N i w y N n 0 m c X V v d D s s J n F 1 b 3 Q 7 U 2 V j d G l v b j E v U 0 V O I F B V T l p B R E 9 T L 0 V u Y 2 F i Z X p h Z G 9 z I H B y b 2 1 v d m l k b 3 M u e z I 3 L D I 3 f S Z x d W 9 0 O y w m c X V v d D t T Z W N 0 a W 9 u M S 9 T R U 4 g U F V O W k F E T 1 M v R W 5 j Y W J l e m F k b 3 M g c H J v b W 9 2 a W R v c y 5 7 M j g s M j h 9 J n F 1 b 3 Q 7 L C Z x d W 9 0 O 1 N l Y 3 R p b 2 4 x L 1 N F T i B Q V U 5 a Q U R P U y 9 F b m N h Y m V 6 Y W R v c y B w c m 9 t b 3 Z p Z G 9 z L n s y O S w y O X 0 m c X V v d D s s J n F 1 b 3 Q 7 U 2 V j d G l v b j E v U 0 V O I F B V T l p B R E 9 T L 0 V u Y 2 F i Z X p h Z G 9 z I H B y b 2 1 v d m l k b 3 M u e z M w L D M w f S Z x d W 9 0 O y w m c X V v d D t T Z W N 0 a W 9 u M S 9 T R U 4 g U F V O W k F E T 1 M v R W 5 j Y W J l e m F k b 3 M g c H J v b W 9 2 a W R v c y 5 7 M z E s M z F 9 J n F 1 b 3 Q 7 L C Z x d W 9 0 O 1 N l Y 3 R p b 2 4 x L 1 N F T i B Q V U 5 a Q U R P U y 9 F b m N h Y m V 6 Y W R v c y B w c m 9 t b 3 Z p Z G 9 z L n s z M i w z M n 0 m c X V v d D s s J n F 1 b 3 Q 7 U 2 V j d G l v b j E v U 0 V O I F B V T l p B R E 9 T L 0 V u Y 2 F i Z X p h Z G 9 z I H B y b 2 1 v d m l k b 3 M u e z M z L D M z f S Z x d W 9 0 O y w m c X V v d D t T Z W N 0 a W 9 u M S 9 T R U 4 g U F V O W k F E T 1 M v R W 5 j Y W J l e m F k b 3 M g c H J v b W 9 2 a W R v c y 5 7 M z Q s M z R 9 J n F 1 b 3 Q 7 L C Z x d W 9 0 O 1 N l Y 3 R p b 2 4 x L 1 N F T i B Q V U 5 a Q U R P U y 9 F b m N h Y m V 6 Y W R v c y B w c m 9 t b 3 Z p Z G 9 z L n s z N S w z N X 0 m c X V v d D s s J n F 1 b 3 Q 7 U 2 V j d G l v b j E v U 0 V O I F B V T l p B R E 9 T L 0 V u Y 2 F i Z X p h Z G 9 z I H B y b 2 1 v d m l k b 3 M u e z M 2 L D M 2 f S Z x d W 9 0 O y w m c X V v d D t T Z W N 0 a W 9 u M S 9 T R U 4 g U F V O W k F E T 1 M v R W 5 j Y W J l e m F k b 3 M g c H J v b W 9 2 a W R v c y 5 7 M z c s M z d 9 J n F 1 b 3 Q 7 L C Z x d W 9 0 O 1 N l Y 3 R p b 2 4 x L 1 N F T i B Q V U 5 a Q U R P U y 9 F b m N h Y m V 6 Y W R v c y B w c m 9 t b 3 Z p Z G 9 z L n s z O C w z O H 0 m c X V v d D s s J n F 1 b 3 Q 7 U 2 V j d G l v b j E v U 0 V O I F B V T l p B R E 9 T L 0 V u Y 2 F i Z X p h Z G 9 z I H B y b 2 1 v d m l k b 3 M u e z M 5 L D M 5 f S Z x d W 9 0 O y w m c X V v d D t T Z W N 0 a W 9 u M S 9 T R U 4 g U F V O W k F E T 1 M v R W 5 j Y W J l e m F k b 3 M g c H J v b W 9 2 a W R v c y 5 7 N D A s N D B 9 J n F 1 b 3 Q 7 L C Z x d W 9 0 O 1 N l Y 3 R p b 2 4 x L 1 N F T i B Q V U 5 a Q U R P U y 9 F b m N h Y m V 6 Y W R v c y B w c m 9 t b 3 Z p Z G 9 z L n s 0 M S w 0 M X 0 m c X V v d D s s J n F 1 b 3 Q 7 U 2 V j d G l v b j E v U 0 V O I F B V T l p B R E 9 T L 0 V u Y 2 F i Z X p h Z G 9 z I H B y b 2 1 v d m l k b 3 M u e z Q y L D Q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2 V D E 3 O j M 1 O j Q w L j E 3 O T A 3 N z l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2 R l M 2 F h N j R h L W M 2 Z m Q t N D l h M S 0 4 N G N i L T B i M D Y 5 Z m I x O T A 2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4 O j I 1 O j U x L j U 0 M z Q y M T l a I i A v P j x F b n R y e S B U e X B l P S J G a W x s Q 2 9 s d W 1 u V H l w Z X M i I F Z h b H V l P S J z Q k F R R U J n P T 0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U X V l c n l J R C I g V m F s d W U 9 I n N m M G V i M T l j Y y 1 m N W Y 0 L T Q z Y W U t Y j Y 3 Z C 0 4 Z G J k Z G J h M j Q x N z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D o y N T o 1 M S 4 2 M D Q y N j U y W i I g L z 4 8 R W 5 0 c n k g V H l w Z T 0 i R m l s b E N v b H V t b l R 5 c G V z I i B W Y W x 1 Z T 0 i c 0 F B Q U F B Q U F B Q U F B Q U F B Q U F B Q U F B Q U F B Q U F B Q U F B Q U F B Q U F B Q U F B Q U F B Q U F B Q U F B Q U F B Q U F B Q U E 9 I i A v P j x F b n R y e S B U e X B l P S J G a W x s Q 2 9 s d W 1 u T m F t Z X M i I F Z h b H V l P S J z W y Z x d W 9 0 O 8 O N b m R p Y 2 U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s s J n F 1 b 3 Q 7 M z I m c X V v d D s s J n F 1 b 3 Q 7 M z M m c X V v d D s s J n F 1 b 3 Q 7 M z Q m c X V v d D s s J n F 1 b 3 Q 7 M z U m c X V v d D s s J n F 1 b 3 Q 7 M z Y m c X V v d D s s J n F 1 b 3 Q 7 M z c m c X V v d D s s J n F 1 b 3 Q 7 M z g m c X V v d D s s J n F 1 b 3 Q 7 M z k m c X V v d D s s J n F 1 b 3 Q 7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U X V l c n l J R C I g V m F s d W U 9 I n M 1 N m M w Z T E 1 Y y 1 m N D M x L T Q 3 M T Y t Y T c 4 Y y 0 y Y j M 2 Z j V m M z M 4 Y j A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y w m c X V v d D t T Z W N 0 a W 9 u M S 9 T R U 4 g U F V O W k F E T 1 M v R W 5 j Y W J l e m F k b 3 M g c H J v b W 9 2 a W R v c y 5 7 M T k s M T l 9 J n F 1 b 3 Q 7 L C Z x d W 9 0 O 1 N l Y 3 R p b 2 4 x L 1 N F T i B Q V U 5 a Q U R P U y 9 F b m N h Y m V 6 Y W R v c y B w c m 9 t b 3 Z p Z G 9 z L n s y M C w y M H 0 m c X V v d D s s J n F 1 b 3 Q 7 U 2 V j d G l v b j E v U 0 V O I F B V T l p B R E 9 T L 0 V u Y 2 F i Z X p h Z G 9 z I H B y b 2 1 v d m l k b 3 M u e z I x L D I x f S Z x d W 9 0 O y w m c X V v d D t T Z W N 0 a W 9 u M S 9 T R U 4 g U F V O W k F E T 1 M v R W 5 j Y W J l e m F k b 3 M g c H J v b W 9 2 a W R v c y 5 7 M j I s M j J 9 J n F 1 b 3 Q 7 L C Z x d W 9 0 O 1 N l Y 3 R p b 2 4 x L 1 N F T i B Q V U 5 a Q U R P U y 9 F b m N h Y m V 6 Y W R v c y B w c m 9 t b 3 Z p Z G 9 z L n s y M y w y M 3 0 m c X V v d D s s J n F 1 b 3 Q 7 U 2 V j d G l v b j E v U 0 V O I F B V T l p B R E 9 T L 0 V u Y 2 F i Z X p h Z G 9 z I H B y b 2 1 v d m l k b 3 M u e z I 0 L D I 0 f S Z x d W 9 0 O y w m c X V v d D t T Z W N 0 a W 9 u M S 9 T R U 4 g U F V O W k F E T 1 M v R W 5 j Y W J l e m F k b 3 M g c H J v b W 9 2 a W R v c y 5 7 M j U s M j V 9 J n F 1 b 3 Q 7 L C Z x d W 9 0 O 1 N l Y 3 R p b 2 4 x L 1 N F T i B Q V U 5 a Q U R P U y 9 F b m N h Y m V 6 Y W R v c y B w c m 9 t b 3 Z p Z G 9 z L n s y N i w y N n 0 m c X V v d D s s J n F 1 b 3 Q 7 U 2 V j d G l v b j E v U 0 V O I F B V T l p B R E 9 T L 0 V u Y 2 F i Z X p h Z G 9 z I H B y b 2 1 v d m l k b 3 M u e z I 3 L D I 3 f S Z x d W 9 0 O y w m c X V v d D t T Z W N 0 a W 9 u M S 9 T R U 4 g U F V O W k F E T 1 M v R W 5 j Y W J l e m F k b 3 M g c H J v b W 9 2 a W R v c y 5 7 M j g s M j h 9 J n F 1 b 3 Q 7 L C Z x d W 9 0 O 1 N l Y 3 R p b 2 4 x L 1 N F T i B Q V U 5 a Q U R P U y 9 F b m N h Y m V 6 Y W R v c y B w c m 9 t b 3 Z p Z G 9 z L n s y O S w y O X 0 m c X V v d D s s J n F 1 b 3 Q 7 U 2 V j d G l v b j E v U 0 V O I F B V T l p B R E 9 T L 0 V u Y 2 F i Z X p h Z G 9 z I H B y b 2 1 v d m l k b 3 M u e z M w L D M w f S Z x d W 9 0 O y w m c X V v d D t T Z W N 0 a W 9 u M S 9 T R U 4 g U F V O W k F E T 1 M v R W 5 j Y W J l e m F k b 3 M g c H J v b W 9 2 a W R v c y 5 7 M z E s M z F 9 J n F 1 b 3 Q 7 L C Z x d W 9 0 O 1 N l Y 3 R p b 2 4 x L 1 N F T i B Q V U 5 a Q U R P U y 9 F b m N h Y m V 6 Y W R v c y B w c m 9 t b 3 Z p Z G 9 z L n s z M i w z M n 0 m c X V v d D s s J n F 1 b 3 Q 7 U 2 V j d G l v b j E v U 0 V O I F B V T l p B R E 9 T L 0 V u Y 2 F i Z X p h Z G 9 z I H B y b 2 1 v d m l k b 3 M u e z M z L D M z f S Z x d W 9 0 O y w m c X V v d D t T Z W N 0 a W 9 u M S 9 T R U 4 g U F V O W k F E T 1 M v R W 5 j Y W J l e m F k b 3 M g c H J v b W 9 2 a W R v c y 5 7 M z Q s M z R 9 J n F 1 b 3 Q 7 L C Z x d W 9 0 O 1 N l Y 3 R p b 2 4 x L 1 N F T i B Q V U 5 a Q U R P U y 9 F b m N h Y m V 6 Y W R v c y B w c m 9 t b 3 Z p Z G 9 z L n s z N S w z N X 0 m c X V v d D s s J n F 1 b 3 Q 7 U 2 V j d G l v b j E v U 0 V O I F B V T l p B R E 9 T L 0 V u Y 2 F i Z X p h Z G 9 z I H B y b 2 1 v d m l k b 3 M u e z M 2 L D M 2 f S Z x d W 9 0 O y w m c X V v d D t T Z W N 0 a W 9 u M S 9 T R U 4 g U F V O W k F E T 1 M v R W 5 j Y W J l e m F k b 3 M g c H J v b W 9 2 a W R v c y 5 7 M z c s M z d 9 J n F 1 b 3 Q 7 L C Z x d W 9 0 O 1 N l Y 3 R p b 2 4 x L 1 N F T i B Q V U 5 a Q U R P U y 9 F b m N h Y m V 6 Y W R v c y B w c m 9 t b 3 Z p Z G 9 z L n s z O C w z O H 0 m c X V v d D s s J n F 1 b 3 Q 7 U 2 V j d G l v b j E v U 0 V O I F B V T l p B R E 9 T L 0 V u Y 2 F i Z X p h Z G 9 z I H B y b 2 1 v d m l k b 3 M u e z M 5 L D M 5 f S Z x d W 9 0 O y w m c X V v d D t T Z W N 0 a W 9 u M S 9 T R U 4 g U F V O W k F E T 1 M v R W 5 j Y W J l e m F k b 3 M g c H J v b W 9 2 a W R v c y 5 7 N D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y w m c X V v d D t T Z W N 0 a W 9 u M S 9 T R U 4 g U F V O W k F E T 1 M v R W 5 j Y W J l e m F k b 3 M g c H J v b W 9 2 a W R v c y 5 7 M T k s M T l 9 J n F 1 b 3 Q 7 L C Z x d W 9 0 O 1 N l Y 3 R p b 2 4 x L 1 N F T i B Q V U 5 a Q U R P U y 9 F b m N h Y m V 6 Y W R v c y B w c m 9 t b 3 Z p Z G 9 z L n s y M C w y M H 0 m c X V v d D s s J n F 1 b 3 Q 7 U 2 V j d G l v b j E v U 0 V O I F B V T l p B R E 9 T L 0 V u Y 2 F i Z X p h Z G 9 z I H B y b 2 1 v d m l k b 3 M u e z I x L D I x f S Z x d W 9 0 O y w m c X V v d D t T Z W N 0 a W 9 u M S 9 T R U 4 g U F V O W k F E T 1 M v R W 5 j Y W J l e m F k b 3 M g c H J v b W 9 2 a W R v c y 5 7 M j I s M j J 9 J n F 1 b 3 Q 7 L C Z x d W 9 0 O 1 N l Y 3 R p b 2 4 x L 1 N F T i B Q V U 5 a Q U R P U y 9 F b m N h Y m V 6 Y W R v c y B w c m 9 t b 3 Z p Z G 9 z L n s y M y w y M 3 0 m c X V v d D s s J n F 1 b 3 Q 7 U 2 V j d G l v b j E v U 0 V O I F B V T l p B R E 9 T L 0 V u Y 2 F i Z X p h Z G 9 z I H B y b 2 1 v d m l k b 3 M u e z I 0 L D I 0 f S Z x d W 9 0 O y w m c X V v d D t T Z W N 0 a W 9 u M S 9 T R U 4 g U F V O W k F E T 1 M v R W 5 j Y W J l e m F k b 3 M g c H J v b W 9 2 a W R v c y 5 7 M j U s M j V 9 J n F 1 b 3 Q 7 L C Z x d W 9 0 O 1 N l Y 3 R p b 2 4 x L 1 N F T i B Q V U 5 a Q U R P U y 9 F b m N h Y m V 6 Y W R v c y B w c m 9 t b 3 Z p Z G 9 z L n s y N i w y N n 0 m c X V v d D s s J n F 1 b 3 Q 7 U 2 V j d G l v b j E v U 0 V O I F B V T l p B R E 9 T L 0 V u Y 2 F i Z X p h Z G 9 z I H B y b 2 1 v d m l k b 3 M u e z I 3 L D I 3 f S Z x d W 9 0 O y w m c X V v d D t T Z W N 0 a W 9 u M S 9 T R U 4 g U F V O W k F E T 1 M v R W 5 j Y W J l e m F k b 3 M g c H J v b W 9 2 a W R v c y 5 7 M j g s M j h 9 J n F 1 b 3 Q 7 L C Z x d W 9 0 O 1 N l Y 3 R p b 2 4 x L 1 N F T i B Q V U 5 a Q U R P U y 9 F b m N h Y m V 6 Y W R v c y B w c m 9 t b 3 Z p Z G 9 z L n s y O S w y O X 0 m c X V v d D s s J n F 1 b 3 Q 7 U 2 V j d G l v b j E v U 0 V O I F B V T l p B R E 9 T L 0 V u Y 2 F i Z X p h Z G 9 z I H B y b 2 1 v d m l k b 3 M u e z M w L D M w f S Z x d W 9 0 O y w m c X V v d D t T Z W N 0 a W 9 u M S 9 T R U 4 g U F V O W k F E T 1 M v R W 5 j Y W J l e m F k b 3 M g c H J v b W 9 2 a W R v c y 5 7 M z E s M z F 9 J n F 1 b 3 Q 7 L C Z x d W 9 0 O 1 N l Y 3 R p b 2 4 x L 1 N F T i B Q V U 5 a Q U R P U y 9 F b m N h Y m V 6 Y W R v c y B w c m 9 t b 3 Z p Z G 9 z L n s z M i w z M n 0 m c X V v d D s s J n F 1 b 3 Q 7 U 2 V j d G l v b j E v U 0 V O I F B V T l p B R E 9 T L 0 V u Y 2 F i Z X p h Z G 9 z I H B y b 2 1 v d m l k b 3 M u e z M z L D M z f S Z x d W 9 0 O y w m c X V v d D t T Z W N 0 a W 9 u M S 9 T R U 4 g U F V O W k F E T 1 M v R W 5 j Y W J l e m F k b 3 M g c H J v b W 9 2 a W R v c y 5 7 M z Q s M z R 9 J n F 1 b 3 Q 7 L C Z x d W 9 0 O 1 N l Y 3 R p b 2 4 x L 1 N F T i B Q V U 5 a Q U R P U y 9 F b m N h Y m V 6 Y W R v c y B w c m 9 t b 3 Z p Z G 9 z L n s z N S w z N X 0 m c X V v d D s s J n F 1 b 3 Q 7 U 2 V j d G l v b j E v U 0 V O I F B V T l p B R E 9 T L 0 V u Y 2 F i Z X p h Z G 9 z I H B y b 2 1 v d m l k b 3 M u e z M 2 L D M 2 f S Z x d W 9 0 O y w m c X V v d D t T Z W N 0 a W 9 u M S 9 T R U 4 g U F V O W k F E T 1 M v R W 5 j Y W J l e m F k b 3 M g c H J v b W 9 2 a W R v c y 5 7 M z c s M z d 9 J n F 1 b 3 Q 7 L C Z x d W 9 0 O 1 N l Y 3 R p b 2 4 x L 1 N F T i B Q V U 5 a Q U R P U y 9 F b m N h Y m V 6 Y W R v c y B w c m 9 t b 3 Z p Z G 9 z L n s z O C w z O H 0 m c X V v d D s s J n F 1 b 3 Q 7 U 2 V j d G l v b j E v U 0 V O I F B V T l p B R E 9 T L 0 V u Y 2 F i Z X p h Z G 9 z I H B y b 2 1 v d m l k b 3 M u e z M 5 L D M 5 f S Z x d W 9 0 O y w m c X V v d D t T Z W N 0 a W 9 u M S 9 T R U 4 g U F V O W k F E T 1 M v R W 5 j Y W J l e m F k b 3 M g c H J v b W 9 2 a W R v c y 5 7 N D A s N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N U S U 1 V T E F D S U 9 O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g 6 M j U 6 N T E u N j c 1 N T g 4 M V o i I C 8 + P E V u d H J 5 I F R 5 c G U 9 I k Z p b G x D b 2 x 1 b W 5 U e X B l c y I g V m F s d W U 9 I n N D U V F F Q k F R P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Z G U z Y W E 2 N G E t Y z Z m Z C 0 0 O W E x L T g 0 Y 2 I t M G I w N j l m Y j E 5 M D Z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5 f R E l S R U N D S U 9 O Q U w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d U M T k 6 M j A 6 N D Q u M z E z N T E 5 M l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2 Y w Z W I x O W N j L W Y 1 Z j Q t N D N h Z S 1 i N j d k L T h k Y m R k Y m E y N D E 3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O J T I w U F V O W k F E T 1 M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E 5 O j I w O j Q 0 L j I y N D c 1 N z R a I i A v P j x F b n R y e S B U e X B l P S J G a W x s Q 2 9 s d W 1 u V H l w Z X M i I F Z h b H V l P S J z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z U 2 Y z B l M T V j L W Y 0 M z E t N D c x N i 1 h N z h j L T J i M z Z m N W Y z M z h i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s s J n F 1 b 3 Q 7 U 2 V j d G l v b j E v U 0 V O I F B V T l p B R E 9 T L 0 V u Y 2 F i Z X p h Z G 9 z I H B y b 2 1 v d m l k b 3 M u e z E 3 L D E 3 f S Z x d W 9 0 O y w m c X V v d D t T Z W N 0 a W 9 u M S 9 T R U 4 g U F V O W k F E T 1 M v R W 5 j Y W J l e m F k b 3 M g c H J v b W 9 2 a W R v c y 5 7 M T g s M T h 9 J n F 1 b 3 Q 7 L C Z x d W 9 0 O 1 N l Y 3 R p b 2 4 x L 1 N F T i B Q V U 5 a Q U R P U y 9 F b m N h Y m V 6 Y W R v c y B w c m 9 t b 3 Z p Z G 9 z L n s x O S w x O X 0 m c X V v d D s s J n F 1 b 3 Q 7 U 2 V j d G l v b j E v U 0 V O I F B V T l p B R E 9 T L 0 V u Y 2 F i Z X p h Z G 9 z I H B y b 2 1 v d m l k b 3 M u e z I w L D I w f S Z x d W 9 0 O y w m c X V v d D t T Z W N 0 a W 9 u M S 9 T R U 4 g U F V O W k F E T 1 M v R W 5 j Y W J l e m F k b 3 M g c H J v b W 9 2 a W R v c y 5 7 M j E s M j F 9 J n F 1 b 3 Q 7 L C Z x d W 9 0 O 1 N l Y 3 R p b 2 4 x L 1 N F T i B Q V U 5 a Q U R P U y 9 F b m N h Y m V 6 Y W R v c y B w c m 9 t b 3 Z p Z G 9 z L n s y M i w y M n 0 m c X V v d D s s J n F 1 b 3 Q 7 U 2 V j d G l v b j E v U 0 V O I F B V T l p B R E 9 T L 0 V u Y 2 F i Z X p h Z G 9 z I H B y b 2 1 v d m l k b 3 M u e z I z L D I z f S Z x d W 9 0 O y w m c X V v d D t T Z W N 0 a W 9 u M S 9 T R U 4 g U F V O W k F E T 1 M v R W 5 j Y W J l e m F k b 3 M g c H J v b W 9 2 a W R v c y 5 7 M j Q s M j R 9 J n F 1 b 3 Q 7 L C Z x d W 9 0 O 1 N l Y 3 R p b 2 4 x L 1 N F T i B Q V U 5 a Q U R P U y 9 F b m N h Y m V 6 Y W R v c y B w c m 9 t b 3 Z p Z G 9 z L n s y N S w y N X 0 m c X V v d D s s J n F 1 b 3 Q 7 U 2 V j d G l v b j E v U 0 V O I F B V T l p B R E 9 T L 0 V u Y 2 F i Z X p h Z G 9 z I H B y b 2 1 v d m l k b 3 M u e z I 2 L D I 2 f S Z x d W 9 0 O y w m c X V v d D t T Z W N 0 a W 9 u M S 9 T R U 4 g U F V O W k F E T 1 M v R W 5 j Y W J l e m F k b 3 M g c H J v b W 9 2 a W R v c y 5 7 M j c s M j d 9 J n F 1 b 3 Q 7 L C Z x d W 9 0 O 1 N l Y 3 R p b 2 4 x L 1 N F T i B Q V U 5 a Q U R P U y 9 F b m N h Y m V 6 Y W R v c y B w c m 9 t b 3 Z p Z G 9 z L n s y O C w y O H 0 m c X V v d D s s J n F 1 b 3 Q 7 U 2 V j d G l v b j E v U 0 V O I F B V T l p B R E 9 T L 0 V u Y 2 F i Z X p h Z G 9 z I H B y b 2 1 v d m l k b 3 M u e z I 5 L D I 5 f S Z x d W 9 0 O y w m c X V v d D t T Z W N 0 a W 9 u M S 9 T R U 4 g U F V O W k F E T 1 M v R W 5 j Y W J l e m F k b 3 M g c H J v b W 9 2 a W R v c y 5 7 M z A s M z B 9 J n F 1 b 3 Q 7 L C Z x d W 9 0 O 1 N l Y 3 R p b 2 4 x L 1 N F T i B Q V U 5 a Q U R P U y 9 F b m N h Y m V 6 Y W R v c y B w c m 9 t b 3 Z p Z G 9 z L n s z M S w z M X 0 m c X V v d D s s J n F 1 b 3 Q 7 U 2 V j d G l v b j E v U 0 V O I F B V T l p B R E 9 T L 0 V u Y 2 F i Z X p h Z G 9 z I H B y b 2 1 v d m l k b 3 M u e z M y L D M y f S Z x d W 9 0 O y w m c X V v d D t T Z W N 0 a W 9 u M S 9 T R U 4 g U F V O W k F E T 1 M v R W 5 j Y W J l e m F k b 3 M g c H J v b W 9 2 a W R v c y 5 7 M z M s M z N 9 J n F 1 b 3 Q 7 L C Z x d W 9 0 O 1 N l Y 3 R p b 2 4 x L 1 N F T i B Q V U 5 a Q U R P U y 9 F b m N h Y m V 6 Y W R v c y B w c m 9 t b 3 Z p Z G 9 z L n s z N C w z N H 0 m c X V v d D s s J n F 1 b 3 Q 7 U 2 V j d G l v b j E v U 0 V O I F B V T l p B R E 9 T L 0 V u Y 2 F i Z X p h Z G 9 z I H B y b 2 1 v d m l k b 3 M u e z M 1 L D M 1 f S Z x d W 9 0 O y w m c X V v d D t T Z W N 0 a W 9 u M S 9 T R U 4 g U F V O W k F E T 1 M v R W 5 j Y W J l e m F k b 3 M g c H J v b W 9 2 a W R v c y 5 7 M z Y s M z Z 9 J n F 1 b 3 Q 7 L C Z x d W 9 0 O 1 N l Y 3 R p b 2 4 x L 1 N F T i B Q V U 5 a Q U R P U y 9 F b m N h Y m V 6 Y W R v c y B w c m 9 t b 3 Z p Z G 9 z L n s z N y w z N 3 0 m c X V v d D s s J n F 1 b 3 Q 7 U 2 V j d G l v b j E v U 0 V O I F B V T l p B R E 9 T L 0 V u Y 2 F i Z X p h Z G 9 z I H B y b 2 1 v d m l k b 3 M u e z M 4 L D M 4 f S Z x d W 9 0 O y w m c X V v d D t T Z W N 0 a W 9 u M S 9 T R U 4 g U F V O W k F E T 1 M v R W 5 j Y W J l e m F k b 3 M g c H J v b W 9 2 a W R v c y 5 7 M z k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y w m c X V v d D t T Z W N 0 a W 9 u M S 9 T R U 4 g U F V O W k F E T 1 M v R W 5 j Y W J l e m F k b 3 M g c H J v b W 9 2 a W R v c y 5 7 M T k s M T l 9 J n F 1 b 3 Q 7 L C Z x d W 9 0 O 1 N l Y 3 R p b 2 4 x L 1 N F T i B Q V U 5 a Q U R P U y 9 F b m N h Y m V 6 Y W R v c y B w c m 9 t b 3 Z p Z G 9 z L n s y M C w y M H 0 m c X V v d D s s J n F 1 b 3 Q 7 U 2 V j d G l v b j E v U 0 V O I F B V T l p B R E 9 T L 0 V u Y 2 F i Z X p h Z G 9 z I H B y b 2 1 v d m l k b 3 M u e z I x L D I x f S Z x d W 9 0 O y w m c X V v d D t T Z W N 0 a W 9 u M S 9 T R U 4 g U F V O W k F E T 1 M v R W 5 j Y W J l e m F k b 3 M g c H J v b W 9 2 a W R v c y 5 7 M j I s M j J 9 J n F 1 b 3 Q 7 L C Z x d W 9 0 O 1 N l Y 3 R p b 2 4 x L 1 N F T i B Q V U 5 a Q U R P U y 9 F b m N h Y m V 6 Y W R v c y B w c m 9 t b 3 Z p Z G 9 z L n s y M y w y M 3 0 m c X V v d D s s J n F 1 b 3 Q 7 U 2 V j d G l v b j E v U 0 V O I F B V T l p B R E 9 T L 0 V u Y 2 F i Z X p h Z G 9 z I H B y b 2 1 v d m l k b 3 M u e z I 0 L D I 0 f S Z x d W 9 0 O y w m c X V v d D t T Z W N 0 a W 9 u M S 9 T R U 4 g U F V O W k F E T 1 M v R W 5 j Y W J l e m F k b 3 M g c H J v b W 9 2 a W R v c y 5 7 M j U s M j V 9 J n F 1 b 3 Q 7 L C Z x d W 9 0 O 1 N l Y 3 R p b 2 4 x L 1 N F T i B Q V U 5 a Q U R P U y 9 F b m N h Y m V 6 Y W R v c y B w c m 9 t b 3 Z p Z G 9 z L n s y N i w y N n 0 m c X V v d D s s J n F 1 b 3 Q 7 U 2 V j d G l v b j E v U 0 V O I F B V T l p B R E 9 T L 0 V u Y 2 F i Z X p h Z G 9 z I H B y b 2 1 v d m l k b 3 M u e z I 3 L D I 3 f S Z x d W 9 0 O y w m c X V v d D t T Z W N 0 a W 9 u M S 9 T R U 4 g U F V O W k F E T 1 M v R W 5 j Y W J l e m F k b 3 M g c H J v b W 9 2 a W R v c y 5 7 M j g s M j h 9 J n F 1 b 3 Q 7 L C Z x d W 9 0 O 1 N l Y 3 R p b 2 4 x L 1 N F T i B Q V U 5 a Q U R P U y 9 F b m N h Y m V 6 Y W R v c y B w c m 9 t b 3 Z p Z G 9 z L n s y O S w y O X 0 m c X V v d D s s J n F 1 b 3 Q 7 U 2 V j d G l v b j E v U 0 V O I F B V T l p B R E 9 T L 0 V u Y 2 F i Z X p h Z G 9 z I H B y b 2 1 v d m l k b 3 M u e z M w L D M w f S Z x d W 9 0 O y w m c X V v d D t T Z W N 0 a W 9 u M S 9 T R U 4 g U F V O W k F E T 1 M v R W 5 j Y W J l e m F k b 3 M g c H J v b W 9 2 a W R v c y 5 7 M z E s M z F 9 J n F 1 b 3 Q 7 L C Z x d W 9 0 O 1 N l Y 3 R p b 2 4 x L 1 N F T i B Q V U 5 a Q U R P U y 9 F b m N h Y m V 6 Y W R v c y B w c m 9 t b 3 Z p Z G 9 z L n s z M i w z M n 0 m c X V v d D s s J n F 1 b 3 Q 7 U 2 V j d G l v b j E v U 0 V O I F B V T l p B R E 9 T L 0 V u Y 2 F i Z X p h Z G 9 z I H B y b 2 1 v d m l k b 3 M u e z M z L D M z f S Z x d W 9 0 O y w m c X V v d D t T Z W N 0 a W 9 u M S 9 T R U 4 g U F V O W k F E T 1 M v R W 5 j Y W J l e m F k b 3 M g c H J v b W 9 2 a W R v c y 5 7 M z Q s M z R 9 J n F 1 b 3 Q 7 L C Z x d W 9 0 O 1 N l Y 3 R p b 2 4 x L 1 N F T i B Q V U 5 a Q U R P U y 9 F b m N h Y m V 6 Y W R v c y B w c m 9 t b 3 Z p Z G 9 z L n s z N S w z N X 0 m c X V v d D s s J n F 1 b 3 Q 7 U 2 V j d G l v b j E v U 0 V O I F B V T l p B R E 9 T L 0 V u Y 2 F i Z X p h Z G 9 z I H B y b 2 1 v d m l k b 3 M u e z M 2 L D M 2 f S Z x d W 9 0 O y w m c X V v d D t T Z W N 0 a W 9 u M S 9 T R U 4 g U F V O W k F E T 1 M v R W 5 j Y W J l e m F k b 3 M g c H J v b W 9 2 a W R v c y 5 7 M z c s M z d 9 J n F 1 b 3 Q 7 L C Z x d W 9 0 O 1 N l Y 3 R p b 2 4 x L 1 N F T i B Q V U 5 a Q U R P U y 9 F b m N h Y m V 6 Y W R v c y B w c m 9 t b 3 Z p Z G 9 z L n s z O C w z O H 0 m c X V v d D s s J n F 1 b 3 Q 7 U 2 V j d G l v b j E v U 0 V O I F B V T l p B R E 9 T L 0 V u Y 2 F i Z X p h Z G 9 z I H B y b 2 1 v d m l k b 3 M u e z M 5 L D M 5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E 5 O j I w O j Q 0 L j E w N T A 3 N z J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2 R l M 2 F h N j R h L W M 2 Z m Q t N D l h M S 0 4 N G N i L T B i M D Y 5 Z m I x O T A 2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c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x N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d U M T k 6 M j Q 6 N T k u M z U y M T Q 4 M F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2 Y w Z W I x O W N j L W Y 1 Z j Q t N D N h Z S 1 i N j d k L T h k Y m R k Y m E y N D E 3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c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E 5 O j I 0 O j U 5 L j I 4 N D M y O T R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N T Z j M G U x N W M t Z j Q z M S 0 0 N z E 2 L W E 3 O G M t M m I z N m Y 1 Z j M z O G I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L C Z x d W 9 0 O 1 N l Y 3 R p b 2 4 x L 1 N F T i B Q V U 5 a Q U R P U y 9 F b m N h Y m V 6 Y W R v c y B w c m 9 t b 3 Z p Z G 9 z L n s x N S w x N X 0 m c X V v d D s s J n F 1 b 3 Q 7 U 2 V j d G l v b j E v U 0 V O I F B V T l p B R E 9 T L 0 V u Y 2 F i Z X p h Z G 9 z I H B y b 2 1 v d m l k b 3 M u e z E 2 L D E 2 f S Z x d W 9 0 O y w m c X V v d D t T Z W N 0 a W 9 u M S 9 T R U 4 g U F V O W k F E T 1 M v R W 5 j Y W J l e m F k b 3 M g c H J v b W 9 2 a W R v c y 5 7 M T c s M T d 9 J n F 1 b 3 Q 7 L C Z x d W 9 0 O 1 N l Y 3 R p b 2 4 x L 1 N F T i B Q V U 5 a Q U R P U y 9 F b m N h Y m V 6 Y W R v c y B w c m 9 t b 3 Z p Z G 9 z L n s x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s s J n F 1 b 3 Q 7 U 2 V j d G l v b j E v U 0 V O I F B V T l p B R E 9 T L 0 V u Y 2 F i Z X p h Z G 9 z I H B y b 2 1 v d m l k b 3 M u e z E 3 L D E 3 f S Z x d W 9 0 O y w m c X V v d D t T Z W N 0 a W 9 u M S 9 T R U 4 g U F V O W k F E T 1 M v R W 5 j Y W J l e m F k b 3 M g c H J v b W 9 2 a W R v c y 5 7 M T g s M T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3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d U M T k 6 M j U 6 M D A u M j A 4 O D U 3 M F o i I C 8 + P E V u d H J 5 I F R 5 c G U 9 I k Z p b G x D b 2 x 1 b W 5 U e X B l c y I g V m F s d W U 9 I n N D U V F F Q k F R P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Z G U z Y W E 2 N G E t Y z Z m Z C 0 0 O W E x L T g 0 Y 2 I t M G I w N j l m Y j E 5 M D Z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g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x N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F U M T g 6 M D I 6 N T Q u M z M 5 N T U w M 1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z U 0 M z E 0 M j E 0 L T g z M j g t N D c w Z S 1 h Z T V j L W U 0 M m I 4 Z G N j M z E 1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g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x V D E 4 O j A y O j U 0 L j Q w N D Q w N z l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Y j k y M m U 4 O T g t Y T A 2 M y 0 0 M m Y 5 L T g 0 M j Y t M z U y Y j F l Y T N i N j l h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L C Z x d W 9 0 O 1 N l Y 3 R p b 2 4 x L 1 N F T i B Q V U 5 a Q U R P U y 9 F b m N h Y m V 6 Y W R v c y B w c m 9 t b 3 Z p Z G 9 z L n s x N S w x N X 0 m c X V v d D s s J n F 1 b 3 Q 7 U 2 V j d G l v b j E v U 0 V O I F B V T l p B R E 9 T L 0 V u Y 2 F i Z X p h Z G 9 z I H B y b 2 1 v d m l k b 3 M u e z E 2 L D E 2 f S Z x d W 9 0 O y w m c X V v d D t T Z W N 0 a W 9 u M S 9 T R U 4 g U F V O W k F E T 1 M v R W 5 j Y W J l e m F k b 3 M g c H J v b W 9 2 a W R v c y 5 7 M T c s M T d 9 J n F 1 b 3 Q 7 L C Z x d W 9 0 O 1 N l Y 3 R p b 2 4 x L 1 N F T i B Q V U 5 a Q U R P U y 9 F b m N h Y m V 6 Y W R v c y B w c m 9 t b 3 Z p Z G 9 z L n s x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s s J n F 1 b 3 Q 7 U 2 V j d G l v b j E v U 0 V O I F B V T l p B R E 9 T L 0 V u Y 2 F i Z X p h Z G 9 z I H B y b 2 1 v d m l k b 3 M u e z E 3 L D E 3 f S Z x d W 9 0 O y w m c X V v d D t T Z W N 0 a W 9 u M S 9 T R U 4 g U F V O W k F E T 1 M v R W 5 j Y W J l e m F k b 3 M g c H J v b W 9 2 a W R v c y 5 7 M T g s M T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4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F U M T g 6 M D I 6 N T Q u N T A z M T Q y N 1 o i I C 8 + P E V u d H J 5 I F R 5 c G U 9 I k Z p b G x D b 2 x 1 b W 5 U e X B l c y I g V m F s d W U 9 I n N D U V F F Q k F R P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M j V l M m J j M T Q t Y j V l O C 0 0 M z R i L W I 3 M j E t N W E 5 Y W Q 4 N G N k N G Y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L 3 N x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y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i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i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i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i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y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i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z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M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M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R W 5 j Y W J l e m F k b 3 M l M j B j b 2 4 l M j B u a X Z l b C U y M G R p c 2 1 p b n V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M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M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y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M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Q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0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0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0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0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0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0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0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Q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0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Q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0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Q p L 3 N x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0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Q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1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S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S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U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S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S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1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S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1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1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S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1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U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U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Y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Y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Y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2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Y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Y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Y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Y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R W 5 j Y W J l e m F k b 3 M l M j B j b 2 4 l M j B u a X Z l b C U y M G R p c 2 1 p b n V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Y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Y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i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Y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2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2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c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3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3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3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N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3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3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3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3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3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c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3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c p L 3 N x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3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y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N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4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C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g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C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C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4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C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4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O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4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O C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4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g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k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D M x N D I x N C 0 4 M z I 4 L T Q 3 M G U t Y W U 1 Y y 1 l N D J i O G R j Y z M x N T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I t M j J U M T I 6 N D I 6 N D c u N D k x N j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i I g L z 4 8 R W 5 0 c n k g V H l w Z T 0 i Q W R k Z W R U b 0 R h d G F N b 2 R l b C I g V m F s d W U 9 I m w w I i A v P j x F b n R y e S B U e X B l P S J G a W x s Q 2 9 s d W 1 u V H l w Z X M i I F Z h b H V l P S J z Q k F R R U J n P T 0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5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S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S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O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I y Z T g 5 O C 1 h M D Y z L T Q y Z j k t O D Q y N i 0 z N T J i M W V h M 2 I 2 O W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I t M j J U M T I 6 N D I 6 N D c u N D A z O D c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k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S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S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5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O S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C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M z E 0 M j E 0 L T g z M j g t N D c w Z S 1 h Z T V j L W U 0 M m I 4 Z G N j M z E 1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x M i 0 y M l Q x M j o 0 M j o 0 N y 4 0 O T E 2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I i A v P j x F b n R y e S B U e X B l P S J B Z G R l Z F R v R G F 0 Y U 1 v Z G V s I i B W Y W x 1 Z T 0 i b D A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E w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A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A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T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k y M m U 4 O T g t Y T A 2 M y 0 0 M m Y 5 L T g 0 M j Y t M z U y Y j F l Y T N i N j l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y L T I y V D E y O j Q y O j Q 3 L j Q w M z g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x M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w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5 K T w v S X R l b V B h d G g + P C 9 J d G V t T G 9 j Y X R p b 2 4 + P F N 0 Y W J s Z U V u d H J p Z X M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V l M m J j M T Q t Y j V l O C 0 0 M z R i L W I 3 M j E t N W E 5 Y W Q 4 N G N k N G Y 3 I i A v P j x F b n R y e S B U e X B l P S J G a W x s Z W R D b 2 1 w b G V 0 Z V J l c 3 V s d F R v V 2 9 y a 3 N o Z W V 0 I i B W Y W x 1 Z T 0 i b D E i I C 8 + P E V u d H J 5 I F R 5 c G U 9 I k Z p b G x D b 2 x 1 b W 5 U e X B l c y I g V m F s d W U 9 I n N D U V F F Q k F R P S I g L z 4 8 R W 5 0 c n k g V H l w Z T 0 i R m l s b E x h c 3 R V c G R h d G V k I i B W Y W x 1 Z T 0 i Z D I w M j E t M T I t M j J U M T g 6 M j E 6 N D c u O T g z O D I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Q 2 9 s d W 1 u T m F t Z X M i I F Z h b H V l P S J z W y Z x d W 9 0 O 0 Z l Y 2 h h I E l u a W N p b y B P c G V y Y W N p b 2 4 m c X V v d D s s J n F 1 b 3 Q 7 V m 9 s d W 1 l b i B B Z 3 V h I C h t M y k m c X V v d D s s J n F 1 b 3 Q 7 Q X J l b m E g Z W 4 g R m 0 g K H N 4 K S Z x d W 9 0 O y w m c X V v d D t U b 3 B l J n F 1 b 3 Q 7 L C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S Z W N v d m V y e V R h c m d l d F N o Z W V 0 I i B W Y W x 1 Z T 0 i c 0 V T V E l N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N U S U 1 V T E F D S U 9 O J T I w K D k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5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k p L 3 N x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5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O S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O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S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M z E 0 M j E 0 L T g z M j g t N D c w Z S 1 h Z T V j L W U 0 M m I 4 Z G N j M z E 1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x M i 0 y M l Q x M j o 0 M j o 0 N y 4 0 O T E 2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I i A v P j x F b n R y e S B U e X B l P S J B Z G R l Z F R v R G F 0 Y U 1 v Z G V s I i B W Y W x 1 Z T 0 i b D A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O X 0 R J U k V D Q 0 l P T k F M J T I w K D E x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E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S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E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S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M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T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k y M m U 4 O T g t Y T A 2 M y 0 0 M m Y 5 L T g 0 M j Y t M z U y Y j F l Y T N i N j l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y L T I y V D E y O j Q y O j Q 3 L j Q w M z g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x M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S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S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x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C k 8 L 0 l 0 Z W 1 Q Y X R o P j w v S X R l b U x v Y 2 F 0 a W 9 u P j x T d G F i b G V F b n R y a W V z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Z T J i Y z E 0 L W I 1 Z T g t N D M 0 Y i 1 i N z I x L T V h O W F k O D R j Z D R m N y I g L z 4 8 R W 5 0 c n k g V H l w Z T 0 i R m l s b G V k Q 2 9 t c G x l d G V S Z X N 1 b H R U b 1 d v c m t z a G V l d C I g V m F s d W U 9 I m w x I i A v P j x F b n R y e S B U e X B l P S J G a W x s Q 2 9 s d W 1 u V H l w Z X M i I F Z h b H V l P S J z Q 1 F R R U J B U T 0 i I C 8 + P E V u d H J 5 I F R 5 c G U 9 I k Z p b G x M Y X N 0 V X B k Y X R l Z C I g V m F s d W U 9 I m Q y M D I x L T E y L T I y V D E 4 O j I x O j Q 3 L j k 4 M z g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R W 5 0 c n k g V H l w Z T 0 i U m V j b 3 Z l c n l U Y X J n Z X R T a G V l d C I g V m F s d W U 9 I n N F U 1 R J T S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x M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w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w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C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A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I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D M x N D I x N C 0 4 M z I 4 L T Q 3 M G U t Y W U 1 Y y 1 l N D J i O G R j Y z M x N T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I t M j J U M T I 6 N D I 6 N D c u N D k x N j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i I g L z 4 8 R W 5 0 c n k g V H l w Z T 0 i Q W R k Z W R U b 0 R h d G F N b 2 R l b C I g V m F s d W U 9 I m w w I i A v P j x F b n R y e S B U e X B l P S J G a W x s Q 2 9 s d W 1 u V H l w Z X M i I F Z h b H V l P S J z Q k F R R U J n P T 0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M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y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I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M j J l O D k 4 L W E w N j M t N D J m O S 0 4 N D I 2 L T M 1 M m I x Z W E z Y j Y 5 Y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x M i 0 y M l Q x M j o 0 M j o 0 N y 4 0 M D M 4 N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G a W x s Q 2 9 s d W 1 u V H l w Z X M i I F Z h b H V l P S J z Q U F B Q U F B Q U F B Q U F B Q U F B Q U F B Q U F B Q U E 9 I i A v P j x F b n R y e S B U e X B l P S J G a W x s Q 2 9 s d W 1 u T m F t Z X M i I F Z h b H V l P S J z W y Z x d W 9 0 O 8 O N b m R p Y 2 U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L C Z x d W 9 0 O 1 N l Y 3 R p b 2 4 x L 1 N F T i B Q V U 5 a Q U R P U y 9 F b m N h Y m V 6 Y W R v c y B w c m 9 t b 3 Z p Z G 9 z L n s x N S w x N X 0 m c X V v d D s s J n F 1 b 3 Q 7 U 2 V j d G l v b j E v U 0 V O I F B V T l p B R E 9 T L 0 V u Y 2 F i Z X p h Z G 9 z I H B y b 2 1 v d m l k b 3 M u e z E 2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L C Z x d W 9 0 O 1 N l Y 3 R p b 2 4 x L 1 N F T i B Q V U 5 a Q U R P U y 9 F b m N h Y m V 6 Y W R v c y B w c m 9 t b 3 Z p Z G 9 z L n s x N S w x N X 0 m c X V v d D s s J n F 1 b 3 Q 7 U 2 V j d G l v b j E v U 0 V O I F B V T l p B R E 9 T L 0 V u Y 2 F i Z X p h Z G 9 z I H B y b 2 1 v d m l k b 3 M u e z E 2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O J T I w U F V O W k F E T 1 M l M j A o M T I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E p P C 9 J d G V t U G F 0 a D 4 8 L 0 l 0 Z W 1 M b 2 N h d G l v b j 4 8 U 3 R h Y m x l R W 5 0 c m l l c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W U y Y m M x N C 1 i N W U 4 L T Q z N G I t Y j c y M S 0 1 Y T l h Z D g 0 Y 2 Q 0 Z j c i I C 8 + P E V u d H J 5 I F R 5 c G U 9 I k Z p b G x l Z E N v b X B s Z X R l U m V z d W x 0 V G 9 X b 3 J r c 2 h l Z X Q i I F Z h b H V l P S J s M S I g L z 4 8 R W 5 0 c n k g V H l w Z T 0 i R m l s b E N v b H V t b l R 5 c G V z I i B W Y W x 1 Z T 0 i c 0 N R U U V C Q V E 9 I i A v P j x F b n R y e S B U e X B l P S J G a W x s T G F z d F V w Z G F 0 Z W Q i I F Z h b H V l P S J k M j A y M S 0 x M i 0 y M l Q x O D o y M T o 0 N y 4 5 O D M 4 M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l J l Y 2 9 2 Z X J 5 V G F y Z 2 V 0 U 2 h l Z X Q i I F Z h b H V l P S J z R V N U S U 0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E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E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E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E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x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z K T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Q z M T Q y M T Q t O D M y O C 0 0 N z B l L W F l N W M t Z T Q y Y j h k Y 2 M z M T U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x L T E 4 V D E z O j U w O j U w L j U 0 M z E 4 N T l a I i A v P j x F b n R y e S B U e X B l P S J S Z W N v d m V y e V R h c m d l d F N o Z W V 0 I i B W Y W x 1 Z T 0 i c z I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F c n J v c k N v d W 5 0 I i B W Y W x 1 Z T 0 i b D A i I C 8 + P E V u d H J 5 I F R 5 c G U 9 I k Z p b G x D b 2 x 1 b W 5 U e X B l c y I g V m F s d W U 9 I n N C Q V F F Q m c 9 P S I g L z 4 8 R W 5 0 c n k g V H l w Z T 0 i R m l s b E V y c m 9 y Q 2 9 k Z S I g V m F s d W U 9 I n N V b m t u b 3 d u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E N v d W 5 0 I i B W Y W x 1 Z T 0 i b D E z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M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z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M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M j J l O D k 4 L W E w N j M t N D J m O S 0 4 N D I 2 L T M 1 M m I x Z W E z Y j Y 5 Y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x O F Q x M z o 1 M D o 1 M C 4 0 N j I 2 N z M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P T 0 i I C 8 + P E V u d H J 5 I F R 5 c G U 9 I l J l Y 2 9 2 Z X J 5 V G F y Z 2 V 0 U 2 h l Z X Q i I F Z h b H V l P S J z N C I g L z 4 8 R W 5 0 c n k g V H l w Z T 0 i U m V j b 3 Z l c n l U Y X J n Z X R D b 2 x 1 b W 4 i I F Z h b H V l P S J s N C I g L z 4 8 R W 5 0 c n k g V H l w Z T 0 i U m V j b 3 Z l c n l U Y X J n Z X R S b 3 c i I F Z h b H V l P S J s M j M i I C 8 + P E V u d H J 5 I F R 5 c G U 9 I k Z p b G x F c n J v c k N v Z G U i I F Z h b H V l P S J z V W 5 r b m 9 3 b i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L C Z x d W 9 0 O 1 N l Y 3 R p b 2 4 x L 1 N F T i B Q V U 5 a Q U R P U y 9 F b m N h Y m V 6 Y W R v c y B w c m 9 t b 3 Z p Z G 9 z L n s x N i w x N n 0 m c X V v d D s s J n F 1 b 3 Q 7 U 2 V j d G l v b j E v U 0 V O I F B V T l p B R E 9 T L 0 V u Y 2 F i Z X p h Z G 9 z I H B y b 2 1 v d m l k b 3 M u e z E 3 L D E 3 f S Z x d W 9 0 O y w m c X V v d D t T Z W N 0 a W 9 u M S 9 T R U 4 g U F V O W k F E T 1 M v R W 5 j Y W J l e m F k b 3 M g c H J v b W 9 2 a W R v c y 5 7 M T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O J T I w U F V O W k F E T 1 M l M j A o M T M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z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R m l s Y X M l M j B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z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R W 5 j Y W J l e m F k b 3 M l M j B j b 2 4 l M j B u a X Z l b C U y M G R p c 2 1 p b n V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z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M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y K T w v S X R l b V B h d G g + P C 9 J d G V t T G 9 j Y X R p b 2 4 + P F N 0 Y W J s Z U V u d H J p Z X M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V l M m J j M T Q t Y j V l O C 0 0 M z R i L W I 3 M j E t N W E 5 Y W Q 4 N G N k N G Y 3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V N U S U 0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k Z p b G x F c n J v c k N v d W 5 0 I i B W Y W x 1 Z T 0 i b D A i I C 8 + P E V u d H J 5 I F R 5 c G U 9 I k Z p b G x M Y X N 0 V X B k Y X R l Z C I g V m F s d W U 9 I m Q y M D I y L T A x L T E 4 V D E z O j U w O j U w L j Q y M D I y N z F a I i A v P j x F b n R y e S B U e X B l P S J G a W x s Q 2 9 s d W 1 u V H l w Z X M i I F Z h b H V l P S J z Q 1 F R R U J B U T 0 i I C 8 + P E V u d H J 5 I F R 5 c G U 9 I k Z p b G x F c n J v c k N v Z G U i I F Z h b H V l P S J z V W 5 r b m 9 3 b i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d W 5 0 I i B W Y W x 1 Z T 0 i b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U S U 1 V T E F D S U 9 O J T I w K D E y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I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I p L 3 N x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y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y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C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M z E 0 M j E 0 L T g z M j g t N D c w Z S 1 h Z T V j L W U 0 M m I 4 Z G N j M z E 1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x O F Q x M z o 1 M D o 1 M C 4 1 N D M x O D U 5 W i I g L z 4 8 R W 5 0 c n k g V H l w Z T 0 i U m V j b 3 Z l c n l U Y X J n Z X R T a G V l d C I g V m F s d W U 9 I n M y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G a W x s R X J y b 3 J D b 3 V u d C I g V m F s d W U 9 I m w w I i A v P j x F b n R y e S B U e X B l P S J G a W x s Q 2 9 s d W 1 u V H l w Z X M i I F Z h b H V l P S J z Q k F R R U J n P T 0 i I C 8 + P E V u d H J 5 I F R 5 c G U 9 I k Z p b G x F c n J v c k N v Z G U i I F Z h b H V l P S J z V W 5 r b m 9 3 b i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D b 3 V u d C I g V m F s d W U 9 I m w x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U 5 f R E l S R U N D S U 9 O Q U w l M j A o M T Q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0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C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0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0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I y Z T g 5 O C 1 h M D Y z L T Q y Z j k t O D Q y N i 0 z N T J i M W V h M 2 I 2 O W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E t M T h U M T M 6 N T A 6 N T A u N D Y y N j c z O F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T 0 9 I i A v P j x F b n R y e S B U e X B l P S J S Z W N v d m V y e V R h c m d l d F N o Z W V 0 I i B W Y W x 1 Z T 0 i c z Q i I C 8 + P E V u d H J 5 I F R 5 c G U 9 I l J l Y 2 9 2 Z X J 5 V G F y Z 2 V 0 Q 2 9 s d W 1 u I i B W Y W x 1 Z T 0 i b D Q i I C 8 + P E V u d H J 5 I F R 5 c G U 9 I l J l Y 2 9 2 Z X J 5 V G F y Z 2 V 0 U m 9 3 I i B W Y W x 1 Z T 0 i b D I z I i A v P j x F b n R y e S B U e X B l P S J G a W x s R X J y b 3 J D b 2 R l I i B W Y W x 1 Z T 0 i c 1 V u a 2 5 v d 2 4 i I C 8 + P E V u d H J 5 I F R 5 c G U 9 I k Z p b G x D b 2 x 1 b W 5 O Y W 1 l c y I g V m F s d W U 9 I n N b J n F 1 b 3 Q 7 w 4 1 u Z G l j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y w m c X V v d D t T Z W N 0 a W 9 u M S 9 T R U 4 g U F V O W k F E T 1 M v R W 5 j Y W J l e m F k b 3 M g c H J v b W 9 2 a W R v c y 5 7 M T Y s M T Z 9 J n F 1 b 3 Q 7 L C Z x d W 9 0 O 1 N l Y 3 R p b 2 4 x L 1 N F T i B Q V U 5 a Q U R P U y 9 F b m N h Y m V 6 Y W R v c y B w c m 9 t b 3 Z p Z G 9 z L n s x N y w x N 3 0 m c X V v d D s s J n F 1 b 3 Q 7 U 2 V j d G l v b j E v U 0 V O I F B V T l p B R E 9 T L 0 V u Y 2 F i Z X p h Z G 9 z I H B y b 2 1 v d m l k b 3 M u e z E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0 V O I F B V T l p B R E 9 T L 0 V u Y 2 F i Z X p h Z G 9 z I H B y b 2 1 v d m l k b 3 M u e 8 O N b m R p Y 2 U s M H 0 m c X V v d D s s J n F 1 b 3 Q 7 U 2 V j d G l v b j E v U 0 V O I F B V T l p B R E 9 T L 0 V u Y 2 F i Z X p h Z G 9 z I H B y b 2 1 v d m l k b 3 M u e z E s M X 0 m c X V v d D s s J n F 1 b 3 Q 7 U 2 V j d G l v b j E v U 0 V O I F B V T l p B R E 9 T L 0 V u Y 2 F i Z X p h Z G 9 z I H B y b 2 1 v d m l k b 3 M u e z I s M n 0 m c X V v d D s s J n F 1 b 3 Q 7 U 2 V j d G l v b j E v U 0 V O I F B V T l p B R E 9 T L 0 V u Y 2 F i Z X p h Z G 9 z I H B y b 2 1 v d m l k b 3 M u e z M s M 3 0 m c X V v d D s s J n F 1 b 3 Q 7 U 2 V j d G l v b j E v U 0 V O I F B V T l p B R E 9 T L 0 V u Y 2 F i Z X p h Z G 9 z I H B y b 2 1 v d m l k b 3 M u e z Q s N H 0 m c X V v d D s s J n F 1 b 3 Q 7 U 2 V j d G l v b j E v U 0 V O I F B V T l p B R E 9 T L 0 V u Y 2 F i Z X p h Z G 9 z I H B y b 2 1 v d m l k b 3 M u e z U s N X 0 m c X V v d D s s J n F 1 b 3 Q 7 U 2 V j d G l v b j E v U 0 V O I F B V T l p B R E 9 T L 0 V u Y 2 F i Z X p h Z G 9 z I H B y b 2 1 v d m l k b 3 M u e z Y s N n 0 m c X V v d D s s J n F 1 b 3 Q 7 U 2 V j d G l v b j E v U 0 V O I F B V T l p B R E 9 T L 0 V u Y 2 F i Z X p h Z G 9 z I H B y b 2 1 v d m l k b 3 M u e z c s N 3 0 m c X V v d D s s J n F 1 b 3 Q 7 U 2 V j d G l v b j E v U 0 V O I F B V T l p B R E 9 T L 0 V u Y 2 F i Z X p h Z G 9 z I H B y b 2 1 v d m l k b 3 M u e z g s O H 0 m c X V v d D s s J n F 1 b 3 Q 7 U 2 V j d G l v b j E v U 0 V O I F B V T l p B R E 9 T L 0 V u Y 2 F i Z X p h Z G 9 z I H B y b 2 1 v d m l k b 3 M u e z k s O X 0 m c X V v d D s s J n F 1 b 3 Q 7 U 2 V j d G l v b j E v U 0 V O I F B V T l p B R E 9 T L 0 V u Y 2 F i Z X p h Z G 9 z I H B y b 2 1 v d m l k b 3 M u e z E w L D E w f S Z x d W 9 0 O y w m c X V v d D t T Z W N 0 a W 9 u M S 9 T R U 4 g U F V O W k F E T 1 M v R W 5 j Y W J l e m F k b 3 M g c H J v b W 9 2 a W R v c y 5 7 M T E s M T F 9 J n F 1 b 3 Q 7 L C Z x d W 9 0 O 1 N l Y 3 R p b 2 4 x L 1 N F T i B Q V U 5 a Q U R P U y 9 F b m N h Y m V 6 Y W R v c y B w c m 9 t b 3 Z p Z G 9 z L n s x M i w x M n 0 m c X V v d D s s J n F 1 b 3 Q 7 U 2 V j d G l v b j E v U 0 V O I F B V T l p B R E 9 T L 0 V u Y 2 F i Z X p h Z G 9 z I H B y b 2 1 v d m l k b 3 M u e z E z L D E z f S Z x d W 9 0 O y w m c X V v d D t T Z W N 0 a W 9 u M S 9 T R U 4 g U F V O W k F E T 1 M v R W 5 j Y W J l e m F k b 3 M g c H J v b W 9 2 a W R v c y 5 7 M T Q s M T R 9 J n F 1 b 3 Q 7 L C Z x d W 9 0 O 1 N l Y 3 R p b 2 4 x L 1 N F T i B Q V U 5 a Q U R P U y 9 F b m N h Y m V 6 Y W R v c y B w c m 9 t b 3 Z p Z G 9 z L n s x N S w x N X 0 m c X V v d D s s J n F 1 b 3 Q 7 U 2 V j d G l v b j E v U 0 V O I F B V T l p B R E 9 T L 0 V u Y 2 F i Z X p h Z G 9 z I H B y b 2 1 v d m l k b 3 M u e z E 2 L D E 2 f S Z x d W 9 0 O y w m c X V v d D t T Z W N 0 a W 9 u M S 9 T R U 4 g U F V O W k F E T 1 M v R W 5 j Y W J l e m F k b 3 M g c H J v b W 9 2 a W R v c y 5 7 M T c s M T d 9 J n F 1 b 3 Q 7 L C Z x d W 9 0 O 1 N l Y 3 R p b 2 4 x L 1 N F T i B Q V U 5 a Q U R P U y 9 F b m N h Y m V 6 Y W R v c y B w c m 9 t b 3 Z p Z G 9 z L n s x O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i U y M F B V T l p B R E 9 T J T I w K D E 0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0 V u Y 2 F i Z X p h Z G 9 z J T I w Y 2 9 u J T I w b m l 2 Z W w l M j B k a X N t a W 5 1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0 K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y k 8 L 0 l 0 Z W 1 Q Y X R o P j w v S X R l b U x v Y 2 F 0 a W 9 u P j x T d G F i b G V F b n R y a W V z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Z T J i Y z E 0 L W I 1 Z T g t N D M 0 Y i 1 i N z I x L T V h O W F k O D R j Z D R m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T V E l N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G a W x s R X J y b 3 J D b 3 V u d C I g V m F s d W U 9 I m w w I i A v P j x F b n R y e S B U e X B l P S J G a W x s T G F z d F V w Z G F 0 Z W Q i I F Z h b H V l P S J k M j A y M i 0 w M S 0 x O F Q x M z o 1 M D o 1 M C 4 0 M j A y M j c x W i I g L z 4 8 R W 5 0 c n k g V H l w Z T 0 i R m l s b E N v b H V t b l R 5 c G V z I i B W Y W x 1 Z T 0 i c 0 N R U U V C Q V E 9 I i A v P j x F b n R y e S B U e X B l P S J G a W x s R X J y b 3 J D b 2 R l I i B W Y W x 1 Z T 0 i c 1 V u a 2 5 v d 2 4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D b 3 V u d C I g V m F s d W U 9 I m w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x M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z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z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M y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U p P C 9 J d G V t U G F 0 a D 4 8 L 0 l 0 Z W 1 M b 2 N h d G l v b j 4 8 U 3 R h Y m x l R W 5 0 c m l l c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M z E 0 M j E 0 L T g z M j g t N D c w Z S 1 h Z T V j L W U 0 M m I 4 Z G N j M z E 1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x O F Q x N D o w N D o z M y 4 0 O D U x O T E 5 W i I g L z 4 8 R W 5 0 c n k g V H l w Z T 0 i U m V j b 3 Z l c n l U Y X J n Z X R T a G V l d C I g V m F s d W U 9 I n M y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G a W x s Q 2 9 s d W 1 u V H l w Z X M i I F Z h b H V l P S J z Q k F R R U J n P T 0 i I C 8 + P E V u d H J 5 I F R 5 c G U 9 I k Z p b G x F c n J v c k N v d W 5 0 I i B W Y W x 1 Z T 0 i b D A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5 f R E l S R U N D S U 9 O Q U w l M j A o M T U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1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l 9 E S V J F Q 0 N J T 0 5 B T C U y M C g x N S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1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1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P C 9 J d G V t U G F 0 a D 4 8 L 0 l 0 Z W 1 M b 2 N h d G l v b j 4 8 U 3 R h Y m x l R W 5 0 c m l l c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M j J l O D k 4 L W E w N j M t N D J m O S 0 4 N D I 2 L T M 1 M m I x Z W E z Y j Y 5 Y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x O F Q x N D o w N D o z M y 4 0 M z g z M j c 0 W i I g L z 4 8 R W 5 0 c n k g V H l w Z T 0 i R m l s b E N v b H V t b l R 5 c G V z I i B W Y W x 1 Z T 0 i c 0 F B Q U F B Q U F B Q U F B Q U F B Q U F B Q U F B Q U E 9 P S I g L z 4 8 R W 5 0 c n k g V H l w Z T 0 i R m l s b E V y c m 9 y Q 2 9 1 b n Q i I F Z h b H V l P S J s M C I g L z 4 8 R W 5 0 c n k g V H l w Z T 0 i U m V j b 3 Z l c n l U Y X J n Z X R T a G V l d C I g V m F s d W U 9 I n M 0 I i A v P j x F b n R y e S B U e X B l P S J S Z W N v d m V y e V R h c m d l d E N v b H V t b i I g V m F s d W U 9 I m w 0 I i A v P j x F b n R y e S B U e X B l P S J S Z W N v d m V y e V R h c m d l d F J v d y I g V m F s d W U 9 I m w y M y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x N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U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S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Q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Z T J i Y z E 0 L W I 1 Z T g t N D M 0 Y i 1 i N z I x L T V h O W F k O D R j Z D R m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T V E l N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G a W x s T G F z d F V w Z G F 0 Z W Q i I F Z h b H V l P S J k M j A y M i 0 w M S 0 x O F Q x N D o w N D o z M y 4 1 N j U z M T Q 5 W i I g L z 4 8 R W 5 0 c n k g V H l w Z T 0 i R m l s b E N v b H V t b l R 5 c G V z I i B W Y W x 1 Z T 0 i c 0 N R U U V C Q V E 9 I i A v P j x F b n R y e S B U e X B l P S J G a W x s R X J y b 3 J D b 3 V u d C I g V m F s d W U 9 I m w w I i A v P j x F b n R y e S B U e X B l P S J G a W x s Q 2 9 s d W 1 u T m F t Z X M i I F Z h b H V l P S J z W y Z x d W 9 0 O 0 Z l Y 2 h h I E l u a W N p b y B P c G V y Y W N p b 2 4 m c X V v d D s s J n F 1 b 3 Q 7 V m 9 s d W 1 l b i B B Z 3 V h I C h t M y k m c X V v d D s s J n F 1 b 3 Q 7 Q X J l b m E g Z W 4 g R m 0 g K H N 4 K S Z x d W 9 0 O y w m c X V v d D t U b 3 B l J n F 1 b 3 Q 7 L C Z x d W 9 0 O 0 J h c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V E l N V U x B Q 0 l P T i U y M C g x N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0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0 K S 9 z c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C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C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Q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Y p P C 9 J d G V t U G F 0 a D 4 8 L 0 l 0 Z W 1 M b 2 N h d G l v b j 4 8 U 3 R h Y m x l R W 5 0 c m l l c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X V l c n l J R C I g V m F s d W U 9 I n M z M D E x N j h h Y y 0 y N z k w L T R j O T E t Y m M y N C 0 x N z R m M z J m M j l h Z D A i I C 8 + P E V u d H J 5 I F R 5 c G U 9 I k Z p b G x l Z E N v b X B s Z X R l U m V z d W x 0 V G 9 X b 3 J r c 2 h l Z X Q i I F Z h b H V l P S J s M S I g L z 4 8 R W 5 0 c n k g V H l w Z T 0 i R m l s b E N v d W 5 0 I i B W Y W x 1 Z T 0 i b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N T o 1 M T o 0 N y 4 1 N T Y 0 M D E 1 W i I g L z 4 8 R W 5 0 c n k g V H l w Z T 0 i R m l s b E N v b H V t b l R 5 c G V z I i B W Y W x 1 Z T 0 i c 0 J B U U V C Z z 0 9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N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2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Y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2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Y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Y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D g 2 N D I 1 L T E w Z D Q t N D V l M y 0 5 M T F k L T I w O W U 2 M j g z N m R k Y S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N T o 1 M T o 0 N y 4 1 O T E y M D M z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v D j W 5 k a W N l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i B Q V U 5 a Q U R P U y 9 F b m N h Y m V 6 Y W R v c y B w c m 9 t b 3 Z p Z G 9 z L n v D j W 5 k a W N l L D B 9 J n F 1 b 3 Q 7 L C Z x d W 9 0 O 1 N l Y 3 R p b 2 4 x L 1 N F T i B Q V U 5 a Q U R P U y 9 F b m N h Y m V 6 Y W R v c y B w c m 9 t b 3 Z p Z G 9 z L n s x L D F 9 J n F 1 b 3 Q 7 L C Z x d W 9 0 O 1 N l Y 3 R p b 2 4 x L 1 N F T i B Q V U 5 a Q U R P U y 9 F b m N h Y m V 6 Y W R v c y B w c m 9 t b 3 Z p Z G 9 z L n s y L D J 9 J n F 1 b 3 Q 7 L C Z x d W 9 0 O 1 N l Y 3 R p b 2 4 x L 1 N F T i B Q V U 5 a Q U R P U y 9 F b m N h Y m V 6 Y W R v c y B w c m 9 t b 3 Z p Z G 9 z L n s z L D N 9 J n F 1 b 3 Q 7 L C Z x d W 9 0 O 1 N l Y 3 R p b 2 4 x L 1 N F T i B Q V U 5 a Q U R P U y 9 F b m N h Y m V 6 Y W R v c y B w c m 9 t b 3 Z p Z G 9 z L n s 0 L D R 9 J n F 1 b 3 Q 7 L C Z x d W 9 0 O 1 N l Y 3 R p b 2 4 x L 1 N F T i B Q V U 5 a Q U R P U y 9 F b m N h Y m V 6 Y W R v c y B w c m 9 t b 3 Z p Z G 9 z L n s 1 L D V 9 J n F 1 b 3 Q 7 L C Z x d W 9 0 O 1 N l Y 3 R p b 2 4 x L 1 N F T i B Q V U 5 a Q U R P U y 9 F b m N h Y m V 6 Y W R v c y B w c m 9 t b 3 Z p Z G 9 z L n s 2 L D Z 9 J n F 1 b 3 Q 7 L C Z x d W 9 0 O 1 N l Y 3 R p b 2 4 x L 1 N F T i B Q V U 5 a Q U R P U y 9 F b m N h Y m V 6 Y W R v c y B w c m 9 t b 3 Z p Z G 9 z L n s 3 L D d 9 J n F 1 b 3 Q 7 L C Z x d W 9 0 O 1 N l Y 3 R p b 2 4 x L 1 N F T i B Q V U 5 a Q U R P U y 9 F b m N h Y m V 6 Y W R v c y B w c m 9 t b 3 Z p Z G 9 z L n s 4 L D h 9 J n F 1 b 3 Q 7 L C Z x d W 9 0 O 1 N l Y 3 R p b 2 4 x L 1 N F T i B Q V U 5 a Q U R P U y 9 F b m N h Y m V 6 Y W R v c y B w c m 9 t b 3 Z p Z G 9 z L n s 5 L D l 9 J n F 1 b 3 Q 7 L C Z x d W 9 0 O 1 N l Y 3 R p b 2 4 x L 1 N F T i B Q V U 5 a Q U R P U y 9 F b m N h Y m V 6 Y W R v c y B w c m 9 t b 3 Z p Z G 9 z L n s x M C w x M H 0 m c X V v d D s s J n F 1 b 3 Q 7 U 2 V j d G l v b j E v U 0 V O I F B V T l p B R E 9 T L 0 V u Y 2 F i Z X p h Z G 9 z I H B y b 2 1 v d m l k b 3 M u e z E x L D E x f S Z x d W 9 0 O y w m c X V v d D t T Z W N 0 a W 9 u M S 9 T R U 4 g U F V O W k F E T 1 M v R W 5 j Y W J l e m F k b 3 M g c H J v b W 9 2 a W R v c y 5 7 M T I s M T J 9 J n F 1 b 3 Q 7 L C Z x d W 9 0 O 1 N l Y 3 R p b 2 4 x L 1 N F T i B Q V U 5 a Q U R P U y 9 F b m N h Y m V 6 Y W R v c y B w c m 9 t b 3 Z p Z G 9 z L n s x M y w x M 3 0 m c X V v d D s s J n F 1 b 3 Q 7 U 2 V j d G l v b j E v U 0 V O I F B V T l p B R E 9 T L 0 V u Y 2 F i Z X p h Z G 9 z I H B y b 2 1 v d m l k b 3 M u e z E 0 L D E 0 f S Z x d W 9 0 O y w m c X V v d D t T Z W N 0 a W 9 u M S 9 T R U 4 g U F V O W k F E T 1 M v R W 5 j Y W J l e m F k b 3 M g c H J v b W 9 2 a W R v c y 5 7 M T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R U 4 g U F V O W k F E T 1 M v R W 5 j Y W J l e m F k b 3 M g c H J v b W 9 2 a W R v c y 5 7 w 4 1 u Z G l j Z S w w f S Z x d W 9 0 O y w m c X V v d D t T Z W N 0 a W 9 u M S 9 T R U 4 g U F V O W k F E T 1 M v R W 5 j Y W J l e m F k b 3 M g c H J v b W 9 2 a W R v c y 5 7 M S w x f S Z x d W 9 0 O y w m c X V v d D t T Z W N 0 a W 9 u M S 9 T R U 4 g U F V O W k F E T 1 M v R W 5 j Y W J l e m F k b 3 M g c H J v b W 9 2 a W R v c y 5 7 M i w y f S Z x d W 9 0 O y w m c X V v d D t T Z W N 0 a W 9 u M S 9 T R U 4 g U F V O W k F E T 1 M v R W 5 j Y W J l e m F k b 3 M g c H J v b W 9 2 a W R v c y 5 7 M y w z f S Z x d W 9 0 O y w m c X V v d D t T Z W N 0 a W 9 u M S 9 T R U 4 g U F V O W k F E T 1 M v R W 5 j Y W J l e m F k b 3 M g c H J v b W 9 2 a W R v c y 5 7 N C w 0 f S Z x d W 9 0 O y w m c X V v d D t T Z W N 0 a W 9 u M S 9 T R U 4 g U F V O W k F E T 1 M v R W 5 j Y W J l e m F k b 3 M g c H J v b W 9 2 a W R v c y 5 7 N S w 1 f S Z x d W 9 0 O y w m c X V v d D t T Z W N 0 a W 9 u M S 9 T R U 4 g U F V O W k F E T 1 M v R W 5 j Y W J l e m F k b 3 M g c H J v b W 9 2 a W R v c y 5 7 N i w 2 f S Z x d W 9 0 O y w m c X V v d D t T Z W N 0 a W 9 u M S 9 T R U 4 g U F V O W k F E T 1 M v R W 5 j Y W J l e m F k b 3 M g c H J v b W 9 2 a W R v c y 5 7 N y w 3 f S Z x d W 9 0 O y w m c X V v d D t T Z W N 0 a W 9 u M S 9 T R U 4 g U F V O W k F E T 1 M v R W 5 j Y W J l e m F k b 3 M g c H J v b W 9 2 a W R v c y 5 7 O C w 4 f S Z x d W 9 0 O y w m c X V v d D t T Z W N 0 a W 9 u M S 9 T R U 4 g U F V O W k F E T 1 M v R W 5 j Y W J l e m F k b 3 M g c H J v b W 9 2 a W R v c y 5 7 O S w 5 f S Z x d W 9 0 O y w m c X V v d D t T Z W N 0 a W 9 u M S 9 T R U 4 g U F V O W k F E T 1 M v R W 5 j Y W J l e m F k b 3 M g c H J v b W 9 2 a W R v c y 5 7 M T A s M T B 9 J n F 1 b 3 Q 7 L C Z x d W 9 0 O 1 N l Y 3 R p b 2 4 x L 1 N F T i B Q V U 5 a Q U R P U y 9 F b m N h Y m V 6 Y W R v c y B w c m 9 t b 3 Z p Z G 9 z L n s x M S w x M X 0 m c X V v d D s s J n F 1 b 3 Q 7 U 2 V j d G l v b j E v U 0 V O I F B V T l p B R E 9 T L 0 V u Y 2 F i Z X p h Z G 9 z I H B y b 2 1 v d m l k b 3 M u e z E y L D E y f S Z x d W 9 0 O y w m c X V v d D t T Z W N 0 a W 9 u M S 9 T R U 4 g U F V O W k F E T 1 M v R W 5 j Y W J l e m F k b 3 M g c H J v b W 9 2 a W R v c y 5 7 M T M s M T N 9 J n F 1 b 3 Q 7 L C Z x d W 9 0 O 1 N l Y 3 R p b 2 4 x L 1 N F T i B Q V U 5 a Q U R P U y 9 F b m N h Y m V 6 Y W R v c y B w c m 9 t b 3 Z p Z G 9 z L n s x N C w x N H 0 m c X V v d D s s J n F 1 b 3 Q 7 U 2 V j d G l v b j E v U 0 V O I F B V T l p B R E 9 T L 0 V u Y 2 F i Z X p h Z G 9 z I H B y b 2 1 v d m l k b 3 M u e z E 1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4 l M j B Q V U 5 a Q U R P U y U y M C g x N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Y p L 1 B v e m 9 f Y 2 F y Z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Y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Y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J T I w U F V O W k F E T 1 M l M j A o M T Y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4 l M j B Q V U 5 a Q U R P U y U y M C g x N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i U y M F B V T l p B R E 9 T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U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1 O j U x O j Q 3 L j Y x N j M 1 N D N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U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U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U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U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1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3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3 V u d C I g V m F s d W U 9 I m w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k 6 M D U 6 M T E u M z I 2 M j M 3 O V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N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3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c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3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c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Y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5 O j A 1 O j E x L j I 5 M D A z M T N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Y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i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i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Y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Y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Y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2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4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z V D E 4 O j E w O j E 3 L j A z N z g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k 5 h d m l n Y X R p b 2 5 T d G V w T m F t Z S I g V m F s d W U 9 I n N O Y X Z l Z 2 F j a c O z b i I g L z 4 8 R W 5 0 c n k g V H l w Z T 0 i R m l s b E N v d W 5 0 I i B W Y W x 1 Z T 0 i b D E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O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4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4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g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g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c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M 1 Q x O D o x M D o x N y 4 w O D Q 3 N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G a W x s Q 2 9 1 b n Q i I F Z h b H V l P S J s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c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y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y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c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c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3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5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z V D E 4 O j I z O j Q z L j A x N z E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k 5 h d m l n Y X R p b 2 5 T d G V w T m F t Z S I g V m F s d W U 9 I n N O Y X Z l Z 2 F j a c O z b i I g L z 4 8 R W 5 0 c n k g V H l w Z T 0 i R m l s b E N v d W 5 0 I i B W Y W x 1 Z T 0 i b D E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x O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5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k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E 5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T k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g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M 1 Q x O D o y M z o 0 M i 4 5 M T Y 4 M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g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C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g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g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4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w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3 V u d C I g V m F s d W U 9 I m w x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g 6 N T I 6 N D E u M D c 5 N j U 3 M l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M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w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A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w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A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A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k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E 4 O j U y O j Q y L j k 5 O D Q 4 N z Z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T k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x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k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T k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E 5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x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z V D E 4 O j U 4 O j M 1 L j Q 2 M D Q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U m V s Y X R p b 2 5 z a G l w S W 5 m b y Z x d W 9 0 O z p b X X 0 i I C 8 + P E V u d H J 5 I F R 5 c G U 9 I k 5 h d m l n Y X R p b 2 5 T d G V w T m F t Z S I g V m F s d W U 9 I n N O Y X Z l Z 2 F j a c O z b i I g L z 4 8 R W 5 0 c n k g V H l w Z T 0 i R m l s b E N v d W 5 0 I i B W Y W x 1 Z T 0 i b D E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M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x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E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x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E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E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A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M 1 Q x O D o 1 O D o z N S 4 0 M T Q 2 M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1 J l b G F 0 a W 9 u c 2 h p c E l u Z m 8 m c X V v d D s 6 W 1 1 9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A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C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A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A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A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w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y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3 V u d C I g V m F s d W U 9 I m w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k 6 M j c 6 N D k u N T U 0 M T U x O F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M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y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I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E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E 5 O j I 3 O j Q 4 L j k 0 M j c 4 N j l a I i A v P j x F b n R y e S B U e X B l P S J G a W x s Q 2 9 s d W 1 u V H l w Z X M i I F Z h b H V l P S J z Q 1 F R R U J B U T 0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E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E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E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E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x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z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k 6 M z I 6 M j A u M D g 2 M z k x O F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D b 3 V u d C I g V m F s d W U 9 I m w x M z Q i I C 8 + P E V u d H J 5 I F R 5 c G U 9 I k 5 h d m l n Y X R p b 2 5 T d G V w T m F t Z S I g V m F s d W U 9 I n N O Y X Z l Z 2 F j a c O z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M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z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M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I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x O T o z M j o y M C 4 x M T k y N z A 0 W i I g L z 4 8 R W 5 0 c n k g V H l w Z T 0 i R m l s b E N v b H V t b l R 5 c G V z I i B W Y W x 1 Z T 0 i c 0 N R U U V C Q V E 9 I i A v P j x F b n R y e S B U e X B l P S J G a W x s Q 2 9 s d W 1 u T m F t Z X M i I F Z h b H V l P S J z W y Z x d W 9 0 O 0 Z l Y 2 h h I E l u a W N p b y B P c G V y Y W N p b 2 4 m c X V v d D s s J n F 1 b 3 Q 7 V m 9 s d W 1 l b i B B Z 3 V h I C h t M y k m c X V v d D s s J n F 1 b 3 Q 7 Q X J l b m E g Z W 4 g R m 0 g K H N 4 K S Z x d W 9 0 O y w m c X V v d D t U b 3 B l J n F 1 b 3 Q 7 L C Z x d W 9 0 O 0 J h c 2 U m c X V v d D t d I i A v P j x F b n R y e S B U e X B l P S J G a W x s Q 2 9 1 b n Q i I F Z h b H V l P S J s M j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I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i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i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I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0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k 6 N D U 6 M T M u N j E y O D E 1 M l o i I C 8 + P E V u d H J 5 I F R 5 c G U 9 I k Z p b G x D b 2 x 1 b W 5 U e X B l c y I g V m F s d W U 9 I n N C Q V F F Q m c 9 P S I g L z 4 8 R W 5 0 c n k g V H l w Z T 0 i R m l s b E N v b H V t b k 5 h b W V z I i B W Y W x 1 Z T 0 i c 1 s m c X V v d D t Q U k 9 G V U 5 E S U R B R C A o b S 5 i L m I u c C k m c X V v d D s s J n F 1 b 3 Q 7 R 1 J B R E 9 T J n F 1 b 3 Q 7 L C Z x d W 9 0 O 0 F a S U 1 V V E g m c X V v d D s s J n F 1 b 3 Q 7 V E l Q T y B E R S B J T l N U U l V N R U 5 U T y Z x d W 9 0 O 1 0 i I C 8 + P E V u d H J 5 I F R 5 c G U 9 I k Z p b G x D b 3 V u d C I g V m F s d W U 9 I m w x N D I i I C 8 + P E V u d H J 5 I F R 5 c G U 9 I k 5 h d m l n Y X R p b 2 5 T d G V w T m F t Z S I g V m F s d W U 9 I n N O Y X Z l Z 2 F j a c O z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N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0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Q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0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Q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Q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M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x O T o 0 N T o x M y 4 2 N D c 3 M z Y 3 W i I g L z 4 8 R W 5 0 c n k g V H l w Z T 0 i R m l s b E N v b H V t b l R 5 c G V z I i B W Y W x 1 Z T 0 i c 0 N R U U V C Q V E 9 I i A v P j x F b n R y e S B U e X B l P S J G a W x s Q 2 9 s d W 1 u T m F t Z X M i I F Z h b H V l P S J z W y Z x d W 9 0 O 0 Z l Y 2 h h I E l u a W N p b y B P c G V y Y W N p b 2 4 m c X V v d D s s J n F 1 b 3 Q 7 V m 9 s d W 1 l b i B B Z 3 V h I C h t M y k m c X V v d D s s J n F 1 b 3 Q 7 Q X J l b m E g Z W 4 g R m 0 g K H N 4 K S Z x d W 9 0 O y w m c X V v d D t U b 3 B l J n F 1 b 3 Q 7 L C Z x d W 9 0 O 0 J h c 2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M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y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y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M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M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1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z V D E 5 O j U 1 O j Q 5 L j k 3 M z k y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R W 5 0 c n k g V H l w Z T 0 i R m l s b E N v d W 5 0 I i B W Y W x 1 Z T 0 i b D E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N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1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U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1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U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U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Q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M 1 Q x O T o 1 N T o 1 M S 4 1 M z Q w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Q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C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Q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Q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Q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0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2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0 V D E x O j E 3 O j Q 2 L j Y 0 M D Y 2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R W 5 0 c n k g V H l w Z T 0 i R m l s b E N v d W 5 0 I i B W Y W x 1 Z T 0 i b D E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N i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2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Y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2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Y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Y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U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N F Q x M T o x N z o 0 N i 4 1 M D A x N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U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U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U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U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1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3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0 V D E x O j M w O j M 1 L j M 0 M T E y O T V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k Z p b G x F c n J v c k N v Z G U i I F Z h b H V l P S J z V W 5 r b m 9 3 b i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N y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3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c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3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c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Y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N F Q x M T o z M D o z N S 4 z N z I z M z k 5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Y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i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i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Y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Y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Y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2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4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T E 6 M z k 6 N T A u M z c 0 N T g x N 1 o i I C 8 + P E V u d H J 5 I F R 5 c G U 9 I k Z p b G x D b 2 x 1 b W 5 U e X B l c y I g V m F s d W U 9 I n N C Q V F F Q m c 9 P S I g L z 4 8 R W 5 0 c n k g V H l w Z T 0 i R m l s b E N v d W 5 0 I i B W Y W x 1 Z T 0 i b D E x O C I g L z 4 8 R W 5 0 c n k g V H l w Z T 0 i T m F 2 a W d h d G l v b l N 0 Z X B O Y W 1 l I i B W Y W x 1 Z T 0 i c 0 5 h d m V n Y W N p w 7 N u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O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4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4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g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g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c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x M T o z O T o 1 M C 4 z M z U z M j g x W i I g L z 4 8 R W 5 0 c n k g V H l w Z T 0 i R m l s b E N v b H V t b l R 5 c G V z I i B W Y W x 1 Z T 0 i c 0 N R U U V C Q V E 9 I i A v P j x F b n R y e S B U e X B l P S J G a W x s Q 2 9 1 b n Q i I F Z h b H V l P S J s M z A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c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y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y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c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c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c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3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5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0 V D E x O j Q y O j E 5 L j c y M D g 1 M j N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k Z p b G x F c n J v c k N v Z G U i I F Z h b H V l P S J z V W 5 r b m 9 3 b i I g L z 4 8 R W 5 0 c n k g V H l w Z T 0 i R m l s b E N v d W 5 0 I i B W Y W x 1 Z T 0 i b D E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y O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5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k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I 5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j k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g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N F Q x M T o 0 M j o x O S 4 3 N z Q x O D Q 1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g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C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g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g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g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4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w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F J P R l V O R E l E Q U Q g K G 0 u Y i 5 i L n A p J n F 1 b 3 Q 7 L C Z x d W 9 0 O 0 d S Q U R P U y Z x d W 9 0 O y w m c X V v d D t B W k l N V V R I J n F 1 b 3 Q 7 L C Z x d W 9 0 O 1 R J U E 8 g R E U g S U 5 T V F J V T U V O V E 8 m c X V v d D t d I i A v P j x F b n R y e S B U e X B l P S J G a W x s Q 2 9 s d W 1 u V H l w Z X M i I F Z h b H V l P S J z Q k F R R U J n P T 0 i I C 8 + P E V u d H J 5 I F R 5 c G U 9 I k Z p b G x M Y X N 0 V X B k Y X R l Z C I g V m F s d W U 9 I m Q y M D I y L T A 1 L T I 0 V D E y O j A 2 O j A 4 L j A 4 N z Q w O D J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k Z p b G x F c n J v c k N v Z G U i I F Z h b H V l P S J z V W 5 r b m 9 3 b i I g L z 4 8 R W 5 0 c n k g V H l w Z T 0 i R m l s b E N v d W 5 0 I i B W Y W x 1 Z T 0 i b D E x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O X 0 R J U k V D Q 0 l P T k F M L 0 9 y a W d l b i 5 7 T U R f Q 0 9 S U k V H S U R P L D R 9 J n F 1 b 3 Q 7 L C Z x d W 9 0 O 1 N l Y 3 R p b 2 4 x L 1 N F T l 9 E S V J F Q 0 N J T 0 5 B T C 9 P c m l n Z W 4 u e 0 l O Q 0 x J T k F D S U 9 O L D N 9 J n F 1 b 3 Q 7 L C Z x d W 9 0 O 1 N l Y 3 R p b 2 4 x L 1 N F T l 9 E S V J F Q 0 N J T 0 5 B T C 9 P c m l n Z W 4 u e 0 F a S U 1 V V E g s N X 0 m c X V v d D s s J n F 1 b 3 Q 7 U 2 V j d G l v b j E v U 0 V O X 0 R J U k V D Q 0 l P T k F M L 0 9 y a W d l b i 5 7 V E l Q T 1 9 I R V J S Q U 1 J R U 5 U Q S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z M C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w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A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w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A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A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k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B J b m l j a W 8 g T 3 B l c m F j a W 9 u J n F 1 b 3 Q 7 L C Z x d W 9 0 O 1 Z v b H V t Z W 4 g Q W d 1 Y S A o b T M p J n F 1 b 3 Q 7 L C Z x d W 9 0 O 0 F y Z W 5 h I G V u I E Z t I C h z e C k m c X V v d D s s J n F 1 b 3 Q 7 V G 9 w Z S Z x d W 9 0 O y w m c X V v d D t C Y X N l J n F 1 b 3 Q 7 X S I g L z 4 8 R W 5 0 c n k g V H l w Z T 0 i R m l s b E N v b H V t b l R 5 c G V z I i B W Y W x 1 Z T 0 i c 0 N R U U V C Q V E 9 I i A v P j x F b n R y e S B U e X B l P S J G a W x s T G F z d F V w Z G F 0 Z W Q i I F Z h b H V l P S J k M j A y M i 0 w N S 0 y N F Q x M j o w N j o w O C 4 x M j Y z M D U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E l N V U x B Q 0 l P T i 9 U a X B v I G N h b W J p Y W R v L n t G R U N I Q V 9 J T k l D S U 9 f T 1 B F U i w y f S Z x d W 9 0 O y w m c X V v d D t T Z W N 0 a W 9 u M S 9 F U 1 R J T V V M Q U N J T 0 4 v T 3 J p Z 2 V u L n t W T 0 x V T U V O X 1 R P V E F M L D Z 9 J n F 1 b 3 Q 7 L C Z x d W 9 0 O 1 N l Y 3 R p b 2 4 x L 0 V T V E l N V U x B Q 0 l P T i 9 P c m l n Z W 4 u e 0 V O X 0 Z P U k 1 B Q 0 l P T i w 1 f S Z x d W 9 0 O y w m c X V v d D t T Z W N 0 a W 9 u M S 9 F U 1 R J T V V M Q U N J T 0 4 v T 3 J p Z 2 V u L n t U T 1 B F L D R 9 J n F 1 b 3 Q 7 L C Z x d W 9 0 O 1 N l Y 3 R p b 2 4 x L 0 V T V E l N V U x B Q 0 l P T i 9 P c m l n Z W 4 u e 0 J B U 0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j k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S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S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y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k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j k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I 5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x K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F 1 Z X J 5 S U Q i I F Z h b H V l P S J z M z A x M T Y 4 Y W M t M j c 5 M C 0 0 Y z k x L W J j M j Q t M T c 0 Z j M y Z j I 5 Y W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T I 6 M T g 6 M D A u O D M 5 M j Q 2 N l o i I C 8 + P E V u d H J 5 I F R 5 c G U 9 I k Z p b G x D b 2 x 1 b W 5 U e X B l c y I g V m F s d W U 9 I n N C Q V F F Q m c 9 P S I g L z 4 8 R W 5 0 c n k g V H l w Z T 0 i R m l s b E N v d W 5 0 I i B W Y W x 1 Z T 0 i b D E 0 M C I g L z 4 8 R W 5 0 c n k g V H l w Z T 0 i T m F 2 a W d h d G l v b l N 0 Z X B O Y W 1 l I i B W Y W x 1 Z T 0 i c 0 5 h d m V n Y W N p w 7 N u I i A v P j x F b n R y e S B U e X B l P S J G a W x s Q 2 9 s d W 1 u T m F t Z X M i I F Z h b H V l P S J z W y Z x d W 9 0 O 1 B S T 0 Z V T k R J R E F E I C h t L m I u Y i 5 w K S Z x d W 9 0 O y w m c X V v d D t H U k F E T 1 M m c X V v d D s s J n F 1 b 3 Q 7 Q V p J T V V U S C Z x d W 9 0 O y w m c X V v d D t U S V B P I E R F I E l O U 1 R S V U 1 F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5 f R E l S R U N D S U 9 O Q U w v T 3 J p Z 2 V u L n t N R F 9 D T 1 J S R U d J R E 8 s N H 0 m c X V v d D s s J n F 1 b 3 Q 7 U 2 V j d G l v b j E v U 0 V O X 0 R J U k V D Q 0 l P T k F M L 0 9 y a W d l b i 5 7 S U 5 D T E l O Q U N J T 0 4 s M 3 0 m c X V v d D s s J n F 1 b 3 Q 7 U 2 V j d G l v b j E v U 0 V O X 0 R J U k V D Q 0 l P T k F M L 0 9 y a W d l b i 5 7 Q V p J T V V U S C w 1 f S Z x d W 9 0 O y w m c X V v d D t T Z W N 0 a W 9 u M S 9 T R U 5 f R E l S R U N D S U 9 O Q U w v T 3 J p Z 2 V u L n t U S V B P X 0 h F U l J B T U l F T l R B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F T l 9 E S V J F Q 0 N J T 0 5 B T C 9 P c m l n Z W 4 u e 0 1 E X 0 N P U l J F R 0 l E T y w 0 f S Z x d W 9 0 O y w m c X V v d D t T Z W N 0 a W 9 u M S 9 T R U 5 f R E l S R U N D S U 9 O Q U w v T 3 J p Z 2 V u L n t J T k N M S U 5 B Q 0 l P T i w z f S Z x d W 9 0 O y w m c X V v d D t T Z W N 0 a W 9 u M S 9 T R U 5 f R E l S R U N D S U 9 O Q U w v T 3 J p Z 2 V u L n t B W k l N V V R I L D V 9 J n F 1 b 3 Q 7 L C Z x d W 9 0 O 1 N l Y 3 R p b 2 4 x L 1 N F T l 9 E S V J F Q 0 N J T 0 5 B T C 9 P c m l n Z W 4 u e 1 R J U E 9 f S E V S U k F N S U V O V E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l 9 E S V J F Q 0 N J T 0 5 B T C U y M C g z M S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x K S 9 Q b 3 p v X 2 N h c m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E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O X 0 R J U k V D Q 0 l P T k F M J T I w K D M x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E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5 f R E l S R U N D S U 9 O Q U w l M j A o M z E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z A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Z l M z U 1 M y 1 l M D k z L T R j M j g t O T c 3 N y 0 2 N m V i O D I y N 2 Q w Y W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x M j o x O D o w M C 4 3 O T k z N T E 4 W i I g L z 4 8 R W 5 0 c n k g V H l w Z T 0 i R m l s b E N v b H V t b l R 5 c G V z I i B W Y W x 1 Z T 0 i c 0 N R U U V C Q V E 9 I i A v P j x F b n R y e S B U e X B l P S J G a W x s Q 2 9 1 b n Q i I F Z h b H V l P S J s M j M i I C 8 + P E V u d H J 5 I F R 5 c G U 9 I k Z p b G x D b 2 x 1 b W 5 O Y W 1 l c y I g V m F s d W U 9 I n N b J n F 1 b 3 Q 7 R m V j a G E g S W 5 p Y 2 l v I E 9 w Z X J h Y 2 l v b i Z x d W 9 0 O y w m c X V v d D t W b 2 x 1 b W V u I E F n d W E g K G 0 z K S Z x d W 9 0 O y w m c X V v d D t B c m V u Y S B l b i B G b S A o c 3 g p J n F 1 b 3 Q 7 L C Z x d W 9 0 O 1 R v c G U m c X V v d D s s J n F 1 b 3 Q 7 Q m F z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U S U 1 V T E F D S U 9 O L 1 R p c G 8 g Y 2 F t Y m l h Z G 8 u e 0 Z F Q 0 h B X 0 l O S U N J T 1 9 P U E V S L D J 9 J n F 1 b 3 Q 7 L C Z x d W 9 0 O 1 N l Y 3 R p b 2 4 x L 0 V T V E l N V U x B Q 0 l P T i 9 P c m l n Z W 4 u e 1 Z P T F V N R U 5 f V E 9 U Q U w s N n 0 m c X V v d D s s J n F 1 b 3 Q 7 U 2 V j d G l v b j E v R V N U S U 1 V T E F D S U 9 O L 0 9 y a W d l b i 5 7 R U 5 f R k 9 S T U F D S U 9 O L D V 9 J n F 1 b 3 Q 7 L C Z x d W 9 0 O 1 N l Y 3 R p b 2 4 x L 0 V T V E l N V U x B Q 0 l P T i 9 P c m l n Z W 4 u e 1 R P U E U s N H 0 m c X V v d D s s J n F 1 b 3 Q 7 U 2 V j d G l v b j E v R V N U S U 1 V T E F D S U 9 O L 0 9 y a W d l b i 5 7 Q k F T R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1 R J T V V M Q U N J T 0 4 v V G l w b y B j Y W 1 i a W F k b y 5 7 R k V D S E F f S U 5 J Q 0 l P X 0 9 Q R V I s M n 0 m c X V v d D s s J n F 1 b 3 Q 7 U 2 V j d G l v b j E v R V N U S U 1 V T E F D S U 9 O L 0 9 y a W d l b i 5 7 V k 9 M V U 1 F T l 9 U T 1 R B T C w 2 f S Z x d W 9 0 O y w m c X V v d D t T Z W N 0 a W 9 u M S 9 F U 1 R J T V V M Q U N J T 0 4 v T 3 J p Z 2 V u L n t F T l 9 G T 1 J N Q U N J T 0 4 s N X 0 m c X V v d D s s J n F 1 b 3 Q 7 U 2 V j d G l v b j E v R V N U S U 1 V T E F D S U 9 O L 0 9 y a W d l b i 5 7 V E 9 Q R S w 0 f S Z x d W 9 0 O y w m c X V v d D t T Z W N 0 a W 9 u M S 9 F U 1 R J T V V M Q U N J T 0 4 v T 3 J p Z 2 V u L n t C Q V N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J T V V M Q U N J T 0 4 l M j A o M z A p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M C k v U G 9 6 b 1 9 j Y X J n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M C k v c 3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l N V U x B Q 0 l P T i U y M C g z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M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z A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z A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J T V V M Q U N J T 0 4 l M j A o M z A p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S U 1 V T E F D S U 9 O J T I w K D M w K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v + n E q l b 9 N g D I o p s d p 7 0 8 A A A A A A g A A A A A A A 2 Y A A M A A A A A Q A A A A 9 K V F J w 4 k x l V C E N K A / k G K g Q A A A A A E g A A A o A A A A B A A A A A H 5 u H L a C E e x W t O y O m H X e V M U A A A A J 0 9 1 z N g E 8 n x M i D X V Z a L S v g q S R r Z f s i c 8 7 + 0 y o H F x d 2 r 1 e t a R x a m u r d / x a H l C O B 1 J C 9 r i V 0 L H 5 I 9 o f A q 6 J 3 T E / g 4 f s o 0 Y l 6 4 p i V V Y B / L k a / 7 F A A A A H r x P C V Y e y L z J E s t r M / Y x l W n 3 q d h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7C7DA3C6F653428687CCFDE2EE0276" ma:contentTypeVersion="11" ma:contentTypeDescription="Crear nuevo documento." ma:contentTypeScope="" ma:versionID="35e54095d6fce4fd157d2838ca901eaf">
  <xsd:schema xmlns:xsd="http://www.w3.org/2001/XMLSchema" xmlns:xs="http://www.w3.org/2001/XMLSchema" xmlns:p="http://schemas.microsoft.com/office/2006/metadata/properties" xmlns:ns2="a392ca26-6a95-4a11-9269-b05d000aec5c" xmlns:ns3="16a87af3-e7ba-4b91-a5ed-54622091e95d" targetNamespace="http://schemas.microsoft.com/office/2006/metadata/properties" ma:root="true" ma:fieldsID="742407be26d9f102f8862b634047470f" ns2:_="" ns3:_="">
    <xsd:import namespace="a392ca26-6a95-4a11-9269-b05d000aec5c"/>
    <xsd:import namespace="16a87af3-e7ba-4b91-a5ed-54622091e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2ca26-6a95-4a11-9269-b05d000a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87af3-e7ba-4b91-a5ed-54622091e9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9b40c9-626e-4fc3-a7a3-093c6d970f25}" ma:internalName="TaxCatchAll" ma:showField="CatchAllData" ma:web="16a87af3-e7ba-4b91-a5ed-54622091e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87af3-e7ba-4b91-a5ed-54622091e95d" xsi:nil="true"/>
    <lcf76f155ced4ddcb4097134ff3c332f xmlns="a392ca26-6a95-4a11-9269-b05d000aec5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E8A507-75AA-4F14-8A31-D011329C072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193E0FC-7F1D-4138-9F2A-783DD3841E7D}"/>
</file>

<file path=customXml/itemProps3.xml><?xml version="1.0" encoding="utf-8"?>
<ds:datastoreItem xmlns:ds="http://schemas.openxmlformats.org/officeDocument/2006/customXml" ds:itemID="{1A52B504-A84C-4C70-B135-14063E5DD5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F08BA9-545C-4E23-ADB0-0FC1249DBE9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eaddd1-8fbc-4832-8db8-75f812b7dbf8"/>
    <ds:schemaRef ds:uri="3a74c56a-8306-4d3a-b1d1-319284d523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Caratula</vt:lpstr>
      <vt:lpstr>319 adj IV-b INICIO</vt:lpstr>
      <vt:lpstr>FIN 1</vt:lpstr>
      <vt:lpstr>2</vt:lpstr>
      <vt:lpstr>3</vt:lpstr>
      <vt:lpstr>4</vt:lpstr>
      <vt:lpstr>ESTIMULACIONES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PACHECO, CAMILA BELEN (Servicio Externo en YPF)</dc:creator>
  <cp:keywords/>
  <dc:description/>
  <cp:lastModifiedBy>GENEN, DARIO ABEL (Servicio Externo en YPF)</cp:lastModifiedBy>
  <cp:revision/>
  <dcterms:created xsi:type="dcterms:W3CDTF">2021-11-25T19:10:12Z</dcterms:created>
  <dcterms:modified xsi:type="dcterms:W3CDTF">2023-01-24T15:00:05Z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0x010100F47C7DA3C6F653428687CCFDE2EE0276</vt:lpwstr>
  </property>
  <property fmtid="{D5CDD505-2E9C-101B-9397-08002B2CF9AE}" pid="3" name="MSIP_Label_b701c5ec-e5b5-40ab-b632-dbf2eb8611fa_Enabled">
    <vt:lpwstr>true</vt:lpwstr>
  </property>
  <property fmtid="{D5CDD505-2E9C-101B-9397-08002B2CF9AE}" pid="4" name="MSIP_Label_b701c5ec-e5b5-40ab-b632-dbf2eb8611fa_SetDate">
    <vt:lpwstr>2023-01-12T16:30:39Z</vt:lpwstr>
  </property>
  <property fmtid="{D5CDD505-2E9C-101B-9397-08002B2CF9AE}" pid="5" name="MSIP_Label_b701c5ec-e5b5-40ab-b632-dbf2eb8611fa_Method">
    <vt:lpwstr>Privileged</vt:lpwstr>
  </property>
  <property fmtid="{D5CDD505-2E9C-101B-9397-08002B2CF9AE}" pid="6" name="MSIP_Label_b701c5ec-e5b5-40ab-b632-dbf2eb8611fa_Name">
    <vt:lpwstr>YPF - Privado</vt:lpwstr>
  </property>
  <property fmtid="{D5CDD505-2E9C-101B-9397-08002B2CF9AE}" pid="7" name="MSIP_Label_b701c5ec-e5b5-40ab-b632-dbf2eb8611fa_SiteId">
    <vt:lpwstr>038018c3-616c-4b46-ad9b-aa9007f701b5</vt:lpwstr>
  </property>
  <property fmtid="{D5CDD505-2E9C-101B-9397-08002B2CF9AE}" pid="8" name="MSIP_Label_b701c5ec-e5b5-40ab-b632-dbf2eb8611fa_ActionId">
    <vt:lpwstr>99e5bbba-6a4f-4cfa-b41b-1795851381ba</vt:lpwstr>
  </property>
  <property fmtid="{D5CDD505-2E9C-101B-9397-08002B2CF9AE}" pid="9" name="MSIP_Label_b701c5ec-e5b5-40ab-b632-dbf2eb8611fa_ContentBits">
    <vt:lpwstr>3</vt:lpwstr>
  </property>
  <property fmtid="{D5CDD505-2E9C-101B-9397-08002B2CF9AE}" pid="10" name="MediaServiceImageTags">
    <vt:lpwstr/>
  </property>
</Properties>
</file>