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DADOS EXPORTAÇÃO" sheetId="1" state="visible" r:id="rId1"/>
    <sheet name="Entrada de Dados" sheetId="2" state="visible" r:id="rId2"/>
    <sheet name="HIST PRECIFICAÇAO" sheetId="3" state="visible" r:id="rId3"/>
    <sheet name="VALOR MOEDAS" sheetId="4" state="visible" r:id="rId4"/>
    <sheet name="FORMULAS" sheetId="5" state="visible" r:id="rId5"/>
    <sheet name="Mês Referência 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[$$-409]* #,##0.00_ ;_-[$$-409]* \-#,##0.00\ ;_-[$$-409]* &quot;-&quot;??_ ;_-@_ "/>
    <numFmt numFmtId="165" formatCode="#,##0.00\ [$€-42D]"/>
    <numFmt numFmtId="166" formatCode="_-* #,##0.00\ [$€-403]_-;\-* #,##0.00\ [$€-403]_-;_-* &quot;-&quot;??\ [$€-403]_-;_-@_-"/>
    <numFmt numFmtId="167" formatCode="_(&quot;R$&quot;* #,##0.00_);_(&quot;R$&quot;* \(#,##0.00\);_(&quot;R$&quot;* &quot;-&quot;??_);_(@_)"/>
    <numFmt numFmtId="168" formatCode="yyyy\-mm\-dd\ h:mm:ss"/>
    <numFmt numFmtId="169" formatCode="_-&quot;R$&quot;\ * #,##0.00_-;\-&quot;R$&quot;\ * #,##0.00_-;_-&quot;R$&quot;\ * &quot;-&quot;??_-;_-@_-"/>
    <numFmt numFmtId="170" formatCode="_(* #,##0_);_(* \(#,##0\);_(* &quot;-&quot;??_);_(@_)"/>
    <numFmt numFmtId="171" formatCode="_-* #,##0.00_-;\-* #,##0.00_-;_-* &quot;-&quot;??_-;_-@_-"/>
    <numFmt numFmtId="172" formatCode="_-[$€-2]\ * #,##0.00_-;\-[$€-2]\ * #,##0.00_-;_-[$€-2]\ * &quot;-&quot;??_-;_-@_-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36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ArialMT"/>
      <color rgb="FFFF0000"/>
      <sz val="24"/>
    </font>
    <font>
      <name val="ArialMT"/>
      <color rgb="FF000000"/>
      <sz val="14"/>
    </font>
    <font>
      <name val="ArialMT"/>
      <color rgb="FF000000"/>
      <sz val="11"/>
    </font>
    <font>
      <name val="ArialMT"/>
      <color rgb="FF000000"/>
      <sz val="12"/>
    </font>
    <font>
      <name val="Calibri"/>
      <family val="2"/>
      <b val="1"/>
      <color rgb="FF000000"/>
      <sz val="14"/>
      <scheme val="minor"/>
    </font>
    <font>
      <name val="ArialMT"/>
      <b val="1"/>
      <color rgb="FFFF0000"/>
      <sz val="22"/>
    </font>
    <font>
      <name val="Calibri"/>
      <family val="2"/>
      <b val="1"/>
      <color theme="1"/>
      <sz val="20"/>
      <scheme val="minor"/>
    </font>
    <font>
      <name val="ArialMT"/>
      <color theme="1"/>
      <sz val="20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11"/>
      <scheme val="minor"/>
    </font>
    <font>
      <name val="ArialMT"/>
      <color theme="1"/>
      <sz val="11"/>
    </font>
    <font>
      <name val="Calibri (Corpo)"/>
      <color theme="1"/>
      <sz val="11"/>
    </font>
    <font>
      <name val="Calibri"/>
      <family val="2"/>
      <color theme="1"/>
      <sz val="20"/>
      <scheme val="minor"/>
    </font>
    <font>
      <name val="Calibri (Corpo)"/>
      <color theme="1"/>
      <sz val="20"/>
    </font>
    <font>
      <name val="Calibri"/>
      <family val="2"/>
      <color theme="1"/>
      <sz val="18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theme="1"/>
      <sz val="12"/>
    </font>
    <font>
      <name val="Arial"/>
      <family val="2"/>
      <b val="1"/>
      <i val="1"/>
      <color theme="1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1"/>
      <sz val="12"/>
    </font>
    <font>
      <name val="Arial"/>
      <family val="2"/>
      <color rgb="FF333333"/>
      <sz val="12"/>
    </font>
    <font>
      <name val="Calibri"/>
      <family val="2"/>
      <color indexed="64"/>
      <sz val="11"/>
      <scheme val="minor"/>
    </font>
    <font>
      <name val="Arial"/>
      <family val="2"/>
      <b val="1"/>
      <i val="1"/>
      <color rgb="FFFF0000"/>
      <sz val="12"/>
    </font>
    <font>
      <name val="Arial"/>
      <family val="2"/>
      <b val="1"/>
      <color rgb="FF333333"/>
      <sz val="12"/>
    </font>
    <font>
      <name val="Helvetica Neue"/>
      <family val="2"/>
      <color rgb="FF333333"/>
      <sz val="12"/>
    </font>
    <font>
      <name val="Calibri"/>
      <family val="2"/>
      <color theme="1"/>
      <sz val="16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1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000000"/>
      <sz val="10"/>
      <scheme val="minor"/>
    </font>
    <font>
      <name val="Arial"/>
      <family val="2"/>
      <color rgb="FF333333"/>
      <sz val="9"/>
    </font>
    <font>
      <name val="Calibri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BFB8"/>
        <bgColor indexed="64"/>
      </patternFill>
    </fill>
    <fill>
      <patternFill patternType="solid">
        <fgColor theme="4" tint="0.5999938962981048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2" fillId="0" borderId="0"/>
    <xf numFmtId="43" fontId="2" fillId="0" borderId="0"/>
    <xf numFmtId="167" fontId="2" fillId="0" borderId="0"/>
    <xf numFmtId="9" fontId="2" fillId="0" borderId="0"/>
    <xf numFmtId="0" fontId="23" fillId="0" borderId="0"/>
    <xf numFmtId="0" fontId="29" fillId="0" borderId="0"/>
    <xf numFmtId="43" fontId="2" fillId="0" borderId="0"/>
    <xf numFmtId="44" fontId="2" fillId="0" borderId="0"/>
  </cellStyleXfs>
  <cellXfs count="254">
    <xf numFmtId="0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pivotButton="0" quotePrefix="0" xfId="0">
      <alignment horizontal="center" vertical="center" wrapText="1"/>
    </xf>
    <xf numFmtId="0" fontId="8" fillId="0" borderId="3" pivotButton="0" quotePrefix="0" xfId="0"/>
    <xf numFmtId="0" fontId="9" fillId="0" borderId="10" pivotButton="0" quotePrefix="0" xfId="0"/>
    <xf numFmtId="0" fontId="9" fillId="0" borderId="4" pivotButton="0" quotePrefix="0" xfId="0"/>
    <xf numFmtId="0" fontId="10" fillId="0" borderId="6" pivotButton="0" quotePrefix="0" xfId="0"/>
    <xf numFmtId="0" fontId="9" fillId="0" borderId="0" pivotButton="0" quotePrefix="0" xfId="0"/>
    <xf numFmtId="0" fontId="9" fillId="0" borderId="7" pivotButton="0" quotePrefix="0" xfId="0"/>
    <xf numFmtId="0" fontId="11" fillId="0" borderId="8" pivotButton="0" quotePrefix="0" xfId="0"/>
    <xf numFmtId="0" fontId="4" fillId="0" borderId="1" applyAlignment="1" pivotButton="0" quotePrefix="0" xfId="0">
      <alignment wrapText="1"/>
    </xf>
    <xf numFmtId="0" fontId="4" fillId="0" borderId="9" pivotButton="0" quotePrefix="0" xfId="0"/>
    <xf numFmtId="0" fontId="13" fillId="0" borderId="0" pivotButton="0" quotePrefix="0" xfId="0"/>
    <xf numFmtId="0" fontId="0" fillId="0" borderId="0" applyAlignment="1" pivotButton="0" quotePrefix="0" xfId="0">
      <alignment wrapText="1"/>
    </xf>
    <xf numFmtId="0" fontId="15" fillId="4" borderId="14" applyAlignment="1" pivotButton="0" quotePrefix="0" xfId="0">
      <alignment horizontal="center" vertical="top"/>
    </xf>
    <xf numFmtId="0" fontId="13" fillId="4" borderId="16" applyAlignment="1" pivotButton="0" quotePrefix="0" xfId="0">
      <alignment horizontal="center" vertical="top" wrapText="1"/>
    </xf>
    <xf numFmtId="0" fontId="1" fillId="5" borderId="11" applyAlignment="1" pivotButton="0" quotePrefix="0" xfId="0">
      <alignment vertical="center"/>
    </xf>
    <xf numFmtId="0" fontId="16" fillId="5" borderId="16" applyAlignment="1" pivotButton="0" quotePrefix="0" xfId="0">
      <alignment vertical="center" wrapText="1"/>
    </xf>
    <xf numFmtId="0" fontId="17" fillId="5" borderId="12" applyAlignment="1" pivotButton="0" quotePrefix="0" xfId="0">
      <alignment vertical="center" wrapText="1"/>
    </xf>
    <xf numFmtId="0" fontId="18" fillId="5" borderId="11" applyAlignment="1" pivotButton="0" quotePrefix="0" xfId="0">
      <alignment vertical="center"/>
    </xf>
    <xf numFmtId="0" fontId="19" fillId="5" borderId="12" applyAlignment="1" pivotButton="0" quotePrefix="1" xfId="0">
      <alignment horizontal="center" vertical="center"/>
    </xf>
    <xf numFmtId="0" fontId="20" fillId="5" borderId="12" applyAlignment="1" pivotButton="0" quotePrefix="1" xfId="0">
      <alignment horizontal="center" vertical="center"/>
    </xf>
    <xf numFmtId="0" fontId="0" fillId="5" borderId="13" applyAlignment="1" pivotButton="0" quotePrefix="0" xfId="0">
      <alignment vertical="center"/>
    </xf>
    <xf numFmtId="0" fontId="0" fillId="5" borderId="13" pivotButton="0" quotePrefix="0" xfId="0"/>
    <xf numFmtId="0" fontId="0" fillId="5" borderId="0" pivotButton="0" quotePrefix="0" xfId="0"/>
    <xf numFmtId="0" fontId="0" fillId="5" borderId="10" pivotButton="0" quotePrefix="0" xfId="0"/>
    <xf numFmtId="0" fontId="0" fillId="5" borderId="4" pivotButton="0" quotePrefix="0" xfId="0"/>
    <xf numFmtId="0" fontId="21" fillId="6" borderId="11" applyAlignment="1" pivotButton="0" quotePrefix="0" xfId="0">
      <alignment vertical="center"/>
    </xf>
    <xf numFmtId="0" fontId="0" fillId="6" borderId="16" applyAlignment="1" pivotButton="0" quotePrefix="0" xfId="0">
      <alignment vertical="center" wrapText="1"/>
    </xf>
    <xf numFmtId="0" fontId="17" fillId="6" borderId="12" applyAlignment="1" pivotButton="0" quotePrefix="0" xfId="0">
      <alignment horizontal="center" vertical="center" wrapText="1"/>
    </xf>
    <xf numFmtId="0" fontId="0" fillId="6" borderId="16" applyAlignment="1" pivotButton="0" quotePrefix="0" xfId="0">
      <alignment horizontal="center" vertical="center" wrapText="1"/>
    </xf>
    <xf numFmtId="0" fontId="0" fillId="6" borderId="6" pivotButton="0" quotePrefix="0" xfId="0"/>
    <xf numFmtId="0" fontId="0" fillId="6" borderId="0" pivotButton="0" quotePrefix="0" xfId="0"/>
    <xf numFmtId="0" fontId="0" fillId="6" borderId="7" pivotButton="0" quotePrefix="0" xfId="0"/>
    <xf numFmtId="0" fontId="0" fillId="5" borderId="3" pivotButton="0" quotePrefix="0" xfId="0"/>
    <xf numFmtId="0" fontId="0" fillId="5" borderId="6" pivotButton="0" quotePrefix="0" xfId="0"/>
    <xf numFmtId="0" fontId="0" fillId="5" borderId="7" pivotButton="0" quotePrefix="0" xfId="0"/>
    <xf numFmtId="0" fontId="0" fillId="5" borderId="8" pivotButton="0" quotePrefix="0" xfId="0"/>
    <xf numFmtId="0" fontId="0" fillId="5" borderId="1" pivotButton="0" quotePrefix="0" xfId="0"/>
    <xf numFmtId="0" fontId="0" fillId="5" borderId="9" pivotButton="0" quotePrefix="0" xfId="0"/>
    <xf numFmtId="0" fontId="24" fillId="0" borderId="0" pivotButton="0" quotePrefix="0" xfId="0"/>
    <xf numFmtId="0" fontId="25" fillId="0" borderId="0" applyAlignment="1" pivotButton="0" quotePrefix="0" xfId="0">
      <alignment wrapText="1"/>
    </xf>
    <xf numFmtId="9" fontId="24" fillId="0" borderId="0" pivotButton="0" quotePrefix="0" xfId="3"/>
    <xf numFmtId="0" fontId="24" fillId="0" borderId="0" applyAlignment="1" pivotButton="0" quotePrefix="0" xfId="0">
      <alignment wrapText="1"/>
    </xf>
    <xf numFmtId="0" fontId="24" fillId="3" borderId="2" pivotButton="0" quotePrefix="0" xfId="0"/>
    <xf numFmtId="0" fontId="24" fillId="3" borderId="6" pivotButton="0" quotePrefix="0" xfId="0"/>
    <xf numFmtId="10" fontId="26" fillId="5" borderId="12" pivotButton="0" quotePrefix="0" xfId="3"/>
    <xf numFmtId="9" fontId="26" fillId="5" borderId="11" pivotButton="0" quotePrefix="0" xfId="3"/>
    <xf numFmtId="10" fontId="27" fillId="7" borderId="17" pivotButton="0" quotePrefix="0" xfId="3"/>
    <xf numFmtId="0" fontId="24" fillId="5" borderId="6" pivotButton="0" quotePrefix="0" xfId="0"/>
    <xf numFmtId="0" fontId="24" fillId="5" borderId="5" pivotButton="0" quotePrefix="0" xfId="0"/>
    <xf numFmtId="0" fontId="24" fillId="5" borderId="0" pivotButton="0" quotePrefix="0" xfId="0"/>
    <xf numFmtId="9" fontId="24" fillId="8" borderId="3" pivotButton="0" quotePrefix="0" xfId="0"/>
    <xf numFmtId="0" fontId="24" fillId="8" borderId="4" pivotButton="0" quotePrefix="0" xfId="0"/>
    <xf numFmtId="0" fontId="31" fillId="3" borderId="5" applyAlignment="1" pivotButton="0" quotePrefix="0" xfId="0">
      <alignment wrapText="1"/>
    </xf>
    <xf numFmtId="0" fontId="24" fillId="9" borderId="2" applyAlignment="1" pivotButton="0" quotePrefix="0" xfId="0">
      <alignment wrapText="1"/>
    </xf>
    <xf numFmtId="0" fontId="24" fillId="9" borderId="17" applyAlignment="1" pivotButton="0" quotePrefix="0" xfId="0">
      <alignment wrapText="1"/>
    </xf>
    <xf numFmtId="0" fontId="25" fillId="9" borderId="2" applyAlignment="1" pivotButton="0" quotePrefix="0" xfId="0">
      <alignment vertical="top" wrapText="1"/>
    </xf>
    <xf numFmtId="0" fontId="24" fillId="9" borderId="2" applyAlignment="1" pivotButton="0" quotePrefix="0" xfId="0">
      <alignment horizontal="center" vertical="top" wrapText="1"/>
    </xf>
    <xf numFmtId="0" fontId="0" fillId="0" borderId="3" pivotButton="0" quotePrefix="0" xfId="0"/>
    <xf numFmtId="0" fontId="36" fillId="0" borderId="0" applyAlignment="1" pivotButton="0" quotePrefix="0" xfId="0">
      <alignment wrapText="1"/>
    </xf>
    <xf numFmtId="17" fontId="37" fillId="0" borderId="0" pivotButton="0" quotePrefix="0" xfId="0"/>
    <xf numFmtId="4" fontId="36" fillId="0" borderId="0" pivotButton="0" quotePrefix="0" xfId="0"/>
    <xf numFmtId="4" fontId="36" fillId="0" borderId="0" pivotButton="0" quotePrefix="0" xfId="2"/>
    <xf numFmtId="0" fontId="40" fillId="0" borderId="0" pivotButton="0" quotePrefix="0" xfId="0"/>
    <xf numFmtId="0" fontId="23" fillId="7" borderId="16" applyAlignment="1" pivotButton="0" quotePrefix="0" xfId="4">
      <alignment vertical="center" wrapText="1"/>
    </xf>
    <xf numFmtId="0" fontId="24" fillId="9" borderId="5" applyAlignment="1" pivotButton="0" quotePrefix="0" xfId="0">
      <alignment vertical="top" wrapText="1"/>
    </xf>
    <xf numFmtId="0" fontId="24" fillId="9" borderId="3" applyAlignment="1" pivotButton="0" quotePrefix="0" xfId="0">
      <alignment horizontal="center" vertical="top" wrapText="1"/>
    </xf>
    <xf numFmtId="0" fontId="27" fillId="11" borderId="20" applyAlignment="1" pivotButton="0" quotePrefix="0" xfId="0">
      <alignment wrapText="1"/>
    </xf>
    <xf numFmtId="17" fontId="28" fillId="3" borderId="19" pivotButton="0" quotePrefix="0" xfId="0"/>
    <xf numFmtId="0" fontId="24" fillId="0" borderId="19" pivotButton="0" quotePrefix="0" xfId="0"/>
    <xf numFmtId="0" fontId="41" fillId="0" borderId="19" pivotButton="0" quotePrefix="0" xfId="0"/>
    <xf numFmtId="0" fontId="0" fillId="0" borderId="19" pivotButton="0" quotePrefix="0" xfId="0"/>
    <xf numFmtId="4" fontId="32" fillId="7" borderId="19" pivotButton="0" quotePrefix="0" xfId="2"/>
    <xf numFmtId="0" fontId="0" fillId="8" borderId="6" pivotButton="0" quotePrefix="0" xfId="0"/>
    <xf numFmtId="0" fontId="0" fillId="8" borderId="0" pivotButton="0" quotePrefix="0" xfId="0"/>
    <xf numFmtId="0" fontId="42" fillId="0" borderId="0" pivotButton="0" quotePrefix="0" xfId="0"/>
    <xf numFmtId="4" fontId="43" fillId="0" borderId="0" pivotButton="0" quotePrefix="0" xfId="0"/>
    <xf numFmtId="0" fontId="16" fillId="0" borderId="0" pivotButton="0" quotePrefix="0" xfId="0"/>
    <xf numFmtId="17" fontId="0" fillId="0" borderId="0" pivotButton="0" quotePrefix="0" xfId="0"/>
    <xf numFmtId="14" fontId="37" fillId="0" borderId="0" pivotButton="0" quotePrefix="0" xfId="0"/>
    <xf numFmtId="14" fontId="34" fillId="0" borderId="0" pivotButton="0" quotePrefix="0" xfId="0"/>
    <xf numFmtId="14" fontId="40" fillId="0" borderId="0" pivotButton="0" quotePrefix="0" xfId="0"/>
    <xf numFmtId="14" fontId="36" fillId="0" borderId="0" pivotButton="0" quotePrefix="0" xfId="0"/>
    <xf numFmtId="14" fontId="39" fillId="7" borderId="0" applyAlignment="1" pivotButton="0" quotePrefix="0" xfId="0">
      <alignment vertical="center" wrapText="1"/>
    </xf>
    <xf numFmtId="14" fontId="0" fillId="0" borderId="0" pivotButton="0" quotePrefix="0" xfId="0"/>
    <xf numFmtId="0" fontId="31" fillId="3" borderId="6" applyAlignment="1" pivotButton="0" quotePrefix="0" xfId="0">
      <alignment wrapText="1"/>
    </xf>
    <xf numFmtId="17" fontId="44" fillId="3" borderId="19" pivotButton="0" quotePrefix="0" xfId="0"/>
    <xf numFmtId="14" fontId="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164" fontId="0" fillId="0" borderId="0" pivotButton="0" quotePrefix="0" xfId="0"/>
    <xf numFmtId="165" fontId="0" fillId="0" borderId="0" pivotButton="0" quotePrefix="0" xfId="0"/>
    <xf numFmtId="164" fontId="16" fillId="0" borderId="0" pivotButton="0" quotePrefix="0" xfId="0"/>
    <xf numFmtId="165" fontId="16" fillId="0" borderId="0" pivotButton="0" quotePrefix="0" xfId="0"/>
    <xf numFmtId="164" fontId="36" fillId="0" borderId="0" pivotButton="0" quotePrefix="0" xfId="0"/>
    <xf numFmtId="164" fontId="36" fillId="0" borderId="0" pivotButton="0" quotePrefix="0" xfId="2"/>
    <xf numFmtId="164" fontId="0" fillId="0" borderId="3" pivotButton="0" quotePrefix="0" xfId="0"/>
    <xf numFmtId="164" fontId="0" fillId="8" borderId="0" pivotButton="0" quotePrefix="0" xfId="0"/>
    <xf numFmtId="164" fontId="0" fillId="8" borderId="25" pivotButton="0" quotePrefix="0" xfId="0"/>
    <xf numFmtId="164" fontId="0" fillId="8" borderId="19" pivotButton="0" quotePrefix="0" xfId="0"/>
    <xf numFmtId="164" fontId="0" fillId="8" borderId="26" pivotButton="0" quotePrefix="0" xfId="0"/>
    <xf numFmtId="166" fontId="0" fillId="0" borderId="0" pivotButton="0" quotePrefix="0" xfId="0"/>
    <xf numFmtId="167" fontId="36" fillId="0" borderId="0" pivotButton="0" quotePrefix="0" xfId="2"/>
    <xf numFmtId="167" fontId="36" fillId="0" borderId="0" pivotButton="0" quotePrefix="0" xfId="0"/>
    <xf numFmtId="168" fontId="0" fillId="0" borderId="0" pivotButton="0" quotePrefix="0" xfId="0"/>
    <xf numFmtId="167" fontId="24" fillId="0" borderId="0" pivotButton="0" quotePrefix="0" xfId="2"/>
    <xf numFmtId="167" fontId="24" fillId="5" borderId="11" pivotButton="0" quotePrefix="0" xfId="2"/>
    <xf numFmtId="167" fontId="24" fillId="5" borderId="12" pivotButton="0" quotePrefix="0" xfId="2"/>
    <xf numFmtId="167" fontId="24" fillId="5" borderId="12" applyAlignment="1" pivotButton="0" quotePrefix="0" xfId="2">
      <alignment horizontal="right"/>
    </xf>
    <xf numFmtId="167" fontId="24" fillId="7" borderId="2" applyAlignment="1" pivotButton="0" quotePrefix="0" xfId="2">
      <alignment horizontal="center"/>
    </xf>
    <xf numFmtId="167" fontId="26" fillId="5" borderId="13" pivotButton="0" quotePrefix="0" xfId="2"/>
    <xf numFmtId="167" fontId="24" fillId="7" borderId="16" pivotButton="0" quotePrefix="0" xfId="2"/>
    <xf numFmtId="167" fontId="38" fillId="5" borderId="6" applyAlignment="1" pivotButton="0" quotePrefix="0" xfId="4">
      <alignment wrapText="1"/>
    </xf>
    <xf numFmtId="167" fontId="31" fillId="5" borderId="5" applyAlignment="1" pivotButton="0" quotePrefix="0" xfId="2">
      <alignment wrapText="1"/>
    </xf>
    <xf numFmtId="167" fontId="38" fillId="5" borderId="0" applyAlignment="1" pivotButton="0" quotePrefix="0" xfId="4">
      <alignment wrapText="1"/>
    </xf>
    <xf numFmtId="167" fontId="38" fillId="7" borderId="5" applyAlignment="1" pivotButton="0" quotePrefix="0" xfId="4">
      <alignment wrapText="1"/>
    </xf>
    <xf numFmtId="167" fontId="31" fillId="7" borderId="7" applyAlignment="1" pivotButton="0" quotePrefix="0" xfId="2">
      <alignment wrapText="1"/>
    </xf>
    <xf numFmtId="167" fontId="38" fillId="8" borderId="6" applyAlignment="1" pivotButton="0" quotePrefix="0" xfId="4">
      <alignment wrapText="1"/>
    </xf>
    <xf numFmtId="167" fontId="31" fillId="8" borderId="7" applyAlignment="1" pivotButton="0" quotePrefix="0" xfId="2">
      <alignment wrapText="1"/>
    </xf>
    <xf numFmtId="167" fontId="28" fillId="5" borderId="19" pivotButton="0" quotePrefix="0" xfId="2"/>
    <xf numFmtId="167" fontId="32" fillId="5" borderId="19" pivotButton="0" quotePrefix="0" xfId="2"/>
    <xf numFmtId="167" fontId="24" fillId="5" borderId="19" pivotButton="0" quotePrefix="0" xfId="2"/>
    <xf numFmtId="167" fontId="28" fillId="7" borderId="19" pivotButton="0" quotePrefix="0" xfId="2"/>
    <xf numFmtId="167" fontId="24" fillId="8" borderId="19" pivotButton="0" quotePrefix="0" xfId="0"/>
    <xf numFmtId="167" fontId="28" fillId="0" borderId="0" pivotButton="0" quotePrefix="0" xfId="2"/>
    <xf numFmtId="167" fontId="0" fillId="0" borderId="19" pivotButton="0" quotePrefix="0" xfId="2"/>
    <xf numFmtId="0" fontId="36" fillId="0" borderId="0" pivotButton="0" quotePrefix="0" xfId="0"/>
    <xf numFmtId="0" fontId="39" fillId="0" borderId="0" applyAlignment="1" pivotButton="0" quotePrefix="0" xfId="0">
      <alignment vertical="center" wrapText="1"/>
    </xf>
    <xf numFmtId="0" fontId="37" fillId="0" borderId="0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5" borderId="16" applyAlignment="1" pivotButton="0" quotePrefix="0" xfId="0">
      <alignment horizontal="center" vertical="center" wrapText="1"/>
    </xf>
    <xf numFmtId="169" fontId="0" fillId="0" borderId="0" pivotButton="0" quotePrefix="0" xfId="0"/>
    <xf numFmtId="169" fontId="16" fillId="0" borderId="0" pivotButton="0" quotePrefix="0" xfId="0"/>
    <xf numFmtId="169" fontId="36" fillId="0" borderId="0" pivotButton="0" quotePrefix="0" xfId="0"/>
    <xf numFmtId="170" fontId="24" fillId="5" borderId="12" pivotButton="0" quotePrefix="0" xfId="1"/>
    <xf numFmtId="171" fontId="27" fillId="7" borderId="17" pivotButton="0" quotePrefix="0" xfId="1"/>
    <xf numFmtId="170" fontId="28" fillId="5" borderId="5" pivotButton="0" quotePrefix="0" xfId="1"/>
    <xf numFmtId="171" fontId="24" fillId="5" borderId="5" pivotButton="0" quotePrefix="0" xfId="1"/>
    <xf numFmtId="171" fontId="26" fillId="7" borderId="16" pivotButton="0" quotePrefix="0" xfId="1"/>
    <xf numFmtId="171" fontId="24" fillId="8" borderId="4" pivotButton="0" quotePrefix="0" xfId="0"/>
    <xf numFmtId="171" fontId="24" fillId="9" borderId="17" applyAlignment="1" pivotButton="0" quotePrefix="0" xfId="1">
      <alignment wrapText="1"/>
    </xf>
    <xf numFmtId="170" fontId="30" fillId="9" borderId="17" applyAlignment="1" pivotButton="0" quotePrefix="0" xfId="1">
      <alignment horizontal="center" wrapText="1"/>
    </xf>
    <xf numFmtId="169" fontId="24" fillId="8" borderId="19" pivotButton="0" quotePrefix="0" xfId="0"/>
    <xf numFmtId="171" fontId="24" fillId="8" borderId="19" pivotButton="0" quotePrefix="0" xfId="1"/>
    <xf numFmtId="169" fontId="24" fillId="0" borderId="19" pivotButton="0" quotePrefix="0" xfId="0"/>
    <xf numFmtId="169" fontId="24" fillId="9" borderId="19" pivotButton="0" quotePrefix="0" xfId="0"/>
    <xf numFmtId="171" fontId="24" fillId="11" borderId="19" pivotButton="0" quotePrefix="0" xfId="0"/>
    <xf numFmtId="171" fontId="24" fillId="0" borderId="0" pivotButton="0" quotePrefix="0" xfId="1"/>
    <xf numFmtId="171" fontId="24" fillId="0" borderId="0" pivotButton="0" quotePrefix="0" xfId="0"/>
    <xf numFmtId="172" fontId="0" fillId="0" borderId="0" pivotButton="0" quotePrefix="0" xfId="0"/>
    <xf numFmtId="172" fontId="0" fillId="0" borderId="7" pivotButton="0" quotePrefix="0" xfId="0"/>
    <xf numFmtId="172" fontId="0" fillId="8" borderId="7" pivotButton="0" quotePrefix="0" xfId="0"/>
    <xf numFmtId="169" fontId="0" fillId="0" borderId="34" pivotButton="0" quotePrefix="0" xfId="0"/>
    <xf numFmtId="172" fontId="0" fillId="0" borderId="3" pivotButton="0" quotePrefix="0" xfId="0"/>
    <xf numFmtId="169" fontId="0" fillId="8" borderId="0" pivotButton="0" quotePrefix="0" xfId="0"/>
    <xf numFmtId="172" fontId="0" fillId="8" borderId="0" pivotButton="0" quotePrefix="0" xfId="0"/>
    <xf numFmtId="169" fontId="0" fillId="0" borderId="3" pivotButton="0" quotePrefix="0" xfId="0"/>
    <xf numFmtId="169" fontId="0" fillId="8" borderId="25" pivotButton="0" quotePrefix="0" xfId="0"/>
    <xf numFmtId="169" fontId="0" fillId="8" borderId="19" pivotButton="0" quotePrefix="0" xfId="0"/>
    <xf numFmtId="169" fontId="0" fillId="8" borderId="26" pivotButton="0" quotePrefix="0" xfId="0"/>
    <xf numFmtId="172" fontId="0" fillId="8" borderId="25" pivotButton="0" quotePrefix="0" xfId="0"/>
    <xf numFmtId="172" fontId="0" fillId="8" borderId="19" pivotButton="0" quotePrefix="0" xfId="0"/>
    <xf numFmtId="172" fontId="0" fillId="8" borderId="26" pivotButton="0" quotePrefix="0" xfId="0"/>
    <xf numFmtId="171" fontId="4" fillId="0" borderId="0" pivotButton="0" quotePrefix="0" xfId="0"/>
    <xf numFmtId="0" fontId="0" fillId="0" borderId="0" pivotButton="0" quotePrefix="0" xfId="0"/>
    <xf numFmtId="0" fontId="23" fillId="7" borderId="16" applyAlignment="1" pivotButton="0" quotePrefix="0" xfId="4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37" fillId="0" borderId="1" applyAlignment="1" pivotButton="0" quotePrefix="0" xfId="0">
      <alignment horizontal="center"/>
    </xf>
    <xf numFmtId="0" fontId="0" fillId="0" borderId="1" pivotButton="0" quotePrefix="0" xfId="0"/>
    <xf numFmtId="0" fontId="37" fillId="0" borderId="0" applyAlignment="1" pivotButton="0" quotePrefix="0" xfId="0">
      <alignment horizontal="center"/>
    </xf>
    <xf numFmtId="0" fontId="36" fillId="0" borderId="0" pivotButton="0" quotePrefix="0" xfId="0"/>
    <xf numFmtId="0" fontId="37" fillId="0" borderId="0" pivotButton="0" quotePrefix="0" xfId="0"/>
    <xf numFmtId="0" fontId="35" fillId="0" borderId="0" applyAlignment="1" pivotButton="0" quotePrefix="0" xfId="0">
      <alignment horizontal="center" wrapText="1"/>
    </xf>
    <xf numFmtId="0" fontId="23" fillId="7" borderId="7" applyAlignment="1" pivotButton="0" quotePrefix="0" xfId="4">
      <alignment horizontal="center" vertical="center" wrapText="1"/>
    </xf>
    <xf numFmtId="0" fontId="39" fillId="0" borderId="0" applyAlignment="1" pivotButton="0" quotePrefix="0" xfId="0">
      <alignment vertical="center" wrapText="1"/>
    </xf>
    <xf numFmtId="0" fontId="0" fillId="0" borderId="7" pivotButton="0" quotePrefix="0" xfId="0"/>
    <xf numFmtId="0" fontId="0" fillId="0" borderId="27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4" pivotButton="0" quotePrefix="0" xfId="0"/>
    <xf numFmtId="0" fontId="23" fillId="8" borderId="5" applyAlignment="1" pivotButton="0" quotePrefix="0" xfId="4">
      <alignment horizontal="center" wrapText="1"/>
    </xf>
    <xf numFmtId="0" fontId="33" fillId="0" borderId="18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8" pivotButton="0" quotePrefix="0" xfId="0"/>
    <xf numFmtId="0" fontId="24" fillId="8" borderId="5" applyAlignment="1" pivotButton="0" quotePrefix="0" xfId="0">
      <alignment horizontal="center" wrapText="1"/>
    </xf>
    <xf numFmtId="167" fontId="24" fillId="5" borderId="11" applyAlignment="1" pivotButton="0" quotePrefix="0" xfId="2">
      <alignment horizontal="center"/>
    </xf>
    <xf numFmtId="0" fontId="16" fillId="0" borderId="27" applyAlignment="1" pivotButton="0" quotePrefix="0" xfId="0">
      <alignment horizontal="center" vertical="center" wrapText="1"/>
    </xf>
    <xf numFmtId="0" fontId="24" fillId="8" borderId="2" applyAlignment="1" pivotButton="0" quotePrefix="0" xfId="0">
      <alignment horizontal="center"/>
    </xf>
    <xf numFmtId="0" fontId="0" fillId="0" borderId="4" pivotButton="0" quotePrefix="0" xfId="0"/>
    <xf numFmtId="0" fontId="33" fillId="0" borderId="29" applyAlignment="1" pivotButton="0" quotePrefix="0" xfId="0">
      <alignment horizontal="center" vertical="center"/>
    </xf>
    <xf numFmtId="0" fontId="0" fillId="0" borderId="23" pivotButton="0" quotePrefix="0" xfId="0"/>
    <xf numFmtId="0" fontId="24" fillId="8" borderId="16" applyAlignment="1" pivotButton="0" quotePrefix="0" xfId="0">
      <alignment horizontal="center"/>
    </xf>
    <xf numFmtId="167" fontId="24" fillId="7" borderId="16" applyAlignment="1" pivotButton="0" quotePrefix="0" xfId="2">
      <alignment horizontal="center"/>
    </xf>
    <xf numFmtId="0" fontId="0" fillId="8" borderId="2" applyAlignment="1" pivotButton="0" quotePrefix="0" xfId="0">
      <alignment horizontal="center"/>
    </xf>
    <xf numFmtId="0" fontId="0" fillId="0" borderId="10" pivotButton="0" quotePrefix="0" xfId="0"/>
    <xf numFmtId="0" fontId="0" fillId="0" borderId="2" applyAlignment="1" pivotButton="0" quotePrefix="0" xfId="0">
      <alignment horizontal="center"/>
    </xf>
    <xf numFmtId="0" fontId="3" fillId="10" borderId="16" applyAlignment="1" pivotButton="0" quotePrefix="0" xfId="0">
      <alignment horizontal="center"/>
    </xf>
    <xf numFmtId="0" fontId="13" fillId="4" borderId="16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5" borderId="16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7" pivotButton="0" quotePrefix="0" xfId="0"/>
    <xf numFmtId="0" fontId="17" fillId="5" borderId="16" applyAlignment="1" pivotButton="0" quotePrefix="0" xfId="0">
      <alignment horizontal="center" vertical="center" wrapText="1"/>
    </xf>
    <xf numFmtId="0" fontId="14" fillId="10" borderId="16" applyAlignment="1" pivotButton="0" quotePrefix="0" xfId="0">
      <alignment horizontal="center"/>
    </xf>
    <xf numFmtId="0" fontId="6" fillId="0" borderId="31" applyAlignment="1" pivotButton="0" quotePrefix="0" xfId="0">
      <alignment horizontal="center" vertical="center" wrapText="1"/>
    </xf>
    <xf numFmtId="0" fontId="0" fillId="0" borderId="32" pivotButton="0" quotePrefix="0" xfId="0"/>
    <xf numFmtId="0" fontId="12" fillId="2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22" fillId="5" borderId="16" applyAlignment="1" pivotButton="0" quotePrefix="0" xfId="0">
      <alignment horizontal="left" vertical="center"/>
    </xf>
    <xf numFmtId="0" fontId="13" fillId="4" borderId="15" applyAlignment="1" pivotButton="0" quotePrefix="0" xfId="0">
      <alignment horizontal="center" vertical="center"/>
    </xf>
    <xf numFmtId="0" fontId="0" fillId="0" borderId="30" pivotButton="0" quotePrefix="0" xfId="0"/>
    <xf numFmtId="0" fontId="7" fillId="2" borderId="16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/>
    </xf>
    <xf numFmtId="0" fontId="0" fillId="0" borderId="33" pivotButton="0" quotePrefix="0" xfId="0"/>
    <xf numFmtId="0" fontId="0" fillId="0" borderId="26" pivotButton="0" quotePrefix="0" xfId="0"/>
    <xf numFmtId="14" fontId="37" fillId="0" borderId="0" applyAlignment="1" pivotButton="0" quotePrefix="0" xfId="0">
      <alignment horizontal="left"/>
    </xf>
    <xf numFmtId="169" fontId="0" fillId="0" borderId="0" pivotButton="0" quotePrefix="0" xfId="0"/>
    <xf numFmtId="169" fontId="16" fillId="0" borderId="0" pivotButton="0" quotePrefix="0" xfId="0"/>
    <xf numFmtId="169" fontId="36" fillId="0" borderId="0" pivotButton="0" quotePrefix="0" xfId="0"/>
    <xf numFmtId="170" fontId="24" fillId="5" borderId="12" pivotButton="0" quotePrefix="0" xfId="1"/>
    <xf numFmtId="171" fontId="27" fillId="7" borderId="17" pivotButton="0" quotePrefix="0" xfId="1"/>
    <xf numFmtId="170" fontId="28" fillId="5" borderId="5" pivotButton="0" quotePrefix="0" xfId="1"/>
    <xf numFmtId="171" fontId="24" fillId="5" borderId="5" pivotButton="0" quotePrefix="0" xfId="1"/>
    <xf numFmtId="171" fontId="26" fillId="7" borderId="16" pivotButton="0" quotePrefix="0" xfId="1"/>
    <xf numFmtId="171" fontId="24" fillId="8" borderId="4" pivotButton="0" quotePrefix="0" xfId="0"/>
    <xf numFmtId="171" fontId="24" fillId="9" borderId="17" applyAlignment="1" pivotButton="0" quotePrefix="0" xfId="1">
      <alignment wrapText="1"/>
    </xf>
    <xf numFmtId="170" fontId="30" fillId="9" borderId="17" applyAlignment="1" pivotButton="0" quotePrefix="0" xfId="1">
      <alignment horizontal="center" wrapText="1"/>
    </xf>
    <xf numFmtId="169" fontId="24" fillId="8" borderId="19" pivotButton="0" quotePrefix="0" xfId="0"/>
    <xf numFmtId="171" fontId="24" fillId="8" borderId="19" pivotButton="0" quotePrefix="0" xfId="1"/>
    <xf numFmtId="169" fontId="24" fillId="0" borderId="19" pivotButton="0" quotePrefix="0" xfId="0"/>
    <xf numFmtId="169" fontId="24" fillId="9" borderId="19" pivotButton="0" quotePrefix="0" xfId="0"/>
    <xf numFmtId="171" fontId="24" fillId="11" borderId="19" pivotButton="0" quotePrefix="0" xfId="0"/>
    <xf numFmtId="171" fontId="24" fillId="0" borderId="0" pivotButton="0" quotePrefix="0" xfId="1"/>
    <xf numFmtId="171" fontId="24" fillId="0" borderId="0" pivotButton="0" quotePrefix="0" xfId="0"/>
    <xf numFmtId="172" fontId="0" fillId="0" borderId="0" pivotButton="0" quotePrefix="0" xfId="0"/>
    <xf numFmtId="172" fontId="0" fillId="0" borderId="7" pivotButton="0" quotePrefix="0" xfId="0"/>
    <xf numFmtId="172" fontId="0" fillId="8" borderId="7" pivotButton="0" quotePrefix="0" xfId="0"/>
    <xf numFmtId="169" fontId="0" fillId="0" borderId="34" pivotButton="0" quotePrefix="0" xfId="0"/>
    <xf numFmtId="172" fontId="0" fillId="0" borderId="3" pivotButton="0" quotePrefix="0" xfId="0"/>
    <xf numFmtId="169" fontId="0" fillId="8" borderId="0" pivotButton="0" quotePrefix="0" xfId="0"/>
    <xf numFmtId="172" fontId="0" fillId="8" borderId="0" pivotButton="0" quotePrefix="0" xfId="0"/>
    <xf numFmtId="169" fontId="0" fillId="0" borderId="3" pivotButton="0" quotePrefix="0" xfId="0"/>
    <xf numFmtId="169" fontId="0" fillId="8" borderId="25" pivotButton="0" quotePrefix="0" xfId="0"/>
    <xf numFmtId="169" fontId="0" fillId="8" borderId="19" pivotButton="0" quotePrefix="0" xfId="0"/>
    <xf numFmtId="169" fontId="0" fillId="8" borderId="26" pivotButton="0" quotePrefix="0" xfId="0"/>
    <xf numFmtId="172" fontId="0" fillId="8" borderId="25" pivotButton="0" quotePrefix="0" xfId="0"/>
    <xf numFmtId="172" fontId="0" fillId="8" borderId="19" pivotButton="0" quotePrefix="0" xfId="0"/>
    <xf numFmtId="172" fontId="0" fillId="8" borderId="26" pivotButton="0" quotePrefix="0" xfId="0"/>
    <xf numFmtId="171" fontId="4" fillId="0" borderId="0" pivotButton="0" quotePrefix="0" xfId="0"/>
  </cellXfs>
  <cellStyles count="8">
    <cellStyle name="Normal" xfId="0" builtinId="0"/>
    <cellStyle name="Vírgula" xfId="1" builtinId="3"/>
    <cellStyle name="Moeda" xfId="2" builtinId="4"/>
    <cellStyle name="Porcentagem" xfId="3" builtinId="5"/>
    <cellStyle name="Hiperlink" xfId="4" builtinId="8"/>
    <cellStyle name="Normal 4" xfId="5"/>
    <cellStyle name="Vírgula 2" xfId="6"/>
    <cellStyle name="Moeda 2" xfId="7"/>
  </cellStyles>
  <dxfs count="13">
    <dxf>
      <numFmt numFmtId="166" formatCode="_-* #,##0.00\ [$€-403]_-;\-* #,##0.00\ [$€-403]_-;_-* &quot;-&quot;??\ [$€-403]_-;_-@_-"/>
    </dxf>
    <dxf>
      <numFmt numFmtId="164" formatCode="_-[$$-409]* #,##0.00_ ;_-[$$-409]* \-#,##0.00\ ;_-[$$-409]* &quot;-&quot;??_ ;_-@_ 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#,##0.00\ [$€-42D]"/>
    </dxf>
    <dxf>
      <numFmt numFmtId="164" formatCode="_-[$$-409]* #,##0.00_ ;_-[$$-409]* \-#,##0.00\ ;_-[$$-409]* &quot;-&quot;??_ ;_-@_ "/>
    </dxf>
    <dxf>
      <numFmt numFmtId="22" formatCode="mmm/yy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Tabela1" displayName="Tabela1" ref="A1:L117" headerRowCount="1" totalsRowShown="0" headerRowDxfId="12">
  <autoFilter ref="A1:L117"/>
  <tableColumns count="12">
    <tableColumn id="1" name="DATA" dataDxfId="11">
      <calculatedColumnFormula>'Entrada de Dados'!A10</calculatedColumnFormula>
    </tableColumn>
    <tableColumn id="2" name="DÓLAR" dataDxfId="10">
      <calculatedColumnFormula>'Entrada de Dados'!B10</calculatedColumnFormula>
    </tableColumn>
    <tableColumn id="3" name="EURO" dataDxfId="9">
      <calculatedColumnFormula>'Entrada de Dados'!C10</calculatedColumnFormula>
    </tableColumn>
    <tableColumn id="4" name="ARROBA-BOI" dataDxfId="8">
      <calculatedColumnFormula>'Entrada de Dados'!F10</calculatedColumnFormula>
    </tableColumn>
    <tableColumn id="5" name="MADEIRA DURA " dataDxfId="7">
      <calculatedColumnFormula>'Entrada de Dados'!J10</calculatedColumnFormula>
    </tableColumn>
    <tableColumn id="6" name="MILHO" dataDxfId="6">
      <calculatedColumnFormula>'Entrada de Dados'!M10</calculatedColumnFormula>
    </tableColumn>
    <tableColumn id="7" name="SOJA" dataDxfId="5">
      <calculatedColumnFormula>'Entrada de Dados'!S10</calculatedColumnFormula>
    </tableColumn>
    <tableColumn id="8" name="CARBONO" dataDxfId="4">
      <calculatedColumnFormula>'Entrada de Dados'!Y10</calculatedColumnFormula>
    </tableColumn>
    <tableColumn id="9" name="ÁGUA" dataDxfId="3">
      <calculatedColumnFormula>'Entrada de Dados'!AC10</calculatedColumnFormula>
    </tableColumn>
    <tableColumn id="10" name="PRECIFICAÇÃO UCS" dataDxfId="2">
      <calculatedColumnFormula>'VALOR MOEDAS'!E6</calculatedColumnFormula>
    </tableColumn>
    <tableColumn id="11" name="Precificação DOLAR" dataDxfId="1">
      <calculatedColumnFormula>'VALOR MOEDAS'!F6</calculatedColumnFormula>
    </tableColumn>
    <tableColumn id="12" name="Precificação EURO" dataDxfId="0">
      <calculatedColumnFormula>'VALOR MOEDAS'!G6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br.investing.com/currencies/usd-brl-historical-data" TargetMode="External" Id="rId1" /><Relationship Type="http://schemas.openxmlformats.org/officeDocument/2006/relationships/hyperlink" Target="https://br.investing.com/currencies/eur-brl-historical-data" TargetMode="External" Id="rId2" /><Relationship Type="http://schemas.openxmlformats.org/officeDocument/2006/relationships/hyperlink" Target="https://br.investing.com/commodities/live-cattle-historical-data?cid=964528" TargetMode="External" Id="rId3" /><Relationship Type="http://schemas.openxmlformats.org/officeDocument/2006/relationships/hyperlink" Target="https://www.indexmundi.com/pt/pre&#231;os-de-mercado/?mercadoria=madeira-dura&amp;meses=180&amp;moeda=brl" TargetMode="External" Id="rId4" /><Relationship Type="http://schemas.openxmlformats.org/officeDocument/2006/relationships/hyperlink" Target="https://br.investing.com/commodities/us-corn-historical-data?cid=964522" TargetMode="External" Id="rId5" /><Relationship Type="http://schemas.openxmlformats.org/officeDocument/2006/relationships/hyperlink" Target="https://br.investing.com/commodities/us-soybeans-historical-data?cid=964523" TargetMode="External" Id="rId6" /><Relationship Type="http://schemas.openxmlformats.org/officeDocument/2006/relationships/hyperlink" Target="https://br.investing.com/commodities/carbon-emissions-historical-data" TargetMode="External" Id="rId7" /><Relationship Type="http://schemas.openxmlformats.org/officeDocument/2006/relationships/hyperlink" Target="https://agenciavirtual.sabesp.com.br/web/guest/tarifas" TargetMode="External" Id="rId8" /></Relationships>
</file>

<file path=xl/worksheets/_rels/sheet3.xml.rels><Relationships xmlns="http://schemas.openxmlformats.org/package/2006/relationships"><Relationship Type="http://schemas.openxmlformats.org/officeDocument/2006/relationships/hyperlink" Target="https://br.investing.com/commodities/carbon-emissions" TargetMode="External" Id="rId1" /><Relationship Type="http://schemas.openxmlformats.org/officeDocument/2006/relationships/hyperlink" Target="https://br.investing.com/commodities/live-cattle?cid=964528" TargetMode="External" Id="rId2" /><Relationship Type="http://schemas.openxmlformats.org/officeDocument/2006/relationships/hyperlink" Target="https://br.investing.com/commodities/us-corn?cid=964522" TargetMode="External" Id="rId3" /><Relationship Type="http://schemas.openxmlformats.org/officeDocument/2006/relationships/hyperlink" Target="https://br.investing.com/commodities/us-soybeans?cid=964523" TargetMode="External" Id="rId4" /><Relationship Type="http://schemas.openxmlformats.org/officeDocument/2006/relationships/hyperlink" Target="https://www.indexmundi.com/pt/pre&#231;os-de-mercado/?mercadoria=madeira-dura&amp;meses=180&amp;moeda=brl" TargetMode="External" Id="rId5" /><Relationship Type="http://schemas.openxmlformats.org/officeDocument/2006/relationships/hyperlink" Target="https://br.investing.com/commodities/carbon-emissions" TargetMode="External" Id="rId6" /><Relationship Type="http://schemas.openxmlformats.org/officeDocument/2006/relationships/hyperlink" Target="https://www9.sabesp.com.br/agenciavirtual/pages/suaconta/suaconta.iface" TargetMode="Externa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17"/>
  <sheetViews>
    <sheetView zoomScale="125" workbookViewId="0">
      <selection activeCell="A19" sqref="A19"/>
    </sheetView>
  </sheetViews>
  <sheetFormatPr baseColWidth="8" defaultColWidth="8.85546875" defaultRowHeight="15"/>
  <cols>
    <col width="10.85546875" bestFit="1" customWidth="1" style="201" min="1" max="1"/>
    <col width="11.42578125" customWidth="1" style="91" min="2" max="2"/>
    <col width="12.7109375" customWidth="1" style="92" min="3" max="3"/>
    <col width="15.85546875" customWidth="1" style="221" min="4" max="4"/>
    <col width="19" customWidth="1" style="221" min="5" max="5"/>
    <col width="13.85546875" customWidth="1" style="221" min="6" max="6"/>
    <col width="15.42578125" customWidth="1" style="221" min="7" max="7"/>
    <col width="13.42578125" customWidth="1" style="221" min="8" max="8"/>
    <col width="12" customWidth="1" style="221" min="9" max="9"/>
    <col width="17.7109375" customWidth="1" style="221" min="10" max="10"/>
    <col width="20.140625" customWidth="1" style="201" min="11" max="11"/>
    <col width="19.140625" customWidth="1" style="201" min="12" max="12"/>
  </cols>
  <sheetData>
    <row r="1" customFormat="1" s="79">
      <c r="A1" s="79" t="inlineStr">
        <is>
          <t>DATA</t>
        </is>
      </c>
      <c r="B1" s="93" t="inlineStr">
        <is>
          <t>DÓLAR</t>
        </is>
      </c>
      <c r="C1" s="94" t="inlineStr">
        <is>
          <t>EURO</t>
        </is>
      </c>
      <c r="D1" s="222" t="inlineStr">
        <is>
          <t>ARROBA-BOI</t>
        </is>
      </c>
      <c r="E1" s="222" t="inlineStr">
        <is>
          <t xml:space="preserve">MADEIRA DURA </t>
        </is>
      </c>
      <c r="F1" s="222" t="inlineStr">
        <is>
          <t>MILHO</t>
        </is>
      </c>
      <c r="G1" s="222" t="inlineStr">
        <is>
          <t>SOJA</t>
        </is>
      </c>
      <c r="H1" s="222" t="inlineStr">
        <is>
          <t>CARBONO</t>
        </is>
      </c>
      <c r="I1" s="222" t="inlineStr">
        <is>
          <t>ÁGUA</t>
        </is>
      </c>
      <c r="J1" s="222" t="inlineStr">
        <is>
          <t>PRECIFICAÇÃO UCS</t>
        </is>
      </c>
      <c r="K1" s="79" t="inlineStr">
        <is>
          <t>Precificação DOLAR</t>
        </is>
      </c>
      <c r="L1" s="79" t="inlineStr">
        <is>
          <t>Precificação EURO</t>
        </is>
      </c>
    </row>
    <row r="2">
      <c r="A2" s="80">
        <f>'Entrada de Dados'!A10</f>
        <v/>
      </c>
      <c r="B2" s="80">
        <f>'Entrada de Dados'!B10</f>
        <v/>
      </c>
      <c r="C2" s="80">
        <f>'Entrada de Dados'!C10</f>
        <v/>
      </c>
      <c r="D2" s="221">
        <f>'Entrada de Dados'!F10</f>
        <v/>
      </c>
      <c r="E2" s="221">
        <f>'Entrada de Dados'!J10</f>
        <v/>
      </c>
      <c r="F2" s="221">
        <f>'Entrada de Dados'!M10</f>
        <v/>
      </c>
      <c r="G2" s="221">
        <f>'Entrada de Dados'!S10</f>
        <v/>
      </c>
      <c r="H2" s="221">
        <f>'Entrada de Dados'!Y10</f>
        <v/>
      </c>
      <c r="I2" s="221">
        <f>'Entrada de Dados'!AC10</f>
        <v/>
      </c>
      <c r="J2" s="221">
        <f>'VALOR MOEDAS'!E6</f>
        <v/>
      </c>
      <c r="K2" s="91">
        <f>'VALOR MOEDAS'!F6</f>
        <v/>
      </c>
      <c r="L2" s="102">
        <f>'VALOR MOEDAS'!G6</f>
        <v/>
      </c>
    </row>
    <row r="3">
      <c r="A3" s="80">
        <f>'Entrada de Dados'!A11</f>
        <v/>
      </c>
      <c r="B3" s="80">
        <f>'Entrada de Dados'!B11</f>
        <v/>
      </c>
      <c r="C3" s="80">
        <f>'Entrada de Dados'!C11</f>
        <v/>
      </c>
      <c r="D3" s="221">
        <f>'Entrada de Dados'!F11</f>
        <v/>
      </c>
      <c r="E3" s="221">
        <f>'Entrada de Dados'!J11</f>
        <v/>
      </c>
      <c r="F3" s="221">
        <f>'Entrada de Dados'!M11</f>
        <v/>
      </c>
      <c r="G3" s="221">
        <f>'Entrada de Dados'!S11</f>
        <v/>
      </c>
      <c r="H3" s="221">
        <f>'Entrada de Dados'!Y11</f>
        <v/>
      </c>
      <c r="I3" s="221">
        <f>'Entrada de Dados'!AC11</f>
        <v/>
      </c>
      <c r="J3" s="221">
        <f>'VALOR MOEDAS'!E7</f>
        <v/>
      </c>
      <c r="K3" s="91">
        <f>'VALOR MOEDAS'!F7</f>
        <v/>
      </c>
      <c r="L3" s="102">
        <f>'VALOR MOEDAS'!G7</f>
        <v/>
      </c>
    </row>
    <row r="4">
      <c r="A4" s="80">
        <f>'Entrada de Dados'!A12</f>
        <v/>
      </c>
      <c r="B4" s="80">
        <f>'Entrada de Dados'!B12</f>
        <v/>
      </c>
      <c r="C4" s="80">
        <f>'Entrada de Dados'!C12</f>
        <v/>
      </c>
      <c r="D4" s="221">
        <f>'Entrada de Dados'!F12</f>
        <v/>
      </c>
      <c r="E4" s="221">
        <f>'Entrada de Dados'!J12</f>
        <v/>
      </c>
      <c r="F4" s="221">
        <f>'Entrada de Dados'!M12</f>
        <v/>
      </c>
      <c r="G4" s="221">
        <f>'Entrada de Dados'!S12</f>
        <v/>
      </c>
      <c r="H4" s="221">
        <f>'Entrada de Dados'!Y12</f>
        <v/>
      </c>
      <c r="I4" s="221">
        <f>'Entrada de Dados'!AC12</f>
        <v/>
      </c>
      <c r="J4" s="221">
        <f>'VALOR MOEDAS'!E8</f>
        <v/>
      </c>
      <c r="K4" s="91">
        <f>'VALOR MOEDAS'!F8</f>
        <v/>
      </c>
      <c r="L4" s="102">
        <f>'VALOR MOEDAS'!G8</f>
        <v/>
      </c>
    </row>
    <row r="5">
      <c r="A5" s="80">
        <f>'Entrada de Dados'!A13</f>
        <v/>
      </c>
      <c r="B5" s="80">
        <f>'Entrada de Dados'!B13</f>
        <v/>
      </c>
      <c r="C5" s="80">
        <f>'Entrada de Dados'!C13</f>
        <v/>
      </c>
      <c r="D5" s="221">
        <f>'Entrada de Dados'!F13</f>
        <v/>
      </c>
      <c r="E5" s="221">
        <f>'Entrada de Dados'!J13</f>
        <v/>
      </c>
      <c r="F5" s="221">
        <f>'Entrada de Dados'!M13</f>
        <v/>
      </c>
      <c r="G5" s="221">
        <f>'Entrada de Dados'!S13</f>
        <v/>
      </c>
      <c r="H5" s="221">
        <f>'Entrada de Dados'!Y13</f>
        <v/>
      </c>
      <c r="I5" s="221">
        <f>'Entrada de Dados'!AC13</f>
        <v/>
      </c>
      <c r="J5" s="221">
        <f>'VALOR MOEDAS'!E9</f>
        <v/>
      </c>
      <c r="K5" s="91">
        <f>'VALOR MOEDAS'!F9</f>
        <v/>
      </c>
      <c r="L5" s="102">
        <f>'VALOR MOEDAS'!G9</f>
        <v/>
      </c>
    </row>
    <row r="6">
      <c r="A6" s="80">
        <f>'Entrada de Dados'!A14</f>
        <v/>
      </c>
      <c r="B6" s="80">
        <f>'Entrada de Dados'!B14</f>
        <v/>
      </c>
      <c r="C6" s="80">
        <f>'Entrada de Dados'!C14</f>
        <v/>
      </c>
      <c r="D6" s="221">
        <f>'Entrada de Dados'!F14</f>
        <v/>
      </c>
      <c r="E6" s="221">
        <f>'Entrada de Dados'!J14</f>
        <v/>
      </c>
      <c r="F6" s="221">
        <f>'Entrada de Dados'!M14</f>
        <v/>
      </c>
      <c r="G6" s="221">
        <f>'Entrada de Dados'!S14</f>
        <v/>
      </c>
      <c r="H6" s="221">
        <f>'Entrada de Dados'!Y14</f>
        <v/>
      </c>
      <c r="I6" s="221">
        <f>'Entrada de Dados'!AC14</f>
        <v/>
      </c>
      <c r="J6" s="221">
        <f>'VALOR MOEDAS'!E10</f>
        <v/>
      </c>
      <c r="K6" s="91">
        <f>'VALOR MOEDAS'!F10</f>
        <v/>
      </c>
      <c r="L6" s="102">
        <f>'VALOR MOEDAS'!G10</f>
        <v/>
      </c>
    </row>
    <row r="7">
      <c r="A7" s="80">
        <f>'Entrada de Dados'!A15</f>
        <v/>
      </c>
      <c r="B7" s="80">
        <f>'Entrada de Dados'!B15</f>
        <v/>
      </c>
      <c r="C7" s="80">
        <f>'Entrada de Dados'!C15</f>
        <v/>
      </c>
      <c r="D7" s="221">
        <f>'Entrada de Dados'!F15</f>
        <v/>
      </c>
      <c r="E7" s="221">
        <f>'Entrada de Dados'!J15</f>
        <v/>
      </c>
      <c r="F7" s="221">
        <f>'Entrada de Dados'!M15</f>
        <v/>
      </c>
      <c r="G7" s="221">
        <f>'Entrada de Dados'!S15</f>
        <v/>
      </c>
      <c r="H7" s="221">
        <f>'Entrada de Dados'!Y15</f>
        <v/>
      </c>
      <c r="I7" s="221">
        <f>'Entrada de Dados'!AC15</f>
        <v/>
      </c>
      <c r="J7" s="221">
        <f>'VALOR MOEDAS'!E11</f>
        <v/>
      </c>
      <c r="K7" s="91">
        <f>'VALOR MOEDAS'!F11</f>
        <v/>
      </c>
      <c r="L7" s="102">
        <f>'VALOR MOEDAS'!G11</f>
        <v/>
      </c>
    </row>
    <row r="8">
      <c r="A8" s="80">
        <f>'Entrada de Dados'!A16</f>
        <v/>
      </c>
      <c r="B8" s="80">
        <f>'Entrada de Dados'!B16</f>
        <v/>
      </c>
      <c r="C8" s="80">
        <f>'Entrada de Dados'!C16</f>
        <v/>
      </c>
      <c r="D8" s="221">
        <f>'Entrada de Dados'!F16</f>
        <v/>
      </c>
      <c r="E8" s="221">
        <f>'Entrada de Dados'!J16</f>
        <v/>
      </c>
      <c r="F8" s="221">
        <f>'Entrada de Dados'!M16</f>
        <v/>
      </c>
      <c r="G8" s="221">
        <f>'Entrada de Dados'!S16</f>
        <v/>
      </c>
      <c r="H8" s="221">
        <f>'Entrada de Dados'!Y16</f>
        <v/>
      </c>
      <c r="I8" s="221">
        <f>'Entrada de Dados'!AC16</f>
        <v/>
      </c>
      <c r="J8" s="221">
        <f>'VALOR MOEDAS'!E12</f>
        <v/>
      </c>
      <c r="K8" s="91">
        <f>'VALOR MOEDAS'!F12</f>
        <v/>
      </c>
      <c r="L8" s="102">
        <f>'VALOR MOEDAS'!G12</f>
        <v/>
      </c>
    </row>
    <row r="9">
      <c r="A9" s="80">
        <f>'Entrada de Dados'!A17</f>
        <v/>
      </c>
      <c r="B9" s="80">
        <f>'Entrada de Dados'!B17</f>
        <v/>
      </c>
      <c r="C9" s="80">
        <f>'Entrada de Dados'!C17</f>
        <v/>
      </c>
      <c r="D9" s="221">
        <f>'Entrada de Dados'!F17</f>
        <v/>
      </c>
      <c r="E9" s="221">
        <f>'Entrada de Dados'!J17</f>
        <v/>
      </c>
      <c r="F9" s="221">
        <f>'Entrada de Dados'!M17</f>
        <v/>
      </c>
      <c r="G9" s="221">
        <f>'Entrada de Dados'!S17</f>
        <v/>
      </c>
      <c r="H9" s="221">
        <f>'Entrada de Dados'!Y17</f>
        <v/>
      </c>
      <c r="I9" s="221">
        <f>'Entrada de Dados'!AC17</f>
        <v/>
      </c>
      <c r="J9" s="221">
        <f>'VALOR MOEDAS'!E13</f>
        <v/>
      </c>
      <c r="K9" s="91">
        <f>'VALOR MOEDAS'!F13</f>
        <v/>
      </c>
      <c r="L9" s="102">
        <f>'VALOR MOEDAS'!G13</f>
        <v/>
      </c>
    </row>
    <row r="10">
      <c r="A10" s="80">
        <f>'Entrada de Dados'!A18</f>
        <v/>
      </c>
      <c r="B10" s="80">
        <f>'Entrada de Dados'!B18</f>
        <v/>
      </c>
      <c r="C10" s="80">
        <f>'Entrada de Dados'!C18</f>
        <v/>
      </c>
      <c r="D10" s="221">
        <f>'Entrada de Dados'!F18</f>
        <v/>
      </c>
      <c r="E10" s="221">
        <f>'Entrada de Dados'!J18</f>
        <v/>
      </c>
      <c r="F10" s="221">
        <f>'Entrada de Dados'!M18</f>
        <v/>
      </c>
      <c r="G10" s="221">
        <f>'Entrada de Dados'!S18</f>
        <v/>
      </c>
      <c r="H10" s="221">
        <f>'Entrada de Dados'!Y18</f>
        <v/>
      </c>
      <c r="I10" s="221">
        <f>'Entrada de Dados'!AC18</f>
        <v/>
      </c>
      <c r="J10" s="221">
        <f>'VALOR MOEDAS'!E14</f>
        <v/>
      </c>
      <c r="K10" s="91">
        <f>'VALOR MOEDAS'!F14</f>
        <v/>
      </c>
      <c r="L10" s="102">
        <f>'VALOR MOEDAS'!G14</f>
        <v/>
      </c>
    </row>
    <row r="11">
      <c r="A11" s="80">
        <f>'Entrada de Dados'!A19</f>
        <v/>
      </c>
      <c r="B11" s="80">
        <f>'Entrada de Dados'!B19</f>
        <v/>
      </c>
      <c r="C11" s="80">
        <f>'Entrada de Dados'!C19</f>
        <v/>
      </c>
      <c r="D11" s="221">
        <f>'Entrada de Dados'!F19</f>
        <v/>
      </c>
      <c r="E11" s="221">
        <f>'Entrada de Dados'!J19</f>
        <v/>
      </c>
      <c r="F11" s="221">
        <f>'Entrada de Dados'!M19</f>
        <v/>
      </c>
      <c r="G11" s="221">
        <f>'Entrada de Dados'!S19</f>
        <v/>
      </c>
      <c r="H11" s="221">
        <f>'Entrada de Dados'!Y19</f>
        <v/>
      </c>
      <c r="I11" s="221">
        <f>'Entrada de Dados'!AC19</f>
        <v/>
      </c>
      <c r="J11" s="221">
        <f>'VALOR MOEDAS'!E15</f>
        <v/>
      </c>
      <c r="K11" s="91">
        <f>'VALOR MOEDAS'!F15</f>
        <v/>
      </c>
      <c r="L11" s="102">
        <f>'VALOR MOEDAS'!G15</f>
        <v/>
      </c>
    </row>
    <row r="12">
      <c r="A12" s="80">
        <f>'Entrada de Dados'!A20</f>
        <v/>
      </c>
      <c r="B12" s="80">
        <f>'Entrada de Dados'!B20</f>
        <v/>
      </c>
      <c r="C12" s="80">
        <f>'Entrada de Dados'!C20</f>
        <v/>
      </c>
      <c r="D12" s="221">
        <f>'Entrada de Dados'!F20</f>
        <v/>
      </c>
      <c r="E12" s="221">
        <f>'Entrada de Dados'!J20</f>
        <v/>
      </c>
      <c r="F12" s="221">
        <f>'Entrada de Dados'!M20</f>
        <v/>
      </c>
      <c r="G12" s="221">
        <f>'Entrada de Dados'!S20</f>
        <v/>
      </c>
      <c r="H12" s="221">
        <f>'Entrada de Dados'!Y20</f>
        <v/>
      </c>
      <c r="I12" s="221">
        <f>'Entrada de Dados'!AC20</f>
        <v/>
      </c>
      <c r="J12" s="221">
        <f>'VALOR MOEDAS'!E16</f>
        <v/>
      </c>
      <c r="K12" s="91">
        <f>'VALOR MOEDAS'!F16</f>
        <v/>
      </c>
      <c r="L12" s="102">
        <f>'VALOR MOEDAS'!G16</f>
        <v/>
      </c>
    </row>
    <row r="13">
      <c r="A13" s="80">
        <f>'Entrada de Dados'!A21</f>
        <v/>
      </c>
      <c r="B13" s="80">
        <f>'Entrada de Dados'!B21</f>
        <v/>
      </c>
      <c r="C13" s="80">
        <f>'Entrada de Dados'!C21</f>
        <v/>
      </c>
      <c r="D13" s="221">
        <f>'Entrada de Dados'!F21</f>
        <v/>
      </c>
      <c r="E13" s="221">
        <f>'Entrada de Dados'!J21</f>
        <v/>
      </c>
      <c r="F13" s="221">
        <f>'Entrada de Dados'!M21</f>
        <v/>
      </c>
      <c r="G13" s="221">
        <f>'Entrada de Dados'!S21</f>
        <v/>
      </c>
      <c r="H13" s="221">
        <f>'Entrada de Dados'!Y21</f>
        <v/>
      </c>
      <c r="I13" s="221">
        <f>'Entrada de Dados'!AC21</f>
        <v/>
      </c>
      <c r="J13" s="221">
        <f>'VALOR MOEDAS'!E17</f>
        <v/>
      </c>
      <c r="K13" s="91">
        <f>'VALOR MOEDAS'!F17</f>
        <v/>
      </c>
      <c r="L13" s="102">
        <f>'VALOR MOEDAS'!G17</f>
        <v/>
      </c>
    </row>
    <row r="14">
      <c r="A14" s="80">
        <f>'Entrada de Dados'!A22</f>
        <v/>
      </c>
      <c r="B14" s="80">
        <f>'Entrada de Dados'!B22</f>
        <v/>
      </c>
      <c r="C14" s="80">
        <f>'Entrada de Dados'!C22</f>
        <v/>
      </c>
      <c r="D14" s="221">
        <f>'Entrada de Dados'!F22</f>
        <v/>
      </c>
      <c r="E14" s="221">
        <f>'Entrada de Dados'!J22</f>
        <v/>
      </c>
      <c r="F14" s="221">
        <f>'Entrada de Dados'!M22</f>
        <v/>
      </c>
      <c r="G14" s="221">
        <f>'Entrada de Dados'!S22</f>
        <v/>
      </c>
      <c r="H14" s="221">
        <f>'Entrada de Dados'!Y22</f>
        <v/>
      </c>
      <c r="I14" s="221">
        <f>'Entrada de Dados'!AC22</f>
        <v/>
      </c>
      <c r="J14" s="221">
        <f>'VALOR MOEDAS'!E18</f>
        <v/>
      </c>
      <c r="K14" s="91">
        <f>'VALOR MOEDAS'!F18</f>
        <v/>
      </c>
      <c r="L14" s="102">
        <f>'VALOR MOEDAS'!G18</f>
        <v/>
      </c>
    </row>
    <row r="15">
      <c r="A15" s="80">
        <f>'Entrada de Dados'!A23</f>
        <v/>
      </c>
      <c r="B15" s="80">
        <f>'Entrada de Dados'!B23</f>
        <v/>
      </c>
      <c r="C15" s="80">
        <f>'Entrada de Dados'!C23</f>
        <v/>
      </c>
      <c r="D15" s="221">
        <f>'Entrada de Dados'!F23</f>
        <v/>
      </c>
      <c r="E15" s="221">
        <f>'Entrada de Dados'!J23</f>
        <v/>
      </c>
      <c r="F15" s="221">
        <f>'Entrada de Dados'!M23</f>
        <v/>
      </c>
      <c r="G15" s="221">
        <f>'Entrada de Dados'!S23</f>
        <v/>
      </c>
      <c r="H15" s="221">
        <f>'Entrada de Dados'!Y23</f>
        <v/>
      </c>
      <c r="I15" s="221">
        <f>'Entrada de Dados'!AC23</f>
        <v/>
      </c>
      <c r="J15" s="221">
        <f>'VALOR MOEDAS'!E19</f>
        <v/>
      </c>
      <c r="K15" s="91">
        <f>'VALOR MOEDAS'!F19</f>
        <v/>
      </c>
      <c r="L15" s="102">
        <f>'VALOR MOEDAS'!G19</f>
        <v/>
      </c>
    </row>
    <row r="16">
      <c r="A16" s="80">
        <f>'Entrada de Dados'!A24</f>
        <v/>
      </c>
      <c r="B16" s="80">
        <f>'Entrada de Dados'!B24</f>
        <v/>
      </c>
      <c r="C16" s="80">
        <f>'Entrada de Dados'!C24</f>
        <v/>
      </c>
      <c r="D16" s="221">
        <f>'Entrada de Dados'!F24</f>
        <v/>
      </c>
      <c r="E16" s="221">
        <f>'Entrada de Dados'!J24</f>
        <v/>
      </c>
      <c r="F16" s="221">
        <f>'Entrada de Dados'!M24</f>
        <v/>
      </c>
      <c r="G16" s="221">
        <f>'Entrada de Dados'!S24</f>
        <v/>
      </c>
      <c r="H16" s="221">
        <f>'Entrada de Dados'!Y24</f>
        <v/>
      </c>
      <c r="I16" s="221">
        <f>'Entrada de Dados'!AC24</f>
        <v/>
      </c>
      <c r="J16" s="221">
        <f>'VALOR MOEDAS'!E20</f>
        <v/>
      </c>
      <c r="K16" s="91">
        <f>'VALOR MOEDAS'!F20</f>
        <v/>
      </c>
      <c r="L16" s="102">
        <f>'VALOR MOEDAS'!G20</f>
        <v/>
      </c>
    </row>
    <row r="17">
      <c r="A17" s="80">
        <f>'Entrada de Dados'!A25</f>
        <v/>
      </c>
      <c r="B17" s="80">
        <f>'Entrada de Dados'!B25</f>
        <v/>
      </c>
      <c r="C17" s="80">
        <f>'Entrada de Dados'!C25</f>
        <v/>
      </c>
      <c r="D17" s="221">
        <f>'Entrada de Dados'!F25</f>
        <v/>
      </c>
      <c r="E17" s="221">
        <f>'Entrada de Dados'!J25</f>
        <v/>
      </c>
      <c r="F17" s="221">
        <f>'Entrada de Dados'!M25</f>
        <v/>
      </c>
      <c r="G17" s="221">
        <f>'Entrada de Dados'!S25</f>
        <v/>
      </c>
      <c r="H17" s="221">
        <f>'Entrada de Dados'!Y25</f>
        <v/>
      </c>
      <c r="I17" s="221">
        <f>'Entrada de Dados'!AC25</f>
        <v/>
      </c>
      <c r="J17" s="221">
        <f>'VALOR MOEDAS'!E21</f>
        <v/>
      </c>
      <c r="K17" s="91">
        <f>'VALOR MOEDAS'!F21</f>
        <v/>
      </c>
      <c r="L17" s="102">
        <f>'VALOR MOEDAS'!G21</f>
        <v/>
      </c>
    </row>
    <row r="18">
      <c r="A18" s="80">
        <f>'Entrada de Dados'!A26</f>
        <v/>
      </c>
      <c r="B18" s="80">
        <f>'Entrada de Dados'!B26</f>
        <v/>
      </c>
      <c r="C18" s="80">
        <f>'Entrada de Dados'!C26</f>
        <v/>
      </c>
      <c r="D18" s="221">
        <f>'Entrada de Dados'!F26</f>
        <v/>
      </c>
      <c r="E18" s="221">
        <f>'Entrada de Dados'!J26</f>
        <v/>
      </c>
      <c r="F18" s="221">
        <f>'Entrada de Dados'!M26</f>
        <v/>
      </c>
      <c r="G18" s="221">
        <f>'Entrada de Dados'!S26</f>
        <v/>
      </c>
      <c r="H18" s="221">
        <f>'Entrada de Dados'!Y26</f>
        <v/>
      </c>
      <c r="I18" s="221">
        <f>'Entrada de Dados'!AC26</f>
        <v/>
      </c>
      <c r="J18" s="221">
        <f>'VALOR MOEDAS'!E22</f>
        <v/>
      </c>
      <c r="K18" s="91">
        <f>'VALOR MOEDAS'!F22</f>
        <v/>
      </c>
      <c r="L18" s="102">
        <f>'VALOR MOEDAS'!G22</f>
        <v/>
      </c>
    </row>
    <row r="19">
      <c r="A19" s="80">
        <f>'Entrada de Dados'!A27</f>
        <v/>
      </c>
      <c r="B19" s="80">
        <f>'Entrada de Dados'!B27</f>
        <v/>
      </c>
      <c r="C19" s="80">
        <f>'Entrada de Dados'!C27</f>
        <v/>
      </c>
      <c r="D19" s="221">
        <f>'Entrada de Dados'!F27</f>
        <v/>
      </c>
      <c r="E19" s="221">
        <f>'Entrada de Dados'!J27</f>
        <v/>
      </c>
      <c r="F19" s="221">
        <f>'Entrada de Dados'!M27</f>
        <v/>
      </c>
      <c r="G19" s="221">
        <f>'Entrada de Dados'!S27</f>
        <v/>
      </c>
      <c r="H19" s="221">
        <f>'Entrada de Dados'!Y27</f>
        <v/>
      </c>
      <c r="I19" s="221">
        <f>'Entrada de Dados'!AC27</f>
        <v/>
      </c>
      <c r="J19" s="221">
        <f>'VALOR MOEDAS'!E23</f>
        <v/>
      </c>
      <c r="K19" s="91">
        <f>'VALOR MOEDAS'!F23</f>
        <v/>
      </c>
      <c r="L19" s="102">
        <f>'VALOR MOEDAS'!G23</f>
        <v/>
      </c>
    </row>
    <row r="20">
      <c r="A20" s="80">
        <f>'Entrada de Dados'!A28</f>
        <v/>
      </c>
      <c r="B20" s="80">
        <f>'Entrada de Dados'!B28</f>
        <v/>
      </c>
      <c r="C20" s="80">
        <f>'Entrada de Dados'!C28</f>
        <v/>
      </c>
      <c r="D20" s="221">
        <f>'Entrada de Dados'!F28</f>
        <v/>
      </c>
      <c r="E20" s="221">
        <f>'Entrada de Dados'!J28</f>
        <v/>
      </c>
      <c r="F20" s="221">
        <f>'Entrada de Dados'!M28</f>
        <v/>
      </c>
      <c r="G20" s="221">
        <f>'Entrada de Dados'!S28</f>
        <v/>
      </c>
      <c r="H20" s="221">
        <f>'Entrada de Dados'!Y28</f>
        <v/>
      </c>
      <c r="I20" s="221">
        <f>'Entrada de Dados'!AC28</f>
        <v/>
      </c>
      <c r="J20" s="221">
        <f>'VALOR MOEDAS'!E24</f>
        <v/>
      </c>
      <c r="K20" s="91">
        <f>'VALOR MOEDAS'!F24</f>
        <v/>
      </c>
      <c r="L20" s="102">
        <f>'VALOR MOEDAS'!G24</f>
        <v/>
      </c>
    </row>
    <row r="21">
      <c r="A21" s="80">
        <f>'Entrada de Dados'!A29</f>
        <v/>
      </c>
      <c r="B21" s="80">
        <f>'Entrada de Dados'!B29</f>
        <v/>
      </c>
      <c r="C21" s="80">
        <f>'Entrada de Dados'!C29</f>
        <v/>
      </c>
      <c r="D21" s="221">
        <f>'Entrada de Dados'!F29</f>
        <v/>
      </c>
      <c r="E21" s="221">
        <f>'Entrada de Dados'!J29</f>
        <v/>
      </c>
      <c r="F21" s="221">
        <f>'Entrada de Dados'!M29</f>
        <v/>
      </c>
      <c r="G21" s="221">
        <f>'Entrada de Dados'!S29</f>
        <v/>
      </c>
      <c r="H21" s="221">
        <f>'Entrada de Dados'!Y29</f>
        <v/>
      </c>
      <c r="I21" s="221">
        <f>'Entrada de Dados'!AC29</f>
        <v/>
      </c>
      <c r="J21" s="221">
        <f>'VALOR MOEDAS'!E25</f>
        <v/>
      </c>
      <c r="K21" s="91">
        <f>'VALOR MOEDAS'!F25</f>
        <v/>
      </c>
      <c r="L21" s="102">
        <f>'VALOR MOEDAS'!G25</f>
        <v/>
      </c>
    </row>
    <row r="22">
      <c r="A22" s="80">
        <f>'Entrada de Dados'!A30</f>
        <v/>
      </c>
      <c r="B22" s="80">
        <f>'Entrada de Dados'!B30</f>
        <v/>
      </c>
      <c r="C22" s="80">
        <f>'Entrada de Dados'!C30</f>
        <v/>
      </c>
      <c r="D22" s="221">
        <f>'Entrada de Dados'!F30</f>
        <v/>
      </c>
      <c r="E22" s="221">
        <f>'Entrada de Dados'!J30</f>
        <v/>
      </c>
      <c r="F22" s="221">
        <f>'Entrada de Dados'!M30</f>
        <v/>
      </c>
      <c r="G22" s="221">
        <f>'Entrada de Dados'!S30</f>
        <v/>
      </c>
      <c r="H22" s="221">
        <f>'Entrada de Dados'!Y30</f>
        <v/>
      </c>
      <c r="I22" s="221">
        <f>'Entrada de Dados'!AC30</f>
        <v/>
      </c>
      <c r="J22" s="221">
        <f>'VALOR MOEDAS'!E26</f>
        <v/>
      </c>
      <c r="K22" s="91">
        <f>'VALOR MOEDAS'!F26</f>
        <v/>
      </c>
      <c r="L22" s="102">
        <f>'VALOR MOEDAS'!G26</f>
        <v/>
      </c>
    </row>
    <row r="23">
      <c r="A23" s="80">
        <f>'Entrada de Dados'!A31</f>
        <v/>
      </c>
      <c r="B23" s="80">
        <f>'Entrada de Dados'!B31</f>
        <v/>
      </c>
      <c r="C23" s="80">
        <f>'Entrada de Dados'!C31</f>
        <v/>
      </c>
      <c r="D23" s="221">
        <f>'Entrada de Dados'!F31</f>
        <v/>
      </c>
      <c r="E23" s="221">
        <f>'Entrada de Dados'!J31</f>
        <v/>
      </c>
      <c r="F23" s="221">
        <f>'Entrada de Dados'!M31</f>
        <v/>
      </c>
      <c r="G23" s="221">
        <f>'Entrada de Dados'!S31</f>
        <v/>
      </c>
      <c r="H23" s="221">
        <f>'Entrada de Dados'!Y31</f>
        <v/>
      </c>
      <c r="I23" s="221">
        <f>'Entrada de Dados'!AC31</f>
        <v/>
      </c>
      <c r="J23" s="221">
        <f>'VALOR MOEDAS'!E27</f>
        <v/>
      </c>
      <c r="K23" s="91">
        <f>'VALOR MOEDAS'!F27</f>
        <v/>
      </c>
      <c r="L23" s="102">
        <f>'VALOR MOEDAS'!G27</f>
        <v/>
      </c>
    </row>
    <row r="24">
      <c r="A24" s="80">
        <f>'Entrada de Dados'!A32</f>
        <v/>
      </c>
      <c r="B24" s="80">
        <f>'Entrada de Dados'!B32</f>
        <v/>
      </c>
      <c r="C24" s="80">
        <f>'Entrada de Dados'!C32</f>
        <v/>
      </c>
      <c r="D24" s="221">
        <f>'Entrada de Dados'!F32</f>
        <v/>
      </c>
      <c r="E24" s="221">
        <f>'Entrada de Dados'!J32</f>
        <v/>
      </c>
      <c r="F24" s="221">
        <f>'Entrada de Dados'!M32</f>
        <v/>
      </c>
      <c r="G24" s="221">
        <f>'Entrada de Dados'!S32</f>
        <v/>
      </c>
      <c r="H24" s="221">
        <f>'Entrada de Dados'!Y32</f>
        <v/>
      </c>
      <c r="I24" s="221">
        <f>'Entrada de Dados'!AC32</f>
        <v/>
      </c>
      <c r="J24" s="221">
        <f>'VALOR MOEDAS'!E28</f>
        <v/>
      </c>
      <c r="K24" s="91">
        <f>'VALOR MOEDAS'!F28</f>
        <v/>
      </c>
      <c r="L24" s="102">
        <f>'VALOR MOEDAS'!G28</f>
        <v/>
      </c>
    </row>
    <row r="25">
      <c r="A25" s="80">
        <f>'Entrada de Dados'!A33</f>
        <v/>
      </c>
      <c r="B25" s="80">
        <f>'Entrada de Dados'!B33</f>
        <v/>
      </c>
      <c r="C25" s="80">
        <f>'Entrada de Dados'!C33</f>
        <v/>
      </c>
      <c r="D25" s="221">
        <f>'Entrada de Dados'!F33</f>
        <v/>
      </c>
      <c r="E25" s="221">
        <f>'Entrada de Dados'!J33</f>
        <v/>
      </c>
      <c r="F25" s="221">
        <f>'Entrada de Dados'!M33</f>
        <v/>
      </c>
      <c r="G25" s="221">
        <f>'Entrada de Dados'!S33</f>
        <v/>
      </c>
      <c r="H25" s="221">
        <f>'Entrada de Dados'!Y33</f>
        <v/>
      </c>
      <c r="I25" s="221">
        <f>'Entrada de Dados'!AC33</f>
        <v/>
      </c>
      <c r="J25" s="221">
        <f>'VALOR MOEDAS'!E29</f>
        <v/>
      </c>
      <c r="K25" s="91">
        <f>'VALOR MOEDAS'!F29</f>
        <v/>
      </c>
      <c r="L25" s="102">
        <f>'VALOR MOEDAS'!G29</f>
        <v/>
      </c>
    </row>
    <row r="26">
      <c r="A26" s="80">
        <f>'Entrada de Dados'!A34</f>
        <v/>
      </c>
      <c r="B26" s="80">
        <f>'Entrada de Dados'!B34</f>
        <v/>
      </c>
      <c r="C26" s="80">
        <f>'Entrada de Dados'!C34</f>
        <v/>
      </c>
      <c r="D26" s="221">
        <f>'Entrada de Dados'!F34</f>
        <v/>
      </c>
      <c r="E26" s="221">
        <f>'Entrada de Dados'!J34</f>
        <v/>
      </c>
      <c r="F26" s="221">
        <f>'Entrada de Dados'!M34</f>
        <v/>
      </c>
      <c r="G26" s="221">
        <f>'Entrada de Dados'!S34</f>
        <v/>
      </c>
      <c r="H26" s="221">
        <f>'Entrada de Dados'!Y34</f>
        <v/>
      </c>
      <c r="I26" s="221">
        <f>'Entrada de Dados'!AC34</f>
        <v/>
      </c>
      <c r="J26" s="221">
        <f>'VALOR MOEDAS'!E30</f>
        <v/>
      </c>
      <c r="K26" s="91">
        <f>'VALOR MOEDAS'!F30</f>
        <v/>
      </c>
      <c r="L26" s="102">
        <f>'VALOR MOEDAS'!G30</f>
        <v/>
      </c>
    </row>
    <row r="27">
      <c r="A27" s="80">
        <f>'Entrada de Dados'!A35</f>
        <v/>
      </c>
      <c r="B27" s="80">
        <f>'Entrada de Dados'!B35</f>
        <v/>
      </c>
      <c r="C27" s="80">
        <f>'Entrada de Dados'!C35</f>
        <v/>
      </c>
      <c r="D27" s="221">
        <f>'Entrada de Dados'!F35</f>
        <v/>
      </c>
      <c r="E27" s="221">
        <f>'Entrada de Dados'!J35</f>
        <v/>
      </c>
      <c r="F27" s="221">
        <f>'Entrada de Dados'!M35</f>
        <v/>
      </c>
      <c r="G27" s="221">
        <f>'Entrada de Dados'!S35</f>
        <v/>
      </c>
      <c r="H27" s="221">
        <f>'Entrada de Dados'!Y35</f>
        <v/>
      </c>
      <c r="I27" s="221">
        <f>'Entrada de Dados'!AC35</f>
        <v/>
      </c>
      <c r="J27" s="221">
        <f>'VALOR MOEDAS'!E31</f>
        <v/>
      </c>
      <c r="K27" s="91">
        <f>'VALOR MOEDAS'!F31</f>
        <v/>
      </c>
      <c r="L27" s="102">
        <f>'VALOR MOEDAS'!G31</f>
        <v/>
      </c>
    </row>
    <row r="28">
      <c r="A28" s="80">
        <f>'Entrada de Dados'!A36</f>
        <v/>
      </c>
      <c r="B28" s="80">
        <f>'Entrada de Dados'!B36</f>
        <v/>
      </c>
      <c r="C28" s="80">
        <f>'Entrada de Dados'!C36</f>
        <v/>
      </c>
      <c r="D28" s="221">
        <f>'Entrada de Dados'!F36</f>
        <v/>
      </c>
      <c r="E28" s="221">
        <f>'Entrada de Dados'!J36</f>
        <v/>
      </c>
      <c r="F28" s="221">
        <f>'Entrada de Dados'!M36</f>
        <v/>
      </c>
      <c r="G28" s="221">
        <f>'Entrada de Dados'!S36</f>
        <v/>
      </c>
      <c r="H28" s="221">
        <f>'Entrada de Dados'!Y36</f>
        <v/>
      </c>
      <c r="I28" s="221">
        <f>'Entrada de Dados'!AC36</f>
        <v/>
      </c>
      <c r="J28" s="221">
        <f>'VALOR MOEDAS'!E32</f>
        <v/>
      </c>
      <c r="K28" s="91">
        <f>'VALOR MOEDAS'!F32</f>
        <v/>
      </c>
      <c r="L28" s="102">
        <f>'VALOR MOEDAS'!G32</f>
        <v/>
      </c>
    </row>
    <row r="29">
      <c r="A29" s="80">
        <f>'Entrada de Dados'!A37</f>
        <v/>
      </c>
      <c r="B29" s="80">
        <f>'Entrada de Dados'!B37</f>
        <v/>
      </c>
      <c r="C29" s="80">
        <f>'Entrada de Dados'!C37</f>
        <v/>
      </c>
      <c r="D29" s="221">
        <f>'Entrada de Dados'!F37</f>
        <v/>
      </c>
      <c r="E29" s="221">
        <f>'Entrada de Dados'!J37</f>
        <v/>
      </c>
      <c r="F29" s="221">
        <f>'Entrada de Dados'!M37</f>
        <v/>
      </c>
      <c r="G29" s="221">
        <f>'Entrada de Dados'!S37</f>
        <v/>
      </c>
      <c r="H29" s="221">
        <f>'Entrada de Dados'!Y37</f>
        <v/>
      </c>
      <c r="I29" s="221">
        <f>'Entrada de Dados'!AC37</f>
        <v/>
      </c>
      <c r="J29" s="221">
        <f>'VALOR MOEDAS'!E33</f>
        <v/>
      </c>
      <c r="K29" s="91">
        <f>'VALOR MOEDAS'!F33</f>
        <v/>
      </c>
      <c r="L29" s="102">
        <f>'VALOR MOEDAS'!G33</f>
        <v/>
      </c>
    </row>
    <row r="30">
      <c r="A30" s="80">
        <f>'Entrada de Dados'!A38</f>
        <v/>
      </c>
      <c r="B30" s="80">
        <f>'Entrada de Dados'!B38</f>
        <v/>
      </c>
      <c r="C30" s="80">
        <f>'Entrada de Dados'!C38</f>
        <v/>
      </c>
      <c r="D30" s="221">
        <f>'Entrada de Dados'!F38</f>
        <v/>
      </c>
      <c r="E30" s="221">
        <f>'Entrada de Dados'!J38</f>
        <v/>
      </c>
      <c r="F30" s="221">
        <f>'Entrada de Dados'!M38</f>
        <v/>
      </c>
      <c r="G30" s="221">
        <f>'Entrada de Dados'!S38</f>
        <v/>
      </c>
      <c r="H30" s="221">
        <f>'Entrada de Dados'!Y38</f>
        <v/>
      </c>
      <c r="I30" s="221">
        <f>'Entrada de Dados'!AC38</f>
        <v/>
      </c>
      <c r="J30" s="221">
        <f>'VALOR MOEDAS'!E34</f>
        <v/>
      </c>
      <c r="K30" s="91">
        <f>'VALOR MOEDAS'!F34</f>
        <v/>
      </c>
      <c r="L30" s="102">
        <f>'VALOR MOEDAS'!G34</f>
        <v/>
      </c>
    </row>
    <row r="31">
      <c r="A31" s="80">
        <f>'Entrada de Dados'!A39</f>
        <v/>
      </c>
      <c r="B31" s="80">
        <f>'Entrada de Dados'!B39</f>
        <v/>
      </c>
      <c r="C31" s="80">
        <f>'Entrada de Dados'!C39</f>
        <v/>
      </c>
      <c r="D31" s="221">
        <f>'Entrada de Dados'!F39</f>
        <v/>
      </c>
      <c r="E31" s="221">
        <f>'Entrada de Dados'!J39</f>
        <v/>
      </c>
      <c r="F31" s="221">
        <f>'Entrada de Dados'!M39</f>
        <v/>
      </c>
      <c r="G31" s="221">
        <f>'Entrada de Dados'!S39</f>
        <v/>
      </c>
      <c r="H31" s="221">
        <f>'Entrada de Dados'!Y39</f>
        <v/>
      </c>
      <c r="I31" s="221">
        <f>'Entrada de Dados'!AC39</f>
        <v/>
      </c>
      <c r="J31" s="221">
        <f>'VALOR MOEDAS'!E35</f>
        <v/>
      </c>
      <c r="K31" s="91">
        <f>'VALOR MOEDAS'!F35</f>
        <v/>
      </c>
      <c r="L31" s="102">
        <f>'VALOR MOEDAS'!G35</f>
        <v/>
      </c>
    </row>
    <row r="32">
      <c r="A32" s="80">
        <f>'Entrada de Dados'!A40</f>
        <v/>
      </c>
      <c r="B32" s="80">
        <f>'Entrada de Dados'!B40</f>
        <v/>
      </c>
      <c r="C32" s="80">
        <f>'Entrada de Dados'!C40</f>
        <v/>
      </c>
      <c r="D32" s="221">
        <f>'Entrada de Dados'!F40</f>
        <v/>
      </c>
      <c r="E32" s="221">
        <f>'Entrada de Dados'!J40</f>
        <v/>
      </c>
      <c r="F32" s="221">
        <f>'Entrada de Dados'!M40</f>
        <v/>
      </c>
      <c r="G32" s="221">
        <f>'Entrada de Dados'!S40</f>
        <v/>
      </c>
      <c r="H32" s="221">
        <f>'Entrada de Dados'!Y40</f>
        <v/>
      </c>
      <c r="I32" s="221">
        <f>'Entrada de Dados'!AC40</f>
        <v/>
      </c>
      <c r="J32" s="221">
        <f>'VALOR MOEDAS'!E36</f>
        <v/>
      </c>
      <c r="K32" s="91">
        <f>'VALOR MOEDAS'!F36</f>
        <v/>
      </c>
      <c r="L32" s="102">
        <f>'VALOR MOEDAS'!G36</f>
        <v/>
      </c>
    </row>
    <row r="33">
      <c r="A33" s="80">
        <f>'Entrada de Dados'!A41</f>
        <v/>
      </c>
      <c r="B33" s="80">
        <f>'Entrada de Dados'!B41</f>
        <v/>
      </c>
      <c r="C33" s="80">
        <f>'Entrada de Dados'!C41</f>
        <v/>
      </c>
      <c r="D33" s="221">
        <f>'Entrada de Dados'!F41</f>
        <v/>
      </c>
      <c r="E33" s="221">
        <f>'Entrada de Dados'!J41</f>
        <v/>
      </c>
      <c r="F33" s="221">
        <f>'Entrada de Dados'!M41</f>
        <v/>
      </c>
      <c r="G33" s="221">
        <f>'Entrada de Dados'!S41</f>
        <v/>
      </c>
      <c r="H33" s="221">
        <f>'Entrada de Dados'!Y41</f>
        <v/>
      </c>
      <c r="I33" s="221">
        <f>'Entrada de Dados'!AC41</f>
        <v/>
      </c>
      <c r="J33" s="221">
        <f>'VALOR MOEDAS'!E37</f>
        <v/>
      </c>
      <c r="K33" s="91">
        <f>'VALOR MOEDAS'!F37</f>
        <v/>
      </c>
      <c r="L33" s="102">
        <f>'VALOR MOEDAS'!G37</f>
        <v/>
      </c>
    </row>
    <row r="34">
      <c r="A34" s="80">
        <f>'Entrada de Dados'!A42</f>
        <v/>
      </c>
      <c r="B34" s="80">
        <f>'Entrada de Dados'!B42</f>
        <v/>
      </c>
      <c r="C34" s="80">
        <f>'Entrada de Dados'!C42</f>
        <v/>
      </c>
      <c r="D34" s="221">
        <f>'Entrada de Dados'!F42</f>
        <v/>
      </c>
      <c r="E34" s="221">
        <f>'Entrada de Dados'!J42</f>
        <v/>
      </c>
      <c r="F34" s="221">
        <f>'Entrada de Dados'!M42</f>
        <v/>
      </c>
      <c r="G34" s="221">
        <f>'Entrada de Dados'!S42</f>
        <v/>
      </c>
      <c r="H34" s="221">
        <f>'Entrada de Dados'!Y42</f>
        <v/>
      </c>
      <c r="I34" s="221">
        <f>'Entrada de Dados'!AC42</f>
        <v/>
      </c>
      <c r="J34" s="221">
        <f>'VALOR MOEDAS'!E38</f>
        <v/>
      </c>
      <c r="K34" s="91">
        <f>'VALOR MOEDAS'!F38</f>
        <v/>
      </c>
      <c r="L34" s="102">
        <f>'VALOR MOEDAS'!G38</f>
        <v/>
      </c>
    </row>
    <row r="35">
      <c r="A35" s="80">
        <f>'Entrada de Dados'!A43</f>
        <v/>
      </c>
      <c r="B35" s="80">
        <f>'Entrada de Dados'!B43</f>
        <v/>
      </c>
      <c r="C35" s="80">
        <f>'Entrada de Dados'!C43</f>
        <v/>
      </c>
      <c r="D35" s="221">
        <f>'Entrada de Dados'!F43</f>
        <v/>
      </c>
      <c r="E35" s="221">
        <f>'Entrada de Dados'!J43</f>
        <v/>
      </c>
      <c r="F35" s="221">
        <f>'Entrada de Dados'!M43</f>
        <v/>
      </c>
      <c r="G35" s="221">
        <f>'Entrada de Dados'!S43</f>
        <v/>
      </c>
      <c r="H35" s="221">
        <f>'Entrada de Dados'!Y43</f>
        <v/>
      </c>
      <c r="I35" s="221">
        <f>'Entrada de Dados'!AC43</f>
        <v/>
      </c>
      <c r="J35" s="221">
        <f>'VALOR MOEDAS'!E39</f>
        <v/>
      </c>
      <c r="K35" s="91">
        <f>'VALOR MOEDAS'!F39</f>
        <v/>
      </c>
      <c r="L35" s="102">
        <f>'VALOR MOEDAS'!G39</f>
        <v/>
      </c>
    </row>
    <row r="36">
      <c r="A36" s="80">
        <f>'Entrada de Dados'!A44</f>
        <v/>
      </c>
      <c r="B36" s="80">
        <f>'Entrada de Dados'!B44</f>
        <v/>
      </c>
      <c r="C36" s="80">
        <f>'Entrada de Dados'!C44</f>
        <v/>
      </c>
      <c r="D36" s="221">
        <f>'Entrada de Dados'!F44</f>
        <v/>
      </c>
      <c r="E36" s="221">
        <f>'Entrada de Dados'!J44</f>
        <v/>
      </c>
      <c r="F36" s="221">
        <f>'Entrada de Dados'!M44</f>
        <v/>
      </c>
      <c r="G36" s="221">
        <f>'Entrada de Dados'!S44</f>
        <v/>
      </c>
      <c r="H36" s="221">
        <f>'Entrada de Dados'!Y44</f>
        <v/>
      </c>
      <c r="I36" s="221">
        <f>'Entrada de Dados'!AC44</f>
        <v/>
      </c>
      <c r="J36" s="221">
        <f>'VALOR MOEDAS'!E40</f>
        <v/>
      </c>
      <c r="K36" s="91">
        <f>'VALOR MOEDAS'!F40</f>
        <v/>
      </c>
      <c r="L36" s="102">
        <f>'VALOR MOEDAS'!G40</f>
        <v/>
      </c>
    </row>
    <row r="37">
      <c r="A37" s="80">
        <f>'Entrada de Dados'!A45</f>
        <v/>
      </c>
      <c r="B37" s="80">
        <f>'Entrada de Dados'!B45</f>
        <v/>
      </c>
      <c r="C37" s="80">
        <f>'Entrada de Dados'!C45</f>
        <v/>
      </c>
      <c r="D37" s="221">
        <f>'Entrada de Dados'!F45</f>
        <v/>
      </c>
      <c r="E37" s="221">
        <f>'Entrada de Dados'!J45</f>
        <v/>
      </c>
      <c r="F37" s="221">
        <f>'Entrada de Dados'!M45</f>
        <v/>
      </c>
      <c r="G37" s="221">
        <f>'Entrada de Dados'!S45</f>
        <v/>
      </c>
      <c r="H37" s="221">
        <f>'Entrada de Dados'!Y45</f>
        <v/>
      </c>
      <c r="I37" s="221">
        <f>'Entrada de Dados'!AC45</f>
        <v/>
      </c>
      <c r="J37" s="221">
        <f>'VALOR MOEDAS'!E41</f>
        <v/>
      </c>
      <c r="K37" s="91">
        <f>'VALOR MOEDAS'!F41</f>
        <v/>
      </c>
      <c r="L37" s="102">
        <f>'VALOR MOEDAS'!G41</f>
        <v/>
      </c>
    </row>
    <row r="38">
      <c r="A38" s="80">
        <f>'Entrada de Dados'!A46</f>
        <v/>
      </c>
      <c r="B38" s="80">
        <f>'Entrada de Dados'!B46</f>
        <v/>
      </c>
      <c r="C38" s="80">
        <f>'Entrada de Dados'!C46</f>
        <v/>
      </c>
      <c r="D38" s="221">
        <f>'Entrada de Dados'!F46</f>
        <v/>
      </c>
      <c r="E38" s="221">
        <f>'Entrada de Dados'!J46</f>
        <v/>
      </c>
      <c r="F38" s="221">
        <f>'Entrada de Dados'!M46</f>
        <v/>
      </c>
      <c r="G38" s="221">
        <f>'Entrada de Dados'!S46</f>
        <v/>
      </c>
      <c r="H38" s="221">
        <f>'Entrada de Dados'!Y46</f>
        <v/>
      </c>
      <c r="I38" s="221">
        <f>'Entrada de Dados'!AC46</f>
        <v/>
      </c>
      <c r="J38" s="221">
        <f>'VALOR MOEDAS'!E42</f>
        <v/>
      </c>
      <c r="K38" s="91">
        <f>'VALOR MOEDAS'!F42</f>
        <v/>
      </c>
      <c r="L38" s="102">
        <f>'VALOR MOEDAS'!G42</f>
        <v/>
      </c>
    </row>
    <row r="39">
      <c r="A39" s="80">
        <f>'Entrada de Dados'!A47</f>
        <v/>
      </c>
      <c r="B39" s="80">
        <f>'Entrada de Dados'!B47</f>
        <v/>
      </c>
      <c r="C39" s="80">
        <f>'Entrada de Dados'!C47</f>
        <v/>
      </c>
      <c r="D39" s="221">
        <f>'Entrada de Dados'!F47</f>
        <v/>
      </c>
      <c r="E39" s="221">
        <f>'Entrada de Dados'!J47</f>
        <v/>
      </c>
      <c r="F39" s="221">
        <f>'Entrada de Dados'!M47</f>
        <v/>
      </c>
      <c r="G39" s="221">
        <f>'Entrada de Dados'!S47</f>
        <v/>
      </c>
      <c r="H39" s="221">
        <f>'Entrada de Dados'!Y47</f>
        <v/>
      </c>
      <c r="I39" s="221">
        <f>'Entrada de Dados'!AC47</f>
        <v/>
      </c>
      <c r="J39" s="221">
        <f>'VALOR MOEDAS'!E43</f>
        <v/>
      </c>
      <c r="K39" s="91">
        <f>'VALOR MOEDAS'!F43</f>
        <v/>
      </c>
      <c r="L39" s="102">
        <f>'VALOR MOEDAS'!G43</f>
        <v/>
      </c>
    </row>
    <row r="40">
      <c r="A40" s="80">
        <f>'Entrada de Dados'!A48</f>
        <v/>
      </c>
      <c r="B40" s="80">
        <f>'Entrada de Dados'!B48</f>
        <v/>
      </c>
      <c r="C40" s="80">
        <f>'Entrada de Dados'!C48</f>
        <v/>
      </c>
      <c r="D40" s="221">
        <f>'Entrada de Dados'!F48</f>
        <v/>
      </c>
      <c r="E40" s="221">
        <f>'Entrada de Dados'!J48</f>
        <v/>
      </c>
      <c r="F40" s="221">
        <f>'Entrada de Dados'!M48</f>
        <v/>
      </c>
      <c r="G40" s="221">
        <f>'Entrada de Dados'!S48</f>
        <v/>
      </c>
      <c r="H40" s="221">
        <f>'Entrada de Dados'!Y48</f>
        <v/>
      </c>
      <c r="I40" s="221">
        <f>'Entrada de Dados'!AC48</f>
        <v/>
      </c>
      <c r="J40" s="221">
        <f>'VALOR MOEDAS'!E44</f>
        <v/>
      </c>
      <c r="K40" s="91">
        <f>'VALOR MOEDAS'!F44</f>
        <v/>
      </c>
      <c r="L40" s="102">
        <f>'VALOR MOEDAS'!G44</f>
        <v/>
      </c>
    </row>
    <row r="41">
      <c r="A41" s="80">
        <f>'Entrada de Dados'!A49</f>
        <v/>
      </c>
      <c r="B41" s="80">
        <f>'Entrada de Dados'!B49</f>
        <v/>
      </c>
      <c r="C41" s="80">
        <f>'Entrada de Dados'!C49</f>
        <v/>
      </c>
      <c r="D41" s="221">
        <f>'Entrada de Dados'!F49</f>
        <v/>
      </c>
      <c r="E41" s="221">
        <f>'Entrada de Dados'!J49</f>
        <v/>
      </c>
      <c r="F41" s="221">
        <f>'Entrada de Dados'!M49</f>
        <v/>
      </c>
      <c r="G41" s="221">
        <f>'Entrada de Dados'!S49</f>
        <v/>
      </c>
      <c r="H41" s="221">
        <f>'Entrada de Dados'!Y49</f>
        <v/>
      </c>
      <c r="I41" s="221">
        <f>'Entrada de Dados'!AC49</f>
        <v/>
      </c>
      <c r="J41" s="221">
        <f>'VALOR MOEDAS'!E45</f>
        <v/>
      </c>
      <c r="K41" s="91">
        <f>'VALOR MOEDAS'!F45</f>
        <v/>
      </c>
      <c r="L41" s="102">
        <f>'VALOR MOEDAS'!G45</f>
        <v/>
      </c>
    </row>
    <row r="42">
      <c r="A42" s="80">
        <f>'Entrada de Dados'!A50</f>
        <v/>
      </c>
      <c r="B42" s="80">
        <f>'Entrada de Dados'!B50</f>
        <v/>
      </c>
      <c r="C42" s="80">
        <f>'Entrada de Dados'!C50</f>
        <v/>
      </c>
      <c r="D42" s="221">
        <f>'Entrada de Dados'!F50</f>
        <v/>
      </c>
      <c r="E42" s="221">
        <f>'Entrada de Dados'!J50</f>
        <v/>
      </c>
      <c r="F42" s="221">
        <f>'Entrada de Dados'!M50</f>
        <v/>
      </c>
      <c r="G42" s="221">
        <f>'Entrada de Dados'!S50</f>
        <v/>
      </c>
      <c r="H42" s="221">
        <f>'Entrada de Dados'!Y50</f>
        <v/>
      </c>
      <c r="I42" s="221">
        <f>'Entrada de Dados'!AC50</f>
        <v/>
      </c>
      <c r="J42" s="221">
        <f>'VALOR MOEDAS'!E46</f>
        <v/>
      </c>
      <c r="K42" s="91">
        <f>'VALOR MOEDAS'!F46</f>
        <v/>
      </c>
      <c r="L42" s="102">
        <f>'VALOR MOEDAS'!G46</f>
        <v/>
      </c>
    </row>
    <row r="43">
      <c r="A43" s="80">
        <f>'Entrada de Dados'!A51</f>
        <v/>
      </c>
      <c r="B43" s="80">
        <f>'Entrada de Dados'!B51</f>
        <v/>
      </c>
      <c r="C43" s="80">
        <f>'Entrada de Dados'!C51</f>
        <v/>
      </c>
      <c r="D43" s="221">
        <f>'Entrada de Dados'!F51</f>
        <v/>
      </c>
      <c r="E43" s="221">
        <f>'Entrada de Dados'!J51</f>
        <v/>
      </c>
      <c r="F43" s="221">
        <f>'Entrada de Dados'!M51</f>
        <v/>
      </c>
      <c r="G43" s="221">
        <f>'Entrada de Dados'!S51</f>
        <v/>
      </c>
      <c r="H43" s="221">
        <f>'Entrada de Dados'!Y51</f>
        <v/>
      </c>
      <c r="I43" s="221">
        <f>'Entrada de Dados'!AC51</f>
        <v/>
      </c>
      <c r="J43" s="221">
        <f>'VALOR MOEDAS'!E47</f>
        <v/>
      </c>
      <c r="K43" s="91">
        <f>'VALOR MOEDAS'!F47</f>
        <v/>
      </c>
      <c r="L43" s="102">
        <f>'VALOR MOEDAS'!G47</f>
        <v/>
      </c>
    </row>
    <row r="44">
      <c r="A44" s="80">
        <f>'Entrada de Dados'!A52</f>
        <v/>
      </c>
      <c r="B44" s="80">
        <f>'Entrada de Dados'!B52</f>
        <v/>
      </c>
      <c r="C44" s="80">
        <f>'Entrada de Dados'!C52</f>
        <v/>
      </c>
      <c r="D44" s="221">
        <f>'Entrada de Dados'!F52</f>
        <v/>
      </c>
      <c r="E44" s="221">
        <f>'Entrada de Dados'!J52</f>
        <v/>
      </c>
      <c r="F44" s="221">
        <f>'Entrada de Dados'!M52</f>
        <v/>
      </c>
      <c r="G44" s="221">
        <f>'Entrada de Dados'!S52</f>
        <v/>
      </c>
      <c r="H44" s="221">
        <f>'Entrada de Dados'!Y52</f>
        <v/>
      </c>
      <c r="I44" s="221">
        <f>'Entrada de Dados'!AC52</f>
        <v/>
      </c>
      <c r="J44" s="221">
        <f>'VALOR MOEDAS'!E48</f>
        <v/>
      </c>
      <c r="K44" s="91">
        <f>'VALOR MOEDAS'!F48</f>
        <v/>
      </c>
      <c r="L44" s="102">
        <f>'VALOR MOEDAS'!G48</f>
        <v/>
      </c>
    </row>
    <row r="45">
      <c r="A45" s="80">
        <f>'Entrada de Dados'!A53</f>
        <v/>
      </c>
      <c r="B45" s="80">
        <f>'Entrada de Dados'!B53</f>
        <v/>
      </c>
      <c r="C45" s="80">
        <f>'Entrada de Dados'!C53</f>
        <v/>
      </c>
      <c r="D45" s="221">
        <f>'Entrada de Dados'!F53</f>
        <v/>
      </c>
      <c r="E45" s="221">
        <f>'Entrada de Dados'!J53</f>
        <v/>
      </c>
      <c r="F45" s="221">
        <f>'Entrada de Dados'!M53</f>
        <v/>
      </c>
      <c r="G45" s="221">
        <f>'Entrada de Dados'!S53</f>
        <v/>
      </c>
      <c r="H45" s="221">
        <f>'Entrada de Dados'!Y53</f>
        <v/>
      </c>
      <c r="I45" s="221">
        <f>'Entrada de Dados'!AC53</f>
        <v/>
      </c>
      <c r="J45" s="221">
        <f>'VALOR MOEDAS'!E49</f>
        <v/>
      </c>
      <c r="K45" s="91">
        <f>'VALOR MOEDAS'!F49</f>
        <v/>
      </c>
      <c r="L45" s="102">
        <f>'VALOR MOEDAS'!G49</f>
        <v/>
      </c>
    </row>
    <row r="46">
      <c r="A46" s="80">
        <f>'Entrada de Dados'!A54</f>
        <v/>
      </c>
      <c r="B46" s="80">
        <f>'Entrada de Dados'!B54</f>
        <v/>
      </c>
      <c r="C46" s="80">
        <f>'Entrada de Dados'!C54</f>
        <v/>
      </c>
      <c r="D46" s="221">
        <f>'Entrada de Dados'!F54</f>
        <v/>
      </c>
      <c r="E46" s="221">
        <f>'Entrada de Dados'!J54</f>
        <v/>
      </c>
      <c r="F46" s="221">
        <f>'Entrada de Dados'!M54</f>
        <v/>
      </c>
      <c r="G46" s="221">
        <f>'Entrada de Dados'!S54</f>
        <v/>
      </c>
      <c r="H46" s="221">
        <f>'Entrada de Dados'!Y54</f>
        <v/>
      </c>
      <c r="I46" s="221">
        <f>'Entrada de Dados'!AC54</f>
        <v/>
      </c>
      <c r="J46" s="221">
        <f>'VALOR MOEDAS'!E50</f>
        <v/>
      </c>
      <c r="K46" s="91">
        <f>'VALOR MOEDAS'!F50</f>
        <v/>
      </c>
      <c r="L46" s="102">
        <f>'VALOR MOEDAS'!G50</f>
        <v/>
      </c>
    </row>
    <row r="47">
      <c r="A47" s="80">
        <f>'Entrada de Dados'!A55</f>
        <v/>
      </c>
      <c r="B47" s="80">
        <f>'Entrada de Dados'!B55</f>
        <v/>
      </c>
      <c r="C47" s="80">
        <f>'Entrada de Dados'!C55</f>
        <v/>
      </c>
      <c r="D47" s="221">
        <f>'Entrada de Dados'!F55</f>
        <v/>
      </c>
      <c r="E47" s="221">
        <f>'Entrada de Dados'!J55</f>
        <v/>
      </c>
      <c r="F47" s="221">
        <f>'Entrada de Dados'!M55</f>
        <v/>
      </c>
      <c r="G47" s="221">
        <f>'Entrada de Dados'!S55</f>
        <v/>
      </c>
      <c r="H47" s="221">
        <f>'Entrada de Dados'!Y55</f>
        <v/>
      </c>
      <c r="I47" s="221">
        <f>'Entrada de Dados'!AC55</f>
        <v/>
      </c>
      <c r="J47" s="221">
        <f>'VALOR MOEDAS'!E51</f>
        <v/>
      </c>
      <c r="K47" s="91">
        <f>'VALOR MOEDAS'!F51</f>
        <v/>
      </c>
      <c r="L47" s="102">
        <f>'VALOR MOEDAS'!G51</f>
        <v/>
      </c>
    </row>
    <row r="48">
      <c r="A48" s="80">
        <f>'Entrada de Dados'!A56</f>
        <v/>
      </c>
      <c r="B48" s="80">
        <f>'Entrada de Dados'!B56</f>
        <v/>
      </c>
      <c r="C48" s="80">
        <f>'Entrada de Dados'!C56</f>
        <v/>
      </c>
      <c r="D48" s="221">
        <f>'Entrada de Dados'!F56</f>
        <v/>
      </c>
      <c r="E48" s="221">
        <f>'Entrada de Dados'!J56</f>
        <v/>
      </c>
      <c r="F48" s="221">
        <f>'Entrada de Dados'!M56</f>
        <v/>
      </c>
      <c r="G48" s="221">
        <f>'Entrada de Dados'!S56</f>
        <v/>
      </c>
      <c r="H48" s="221">
        <f>'Entrada de Dados'!Y56</f>
        <v/>
      </c>
      <c r="I48" s="221">
        <f>'Entrada de Dados'!AC56</f>
        <v/>
      </c>
      <c r="J48" s="221">
        <f>'VALOR MOEDAS'!E52</f>
        <v/>
      </c>
      <c r="K48" s="91">
        <f>'VALOR MOEDAS'!F52</f>
        <v/>
      </c>
      <c r="L48" s="102">
        <f>'VALOR MOEDAS'!G52</f>
        <v/>
      </c>
    </row>
    <row r="49">
      <c r="A49" s="80">
        <f>'Entrada de Dados'!A57</f>
        <v/>
      </c>
      <c r="B49" s="80">
        <f>'Entrada de Dados'!B57</f>
        <v/>
      </c>
      <c r="C49" s="80">
        <f>'Entrada de Dados'!C57</f>
        <v/>
      </c>
      <c r="D49" s="221">
        <f>'Entrada de Dados'!F57</f>
        <v/>
      </c>
      <c r="E49" s="221">
        <f>'Entrada de Dados'!J57</f>
        <v/>
      </c>
      <c r="F49" s="221">
        <f>'Entrada de Dados'!M57</f>
        <v/>
      </c>
      <c r="G49" s="221">
        <f>'Entrada de Dados'!S57</f>
        <v/>
      </c>
      <c r="H49" s="221">
        <f>'Entrada de Dados'!Y57</f>
        <v/>
      </c>
      <c r="I49" s="221">
        <f>'Entrada de Dados'!AC57</f>
        <v/>
      </c>
      <c r="J49" s="221">
        <f>'VALOR MOEDAS'!E53</f>
        <v/>
      </c>
      <c r="K49" s="91">
        <f>'VALOR MOEDAS'!F53</f>
        <v/>
      </c>
      <c r="L49" s="102">
        <f>'VALOR MOEDAS'!G53</f>
        <v/>
      </c>
    </row>
    <row r="50">
      <c r="A50" s="80">
        <f>'Entrada de Dados'!A58</f>
        <v/>
      </c>
      <c r="B50" s="80">
        <f>'Entrada de Dados'!B58</f>
        <v/>
      </c>
      <c r="C50" s="80">
        <f>'Entrada de Dados'!C58</f>
        <v/>
      </c>
      <c r="D50" s="221">
        <f>'Entrada de Dados'!F58</f>
        <v/>
      </c>
      <c r="E50" s="221">
        <f>'Entrada de Dados'!J58</f>
        <v/>
      </c>
      <c r="F50" s="221">
        <f>'Entrada de Dados'!M58</f>
        <v/>
      </c>
      <c r="G50" s="221">
        <f>'Entrada de Dados'!S58</f>
        <v/>
      </c>
      <c r="H50" s="221">
        <f>'Entrada de Dados'!Y58</f>
        <v/>
      </c>
      <c r="I50" s="221">
        <f>'Entrada de Dados'!AC58</f>
        <v/>
      </c>
      <c r="J50" s="221">
        <f>'VALOR MOEDAS'!E54</f>
        <v/>
      </c>
      <c r="K50" s="91">
        <f>'VALOR MOEDAS'!F54</f>
        <v/>
      </c>
      <c r="L50" s="102">
        <f>'VALOR MOEDAS'!G54</f>
        <v/>
      </c>
    </row>
    <row r="51">
      <c r="A51" s="80">
        <f>'Entrada de Dados'!A59</f>
        <v/>
      </c>
      <c r="B51" s="80">
        <f>'Entrada de Dados'!B59</f>
        <v/>
      </c>
      <c r="C51" s="80">
        <f>'Entrada de Dados'!C59</f>
        <v/>
      </c>
      <c r="D51" s="221">
        <f>'Entrada de Dados'!F59</f>
        <v/>
      </c>
      <c r="E51" s="221">
        <f>'Entrada de Dados'!J59</f>
        <v/>
      </c>
      <c r="F51" s="221">
        <f>'Entrada de Dados'!M59</f>
        <v/>
      </c>
      <c r="G51" s="221">
        <f>'Entrada de Dados'!S59</f>
        <v/>
      </c>
      <c r="H51" s="221">
        <f>'Entrada de Dados'!Y59</f>
        <v/>
      </c>
      <c r="I51" s="221">
        <f>'Entrada de Dados'!AC59</f>
        <v/>
      </c>
      <c r="J51" s="221">
        <f>'VALOR MOEDAS'!E55</f>
        <v/>
      </c>
      <c r="K51" s="91">
        <f>'VALOR MOEDAS'!F55</f>
        <v/>
      </c>
      <c r="L51" s="102">
        <f>'VALOR MOEDAS'!G55</f>
        <v/>
      </c>
    </row>
    <row r="52">
      <c r="A52" s="80">
        <f>'Entrada de Dados'!A60</f>
        <v/>
      </c>
      <c r="B52" s="80">
        <f>'Entrada de Dados'!B60</f>
        <v/>
      </c>
      <c r="C52" s="80">
        <f>'Entrada de Dados'!C60</f>
        <v/>
      </c>
      <c r="D52" s="221">
        <f>'Entrada de Dados'!F60</f>
        <v/>
      </c>
      <c r="E52" s="221">
        <f>'Entrada de Dados'!J60</f>
        <v/>
      </c>
      <c r="F52" s="221">
        <f>'Entrada de Dados'!M60</f>
        <v/>
      </c>
      <c r="G52" s="221">
        <f>'Entrada de Dados'!S60</f>
        <v/>
      </c>
      <c r="H52" s="221">
        <f>'Entrada de Dados'!Y60</f>
        <v/>
      </c>
      <c r="I52" s="221">
        <f>'Entrada de Dados'!AC60</f>
        <v/>
      </c>
      <c r="J52" s="221">
        <f>'VALOR MOEDAS'!E56</f>
        <v/>
      </c>
      <c r="K52" s="91">
        <f>'VALOR MOEDAS'!F56</f>
        <v/>
      </c>
      <c r="L52" s="102">
        <f>'VALOR MOEDAS'!G56</f>
        <v/>
      </c>
    </row>
    <row r="53">
      <c r="A53" s="80">
        <f>'Entrada de Dados'!A61</f>
        <v/>
      </c>
      <c r="B53" s="80">
        <f>'Entrada de Dados'!B61</f>
        <v/>
      </c>
      <c r="C53" s="80">
        <f>'Entrada de Dados'!C61</f>
        <v/>
      </c>
      <c r="D53" s="221">
        <f>'Entrada de Dados'!F61</f>
        <v/>
      </c>
      <c r="E53" s="221">
        <f>'Entrada de Dados'!J61</f>
        <v/>
      </c>
      <c r="F53" s="221">
        <f>'Entrada de Dados'!M61</f>
        <v/>
      </c>
      <c r="G53" s="221">
        <f>'Entrada de Dados'!S61</f>
        <v/>
      </c>
      <c r="H53" s="221">
        <f>'Entrada de Dados'!Y61</f>
        <v/>
      </c>
      <c r="I53" s="221">
        <f>'Entrada de Dados'!AC61</f>
        <v/>
      </c>
      <c r="J53" s="221">
        <f>'VALOR MOEDAS'!E57</f>
        <v/>
      </c>
      <c r="K53" s="91">
        <f>'VALOR MOEDAS'!F57</f>
        <v/>
      </c>
      <c r="L53" s="102">
        <f>'VALOR MOEDAS'!G57</f>
        <v/>
      </c>
    </row>
    <row r="54">
      <c r="A54" s="80">
        <f>'Entrada de Dados'!A62</f>
        <v/>
      </c>
      <c r="B54" s="80">
        <f>'Entrada de Dados'!B62</f>
        <v/>
      </c>
      <c r="C54" s="80">
        <f>'Entrada de Dados'!C62</f>
        <v/>
      </c>
      <c r="D54" s="221">
        <f>'Entrada de Dados'!F62</f>
        <v/>
      </c>
      <c r="E54" s="221">
        <f>'Entrada de Dados'!J62</f>
        <v/>
      </c>
      <c r="F54" s="221">
        <f>'Entrada de Dados'!M62</f>
        <v/>
      </c>
      <c r="G54" s="221">
        <f>'Entrada de Dados'!S62</f>
        <v/>
      </c>
      <c r="H54" s="221">
        <f>'Entrada de Dados'!Y62</f>
        <v/>
      </c>
      <c r="I54" s="221">
        <f>'Entrada de Dados'!AC62</f>
        <v/>
      </c>
      <c r="J54" s="221">
        <f>'VALOR MOEDAS'!E58</f>
        <v/>
      </c>
      <c r="K54" s="91">
        <f>'VALOR MOEDAS'!F58</f>
        <v/>
      </c>
      <c r="L54" s="102">
        <f>'VALOR MOEDAS'!G58</f>
        <v/>
      </c>
    </row>
    <row r="55">
      <c r="A55" s="80">
        <f>'Entrada de Dados'!A63</f>
        <v/>
      </c>
      <c r="B55" s="80">
        <f>'Entrada de Dados'!B63</f>
        <v/>
      </c>
      <c r="C55" s="80">
        <f>'Entrada de Dados'!C63</f>
        <v/>
      </c>
      <c r="D55" s="221">
        <f>'Entrada de Dados'!F63</f>
        <v/>
      </c>
      <c r="E55" s="221">
        <f>'Entrada de Dados'!J63</f>
        <v/>
      </c>
      <c r="F55" s="221">
        <f>'Entrada de Dados'!M63</f>
        <v/>
      </c>
      <c r="G55" s="221">
        <f>'Entrada de Dados'!S63</f>
        <v/>
      </c>
      <c r="H55" s="221">
        <f>'Entrada de Dados'!Y63</f>
        <v/>
      </c>
      <c r="I55" s="221">
        <f>'Entrada de Dados'!AC63</f>
        <v/>
      </c>
      <c r="J55" s="221">
        <f>'VALOR MOEDAS'!E59</f>
        <v/>
      </c>
      <c r="K55" s="91">
        <f>'VALOR MOEDAS'!F59</f>
        <v/>
      </c>
      <c r="L55" s="102">
        <f>'VALOR MOEDAS'!G59</f>
        <v/>
      </c>
    </row>
    <row r="56">
      <c r="A56" s="80">
        <f>'Entrada de Dados'!A64</f>
        <v/>
      </c>
      <c r="B56" s="80">
        <f>'Entrada de Dados'!B64</f>
        <v/>
      </c>
      <c r="C56" s="80">
        <f>'Entrada de Dados'!C64</f>
        <v/>
      </c>
      <c r="D56" s="221">
        <f>'Entrada de Dados'!F64</f>
        <v/>
      </c>
      <c r="E56" s="221">
        <f>'Entrada de Dados'!J64</f>
        <v/>
      </c>
      <c r="F56" s="221">
        <f>'Entrada de Dados'!M64</f>
        <v/>
      </c>
      <c r="G56" s="221">
        <f>'Entrada de Dados'!S64</f>
        <v/>
      </c>
      <c r="H56" s="221">
        <f>'Entrada de Dados'!Y64</f>
        <v/>
      </c>
      <c r="I56" s="221">
        <f>'Entrada de Dados'!AC64</f>
        <v/>
      </c>
      <c r="J56" s="221">
        <f>'VALOR MOEDAS'!E60</f>
        <v/>
      </c>
      <c r="K56" s="91">
        <f>'VALOR MOEDAS'!F60</f>
        <v/>
      </c>
      <c r="L56" s="102">
        <f>'VALOR MOEDAS'!G60</f>
        <v/>
      </c>
    </row>
    <row r="57">
      <c r="A57" s="80">
        <f>'Entrada de Dados'!A65</f>
        <v/>
      </c>
      <c r="B57" s="80">
        <f>'Entrada de Dados'!B65</f>
        <v/>
      </c>
      <c r="C57" s="80">
        <f>'Entrada de Dados'!C65</f>
        <v/>
      </c>
      <c r="D57" s="221">
        <f>'Entrada de Dados'!F65</f>
        <v/>
      </c>
      <c r="E57" s="221">
        <f>'Entrada de Dados'!J65</f>
        <v/>
      </c>
      <c r="F57" s="221">
        <f>'Entrada de Dados'!M65</f>
        <v/>
      </c>
      <c r="G57" s="221">
        <f>'Entrada de Dados'!S65</f>
        <v/>
      </c>
      <c r="H57" s="221">
        <f>'Entrada de Dados'!Y65</f>
        <v/>
      </c>
      <c r="I57" s="221">
        <f>'Entrada de Dados'!AC65</f>
        <v/>
      </c>
      <c r="J57" s="221">
        <f>'VALOR MOEDAS'!E61</f>
        <v/>
      </c>
      <c r="K57" s="91">
        <f>'VALOR MOEDAS'!F61</f>
        <v/>
      </c>
      <c r="L57" s="102">
        <f>'VALOR MOEDAS'!G61</f>
        <v/>
      </c>
    </row>
    <row r="58">
      <c r="A58" s="80">
        <f>'Entrada de Dados'!A66</f>
        <v/>
      </c>
      <c r="B58" s="80">
        <f>'Entrada de Dados'!B66</f>
        <v/>
      </c>
      <c r="C58" s="80">
        <f>'Entrada de Dados'!C66</f>
        <v/>
      </c>
      <c r="D58" s="221">
        <f>'Entrada de Dados'!F66</f>
        <v/>
      </c>
      <c r="E58" s="221">
        <f>'Entrada de Dados'!J66</f>
        <v/>
      </c>
      <c r="F58" s="221">
        <f>'Entrada de Dados'!M66</f>
        <v/>
      </c>
      <c r="G58" s="221">
        <f>'Entrada de Dados'!S66</f>
        <v/>
      </c>
      <c r="H58" s="221">
        <f>'Entrada de Dados'!Y66</f>
        <v/>
      </c>
      <c r="I58" s="221">
        <f>'Entrada de Dados'!AC66</f>
        <v/>
      </c>
      <c r="J58" s="221">
        <f>'VALOR MOEDAS'!E62</f>
        <v/>
      </c>
      <c r="K58" s="91">
        <f>'VALOR MOEDAS'!F62</f>
        <v/>
      </c>
      <c r="L58" s="102">
        <f>'VALOR MOEDAS'!G62</f>
        <v/>
      </c>
    </row>
    <row r="59">
      <c r="A59" s="80">
        <f>'Entrada de Dados'!A67</f>
        <v/>
      </c>
      <c r="B59" s="80">
        <f>'Entrada de Dados'!B67</f>
        <v/>
      </c>
      <c r="C59" s="80">
        <f>'Entrada de Dados'!C67</f>
        <v/>
      </c>
      <c r="D59" s="221">
        <f>'Entrada de Dados'!F67</f>
        <v/>
      </c>
      <c r="E59" s="221">
        <f>'Entrada de Dados'!J67</f>
        <v/>
      </c>
      <c r="F59" s="221">
        <f>'Entrada de Dados'!M67</f>
        <v/>
      </c>
      <c r="G59" s="221">
        <f>'Entrada de Dados'!S67</f>
        <v/>
      </c>
      <c r="H59" s="221">
        <f>'Entrada de Dados'!Y67</f>
        <v/>
      </c>
      <c r="I59" s="221">
        <f>'Entrada de Dados'!AC67</f>
        <v/>
      </c>
      <c r="J59" s="221">
        <f>'VALOR MOEDAS'!E63</f>
        <v/>
      </c>
      <c r="K59" s="91">
        <f>'VALOR MOEDAS'!F63</f>
        <v/>
      </c>
      <c r="L59" s="102">
        <f>'VALOR MOEDAS'!G63</f>
        <v/>
      </c>
    </row>
    <row r="60">
      <c r="A60" s="80">
        <f>'Entrada de Dados'!A68</f>
        <v/>
      </c>
      <c r="B60" s="80">
        <f>'Entrada de Dados'!B68</f>
        <v/>
      </c>
      <c r="C60" s="80">
        <f>'Entrada de Dados'!C68</f>
        <v/>
      </c>
      <c r="D60" s="221">
        <f>'Entrada de Dados'!F68</f>
        <v/>
      </c>
      <c r="E60" s="221">
        <f>'Entrada de Dados'!J68</f>
        <v/>
      </c>
      <c r="F60" s="221">
        <f>'Entrada de Dados'!M68</f>
        <v/>
      </c>
      <c r="G60" s="221">
        <f>'Entrada de Dados'!S68</f>
        <v/>
      </c>
      <c r="H60" s="221">
        <f>'Entrada de Dados'!Y68</f>
        <v/>
      </c>
      <c r="I60" s="221">
        <f>'Entrada de Dados'!AC68</f>
        <v/>
      </c>
      <c r="J60" s="221">
        <f>'VALOR MOEDAS'!E64</f>
        <v/>
      </c>
      <c r="K60" s="91">
        <f>'VALOR MOEDAS'!F64</f>
        <v/>
      </c>
      <c r="L60" s="102">
        <f>'VALOR MOEDAS'!G64</f>
        <v/>
      </c>
    </row>
    <row r="61">
      <c r="A61" s="80">
        <f>'Entrada de Dados'!A69</f>
        <v/>
      </c>
      <c r="B61" s="80">
        <f>'Entrada de Dados'!B69</f>
        <v/>
      </c>
      <c r="C61" s="80">
        <f>'Entrada de Dados'!C69</f>
        <v/>
      </c>
      <c r="D61" s="221">
        <f>'Entrada de Dados'!F69</f>
        <v/>
      </c>
      <c r="E61" s="221">
        <f>'Entrada de Dados'!J69</f>
        <v/>
      </c>
      <c r="F61" s="221">
        <f>'Entrada de Dados'!M69</f>
        <v/>
      </c>
      <c r="G61" s="221">
        <f>'Entrada de Dados'!S69</f>
        <v/>
      </c>
      <c r="H61" s="221">
        <f>'Entrada de Dados'!Y69</f>
        <v/>
      </c>
      <c r="I61" s="221">
        <f>'Entrada de Dados'!AC69</f>
        <v/>
      </c>
      <c r="J61" s="221">
        <f>'VALOR MOEDAS'!E65</f>
        <v/>
      </c>
      <c r="K61" s="91">
        <f>'VALOR MOEDAS'!F65</f>
        <v/>
      </c>
      <c r="L61" s="102">
        <f>'VALOR MOEDAS'!G65</f>
        <v/>
      </c>
    </row>
    <row r="62">
      <c r="A62" s="80">
        <f>'Entrada de Dados'!A70</f>
        <v/>
      </c>
      <c r="B62" s="80">
        <f>'Entrada de Dados'!B70</f>
        <v/>
      </c>
      <c r="C62" s="80">
        <f>'Entrada de Dados'!C70</f>
        <v/>
      </c>
      <c r="D62" s="221">
        <f>'Entrada de Dados'!F70</f>
        <v/>
      </c>
      <c r="E62" s="221">
        <f>'Entrada de Dados'!J70</f>
        <v/>
      </c>
      <c r="F62" s="221">
        <f>'Entrada de Dados'!M70</f>
        <v/>
      </c>
      <c r="G62" s="221">
        <f>'Entrada de Dados'!S70</f>
        <v/>
      </c>
      <c r="H62" s="221">
        <f>'Entrada de Dados'!Y70</f>
        <v/>
      </c>
      <c r="I62" s="221">
        <f>'Entrada de Dados'!AC70</f>
        <v/>
      </c>
      <c r="J62" s="221">
        <f>'VALOR MOEDAS'!E66</f>
        <v/>
      </c>
      <c r="K62" s="91">
        <f>'VALOR MOEDAS'!F66</f>
        <v/>
      </c>
      <c r="L62" s="102">
        <f>'VALOR MOEDAS'!G66</f>
        <v/>
      </c>
    </row>
    <row r="63">
      <c r="A63" s="80">
        <f>'Entrada de Dados'!A71</f>
        <v/>
      </c>
      <c r="B63" s="80">
        <f>'Entrada de Dados'!B71</f>
        <v/>
      </c>
      <c r="C63" s="80">
        <f>'Entrada de Dados'!C71</f>
        <v/>
      </c>
      <c r="D63" s="221">
        <f>'Entrada de Dados'!F71</f>
        <v/>
      </c>
      <c r="E63" s="221">
        <f>'Entrada de Dados'!J71</f>
        <v/>
      </c>
      <c r="F63" s="221">
        <f>'Entrada de Dados'!M71</f>
        <v/>
      </c>
      <c r="G63" s="221">
        <f>'Entrada de Dados'!S71</f>
        <v/>
      </c>
      <c r="H63" s="221">
        <f>'Entrada de Dados'!Y71</f>
        <v/>
      </c>
      <c r="I63" s="221">
        <f>'Entrada de Dados'!AC71</f>
        <v/>
      </c>
      <c r="J63" s="221">
        <f>'VALOR MOEDAS'!E67</f>
        <v/>
      </c>
      <c r="K63" s="91">
        <f>'VALOR MOEDAS'!F67</f>
        <v/>
      </c>
      <c r="L63" s="102">
        <f>'VALOR MOEDAS'!G67</f>
        <v/>
      </c>
    </row>
    <row r="64">
      <c r="A64" s="80">
        <f>'Entrada de Dados'!A72</f>
        <v/>
      </c>
      <c r="B64" s="80">
        <f>'Entrada de Dados'!B72</f>
        <v/>
      </c>
      <c r="C64" s="80">
        <f>'Entrada de Dados'!C72</f>
        <v/>
      </c>
      <c r="D64" s="221">
        <f>'Entrada de Dados'!F72</f>
        <v/>
      </c>
      <c r="E64" s="221">
        <f>'Entrada de Dados'!J72</f>
        <v/>
      </c>
      <c r="F64" s="221">
        <f>'Entrada de Dados'!M72</f>
        <v/>
      </c>
      <c r="G64" s="221">
        <f>'Entrada de Dados'!S72</f>
        <v/>
      </c>
      <c r="H64" s="221">
        <f>'Entrada de Dados'!Y72</f>
        <v/>
      </c>
      <c r="I64" s="221">
        <f>'Entrada de Dados'!AC72</f>
        <v/>
      </c>
      <c r="J64" s="221">
        <f>'VALOR MOEDAS'!E68</f>
        <v/>
      </c>
      <c r="K64" s="91">
        <f>'VALOR MOEDAS'!F68</f>
        <v/>
      </c>
      <c r="L64" s="102">
        <f>'VALOR MOEDAS'!G68</f>
        <v/>
      </c>
    </row>
    <row r="65">
      <c r="A65" s="80">
        <f>'Entrada de Dados'!A73</f>
        <v/>
      </c>
      <c r="B65" s="80">
        <f>'Entrada de Dados'!B73</f>
        <v/>
      </c>
      <c r="C65" s="80">
        <f>'Entrada de Dados'!C73</f>
        <v/>
      </c>
      <c r="D65" s="221">
        <f>'Entrada de Dados'!F73</f>
        <v/>
      </c>
      <c r="E65" s="221">
        <f>'Entrada de Dados'!J73</f>
        <v/>
      </c>
      <c r="F65" s="221">
        <f>'Entrada de Dados'!M73</f>
        <v/>
      </c>
      <c r="G65" s="221">
        <f>'Entrada de Dados'!S73</f>
        <v/>
      </c>
      <c r="H65" s="221">
        <f>'Entrada de Dados'!Y73</f>
        <v/>
      </c>
      <c r="I65" s="221">
        <f>'Entrada de Dados'!AC73</f>
        <v/>
      </c>
      <c r="J65" s="221">
        <f>'VALOR MOEDAS'!E69</f>
        <v/>
      </c>
      <c r="K65" s="91">
        <f>'VALOR MOEDAS'!F69</f>
        <v/>
      </c>
      <c r="L65" s="102">
        <f>'VALOR MOEDAS'!G69</f>
        <v/>
      </c>
    </row>
    <row r="66">
      <c r="A66" s="80">
        <f>'Entrada de Dados'!A74</f>
        <v/>
      </c>
      <c r="B66" s="80">
        <f>'Entrada de Dados'!B74</f>
        <v/>
      </c>
      <c r="C66" s="80">
        <f>'Entrada de Dados'!C74</f>
        <v/>
      </c>
      <c r="D66" s="221">
        <f>'Entrada de Dados'!F74</f>
        <v/>
      </c>
      <c r="E66" s="221">
        <f>'Entrada de Dados'!J74</f>
        <v/>
      </c>
      <c r="F66" s="221">
        <f>'Entrada de Dados'!M74</f>
        <v/>
      </c>
      <c r="G66" s="221">
        <f>'Entrada de Dados'!S74</f>
        <v/>
      </c>
      <c r="H66" s="221">
        <f>'Entrada de Dados'!Y74</f>
        <v/>
      </c>
      <c r="I66" s="221">
        <f>'Entrada de Dados'!AC74</f>
        <v/>
      </c>
      <c r="J66" s="221">
        <f>'VALOR MOEDAS'!E70</f>
        <v/>
      </c>
      <c r="K66" s="91">
        <f>'VALOR MOEDAS'!F70</f>
        <v/>
      </c>
      <c r="L66" s="102">
        <f>'VALOR MOEDAS'!G70</f>
        <v/>
      </c>
    </row>
    <row r="67">
      <c r="A67" s="80">
        <f>'Entrada de Dados'!A75</f>
        <v/>
      </c>
      <c r="B67" s="80">
        <f>'Entrada de Dados'!B75</f>
        <v/>
      </c>
      <c r="C67" s="80">
        <f>'Entrada de Dados'!C75</f>
        <v/>
      </c>
      <c r="D67" s="221">
        <f>'Entrada de Dados'!F75</f>
        <v/>
      </c>
      <c r="E67" s="221">
        <f>'Entrada de Dados'!J75</f>
        <v/>
      </c>
      <c r="F67" s="221">
        <f>'Entrada de Dados'!M75</f>
        <v/>
      </c>
      <c r="G67" s="221">
        <f>'Entrada de Dados'!S75</f>
        <v/>
      </c>
      <c r="H67" s="221">
        <f>'Entrada de Dados'!Y75</f>
        <v/>
      </c>
      <c r="I67" s="221">
        <f>'Entrada de Dados'!AC75</f>
        <v/>
      </c>
      <c r="J67" s="221">
        <f>'VALOR MOEDAS'!E71</f>
        <v/>
      </c>
      <c r="K67" s="91">
        <f>'VALOR MOEDAS'!F71</f>
        <v/>
      </c>
      <c r="L67" s="102">
        <f>'VALOR MOEDAS'!G71</f>
        <v/>
      </c>
    </row>
    <row r="68">
      <c r="A68" s="80">
        <f>'Entrada de Dados'!A76</f>
        <v/>
      </c>
      <c r="B68" s="80">
        <f>'Entrada de Dados'!B76</f>
        <v/>
      </c>
      <c r="C68" s="80">
        <f>'Entrada de Dados'!C76</f>
        <v/>
      </c>
      <c r="D68" s="221">
        <f>'Entrada de Dados'!F76</f>
        <v/>
      </c>
      <c r="E68" s="221">
        <f>'Entrada de Dados'!J76</f>
        <v/>
      </c>
      <c r="F68" s="221">
        <f>'Entrada de Dados'!M76</f>
        <v/>
      </c>
      <c r="G68" s="221">
        <f>'Entrada de Dados'!S76</f>
        <v/>
      </c>
      <c r="H68" s="221">
        <f>'Entrada de Dados'!Y76</f>
        <v/>
      </c>
      <c r="I68" s="221">
        <f>'Entrada de Dados'!AC76</f>
        <v/>
      </c>
      <c r="J68" s="221">
        <f>'VALOR MOEDAS'!E72</f>
        <v/>
      </c>
      <c r="K68" s="91">
        <f>'VALOR MOEDAS'!F72</f>
        <v/>
      </c>
      <c r="L68" s="102">
        <f>'VALOR MOEDAS'!G72</f>
        <v/>
      </c>
    </row>
    <row r="69">
      <c r="A69" s="80">
        <f>'Entrada de Dados'!A77</f>
        <v/>
      </c>
      <c r="B69" s="80">
        <f>'Entrada de Dados'!B77</f>
        <v/>
      </c>
      <c r="C69" s="80">
        <f>'Entrada de Dados'!C77</f>
        <v/>
      </c>
      <c r="D69" s="221">
        <f>'Entrada de Dados'!F77</f>
        <v/>
      </c>
      <c r="E69" s="221">
        <f>'Entrada de Dados'!J77</f>
        <v/>
      </c>
      <c r="F69" s="221">
        <f>'Entrada de Dados'!M77</f>
        <v/>
      </c>
      <c r="G69" s="221">
        <f>'Entrada de Dados'!S77</f>
        <v/>
      </c>
      <c r="H69" s="221">
        <f>'Entrada de Dados'!Y77</f>
        <v/>
      </c>
      <c r="I69" s="221">
        <f>'Entrada de Dados'!AC77</f>
        <v/>
      </c>
      <c r="J69" s="221">
        <f>'VALOR MOEDAS'!E73</f>
        <v/>
      </c>
      <c r="K69" s="91">
        <f>'VALOR MOEDAS'!F73</f>
        <v/>
      </c>
      <c r="L69" s="102">
        <f>'VALOR MOEDAS'!G73</f>
        <v/>
      </c>
    </row>
    <row r="70">
      <c r="A70" s="80">
        <f>'Entrada de Dados'!A78</f>
        <v/>
      </c>
      <c r="B70" s="80">
        <f>'Entrada de Dados'!B78</f>
        <v/>
      </c>
      <c r="C70" s="80">
        <f>'Entrada de Dados'!C78</f>
        <v/>
      </c>
      <c r="D70" s="221">
        <f>'Entrada de Dados'!F78</f>
        <v/>
      </c>
      <c r="E70" s="221">
        <f>'Entrada de Dados'!J78</f>
        <v/>
      </c>
      <c r="F70" s="221">
        <f>'Entrada de Dados'!M78</f>
        <v/>
      </c>
      <c r="G70" s="221">
        <f>'Entrada de Dados'!S78</f>
        <v/>
      </c>
      <c r="H70" s="221">
        <f>'Entrada de Dados'!Y78</f>
        <v/>
      </c>
      <c r="I70" s="221">
        <f>'Entrada de Dados'!AC78</f>
        <v/>
      </c>
      <c r="J70" s="221">
        <f>'VALOR MOEDAS'!E74</f>
        <v/>
      </c>
      <c r="K70" s="91">
        <f>'VALOR MOEDAS'!F74</f>
        <v/>
      </c>
      <c r="L70" s="102">
        <f>'VALOR MOEDAS'!G74</f>
        <v/>
      </c>
    </row>
    <row r="71">
      <c r="A71" s="80">
        <f>'Entrada de Dados'!A79</f>
        <v/>
      </c>
      <c r="B71" s="80">
        <f>'Entrada de Dados'!B79</f>
        <v/>
      </c>
      <c r="C71" s="80">
        <f>'Entrada de Dados'!C79</f>
        <v/>
      </c>
      <c r="D71" s="221">
        <f>'Entrada de Dados'!F79</f>
        <v/>
      </c>
      <c r="E71" s="221">
        <f>'Entrada de Dados'!J79</f>
        <v/>
      </c>
      <c r="F71" s="221">
        <f>'Entrada de Dados'!M79</f>
        <v/>
      </c>
      <c r="G71" s="221">
        <f>'Entrada de Dados'!S79</f>
        <v/>
      </c>
      <c r="H71" s="221">
        <f>'Entrada de Dados'!Y79</f>
        <v/>
      </c>
      <c r="I71" s="221">
        <f>'Entrada de Dados'!AC79</f>
        <v/>
      </c>
      <c r="J71" s="221">
        <f>'VALOR MOEDAS'!E75</f>
        <v/>
      </c>
      <c r="K71" s="91">
        <f>'VALOR MOEDAS'!F75</f>
        <v/>
      </c>
      <c r="L71" s="102">
        <f>'VALOR MOEDAS'!G75</f>
        <v/>
      </c>
    </row>
    <row r="72">
      <c r="A72" s="80">
        <f>'Entrada de Dados'!A80</f>
        <v/>
      </c>
      <c r="B72" s="80">
        <f>'Entrada de Dados'!B80</f>
        <v/>
      </c>
      <c r="C72" s="80">
        <f>'Entrada de Dados'!C80</f>
        <v/>
      </c>
      <c r="D72" s="221">
        <f>'Entrada de Dados'!F80</f>
        <v/>
      </c>
      <c r="E72" s="221">
        <f>'Entrada de Dados'!J80</f>
        <v/>
      </c>
      <c r="F72" s="221">
        <f>'Entrada de Dados'!M80</f>
        <v/>
      </c>
      <c r="G72" s="221">
        <f>'Entrada de Dados'!S80</f>
        <v/>
      </c>
      <c r="H72" s="221">
        <f>'Entrada de Dados'!Y80</f>
        <v/>
      </c>
      <c r="I72" s="221">
        <f>'Entrada de Dados'!AC80</f>
        <v/>
      </c>
      <c r="J72" s="221">
        <f>'VALOR MOEDAS'!E76</f>
        <v/>
      </c>
      <c r="K72" s="91">
        <f>'VALOR MOEDAS'!F76</f>
        <v/>
      </c>
      <c r="L72" s="102">
        <f>'VALOR MOEDAS'!G76</f>
        <v/>
      </c>
    </row>
    <row r="73">
      <c r="A73" s="80">
        <f>'Entrada de Dados'!A81</f>
        <v/>
      </c>
      <c r="B73" s="80">
        <f>'Entrada de Dados'!B81</f>
        <v/>
      </c>
      <c r="C73" s="80">
        <f>'Entrada de Dados'!C81</f>
        <v/>
      </c>
      <c r="D73" s="221">
        <f>'Entrada de Dados'!F81</f>
        <v/>
      </c>
      <c r="E73" s="221">
        <f>'Entrada de Dados'!J81</f>
        <v/>
      </c>
      <c r="F73" s="221">
        <f>'Entrada de Dados'!M81</f>
        <v/>
      </c>
      <c r="G73" s="221">
        <f>'Entrada de Dados'!S81</f>
        <v/>
      </c>
      <c r="H73" s="221">
        <f>'Entrada de Dados'!Y81</f>
        <v/>
      </c>
      <c r="I73" s="221">
        <f>'Entrada de Dados'!AC81</f>
        <v/>
      </c>
      <c r="J73" s="221">
        <f>'VALOR MOEDAS'!E77</f>
        <v/>
      </c>
      <c r="K73" s="91">
        <f>'VALOR MOEDAS'!F77</f>
        <v/>
      </c>
      <c r="L73" s="102">
        <f>'VALOR MOEDAS'!G77</f>
        <v/>
      </c>
    </row>
    <row r="74">
      <c r="A74" s="80">
        <f>'Entrada de Dados'!A82</f>
        <v/>
      </c>
      <c r="B74" s="80">
        <f>'Entrada de Dados'!B82</f>
        <v/>
      </c>
      <c r="C74" s="80">
        <f>'Entrada de Dados'!C82</f>
        <v/>
      </c>
      <c r="D74" s="221">
        <f>'Entrada de Dados'!F82</f>
        <v/>
      </c>
      <c r="E74" s="221">
        <f>'Entrada de Dados'!J82</f>
        <v/>
      </c>
      <c r="F74" s="221">
        <f>'Entrada de Dados'!M82</f>
        <v/>
      </c>
      <c r="G74" s="221">
        <f>'Entrada de Dados'!S82</f>
        <v/>
      </c>
      <c r="H74" s="221">
        <f>'Entrada de Dados'!Y82</f>
        <v/>
      </c>
      <c r="I74" s="221">
        <f>'Entrada de Dados'!AC82</f>
        <v/>
      </c>
      <c r="J74" s="221">
        <f>'VALOR MOEDAS'!E78</f>
        <v/>
      </c>
      <c r="K74" s="91">
        <f>'VALOR MOEDAS'!F78</f>
        <v/>
      </c>
      <c r="L74" s="102">
        <f>'VALOR MOEDAS'!G78</f>
        <v/>
      </c>
    </row>
    <row r="75">
      <c r="A75" s="80">
        <f>'Entrada de Dados'!A83</f>
        <v/>
      </c>
      <c r="B75" s="80">
        <f>'Entrada de Dados'!B83</f>
        <v/>
      </c>
      <c r="C75" s="80">
        <f>'Entrada de Dados'!C83</f>
        <v/>
      </c>
      <c r="D75" s="221">
        <f>'Entrada de Dados'!F83</f>
        <v/>
      </c>
      <c r="E75" s="221">
        <f>'Entrada de Dados'!J83</f>
        <v/>
      </c>
      <c r="F75" s="221">
        <f>'Entrada de Dados'!M83</f>
        <v/>
      </c>
      <c r="G75" s="221">
        <f>'Entrada de Dados'!S83</f>
        <v/>
      </c>
      <c r="H75" s="221">
        <f>'Entrada de Dados'!Y83</f>
        <v/>
      </c>
      <c r="I75" s="221">
        <f>'Entrada de Dados'!AC83</f>
        <v/>
      </c>
      <c r="J75" s="221">
        <f>'VALOR MOEDAS'!E79</f>
        <v/>
      </c>
      <c r="K75" s="91">
        <f>'VALOR MOEDAS'!F79</f>
        <v/>
      </c>
      <c r="L75" s="102">
        <f>'VALOR MOEDAS'!G79</f>
        <v/>
      </c>
    </row>
    <row r="76">
      <c r="A76" s="80">
        <f>'Entrada de Dados'!A84</f>
        <v/>
      </c>
      <c r="B76" s="80">
        <f>'Entrada de Dados'!B84</f>
        <v/>
      </c>
      <c r="C76" s="80">
        <f>'Entrada de Dados'!C84</f>
        <v/>
      </c>
      <c r="D76" s="221">
        <f>'Entrada de Dados'!F84</f>
        <v/>
      </c>
      <c r="E76" s="221">
        <f>'Entrada de Dados'!J84</f>
        <v/>
      </c>
      <c r="F76" s="221">
        <f>'Entrada de Dados'!M84</f>
        <v/>
      </c>
      <c r="G76" s="221">
        <f>'Entrada de Dados'!S84</f>
        <v/>
      </c>
      <c r="H76" s="221">
        <f>'Entrada de Dados'!Y84</f>
        <v/>
      </c>
      <c r="I76" s="221">
        <f>'Entrada de Dados'!AC84</f>
        <v/>
      </c>
      <c r="J76" s="221">
        <f>'VALOR MOEDAS'!E80</f>
        <v/>
      </c>
      <c r="K76" s="91">
        <f>'VALOR MOEDAS'!F80</f>
        <v/>
      </c>
      <c r="L76" s="102">
        <f>'VALOR MOEDAS'!G80</f>
        <v/>
      </c>
    </row>
    <row r="77">
      <c r="A77" s="80">
        <f>'Entrada de Dados'!A85</f>
        <v/>
      </c>
      <c r="B77" s="80">
        <f>'Entrada de Dados'!B85</f>
        <v/>
      </c>
      <c r="C77" s="80">
        <f>'Entrada de Dados'!C85</f>
        <v/>
      </c>
      <c r="D77" s="221">
        <f>'Entrada de Dados'!F85</f>
        <v/>
      </c>
      <c r="E77" s="221">
        <f>'Entrada de Dados'!J85</f>
        <v/>
      </c>
      <c r="F77" s="221">
        <f>'Entrada de Dados'!M85</f>
        <v/>
      </c>
      <c r="G77" s="221">
        <f>'Entrada de Dados'!S85</f>
        <v/>
      </c>
      <c r="H77" s="221">
        <f>'Entrada de Dados'!Y85</f>
        <v/>
      </c>
      <c r="I77" s="221">
        <f>'Entrada de Dados'!AC85</f>
        <v/>
      </c>
      <c r="J77" s="221">
        <f>'VALOR MOEDAS'!E81</f>
        <v/>
      </c>
      <c r="K77" s="91">
        <f>'VALOR MOEDAS'!F81</f>
        <v/>
      </c>
      <c r="L77" s="102">
        <f>'VALOR MOEDAS'!G81</f>
        <v/>
      </c>
    </row>
    <row r="78">
      <c r="A78" s="80">
        <f>'Entrada de Dados'!A86</f>
        <v/>
      </c>
      <c r="B78" s="80">
        <f>'Entrada de Dados'!B86</f>
        <v/>
      </c>
      <c r="C78" s="80">
        <f>'Entrada de Dados'!C86</f>
        <v/>
      </c>
      <c r="D78" s="221">
        <f>'Entrada de Dados'!F86</f>
        <v/>
      </c>
      <c r="E78" s="221">
        <f>'Entrada de Dados'!J86</f>
        <v/>
      </c>
      <c r="F78" s="221">
        <f>'Entrada de Dados'!M86</f>
        <v/>
      </c>
      <c r="G78" s="221">
        <f>'Entrada de Dados'!S86</f>
        <v/>
      </c>
      <c r="H78" s="221">
        <f>'Entrada de Dados'!Y86</f>
        <v/>
      </c>
      <c r="I78" s="221">
        <f>'Entrada de Dados'!AC86</f>
        <v/>
      </c>
      <c r="J78" s="221">
        <f>'VALOR MOEDAS'!E82</f>
        <v/>
      </c>
      <c r="K78" s="91">
        <f>'VALOR MOEDAS'!F82</f>
        <v/>
      </c>
      <c r="L78" s="102">
        <f>'VALOR MOEDAS'!G82</f>
        <v/>
      </c>
    </row>
    <row r="79">
      <c r="A79" s="80">
        <f>'Entrada de Dados'!A87</f>
        <v/>
      </c>
      <c r="B79" s="80">
        <f>'Entrada de Dados'!B87</f>
        <v/>
      </c>
      <c r="C79" s="80">
        <f>'Entrada de Dados'!C87</f>
        <v/>
      </c>
      <c r="D79" s="221">
        <f>'Entrada de Dados'!F87</f>
        <v/>
      </c>
      <c r="E79" s="221">
        <f>'Entrada de Dados'!J87</f>
        <v/>
      </c>
      <c r="F79" s="221">
        <f>'Entrada de Dados'!M87</f>
        <v/>
      </c>
      <c r="G79" s="221">
        <f>'Entrada de Dados'!S87</f>
        <v/>
      </c>
      <c r="H79" s="221">
        <f>'Entrada de Dados'!Y87</f>
        <v/>
      </c>
      <c r="I79" s="221">
        <f>'Entrada de Dados'!AC87</f>
        <v/>
      </c>
      <c r="J79" s="221">
        <f>'VALOR MOEDAS'!E83</f>
        <v/>
      </c>
      <c r="K79" s="91">
        <f>'VALOR MOEDAS'!F83</f>
        <v/>
      </c>
      <c r="L79" s="102">
        <f>'VALOR MOEDAS'!G83</f>
        <v/>
      </c>
    </row>
    <row r="80">
      <c r="A80" s="80">
        <f>'Entrada de Dados'!A88</f>
        <v/>
      </c>
      <c r="B80" s="80">
        <f>'Entrada de Dados'!B88</f>
        <v/>
      </c>
      <c r="C80" s="80">
        <f>'Entrada de Dados'!C88</f>
        <v/>
      </c>
      <c r="D80" s="221">
        <f>'Entrada de Dados'!F88</f>
        <v/>
      </c>
      <c r="E80" s="221">
        <f>'Entrada de Dados'!J88</f>
        <v/>
      </c>
      <c r="F80" s="221">
        <f>'Entrada de Dados'!M88</f>
        <v/>
      </c>
      <c r="G80" s="221">
        <f>'Entrada de Dados'!S88</f>
        <v/>
      </c>
      <c r="H80" s="221">
        <f>'Entrada de Dados'!Y88</f>
        <v/>
      </c>
      <c r="I80" s="221">
        <f>'Entrada de Dados'!AC88</f>
        <v/>
      </c>
      <c r="J80" s="221">
        <f>'VALOR MOEDAS'!E84</f>
        <v/>
      </c>
      <c r="K80" s="91">
        <f>'VALOR MOEDAS'!F84</f>
        <v/>
      </c>
      <c r="L80" s="102">
        <f>'VALOR MOEDAS'!G84</f>
        <v/>
      </c>
    </row>
    <row r="81">
      <c r="A81" s="80">
        <f>'Entrada de Dados'!A89</f>
        <v/>
      </c>
      <c r="B81" s="80">
        <f>'Entrada de Dados'!B89</f>
        <v/>
      </c>
      <c r="C81" s="80">
        <f>'Entrada de Dados'!C89</f>
        <v/>
      </c>
      <c r="D81" s="221">
        <f>'Entrada de Dados'!F89</f>
        <v/>
      </c>
      <c r="E81" s="221">
        <f>'Entrada de Dados'!J89</f>
        <v/>
      </c>
      <c r="F81" s="221">
        <f>'Entrada de Dados'!M89</f>
        <v/>
      </c>
      <c r="G81" s="221">
        <f>'Entrada de Dados'!S89</f>
        <v/>
      </c>
      <c r="H81" s="221">
        <f>'Entrada de Dados'!Y89</f>
        <v/>
      </c>
      <c r="I81" s="221">
        <f>'Entrada de Dados'!AC89</f>
        <v/>
      </c>
      <c r="J81" s="221">
        <f>'VALOR MOEDAS'!E85</f>
        <v/>
      </c>
      <c r="K81" s="91">
        <f>'VALOR MOEDAS'!F85</f>
        <v/>
      </c>
      <c r="L81" s="102">
        <f>'VALOR MOEDAS'!G85</f>
        <v/>
      </c>
    </row>
    <row r="82">
      <c r="A82" s="80">
        <f>'Entrada de Dados'!A90</f>
        <v/>
      </c>
      <c r="B82" s="80">
        <f>'Entrada de Dados'!B90</f>
        <v/>
      </c>
      <c r="C82" s="80">
        <f>'Entrada de Dados'!C90</f>
        <v/>
      </c>
      <c r="D82" s="221">
        <f>'Entrada de Dados'!F90</f>
        <v/>
      </c>
      <c r="E82" s="221">
        <f>'Entrada de Dados'!J90</f>
        <v/>
      </c>
      <c r="F82" s="221">
        <f>'Entrada de Dados'!M90</f>
        <v/>
      </c>
      <c r="G82" s="221">
        <f>'Entrada de Dados'!S90</f>
        <v/>
      </c>
      <c r="H82" s="221">
        <f>'Entrada de Dados'!Y90</f>
        <v/>
      </c>
      <c r="I82" s="221">
        <f>'Entrada de Dados'!AC90</f>
        <v/>
      </c>
      <c r="J82" s="221">
        <f>'VALOR MOEDAS'!E86</f>
        <v/>
      </c>
      <c r="K82" s="91">
        <f>'VALOR MOEDAS'!F86</f>
        <v/>
      </c>
      <c r="L82" s="102">
        <f>'VALOR MOEDAS'!G86</f>
        <v/>
      </c>
    </row>
    <row r="83">
      <c r="A83" s="80">
        <f>'Entrada de Dados'!A91</f>
        <v/>
      </c>
      <c r="B83" s="80">
        <f>'Entrada de Dados'!B91</f>
        <v/>
      </c>
      <c r="C83" s="80">
        <f>'Entrada de Dados'!C91</f>
        <v/>
      </c>
      <c r="D83" s="221">
        <f>'Entrada de Dados'!F91</f>
        <v/>
      </c>
      <c r="E83" s="221">
        <f>'Entrada de Dados'!J91</f>
        <v/>
      </c>
      <c r="F83" s="221">
        <f>'Entrada de Dados'!M91</f>
        <v/>
      </c>
      <c r="G83" s="221">
        <f>'Entrada de Dados'!S91</f>
        <v/>
      </c>
      <c r="H83" s="221">
        <f>'Entrada de Dados'!Y91</f>
        <v/>
      </c>
      <c r="I83" s="221">
        <f>'Entrada de Dados'!AC91</f>
        <v/>
      </c>
      <c r="J83" s="221">
        <f>'VALOR MOEDAS'!E87</f>
        <v/>
      </c>
      <c r="K83" s="91">
        <f>'VALOR MOEDAS'!F87</f>
        <v/>
      </c>
      <c r="L83" s="102">
        <f>'VALOR MOEDAS'!G87</f>
        <v/>
      </c>
    </row>
    <row r="84">
      <c r="A84" s="80">
        <f>'Entrada de Dados'!A92</f>
        <v/>
      </c>
      <c r="B84" s="80">
        <f>'Entrada de Dados'!B92</f>
        <v/>
      </c>
      <c r="C84" s="80">
        <f>'Entrada de Dados'!C92</f>
        <v/>
      </c>
      <c r="D84" s="221">
        <f>'Entrada de Dados'!F92</f>
        <v/>
      </c>
      <c r="E84" s="221">
        <f>'Entrada de Dados'!J92</f>
        <v/>
      </c>
      <c r="F84" s="221">
        <f>'Entrada de Dados'!M92</f>
        <v/>
      </c>
      <c r="G84" s="221">
        <f>'Entrada de Dados'!S92</f>
        <v/>
      </c>
      <c r="H84" s="221">
        <f>'Entrada de Dados'!Y92</f>
        <v/>
      </c>
      <c r="I84" s="221">
        <f>'Entrada de Dados'!AC92</f>
        <v/>
      </c>
      <c r="J84" s="221">
        <f>'VALOR MOEDAS'!E88</f>
        <v/>
      </c>
      <c r="K84" s="91">
        <f>'VALOR MOEDAS'!F88</f>
        <v/>
      </c>
      <c r="L84" s="102">
        <f>'VALOR MOEDAS'!G88</f>
        <v/>
      </c>
    </row>
    <row r="85">
      <c r="A85" s="80">
        <f>'Entrada de Dados'!A93</f>
        <v/>
      </c>
      <c r="B85" s="80">
        <f>'Entrada de Dados'!B93</f>
        <v/>
      </c>
      <c r="C85" s="80">
        <f>'Entrada de Dados'!C93</f>
        <v/>
      </c>
      <c r="D85" s="221">
        <f>'Entrada de Dados'!F93</f>
        <v/>
      </c>
      <c r="E85" s="221">
        <f>'Entrada de Dados'!J93</f>
        <v/>
      </c>
      <c r="F85" s="221">
        <f>'Entrada de Dados'!M93</f>
        <v/>
      </c>
      <c r="G85" s="221">
        <f>'Entrada de Dados'!S93</f>
        <v/>
      </c>
      <c r="H85" s="221">
        <f>'Entrada de Dados'!Y93</f>
        <v/>
      </c>
      <c r="I85" s="221">
        <f>'Entrada de Dados'!AC93</f>
        <v/>
      </c>
      <c r="J85" s="221">
        <f>'VALOR MOEDAS'!E89</f>
        <v/>
      </c>
      <c r="K85" s="91">
        <f>'VALOR MOEDAS'!F89</f>
        <v/>
      </c>
      <c r="L85" s="102">
        <f>'VALOR MOEDAS'!G89</f>
        <v/>
      </c>
    </row>
    <row r="86">
      <c r="A86" s="80">
        <f>'Entrada de Dados'!A94</f>
        <v/>
      </c>
      <c r="B86" s="80">
        <f>'Entrada de Dados'!B94</f>
        <v/>
      </c>
      <c r="C86" s="80">
        <f>'Entrada de Dados'!C94</f>
        <v/>
      </c>
      <c r="D86" s="221">
        <f>'Entrada de Dados'!F94</f>
        <v/>
      </c>
      <c r="E86" s="221">
        <f>'Entrada de Dados'!J94</f>
        <v/>
      </c>
      <c r="F86" s="221">
        <f>'Entrada de Dados'!M94</f>
        <v/>
      </c>
      <c r="G86" s="221">
        <f>'Entrada de Dados'!S94</f>
        <v/>
      </c>
      <c r="H86" s="221">
        <f>'Entrada de Dados'!Y94</f>
        <v/>
      </c>
      <c r="I86" s="221">
        <f>'Entrada de Dados'!AC94</f>
        <v/>
      </c>
      <c r="J86" s="221">
        <f>'VALOR MOEDAS'!E90</f>
        <v/>
      </c>
      <c r="K86" s="91">
        <f>'VALOR MOEDAS'!F90</f>
        <v/>
      </c>
      <c r="L86" s="102">
        <f>'VALOR MOEDAS'!G90</f>
        <v/>
      </c>
    </row>
    <row r="87">
      <c r="A87" s="80">
        <f>'Entrada de Dados'!A95</f>
        <v/>
      </c>
      <c r="B87" s="80">
        <f>'Entrada de Dados'!B95</f>
        <v/>
      </c>
      <c r="C87" s="80">
        <f>'Entrada de Dados'!C95</f>
        <v/>
      </c>
      <c r="D87" s="221">
        <f>'Entrada de Dados'!F95</f>
        <v/>
      </c>
      <c r="E87" s="221">
        <f>'Entrada de Dados'!J95</f>
        <v/>
      </c>
      <c r="F87" s="221">
        <f>'Entrada de Dados'!M95</f>
        <v/>
      </c>
      <c r="G87" s="221">
        <f>'Entrada de Dados'!S95</f>
        <v/>
      </c>
      <c r="H87" s="221">
        <f>'Entrada de Dados'!Y95</f>
        <v/>
      </c>
      <c r="I87" s="221">
        <f>'Entrada de Dados'!AC95</f>
        <v/>
      </c>
      <c r="J87" s="221">
        <f>'VALOR MOEDAS'!E91</f>
        <v/>
      </c>
      <c r="K87" s="91">
        <f>'VALOR MOEDAS'!F91</f>
        <v/>
      </c>
      <c r="L87" s="102">
        <f>'VALOR MOEDAS'!G91</f>
        <v/>
      </c>
    </row>
    <row r="88">
      <c r="A88" s="80">
        <f>'Entrada de Dados'!A96</f>
        <v/>
      </c>
      <c r="B88" s="80">
        <f>'Entrada de Dados'!B96</f>
        <v/>
      </c>
      <c r="C88" s="80">
        <f>'Entrada de Dados'!C96</f>
        <v/>
      </c>
      <c r="D88" s="221">
        <f>'Entrada de Dados'!F96</f>
        <v/>
      </c>
      <c r="E88" s="221">
        <f>'Entrada de Dados'!J96</f>
        <v/>
      </c>
      <c r="F88" s="221">
        <f>'Entrada de Dados'!M96</f>
        <v/>
      </c>
      <c r="G88" s="221">
        <f>'Entrada de Dados'!S96</f>
        <v/>
      </c>
      <c r="H88" s="221">
        <f>'Entrada de Dados'!Y96</f>
        <v/>
      </c>
      <c r="I88" s="221">
        <f>'Entrada de Dados'!AC96</f>
        <v/>
      </c>
      <c r="J88" s="221">
        <f>'VALOR MOEDAS'!E92</f>
        <v/>
      </c>
      <c r="K88" s="91">
        <f>'VALOR MOEDAS'!F92</f>
        <v/>
      </c>
      <c r="L88" s="102">
        <f>'VALOR MOEDAS'!G92</f>
        <v/>
      </c>
    </row>
    <row r="89">
      <c r="A89" s="80">
        <f>'Entrada de Dados'!A97</f>
        <v/>
      </c>
      <c r="B89" s="80">
        <f>'Entrada de Dados'!B97</f>
        <v/>
      </c>
      <c r="C89" s="80">
        <f>'Entrada de Dados'!C97</f>
        <v/>
      </c>
      <c r="D89" s="221">
        <f>'Entrada de Dados'!F97</f>
        <v/>
      </c>
      <c r="E89" s="221">
        <f>'Entrada de Dados'!J97</f>
        <v/>
      </c>
      <c r="F89" s="221">
        <f>'Entrada de Dados'!M97</f>
        <v/>
      </c>
      <c r="G89" s="221">
        <f>'Entrada de Dados'!S97</f>
        <v/>
      </c>
      <c r="H89" s="221">
        <f>'Entrada de Dados'!Y97</f>
        <v/>
      </c>
      <c r="I89" s="221">
        <f>'Entrada de Dados'!AC97</f>
        <v/>
      </c>
      <c r="J89" s="221">
        <f>'VALOR MOEDAS'!E93</f>
        <v/>
      </c>
      <c r="K89" s="91">
        <f>'VALOR MOEDAS'!F93</f>
        <v/>
      </c>
      <c r="L89" s="102">
        <f>'VALOR MOEDAS'!G93</f>
        <v/>
      </c>
    </row>
    <row r="90">
      <c r="A90" s="80">
        <f>'Entrada de Dados'!A98</f>
        <v/>
      </c>
      <c r="B90" s="80">
        <f>'Entrada de Dados'!B98</f>
        <v/>
      </c>
      <c r="C90" s="80">
        <f>'Entrada de Dados'!C98</f>
        <v/>
      </c>
      <c r="D90" s="221">
        <f>'Entrada de Dados'!F98</f>
        <v/>
      </c>
      <c r="E90" s="221">
        <f>'Entrada de Dados'!J98</f>
        <v/>
      </c>
      <c r="F90" s="221">
        <f>'Entrada de Dados'!M98</f>
        <v/>
      </c>
      <c r="G90" s="221">
        <f>'Entrada de Dados'!S98</f>
        <v/>
      </c>
      <c r="H90" s="221">
        <f>'Entrada de Dados'!Y98</f>
        <v/>
      </c>
      <c r="I90" s="221">
        <f>'Entrada de Dados'!AC98</f>
        <v/>
      </c>
      <c r="J90" s="221">
        <f>'VALOR MOEDAS'!E94</f>
        <v/>
      </c>
      <c r="K90" s="91">
        <f>'VALOR MOEDAS'!F94</f>
        <v/>
      </c>
      <c r="L90" s="102">
        <f>'VALOR MOEDAS'!G94</f>
        <v/>
      </c>
    </row>
    <row r="91">
      <c r="A91" s="80">
        <f>'Entrada de Dados'!A99</f>
        <v/>
      </c>
      <c r="B91" s="80">
        <f>'Entrada de Dados'!B99</f>
        <v/>
      </c>
      <c r="C91" s="80">
        <f>'Entrada de Dados'!C99</f>
        <v/>
      </c>
      <c r="D91" s="221">
        <f>'Entrada de Dados'!F99</f>
        <v/>
      </c>
      <c r="E91" s="221">
        <f>'Entrada de Dados'!J99</f>
        <v/>
      </c>
      <c r="F91" s="221">
        <f>'Entrada de Dados'!M99</f>
        <v/>
      </c>
      <c r="G91" s="221">
        <f>'Entrada de Dados'!S99</f>
        <v/>
      </c>
      <c r="H91" s="221">
        <f>'Entrada de Dados'!Y99</f>
        <v/>
      </c>
      <c r="I91" s="221">
        <f>'Entrada de Dados'!AC99</f>
        <v/>
      </c>
      <c r="J91" s="221">
        <f>'VALOR MOEDAS'!E95</f>
        <v/>
      </c>
      <c r="K91" s="91">
        <f>'VALOR MOEDAS'!F95</f>
        <v/>
      </c>
      <c r="L91" s="102">
        <f>'VALOR MOEDAS'!G95</f>
        <v/>
      </c>
    </row>
    <row r="92">
      <c r="A92" s="80">
        <f>'Entrada de Dados'!A100</f>
        <v/>
      </c>
      <c r="B92" s="80">
        <f>'Entrada de Dados'!B100</f>
        <v/>
      </c>
      <c r="C92" s="80">
        <f>'Entrada de Dados'!C100</f>
        <v/>
      </c>
      <c r="D92" s="221">
        <f>'Entrada de Dados'!F100</f>
        <v/>
      </c>
      <c r="E92" s="221">
        <f>'Entrada de Dados'!J100</f>
        <v/>
      </c>
      <c r="F92" s="221">
        <f>'Entrada de Dados'!M100</f>
        <v/>
      </c>
      <c r="G92" s="221">
        <f>'Entrada de Dados'!S100</f>
        <v/>
      </c>
      <c r="H92" s="221">
        <f>'Entrada de Dados'!Y100</f>
        <v/>
      </c>
      <c r="I92" s="221">
        <f>'Entrada de Dados'!AC100</f>
        <v/>
      </c>
      <c r="J92" s="221">
        <f>'VALOR MOEDAS'!E96</f>
        <v/>
      </c>
      <c r="K92" s="91">
        <f>'VALOR MOEDAS'!F96</f>
        <v/>
      </c>
      <c r="L92" s="102">
        <f>'VALOR MOEDAS'!G96</f>
        <v/>
      </c>
    </row>
    <row r="93">
      <c r="A93" s="80">
        <f>'Entrada de Dados'!A101</f>
        <v/>
      </c>
      <c r="B93" s="80">
        <f>'Entrada de Dados'!B101</f>
        <v/>
      </c>
      <c r="C93" s="80">
        <f>'Entrada de Dados'!C101</f>
        <v/>
      </c>
      <c r="D93" s="221">
        <f>'Entrada de Dados'!F101</f>
        <v/>
      </c>
      <c r="E93" s="221">
        <f>'Entrada de Dados'!J101</f>
        <v/>
      </c>
      <c r="F93" s="221">
        <f>'Entrada de Dados'!M101</f>
        <v/>
      </c>
      <c r="G93" s="221">
        <f>'Entrada de Dados'!S101</f>
        <v/>
      </c>
      <c r="H93" s="221">
        <f>'Entrada de Dados'!Y101</f>
        <v/>
      </c>
      <c r="I93" s="221">
        <f>'Entrada de Dados'!AC101</f>
        <v/>
      </c>
      <c r="J93" s="221">
        <f>'VALOR MOEDAS'!E97</f>
        <v/>
      </c>
      <c r="K93" s="91">
        <f>'VALOR MOEDAS'!F97</f>
        <v/>
      </c>
      <c r="L93" s="102">
        <f>'VALOR MOEDAS'!G97</f>
        <v/>
      </c>
    </row>
    <row r="94">
      <c r="A94" s="80">
        <f>'Entrada de Dados'!A102</f>
        <v/>
      </c>
      <c r="B94" s="80">
        <f>'Entrada de Dados'!B102</f>
        <v/>
      </c>
      <c r="C94" s="80">
        <f>'Entrada de Dados'!C102</f>
        <v/>
      </c>
      <c r="D94" s="221">
        <f>'Entrada de Dados'!F102</f>
        <v/>
      </c>
      <c r="E94" s="221">
        <f>'Entrada de Dados'!J102</f>
        <v/>
      </c>
      <c r="F94" s="221">
        <f>'Entrada de Dados'!M102</f>
        <v/>
      </c>
      <c r="G94" s="221">
        <f>'Entrada de Dados'!S102</f>
        <v/>
      </c>
      <c r="H94" s="221">
        <f>'Entrada de Dados'!Y102</f>
        <v/>
      </c>
      <c r="I94" s="221">
        <f>'Entrada de Dados'!AC102</f>
        <v/>
      </c>
      <c r="J94" s="221">
        <f>'VALOR MOEDAS'!E98</f>
        <v/>
      </c>
      <c r="K94" s="91">
        <f>'VALOR MOEDAS'!F98</f>
        <v/>
      </c>
      <c r="L94" s="102">
        <f>'VALOR MOEDAS'!G98</f>
        <v/>
      </c>
    </row>
    <row r="95">
      <c r="A95" s="80">
        <f>'Entrada de Dados'!A103</f>
        <v/>
      </c>
      <c r="B95" s="80">
        <f>'Entrada de Dados'!B103</f>
        <v/>
      </c>
      <c r="C95" s="80">
        <f>'Entrada de Dados'!C103</f>
        <v/>
      </c>
      <c r="D95" s="221">
        <f>'Entrada de Dados'!F103</f>
        <v/>
      </c>
      <c r="E95" s="221">
        <f>'Entrada de Dados'!J103</f>
        <v/>
      </c>
      <c r="F95" s="221">
        <f>'Entrada de Dados'!M103</f>
        <v/>
      </c>
      <c r="G95" s="221">
        <f>'Entrada de Dados'!S103</f>
        <v/>
      </c>
      <c r="H95" s="221">
        <f>'Entrada de Dados'!Y103</f>
        <v/>
      </c>
      <c r="I95" s="221">
        <f>'Entrada de Dados'!AC103</f>
        <v/>
      </c>
      <c r="J95" s="221">
        <f>'VALOR MOEDAS'!E99</f>
        <v/>
      </c>
      <c r="K95" s="91">
        <f>'VALOR MOEDAS'!F99</f>
        <v/>
      </c>
      <c r="L95" s="102">
        <f>'VALOR MOEDAS'!G99</f>
        <v/>
      </c>
    </row>
    <row r="96">
      <c r="A96" s="80">
        <f>'Entrada de Dados'!A104</f>
        <v/>
      </c>
      <c r="B96" s="80">
        <f>'Entrada de Dados'!B104</f>
        <v/>
      </c>
      <c r="C96" s="80">
        <f>'Entrada de Dados'!C104</f>
        <v/>
      </c>
      <c r="D96" s="221">
        <f>'Entrada de Dados'!F104</f>
        <v/>
      </c>
      <c r="E96" s="221">
        <f>'Entrada de Dados'!J104</f>
        <v/>
      </c>
      <c r="F96" s="221">
        <f>'Entrada de Dados'!M104</f>
        <v/>
      </c>
      <c r="G96" s="221">
        <f>'Entrada de Dados'!S104</f>
        <v/>
      </c>
      <c r="H96" s="221">
        <f>'Entrada de Dados'!Y104</f>
        <v/>
      </c>
      <c r="I96" s="221">
        <f>'Entrada de Dados'!AC104</f>
        <v/>
      </c>
      <c r="J96" s="221">
        <f>'VALOR MOEDAS'!E100</f>
        <v/>
      </c>
      <c r="K96" s="91">
        <f>'VALOR MOEDAS'!F100</f>
        <v/>
      </c>
      <c r="L96" s="102">
        <f>'VALOR MOEDAS'!G100</f>
        <v/>
      </c>
    </row>
    <row r="97">
      <c r="A97" s="80">
        <f>'Entrada de Dados'!A105</f>
        <v/>
      </c>
      <c r="B97" s="80">
        <f>'Entrada de Dados'!B105</f>
        <v/>
      </c>
      <c r="C97" s="80">
        <f>'Entrada de Dados'!C105</f>
        <v/>
      </c>
      <c r="D97" s="221">
        <f>'Entrada de Dados'!F105</f>
        <v/>
      </c>
      <c r="E97" s="221">
        <f>'Entrada de Dados'!J105</f>
        <v/>
      </c>
      <c r="F97" s="221">
        <f>'Entrada de Dados'!M105</f>
        <v/>
      </c>
      <c r="G97" s="221">
        <f>'Entrada de Dados'!S105</f>
        <v/>
      </c>
      <c r="H97" s="221">
        <f>'Entrada de Dados'!Y105</f>
        <v/>
      </c>
      <c r="I97" s="221">
        <f>'Entrada de Dados'!AC105</f>
        <v/>
      </c>
      <c r="J97" s="221">
        <f>'VALOR MOEDAS'!E101</f>
        <v/>
      </c>
      <c r="K97" s="91">
        <f>'VALOR MOEDAS'!F101</f>
        <v/>
      </c>
      <c r="L97" s="102">
        <f>'VALOR MOEDAS'!G101</f>
        <v/>
      </c>
    </row>
    <row r="98">
      <c r="A98" s="80">
        <f>'Entrada de Dados'!A106</f>
        <v/>
      </c>
      <c r="B98" s="80">
        <f>'Entrada de Dados'!B106</f>
        <v/>
      </c>
      <c r="C98" s="80">
        <f>'Entrada de Dados'!C106</f>
        <v/>
      </c>
      <c r="D98" s="221">
        <f>'Entrada de Dados'!F106</f>
        <v/>
      </c>
      <c r="E98" s="221">
        <f>'Entrada de Dados'!J106</f>
        <v/>
      </c>
      <c r="F98" s="221">
        <f>'Entrada de Dados'!M106</f>
        <v/>
      </c>
      <c r="G98" s="221">
        <f>'Entrada de Dados'!S106</f>
        <v/>
      </c>
      <c r="H98" s="221">
        <f>'Entrada de Dados'!Y106</f>
        <v/>
      </c>
      <c r="I98" s="221">
        <f>'Entrada de Dados'!AC106</f>
        <v/>
      </c>
      <c r="J98" s="221">
        <f>'VALOR MOEDAS'!E102</f>
        <v/>
      </c>
      <c r="K98" s="91">
        <f>'VALOR MOEDAS'!F102</f>
        <v/>
      </c>
      <c r="L98" s="102">
        <f>'VALOR MOEDAS'!G102</f>
        <v/>
      </c>
    </row>
    <row r="99">
      <c r="A99" s="80">
        <f>'Entrada de Dados'!A107</f>
        <v/>
      </c>
      <c r="B99" s="80">
        <f>'Entrada de Dados'!B107</f>
        <v/>
      </c>
      <c r="C99" s="80">
        <f>'Entrada de Dados'!C107</f>
        <v/>
      </c>
      <c r="D99" s="221">
        <f>'Entrada de Dados'!F107</f>
        <v/>
      </c>
      <c r="E99" s="221">
        <f>'Entrada de Dados'!J107</f>
        <v/>
      </c>
      <c r="F99" s="221">
        <f>'Entrada de Dados'!M107</f>
        <v/>
      </c>
      <c r="G99" s="221">
        <f>'Entrada de Dados'!S107</f>
        <v/>
      </c>
      <c r="H99" s="221">
        <f>'Entrada de Dados'!Y107</f>
        <v/>
      </c>
      <c r="I99" s="221">
        <f>'Entrada de Dados'!AC107</f>
        <v/>
      </c>
      <c r="J99" s="221">
        <f>'VALOR MOEDAS'!E103</f>
        <v/>
      </c>
      <c r="K99" s="91">
        <f>'VALOR MOEDAS'!F103</f>
        <v/>
      </c>
      <c r="L99" s="102">
        <f>'VALOR MOEDAS'!G103</f>
        <v/>
      </c>
    </row>
    <row r="100">
      <c r="A100" s="80">
        <f>'Entrada de Dados'!A108</f>
        <v/>
      </c>
      <c r="B100" s="80">
        <f>'Entrada de Dados'!B108</f>
        <v/>
      </c>
      <c r="C100" s="80">
        <f>'Entrada de Dados'!C108</f>
        <v/>
      </c>
      <c r="D100" s="221">
        <f>'Entrada de Dados'!F108</f>
        <v/>
      </c>
      <c r="E100" s="221">
        <f>'Entrada de Dados'!J108</f>
        <v/>
      </c>
      <c r="F100" s="221">
        <f>'Entrada de Dados'!M108</f>
        <v/>
      </c>
      <c r="G100" s="221">
        <f>'Entrada de Dados'!S108</f>
        <v/>
      </c>
      <c r="H100" s="221">
        <f>'Entrada de Dados'!Y108</f>
        <v/>
      </c>
      <c r="I100" s="221">
        <f>'Entrada de Dados'!AC108</f>
        <v/>
      </c>
      <c r="J100" s="221">
        <f>'VALOR MOEDAS'!E104</f>
        <v/>
      </c>
      <c r="K100" s="91">
        <f>'VALOR MOEDAS'!F104</f>
        <v/>
      </c>
      <c r="L100" s="102">
        <f>'VALOR MOEDAS'!G104</f>
        <v/>
      </c>
    </row>
    <row r="101">
      <c r="A101" s="80">
        <f>'Entrada de Dados'!A109</f>
        <v/>
      </c>
      <c r="B101" s="80">
        <f>'Entrada de Dados'!B109</f>
        <v/>
      </c>
      <c r="C101" s="80">
        <f>'Entrada de Dados'!C109</f>
        <v/>
      </c>
      <c r="D101" s="221">
        <f>'Entrada de Dados'!F109</f>
        <v/>
      </c>
      <c r="E101" s="221">
        <f>'Entrada de Dados'!J109</f>
        <v/>
      </c>
      <c r="F101" s="221">
        <f>'Entrada de Dados'!M109</f>
        <v/>
      </c>
      <c r="G101" s="221">
        <f>'Entrada de Dados'!S109</f>
        <v/>
      </c>
      <c r="H101" s="221">
        <f>'Entrada de Dados'!Y109</f>
        <v/>
      </c>
      <c r="I101" s="221">
        <f>'Entrada de Dados'!AC109</f>
        <v/>
      </c>
      <c r="J101" s="221">
        <f>'VALOR MOEDAS'!E105</f>
        <v/>
      </c>
      <c r="K101" s="91">
        <f>'VALOR MOEDAS'!F105</f>
        <v/>
      </c>
      <c r="L101" s="102">
        <f>'VALOR MOEDAS'!G105</f>
        <v/>
      </c>
    </row>
    <row r="102">
      <c r="A102" s="80">
        <f>'Entrada de Dados'!A110</f>
        <v/>
      </c>
      <c r="B102" s="80">
        <f>'Entrada de Dados'!B110</f>
        <v/>
      </c>
      <c r="C102" s="80">
        <f>'Entrada de Dados'!C110</f>
        <v/>
      </c>
      <c r="D102" s="221">
        <f>'Entrada de Dados'!F110</f>
        <v/>
      </c>
      <c r="E102" s="221">
        <f>'Entrada de Dados'!J110</f>
        <v/>
      </c>
      <c r="F102" s="221">
        <f>'Entrada de Dados'!M110</f>
        <v/>
      </c>
      <c r="G102" s="221">
        <f>'Entrada de Dados'!S110</f>
        <v/>
      </c>
      <c r="H102" s="221">
        <f>'Entrada de Dados'!Y110</f>
        <v/>
      </c>
      <c r="I102" s="221">
        <f>'Entrada de Dados'!AC110</f>
        <v/>
      </c>
      <c r="J102" s="221">
        <f>'VALOR MOEDAS'!E106</f>
        <v/>
      </c>
      <c r="K102" s="91">
        <f>'VALOR MOEDAS'!F106</f>
        <v/>
      </c>
      <c r="L102" s="102">
        <f>'VALOR MOEDAS'!G106</f>
        <v/>
      </c>
    </row>
    <row r="103">
      <c r="A103" s="80">
        <f>'Entrada de Dados'!A111</f>
        <v/>
      </c>
      <c r="B103" s="80">
        <f>'Entrada de Dados'!B111</f>
        <v/>
      </c>
      <c r="C103" s="80">
        <f>'Entrada de Dados'!C111</f>
        <v/>
      </c>
      <c r="D103" s="221">
        <f>'Entrada de Dados'!F111</f>
        <v/>
      </c>
      <c r="E103" s="221">
        <f>'Entrada de Dados'!J111</f>
        <v/>
      </c>
      <c r="F103" s="221">
        <f>'Entrada de Dados'!M111</f>
        <v/>
      </c>
      <c r="G103" s="221">
        <f>'Entrada de Dados'!S111</f>
        <v/>
      </c>
      <c r="H103" s="221">
        <f>'Entrada de Dados'!Y111</f>
        <v/>
      </c>
      <c r="I103" s="221">
        <f>'Entrada de Dados'!AC111</f>
        <v/>
      </c>
      <c r="J103" s="221">
        <f>'VALOR MOEDAS'!E107</f>
        <v/>
      </c>
      <c r="K103" s="91">
        <f>'VALOR MOEDAS'!F107</f>
        <v/>
      </c>
      <c r="L103" s="102">
        <f>'VALOR MOEDAS'!G107</f>
        <v/>
      </c>
    </row>
    <row r="104">
      <c r="A104" s="80">
        <f>'Entrada de Dados'!A112</f>
        <v/>
      </c>
      <c r="B104" s="80">
        <f>'Entrada de Dados'!B112</f>
        <v/>
      </c>
      <c r="C104" s="80">
        <f>'Entrada de Dados'!C112</f>
        <v/>
      </c>
      <c r="D104" s="221">
        <f>'Entrada de Dados'!#REF!</f>
        <v/>
      </c>
      <c r="E104" s="221">
        <f>'Entrada de Dados'!#REF!</f>
        <v/>
      </c>
      <c r="F104" s="221">
        <f>'Entrada de Dados'!#REF!</f>
        <v/>
      </c>
      <c r="G104" s="221">
        <f>'Entrada de Dados'!S112</f>
        <v/>
      </c>
      <c r="H104" s="221">
        <f>'Entrada de Dados'!Y112</f>
        <v/>
      </c>
      <c r="I104" s="221">
        <f>'Entrada de Dados'!AC112</f>
        <v/>
      </c>
      <c r="J104" s="221">
        <f>'VALOR MOEDAS'!E108</f>
        <v/>
      </c>
      <c r="K104" s="91">
        <f>'VALOR MOEDAS'!F108</f>
        <v/>
      </c>
      <c r="L104" s="102">
        <f>'VALOR MOEDAS'!G108</f>
        <v/>
      </c>
    </row>
    <row r="105">
      <c r="A105" s="80">
        <f>'Entrada de Dados'!A113</f>
        <v/>
      </c>
      <c r="B105" s="80">
        <f>'Entrada de Dados'!B113</f>
        <v/>
      </c>
      <c r="C105" s="80">
        <f>'Entrada de Dados'!C113</f>
        <v/>
      </c>
      <c r="D105" s="221">
        <f>'Entrada de Dados'!#REF!</f>
        <v/>
      </c>
      <c r="E105" s="221">
        <f>'Entrada de Dados'!#REF!</f>
        <v/>
      </c>
      <c r="F105" s="221">
        <f>'Entrada de Dados'!#REF!</f>
        <v/>
      </c>
      <c r="G105" s="221">
        <f>'Entrada de Dados'!S113</f>
        <v/>
      </c>
      <c r="H105" s="221">
        <f>'Entrada de Dados'!Y113</f>
        <v/>
      </c>
      <c r="I105" s="221">
        <f>'Entrada de Dados'!AC113</f>
        <v/>
      </c>
      <c r="J105" s="221">
        <f>'VALOR MOEDAS'!E109</f>
        <v/>
      </c>
      <c r="K105" s="91">
        <f>'VALOR MOEDAS'!F109</f>
        <v/>
      </c>
      <c r="L105" s="102">
        <f>'VALOR MOEDAS'!G109</f>
        <v/>
      </c>
    </row>
    <row r="106">
      <c r="A106" s="80">
        <f>'Entrada de Dados'!A114</f>
        <v/>
      </c>
      <c r="B106" s="80">
        <f>'Entrada de Dados'!B114</f>
        <v/>
      </c>
      <c r="C106" s="80">
        <f>'Entrada de Dados'!C114</f>
        <v/>
      </c>
      <c r="D106" s="221">
        <f>'Entrada de Dados'!#REF!</f>
        <v/>
      </c>
      <c r="E106" s="221">
        <f>'Entrada de Dados'!#REF!</f>
        <v/>
      </c>
      <c r="F106" s="221">
        <f>'Entrada de Dados'!#REF!</f>
        <v/>
      </c>
      <c r="G106" s="221">
        <f>'Entrada de Dados'!S114</f>
        <v/>
      </c>
      <c r="H106" s="221">
        <f>'Entrada de Dados'!Y114</f>
        <v/>
      </c>
      <c r="I106" s="221">
        <f>'Entrada de Dados'!AC114</f>
        <v/>
      </c>
      <c r="J106" s="221">
        <f>'VALOR MOEDAS'!E110</f>
        <v/>
      </c>
      <c r="K106" s="91">
        <f>'VALOR MOEDAS'!F110</f>
        <v/>
      </c>
      <c r="L106" s="102">
        <f>'VALOR MOEDAS'!G110</f>
        <v/>
      </c>
    </row>
    <row r="107">
      <c r="A107" s="80">
        <f>'Entrada de Dados'!A115</f>
        <v/>
      </c>
      <c r="B107" s="80">
        <f>'Entrada de Dados'!B115</f>
        <v/>
      </c>
      <c r="C107" s="80">
        <f>'Entrada de Dados'!C115</f>
        <v/>
      </c>
      <c r="D107" s="221">
        <f>'Entrada de Dados'!#REF!</f>
        <v/>
      </c>
      <c r="E107" s="221">
        <f>'Entrada de Dados'!#REF!</f>
        <v/>
      </c>
      <c r="F107" s="221">
        <f>'Entrada de Dados'!#REF!</f>
        <v/>
      </c>
      <c r="G107" s="221">
        <f>'Entrada de Dados'!S115</f>
        <v/>
      </c>
      <c r="H107" s="221">
        <f>'Entrada de Dados'!Y115</f>
        <v/>
      </c>
      <c r="I107" s="221">
        <f>'Entrada de Dados'!AC115</f>
        <v/>
      </c>
      <c r="J107" s="221">
        <f>'VALOR MOEDAS'!E111</f>
        <v/>
      </c>
      <c r="K107" s="91">
        <f>'VALOR MOEDAS'!F111</f>
        <v/>
      </c>
      <c r="L107" s="102">
        <f>'VALOR MOEDAS'!G111</f>
        <v/>
      </c>
    </row>
    <row r="108">
      <c r="A108" s="80">
        <f>'Entrada de Dados'!A116</f>
        <v/>
      </c>
      <c r="B108" s="80">
        <f>'Entrada de Dados'!B116</f>
        <v/>
      </c>
      <c r="C108" s="80">
        <f>'Entrada de Dados'!C116</f>
        <v/>
      </c>
      <c r="D108" s="221">
        <f>'Entrada de Dados'!#REF!</f>
        <v/>
      </c>
      <c r="E108" s="221">
        <f>'Entrada de Dados'!#REF!</f>
        <v/>
      </c>
      <c r="F108" s="221">
        <f>'Entrada de Dados'!#REF!</f>
        <v/>
      </c>
      <c r="G108" s="221">
        <f>'Entrada de Dados'!S116</f>
        <v/>
      </c>
      <c r="H108" s="221">
        <f>'Entrada de Dados'!Y116</f>
        <v/>
      </c>
      <c r="I108" s="221">
        <f>'Entrada de Dados'!AC116</f>
        <v/>
      </c>
      <c r="J108" s="221">
        <f>'VALOR MOEDAS'!E112</f>
        <v/>
      </c>
      <c r="K108" s="91">
        <f>'VALOR MOEDAS'!F112</f>
        <v/>
      </c>
      <c r="L108" s="102">
        <f>'VALOR MOEDAS'!G112</f>
        <v/>
      </c>
    </row>
    <row r="109">
      <c r="A109" s="80">
        <f>'Entrada de Dados'!A117</f>
        <v/>
      </c>
      <c r="B109" s="80">
        <f>'Entrada de Dados'!B117</f>
        <v/>
      </c>
      <c r="C109" s="80">
        <f>'Entrada de Dados'!C117</f>
        <v/>
      </c>
      <c r="D109" s="221">
        <f>'Entrada de Dados'!#REF!</f>
        <v/>
      </c>
      <c r="E109" s="221">
        <f>'Entrada de Dados'!#REF!</f>
        <v/>
      </c>
      <c r="F109" s="221">
        <f>'Entrada de Dados'!#REF!</f>
        <v/>
      </c>
      <c r="G109" s="221">
        <f>'Entrada de Dados'!S117</f>
        <v/>
      </c>
      <c r="H109" s="221">
        <f>'Entrada de Dados'!Y117</f>
        <v/>
      </c>
      <c r="I109" s="221">
        <f>'Entrada de Dados'!AC117</f>
        <v/>
      </c>
      <c r="J109" s="221">
        <f>'VALOR MOEDAS'!E113</f>
        <v/>
      </c>
      <c r="K109" s="91">
        <f>'VALOR MOEDAS'!F113</f>
        <v/>
      </c>
      <c r="L109" s="102">
        <f>'VALOR MOEDAS'!G113</f>
        <v/>
      </c>
    </row>
    <row r="110">
      <c r="A110" s="80">
        <f>'Entrada de Dados'!A118</f>
        <v/>
      </c>
      <c r="B110" s="80">
        <f>'Entrada de Dados'!B118</f>
        <v/>
      </c>
      <c r="C110" s="80">
        <f>'Entrada de Dados'!C118</f>
        <v/>
      </c>
      <c r="D110" s="221">
        <f>'Entrada de Dados'!#REF!</f>
        <v/>
      </c>
      <c r="E110" s="221">
        <f>'Entrada de Dados'!#REF!</f>
        <v/>
      </c>
      <c r="F110" s="221">
        <f>'Entrada de Dados'!#REF!</f>
        <v/>
      </c>
      <c r="G110" s="221">
        <f>'Entrada de Dados'!S118</f>
        <v/>
      </c>
      <c r="H110" s="221">
        <f>'Entrada de Dados'!Y118</f>
        <v/>
      </c>
      <c r="I110" s="221">
        <f>'Entrada de Dados'!AC118</f>
        <v/>
      </c>
      <c r="J110" s="221">
        <f>'VALOR MOEDAS'!E114</f>
        <v/>
      </c>
      <c r="K110" s="91">
        <f>'VALOR MOEDAS'!F114</f>
        <v/>
      </c>
      <c r="L110" s="102">
        <f>'VALOR MOEDAS'!G114</f>
        <v/>
      </c>
    </row>
    <row r="111">
      <c r="A111" s="80">
        <f>'Entrada de Dados'!A119</f>
        <v/>
      </c>
      <c r="B111" s="80">
        <f>'Entrada de Dados'!B119</f>
        <v/>
      </c>
      <c r="C111" s="80">
        <f>'Entrada de Dados'!C119</f>
        <v/>
      </c>
      <c r="D111" s="221">
        <f>'Entrada de Dados'!#REF!</f>
        <v/>
      </c>
      <c r="E111" s="221">
        <f>'Entrada de Dados'!#REF!</f>
        <v/>
      </c>
      <c r="F111" s="221">
        <f>'Entrada de Dados'!#REF!</f>
        <v/>
      </c>
      <c r="G111" s="221">
        <f>'Entrada de Dados'!S119</f>
        <v/>
      </c>
      <c r="H111" s="221">
        <f>'Entrada de Dados'!Y119</f>
        <v/>
      </c>
      <c r="I111" s="221">
        <f>'Entrada de Dados'!AC119</f>
        <v/>
      </c>
      <c r="J111" s="221">
        <f>'VALOR MOEDAS'!E115</f>
        <v/>
      </c>
      <c r="K111" s="91">
        <f>'VALOR MOEDAS'!F115</f>
        <v/>
      </c>
      <c r="L111" s="102">
        <f>'VALOR MOEDAS'!G115</f>
        <v/>
      </c>
    </row>
    <row r="112">
      <c r="A112" s="80">
        <f>'Entrada de Dados'!A120</f>
        <v/>
      </c>
      <c r="B112" s="80">
        <f>'Entrada de Dados'!B120</f>
        <v/>
      </c>
      <c r="C112" s="80">
        <f>'Entrada de Dados'!C120</f>
        <v/>
      </c>
      <c r="D112" s="221">
        <f>'Entrada de Dados'!#REF!</f>
        <v/>
      </c>
      <c r="E112" s="221">
        <f>'Entrada de Dados'!#REF!</f>
        <v/>
      </c>
      <c r="F112" s="221">
        <f>'Entrada de Dados'!#REF!</f>
        <v/>
      </c>
      <c r="G112" s="221">
        <f>'Entrada de Dados'!S120</f>
        <v/>
      </c>
      <c r="H112" s="221">
        <f>'Entrada de Dados'!Y120</f>
        <v/>
      </c>
      <c r="I112" s="221">
        <f>'Entrada de Dados'!AC120</f>
        <v/>
      </c>
      <c r="J112" s="221">
        <f>'VALOR MOEDAS'!E116</f>
        <v/>
      </c>
      <c r="K112" s="91">
        <f>'VALOR MOEDAS'!F116</f>
        <v/>
      </c>
      <c r="L112" s="102">
        <f>'VALOR MOEDAS'!G116</f>
        <v/>
      </c>
    </row>
    <row r="113">
      <c r="A113" s="80">
        <f>'Entrada de Dados'!A121</f>
        <v/>
      </c>
      <c r="B113" s="80">
        <f>'Entrada de Dados'!B121</f>
        <v/>
      </c>
      <c r="C113" s="80">
        <f>'Entrada de Dados'!C121</f>
        <v/>
      </c>
      <c r="D113" s="221">
        <f>'Entrada de Dados'!#REF!</f>
        <v/>
      </c>
      <c r="E113" s="221">
        <f>'Entrada de Dados'!#REF!</f>
        <v/>
      </c>
      <c r="F113" s="221">
        <f>'Entrada de Dados'!#REF!</f>
        <v/>
      </c>
      <c r="G113" s="221">
        <f>'Entrada de Dados'!S121</f>
        <v/>
      </c>
      <c r="H113" s="221">
        <f>'Entrada de Dados'!Y121</f>
        <v/>
      </c>
      <c r="I113" s="221">
        <f>'Entrada de Dados'!AC121</f>
        <v/>
      </c>
      <c r="J113" s="221">
        <f>'VALOR MOEDAS'!E117</f>
        <v/>
      </c>
      <c r="K113" s="91">
        <f>'VALOR MOEDAS'!F117</f>
        <v/>
      </c>
      <c r="L113" s="102">
        <f>'VALOR MOEDAS'!G117</f>
        <v/>
      </c>
    </row>
    <row r="114">
      <c r="A114" s="80">
        <f>'Entrada de Dados'!A122</f>
        <v/>
      </c>
      <c r="B114" s="80">
        <f>'Entrada de Dados'!B122</f>
        <v/>
      </c>
      <c r="C114" s="80">
        <f>'Entrada de Dados'!C122</f>
        <v/>
      </c>
      <c r="D114" s="221">
        <f>'Entrada de Dados'!#REF!</f>
        <v/>
      </c>
      <c r="E114" s="221">
        <f>'Entrada de Dados'!#REF!</f>
        <v/>
      </c>
      <c r="F114" s="221">
        <f>'Entrada de Dados'!#REF!</f>
        <v/>
      </c>
      <c r="G114" s="221">
        <f>'Entrada de Dados'!S122</f>
        <v/>
      </c>
      <c r="H114" s="221">
        <f>'Entrada de Dados'!Y122</f>
        <v/>
      </c>
      <c r="I114" s="221">
        <f>'Entrada de Dados'!AC122</f>
        <v/>
      </c>
      <c r="J114" s="221">
        <f>'VALOR MOEDAS'!E118</f>
        <v/>
      </c>
      <c r="K114" s="91">
        <f>'VALOR MOEDAS'!F118</f>
        <v/>
      </c>
      <c r="L114" s="102">
        <f>'VALOR MOEDAS'!G118</f>
        <v/>
      </c>
    </row>
    <row r="115">
      <c r="A115" s="80">
        <f>'Entrada de Dados'!A123</f>
        <v/>
      </c>
      <c r="B115" s="80">
        <f>'Entrada de Dados'!B123</f>
        <v/>
      </c>
      <c r="C115" s="80">
        <f>'Entrada de Dados'!C123</f>
        <v/>
      </c>
      <c r="D115" s="221">
        <f>'Entrada de Dados'!#REF!</f>
        <v/>
      </c>
      <c r="E115" s="221">
        <f>'Entrada de Dados'!#REF!</f>
        <v/>
      </c>
      <c r="F115" s="221">
        <f>'Entrada de Dados'!#REF!</f>
        <v/>
      </c>
      <c r="G115" s="221">
        <f>'Entrada de Dados'!S123</f>
        <v/>
      </c>
      <c r="H115" s="221">
        <f>'Entrada de Dados'!Y123</f>
        <v/>
      </c>
      <c r="I115" s="221">
        <f>'Entrada de Dados'!AC123</f>
        <v/>
      </c>
      <c r="J115" s="221">
        <f>'VALOR MOEDAS'!E119</f>
        <v/>
      </c>
      <c r="K115" s="91">
        <f>'VALOR MOEDAS'!F119</f>
        <v/>
      </c>
      <c r="L115" s="102">
        <f>'VALOR MOEDAS'!G119</f>
        <v/>
      </c>
    </row>
    <row r="116">
      <c r="A116" s="80">
        <f>'Entrada de Dados'!A124</f>
        <v/>
      </c>
      <c r="B116" s="80">
        <f>'Entrada de Dados'!B124</f>
        <v/>
      </c>
      <c r="C116" s="80">
        <f>'Entrada de Dados'!C124</f>
        <v/>
      </c>
      <c r="D116" s="221">
        <f>'Entrada de Dados'!#REF!</f>
        <v/>
      </c>
      <c r="E116" s="221">
        <f>'Entrada de Dados'!#REF!</f>
        <v/>
      </c>
      <c r="F116" s="221">
        <f>'Entrada de Dados'!#REF!</f>
        <v/>
      </c>
      <c r="G116" s="221">
        <f>'Entrada de Dados'!S124</f>
        <v/>
      </c>
      <c r="H116" s="221">
        <f>'Entrada de Dados'!Y124</f>
        <v/>
      </c>
      <c r="I116" s="221">
        <f>'Entrada de Dados'!AC124</f>
        <v/>
      </c>
      <c r="J116" s="221">
        <f>'VALOR MOEDAS'!E120</f>
        <v/>
      </c>
      <c r="K116" s="91">
        <f>'VALOR MOEDAS'!F120</f>
        <v/>
      </c>
      <c r="L116" s="102">
        <f>'VALOR MOEDAS'!G120</f>
        <v/>
      </c>
    </row>
    <row r="117">
      <c r="A117" s="80">
        <f>'Entrada de Dados'!A125</f>
        <v/>
      </c>
      <c r="B117" s="80">
        <f>'Entrada de Dados'!B125</f>
        <v/>
      </c>
      <c r="C117" s="80">
        <f>'Entrada de Dados'!C125</f>
        <v/>
      </c>
      <c r="D117" s="221">
        <f>'Entrada de Dados'!#REF!</f>
        <v/>
      </c>
      <c r="E117" s="221">
        <f>'Entrada de Dados'!#REF!</f>
        <v/>
      </c>
      <c r="F117" s="221">
        <f>'Entrada de Dados'!#REF!</f>
        <v/>
      </c>
      <c r="G117" s="221">
        <f>'Entrada de Dados'!S125</f>
        <v/>
      </c>
      <c r="H117" s="221">
        <f>'Entrada de Dados'!Y125</f>
        <v/>
      </c>
      <c r="I117" s="221">
        <f>'Entrada de Dados'!AC125</f>
        <v/>
      </c>
      <c r="J117" s="221">
        <f>'VALOR MOEDAS'!E121</f>
        <v/>
      </c>
      <c r="K117" s="91">
        <f>'VALOR MOEDAS'!F121</f>
        <v/>
      </c>
      <c r="L117" s="102">
        <f>'VALOR MOEDAS'!G121</f>
        <v/>
      </c>
    </row>
  </sheetData>
  <pageMargins left="0.511811024" right="0.511811024" top="0.787401575" bottom="0.787401575" header="0.31496062" footer="0.31496062"/>
  <pageSetup orientation="portrait" paperSize="9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152"/>
  <sheetViews>
    <sheetView tabSelected="1" zoomScale="145" zoomScaleNormal="145" workbookViewId="0">
      <pane ySplit="8" topLeftCell="A18" activePane="bottomLeft" state="frozen"/>
      <selection pane="bottomLeft" activeCell="H27" sqref="H27:H28"/>
    </sheetView>
  </sheetViews>
  <sheetFormatPr baseColWidth="8" defaultColWidth="10.85546875" defaultRowHeight="12.75"/>
  <cols>
    <col width="25.140625" customWidth="1" style="84" min="1" max="1"/>
    <col width="11.28515625" customWidth="1" style="173" min="2" max="4"/>
    <col width="18" bestFit="1" customWidth="1" style="84" min="5" max="5"/>
    <col width="11.28515625" customWidth="1" style="103" min="6" max="6"/>
    <col width="11.28515625" customWidth="1" style="173" min="7" max="7"/>
    <col width="18" bestFit="1" customWidth="1" style="84" min="8" max="8"/>
    <col width="15.5703125" customWidth="1" style="174" min="9" max="9"/>
    <col width="11.28515625" customWidth="1" style="173" min="10" max="11"/>
    <col width="18" bestFit="1" customWidth="1" style="84" min="12" max="12"/>
    <col width="11.28515625" customWidth="1" style="173" min="13" max="16"/>
    <col width="18" bestFit="1" customWidth="1" style="84" min="17" max="17"/>
    <col width="11.28515625" customWidth="1" style="173" min="18" max="22"/>
    <col width="18" bestFit="1" customWidth="1" style="84" min="23" max="23"/>
    <col width="11.28515625" customWidth="1" style="173" min="24" max="27"/>
    <col width="30.140625" bestFit="1" customWidth="1" style="173" min="28" max="28"/>
    <col width="11.28515625" customWidth="1" style="173" min="29" max="30"/>
    <col width="10.85546875" customWidth="1" style="173" min="31" max="130"/>
    <col width="10.85546875" customWidth="1" style="173" min="131" max="16384"/>
  </cols>
  <sheetData>
    <row r="1"/>
    <row r="2">
      <c r="A2" s="81" t="inlineStr">
        <is>
          <t>ENTRADA DE DADOS MENSAIS</t>
        </is>
      </c>
    </row>
    <row r="3">
      <c r="A3" s="82" t="inlineStr">
        <is>
          <t>CLICAR NO LINK DO CABEÇALHO E SELECIONAR SEMPRE: HISTÓRICO  "MENSAL" DIA "01"DE CADA MÊS</t>
        </is>
      </c>
    </row>
    <row r="4">
      <c r="A4" s="82" t="inlineStr">
        <is>
          <t xml:space="preserve">O GRÁFICO NO HISTÓRICO DA PRECIFICAÇÃO DEVE SER SELECIONADO OS DADOS </t>
        </is>
      </c>
    </row>
    <row r="5">
      <c r="A5" s="83" t="inlineStr">
        <is>
          <t>PARA ATUALIZAR O VALOR DEVE PUXAR O LINK NA PASTA  VALOR MOEDA E NO GRÁFICO DO HISTORICO</t>
        </is>
      </c>
      <c r="AB5" s="65" t="inlineStr">
        <is>
          <t>CATEGORIA RESIDENCIAL SÃO PAULO</t>
        </is>
      </c>
    </row>
    <row r="6" ht="21" customHeight="1" s="201">
      <c r="L6" s="175" t="inlineStr">
        <is>
          <t>Conversão de Sacas para Toneladas (divisão por 60 multiplicado por 1000)</t>
        </is>
      </c>
      <c r="Q6" s="175" t="inlineStr">
        <is>
          <t>Conversão de Sacas para Toneladas (divisão por 60 multiplicado por 1000)</t>
        </is>
      </c>
      <c r="AB6" s="65" t="inlineStr">
        <is>
          <t>SOCIAL ACIMA DE 50</t>
        </is>
      </c>
    </row>
    <row r="7" ht="13.5" customHeight="1" s="201" thickBot="1">
      <c r="A7" s="172" t="inlineStr">
        <is>
          <t>MOEDAS</t>
        </is>
      </c>
      <c r="E7" s="170" t="inlineStr">
        <is>
          <t>ARROBA-BOI</t>
        </is>
      </c>
      <c r="F7" s="171" t="n"/>
      <c r="H7" s="172" t="inlineStr">
        <is>
          <t xml:space="preserve">MADEIRA DURA </t>
        </is>
      </c>
      <c r="L7" s="170" t="inlineStr">
        <is>
          <t>MILHO</t>
        </is>
      </c>
      <c r="M7" s="171" t="n"/>
      <c r="N7" s="171" t="n"/>
      <c r="O7" s="171" t="n"/>
      <c r="Q7" s="170" t="inlineStr">
        <is>
          <t>SOJA DÓLAR</t>
        </is>
      </c>
      <c r="R7" s="171" t="n"/>
      <c r="S7" s="171" t="n"/>
      <c r="T7" s="171" t="n"/>
      <c r="W7" s="170" t="inlineStr">
        <is>
          <t>CARBONO</t>
        </is>
      </c>
      <c r="X7" s="171" t="n"/>
      <c r="Y7" s="171" t="n"/>
      <c r="Z7" s="171" t="n"/>
      <c r="AB7" s="170" t="inlineStr">
        <is>
          <t>ÁGUA</t>
        </is>
      </c>
      <c r="AC7" s="171" t="n"/>
      <c r="AD7" s="171" t="n"/>
    </row>
    <row r="8" ht="60.95" customFormat="1" customHeight="1" s="177" thickBot="1">
      <c r="A8" s="85" t="n"/>
      <c r="B8" s="66" t="inlineStr">
        <is>
          <t>https://br.investing.com/currencies/usd-brl-historical-data</t>
        </is>
      </c>
      <c r="C8" s="66" t="inlineStr">
        <is>
          <t>https://br.investing.com/currencies/eur-brl-historical-data</t>
        </is>
      </c>
      <c r="E8" s="167" t="inlineStr">
        <is>
          <t>https://br.investing.com/commodities/live-cattle-historical-data?cid=964528</t>
        </is>
      </c>
      <c r="F8" s="169" t="n"/>
      <c r="H8" s="176" t="inlineStr">
        <is>
          <t>https://www.indexmundi.com/pt/preços-de-mercado/?mercadoria=madeira-dura&amp;meses=180&amp;moeda=brl</t>
        </is>
      </c>
      <c r="J8" s="178" t="n"/>
      <c r="L8" s="167" t="inlineStr">
        <is>
          <t>https://br.investing.com/commodities/us-corn-historical-data?cid=964522</t>
        </is>
      </c>
      <c r="M8" s="168" t="n"/>
      <c r="N8" s="168" t="n"/>
      <c r="O8" s="169" t="n"/>
      <c r="Q8" s="167" t="inlineStr">
        <is>
          <t>https://br.investing.com/commodities/us-soybeans-historical-data?cid=964523</t>
        </is>
      </c>
      <c r="R8" s="168" t="n"/>
      <c r="S8" s="168" t="n"/>
      <c r="T8" s="168" t="n"/>
      <c r="U8" s="169" t="n"/>
      <c r="W8" s="167" t="inlineStr">
        <is>
          <t>https://br.investing.com/commodities/carbon-emissions-historical-data</t>
        </is>
      </c>
      <c r="X8" s="168" t="n"/>
      <c r="Y8" s="168" t="n"/>
      <c r="Z8" s="169" t="n"/>
      <c r="AB8" s="167" t="inlineStr">
        <is>
          <t>https://agenciavirtual.sabesp.com.br/web/guest/tarifas</t>
        </is>
      </c>
      <c r="AC8" s="168" t="n"/>
      <c r="AD8" s="169" t="n"/>
    </row>
    <row r="9" ht="15" customHeight="1" s="201">
      <c r="A9" s="84" t="inlineStr">
        <is>
          <t xml:space="preserve">Data </t>
        </is>
      </c>
      <c r="B9" s="173" t="inlineStr">
        <is>
          <t>Dólar/REAL</t>
        </is>
      </c>
      <c r="C9" s="61" t="inlineStr">
        <is>
          <t>Euro/REAL</t>
        </is>
      </c>
      <c r="E9" s="84" t="inlineStr">
        <is>
          <t xml:space="preserve">Data </t>
        </is>
      </c>
      <c r="F9" s="103" t="inlineStr">
        <is>
          <t>Real</t>
        </is>
      </c>
      <c r="H9" s="84" t="inlineStr">
        <is>
          <t xml:space="preserve">Data </t>
        </is>
      </c>
      <c r="I9" s="173" t="inlineStr">
        <is>
          <t>MÊS DE COTAÇÃO</t>
        </is>
      </c>
      <c r="J9" s="173" t="inlineStr">
        <is>
          <t>REAIS/M3</t>
        </is>
      </c>
      <c r="L9" s="84" t="inlineStr">
        <is>
          <t xml:space="preserve">Data </t>
        </is>
      </c>
      <c r="M9" s="103" t="inlineStr">
        <is>
          <t>Valor sc</t>
        </is>
      </c>
      <c r="N9" s="103" t="n"/>
      <c r="O9" s="173" t="inlineStr">
        <is>
          <t>Tonelada</t>
        </is>
      </c>
      <c r="Q9" s="84" t="inlineStr">
        <is>
          <t xml:space="preserve">Data </t>
        </is>
      </c>
      <c r="R9" s="95" t="inlineStr">
        <is>
          <t>Saja dólar</t>
        </is>
      </c>
      <c r="S9" s="95" t="n"/>
      <c r="T9" s="95" t="inlineStr">
        <is>
          <t>Ton Dólar</t>
        </is>
      </c>
      <c r="U9" s="173" t="inlineStr">
        <is>
          <t>Ton Real</t>
        </is>
      </c>
      <c r="W9" s="84" t="inlineStr">
        <is>
          <t xml:space="preserve">Data </t>
        </is>
      </c>
      <c r="X9" s="173" t="inlineStr">
        <is>
          <t>Ton/Euro</t>
        </is>
      </c>
      <c r="Z9" s="173" t="inlineStr">
        <is>
          <t>ton/Real</t>
        </is>
      </c>
      <c r="AB9" s="173" t="inlineStr">
        <is>
          <t xml:space="preserve">Data </t>
        </is>
      </c>
      <c r="AC9" s="173" t="inlineStr">
        <is>
          <t>m3</t>
        </is>
      </c>
      <c r="AD9" s="173" t="n">
        <v>85.8824</v>
      </c>
    </row>
    <row r="10" ht="15" customHeight="1" s="201">
      <c r="A10" t="inlineStr">
        <is>
          <t>01/08/2023</t>
        </is>
      </c>
      <c r="B10" t="inlineStr">
        <is>
          <t>4,7911</t>
        </is>
      </c>
      <c r="C10" t="inlineStr">
        <is>
          <t>5,3554</t>
        </is>
      </c>
      <c r="E10" t="inlineStr">
        <is>
          <t>01/08/2023</t>
        </is>
      </c>
      <c r="F10" t="inlineStr">
        <is>
          <t>233,90</t>
        </is>
      </c>
      <c r="H10" s="86" t="inlineStr">
        <is>
          <t>01/08/2023</t>
        </is>
      </c>
      <c r="I10" t="inlineStr">
        <is>
          <t>jun 2023</t>
        </is>
      </c>
      <c r="J10" t="inlineStr">
        <is>
          <t>1.022,58</t>
        </is>
      </c>
      <c r="L10" s="86" t="inlineStr">
        <is>
          <t>01/08/2023</t>
        </is>
      </c>
      <c r="M10" t="inlineStr">
        <is>
          <t>55,43</t>
        </is>
      </c>
      <c r="N10" s="103">
        <f>M10*B10</f>
        <v/>
      </c>
      <c r="O10" s="103">
        <f>(M10/60)*1000</f>
        <v/>
      </c>
      <c r="Q10" s="86" t="inlineStr">
        <is>
          <t>01/08/2023</t>
        </is>
      </c>
      <c r="R10" t="inlineStr">
        <is>
          <t>30,57</t>
        </is>
      </c>
      <c r="S10" s="223">
        <f>R10*B10</f>
        <v/>
      </c>
      <c r="T10" s="96">
        <f>(R10/60)*1000</f>
        <v/>
      </c>
      <c r="U10" s="103">
        <f>T10*B10</f>
        <v/>
      </c>
      <c r="W10" s="86" t="inlineStr">
        <is>
          <t>01/08/2023</t>
        </is>
      </c>
      <c r="X10" t="inlineStr">
        <is>
          <t>84,62</t>
        </is>
      </c>
      <c r="Y10" s="223">
        <f>X10*B10</f>
        <v/>
      </c>
      <c r="Z10" s="103">
        <f>X10*C10</f>
        <v/>
      </c>
      <c r="AB10" t="inlineStr">
        <is>
          <t>01/08/2023</t>
        </is>
      </c>
      <c r="AC10" s="104" t="n">
        <v>10.77</v>
      </c>
      <c r="AD10" s="103">
        <f>AC10*$AD$9</f>
        <v/>
      </c>
    </row>
    <row r="11" ht="15" customHeight="1" s="201">
      <c r="A11" t="inlineStr">
        <is>
          <t>02/08/2023</t>
        </is>
      </c>
      <c r="B11" t="inlineStr">
        <is>
          <t>4,8120</t>
        </is>
      </c>
      <c r="C11" t="inlineStr">
        <is>
          <t>5,2611</t>
        </is>
      </c>
      <c r="E11" t="inlineStr">
        <is>
          <t>02/08/2023</t>
        </is>
      </c>
      <c r="F11" t="inlineStr">
        <is>
          <t>229,95</t>
        </is>
      </c>
      <c r="H11" s="86" t="inlineStr">
        <is>
          <t>02/08/2023</t>
        </is>
      </c>
      <c r="I11" t="inlineStr">
        <is>
          <t>jun 2023</t>
        </is>
      </c>
      <c r="J11" t="inlineStr">
        <is>
          <t>1.022,58</t>
        </is>
      </c>
      <c r="L11" s="86" t="inlineStr">
        <is>
          <t>02/08/2023</t>
        </is>
      </c>
      <c r="M11" t="inlineStr">
        <is>
          <t>55,26</t>
        </is>
      </c>
      <c r="N11" s="103">
        <f>M11*B11</f>
        <v/>
      </c>
      <c r="O11" s="103">
        <f>(M11/60)*1000</f>
        <v/>
      </c>
      <c r="Q11" s="86" t="inlineStr">
        <is>
          <t>02/08/2023</t>
        </is>
      </c>
      <c r="R11" t="inlineStr">
        <is>
          <t>30,35</t>
        </is>
      </c>
      <c r="S11" s="223">
        <f>R11*B11</f>
        <v/>
      </c>
      <c r="T11" s="96">
        <f>(R11/60)*1000</f>
        <v/>
      </c>
      <c r="U11" s="103">
        <f>T11*B11</f>
        <v/>
      </c>
      <c r="W11" s="86" t="inlineStr">
        <is>
          <t>02/08/2023</t>
        </is>
      </c>
      <c r="X11" t="inlineStr">
        <is>
          <t>83,20</t>
        </is>
      </c>
      <c r="Y11" s="223">
        <f>X11*B11</f>
        <v/>
      </c>
      <c r="Z11" s="103">
        <f>X11*C11</f>
        <v/>
      </c>
      <c r="AB11" t="inlineStr">
        <is>
          <t>02/08/2023</t>
        </is>
      </c>
      <c r="AC11" s="104" t="n">
        <v>10.77</v>
      </c>
      <c r="AD11" s="103">
        <f>AC11*$AD$9</f>
        <v/>
      </c>
    </row>
    <row r="12" ht="15" customHeight="1" s="201">
      <c r="A12" t="inlineStr">
        <is>
          <t>03/08/2023</t>
        </is>
      </c>
      <c r="B12" t="inlineStr">
        <is>
          <t>4,9170</t>
        </is>
      </c>
      <c r="C12" t="inlineStr">
        <is>
          <t>5,3812</t>
        </is>
      </c>
      <c r="E12" t="inlineStr">
        <is>
          <t>03/08/2023</t>
        </is>
      </c>
      <c r="F12" t="inlineStr">
        <is>
          <t>232,60</t>
        </is>
      </c>
      <c r="H12" s="86" t="inlineStr">
        <is>
          <t>03/08/2023</t>
        </is>
      </c>
      <c r="I12" t="inlineStr">
        <is>
          <t>jun 2023</t>
        </is>
      </c>
      <c r="J12" t="inlineStr">
        <is>
          <t>1.022,58</t>
        </is>
      </c>
      <c r="L12" s="86" t="inlineStr">
        <is>
          <t>03/08/2023</t>
        </is>
      </c>
      <c r="M12" t="inlineStr">
        <is>
          <t>55,56</t>
        </is>
      </c>
      <c r="N12" s="103">
        <f>M12*B12</f>
        <v/>
      </c>
      <c r="O12" s="103">
        <f>(M12/60)*1000</f>
        <v/>
      </c>
      <c r="Q12" s="86" t="inlineStr">
        <is>
          <t>03/08/2023</t>
        </is>
      </c>
      <c r="R12" t="inlineStr">
        <is>
          <t>30,47</t>
        </is>
      </c>
      <c r="S12" s="223">
        <f>R12*B12</f>
        <v/>
      </c>
      <c r="T12" s="96">
        <f>(R12/60)*1000</f>
        <v/>
      </c>
      <c r="U12" s="103">
        <f>T12*B12</f>
        <v/>
      </c>
      <c r="W12" s="86" t="inlineStr">
        <is>
          <t>03/08/2023</t>
        </is>
      </c>
      <c r="X12" t="inlineStr">
        <is>
          <t>84,41</t>
        </is>
      </c>
      <c r="Y12" s="223">
        <f>X12*B12</f>
        <v/>
      </c>
      <c r="Z12" s="103">
        <f>X12*C12</f>
        <v/>
      </c>
      <c r="AB12" t="inlineStr">
        <is>
          <t>03/08/2023</t>
        </is>
      </c>
      <c r="AC12" s="104" t="n">
        <v>10.77</v>
      </c>
      <c r="AD12" s="103">
        <f>AC12*$AD$9</f>
        <v/>
      </c>
    </row>
    <row r="13" ht="15" customHeight="1" s="201">
      <c r="A13" t="inlineStr">
        <is>
          <t>04/08/2023</t>
        </is>
      </c>
      <c r="B13" t="inlineStr">
        <is>
          <t>4,8733</t>
        </is>
      </c>
      <c r="C13" t="inlineStr">
        <is>
          <t>5,3655</t>
        </is>
      </c>
      <c r="E13" t="inlineStr">
        <is>
          <t>04/08/2023</t>
        </is>
      </c>
      <c r="F13" t="inlineStr">
        <is>
          <t>230,75</t>
        </is>
      </c>
      <c r="H13" s="86" t="inlineStr">
        <is>
          <t>04/08/2023</t>
        </is>
      </c>
      <c r="I13" t="inlineStr">
        <is>
          <t>jun 2023</t>
        </is>
      </c>
      <c r="J13" t="inlineStr">
        <is>
          <t>1.022,58</t>
        </is>
      </c>
      <c r="L13" s="86" t="inlineStr">
        <is>
          <t>04/08/2023</t>
        </is>
      </c>
      <c r="M13" t="inlineStr">
        <is>
          <t>54,70</t>
        </is>
      </c>
      <c r="N13" s="103">
        <f>M13*B13</f>
        <v/>
      </c>
      <c r="O13" s="103">
        <f>(M13/60)*1000</f>
        <v/>
      </c>
      <c r="Q13" s="86" t="inlineStr">
        <is>
          <t>04/08/2023</t>
        </is>
      </c>
      <c r="R13" t="inlineStr">
        <is>
          <t>30,58</t>
        </is>
      </c>
      <c r="S13" s="223">
        <f>R13*B13</f>
        <v/>
      </c>
      <c r="T13" s="96">
        <f>(R13/60)*1000</f>
        <v/>
      </c>
      <c r="U13" s="103">
        <f>T13*B13</f>
        <v/>
      </c>
      <c r="W13" s="86" t="inlineStr">
        <is>
          <t>04/08/2023</t>
        </is>
      </c>
      <c r="X13" t="inlineStr">
        <is>
          <t>83,41</t>
        </is>
      </c>
      <c r="Y13" s="223">
        <f>X13*B13</f>
        <v/>
      </c>
      <c r="Z13" s="103">
        <f>X13*C13</f>
        <v/>
      </c>
      <c r="AB13" t="inlineStr">
        <is>
          <t>04/08/2023</t>
        </is>
      </c>
      <c r="AC13" s="104" t="n">
        <v>10.77</v>
      </c>
      <c r="AD13" s="103">
        <f>AC13*$AD$9</f>
        <v/>
      </c>
    </row>
    <row r="14" ht="15" customHeight="1" s="201">
      <c r="A14" t="inlineStr">
        <is>
          <t>07/08/2023</t>
        </is>
      </c>
      <c r="B14" t="inlineStr">
        <is>
          <t>4,8999</t>
        </is>
      </c>
      <c r="C14" s="77" t="inlineStr">
        <is>
          <t>5,3918</t>
        </is>
      </c>
      <c r="E14" t="inlineStr">
        <is>
          <t>07/08/2023</t>
        </is>
      </c>
      <c r="F14" t="inlineStr">
        <is>
          <t>232,35</t>
        </is>
      </c>
      <c r="H14" s="86" t="inlineStr">
        <is>
          <t>07/08/2023</t>
        </is>
      </c>
      <c r="I14" t="inlineStr">
        <is>
          <t>jun 2023</t>
        </is>
      </c>
      <c r="J14" t="inlineStr">
        <is>
          <t>1.022,58</t>
        </is>
      </c>
      <c r="L14" s="86" t="inlineStr">
        <is>
          <t>07/08/2023</t>
        </is>
      </c>
      <c r="M14" t="inlineStr">
        <is>
          <t>55,07</t>
        </is>
      </c>
      <c r="N14" s="103">
        <f>M14*B14</f>
        <v/>
      </c>
      <c r="O14" s="103">
        <f>(M14/60)*1000</f>
        <v/>
      </c>
      <c r="Q14" s="86" t="inlineStr">
        <is>
          <t>07/08/2023</t>
        </is>
      </c>
      <c r="R14" t="inlineStr">
        <is>
          <t>29,72</t>
        </is>
      </c>
      <c r="S14" s="223">
        <f>R14*B14</f>
        <v/>
      </c>
      <c r="T14" s="96">
        <f>(R14/60)*1000</f>
        <v/>
      </c>
      <c r="U14" s="103">
        <f>T14*B14</f>
        <v/>
      </c>
      <c r="W14" s="86" t="inlineStr">
        <is>
          <t>07/08/2023</t>
        </is>
      </c>
      <c r="X14" t="inlineStr">
        <is>
          <t>82,64</t>
        </is>
      </c>
      <c r="Y14" s="223">
        <f>X14*B14</f>
        <v/>
      </c>
      <c r="Z14" s="103">
        <f>X14*C14</f>
        <v/>
      </c>
      <c r="AB14" t="inlineStr">
        <is>
          <t>07/08/2023</t>
        </is>
      </c>
      <c r="AC14" s="104" t="n">
        <v>10.77</v>
      </c>
      <c r="AD14" s="103">
        <f>AC14*$AD$9</f>
        <v/>
      </c>
    </row>
    <row r="15" ht="15" customHeight="1" s="201">
      <c r="A15" t="inlineStr">
        <is>
          <t>08/08/2023</t>
        </is>
      </c>
      <c r="B15" t="inlineStr">
        <is>
          <t>4,8996</t>
        </is>
      </c>
      <c r="C15" t="inlineStr">
        <is>
          <t>5,3681</t>
        </is>
      </c>
      <c r="E15" t="inlineStr">
        <is>
          <t>08/08/2023</t>
        </is>
      </c>
      <c r="F15" t="inlineStr">
        <is>
          <t>229,30</t>
        </is>
      </c>
      <c r="H15" s="86" t="inlineStr">
        <is>
          <t>08/08/2023</t>
        </is>
      </c>
      <c r="I15" t="inlineStr">
        <is>
          <t>jun 2023</t>
        </is>
      </c>
      <c r="J15" t="inlineStr">
        <is>
          <t>1.022,58</t>
        </is>
      </c>
      <c r="L15" s="86" t="inlineStr">
        <is>
          <t>08/08/2023</t>
        </is>
      </c>
      <c r="M15" t="inlineStr">
        <is>
          <t>55,80</t>
        </is>
      </c>
      <c r="N15" s="103">
        <f>M15*B15</f>
        <v/>
      </c>
      <c r="O15" s="103">
        <f>(M15/60)*1000</f>
        <v/>
      </c>
      <c r="Q15" s="86" t="inlineStr">
        <is>
          <t>08/08/2023</t>
        </is>
      </c>
      <c r="R15" t="inlineStr">
        <is>
          <t>29,84</t>
        </is>
      </c>
      <c r="S15" s="223">
        <f>R15*B15</f>
        <v/>
      </c>
      <c r="T15" s="96">
        <f>(R15/60)*1000</f>
        <v/>
      </c>
      <c r="U15" s="103">
        <f>T15*B15</f>
        <v/>
      </c>
      <c r="W15" s="86" t="inlineStr">
        <is>
          <t>08/08/2023</t>
        </is>
      </c>
      <c r="X15" t="inlineStr">
        <is>
          <t>83,97</t>
        </is>
      </c>
      <c r="Y15" s="223">
        <f>X15*B15</f>
        <v/>
      </c>
      <c r="Z15" s="103">
        <f>X15*C15</f>
        <v/>
      </c>
      <c r="AB15" t="inlineStr">
        <is>
          <t>08/08/2023</t>
        </is>
      </c>
      <c r="AC15" s="104" t="n">
        <v>10.77</v>
      </c>
      <c r="AD15" s="103">
        <f>AC15*$AD$9</f>
        <v/>
      </c>
    </row>
    <row r="16" ht="15" customHeight="1" s="201">
      <c r="A16" t="inlineStr">
        <is>
          <t>09/08/2023</t>
        </is>
      </c>
      <c r="B16" t="inlineStr">
        <is>
          <t>4,9020</t>
        </is>
      </c>
      <c r="C16" t="inlineStr">
        <is>
          <t>5,3790</t>
        </is>
      </c>
      <c r="E16" t="inlineStr">
        <is>
          <t>09/08/2023</t>
        </is>
      </c>
      <c r="F16" t="inlineStr">
        <is>
          <t>224,45</t>
        </is>
      </c>
      <c r="H16" s="86" t="inlineStr">
        <is>
          <t>09/08/2023</t>
        </is>
      </c>
      <c r="I16" t="inlineStr">
        <is>
          <t>jun 2023</t>
        </is>
      </c>
      <c r="J16" t="inlineStr">
        <is>
          <t>1.022,58</t>
        </is>
      </c>
      <c r="L16" s="86" t="inlineStr">
        <is>
          <t>09/08/2023</t>
        </is>
      </c>
      <c r="M16" t="inlineStr">
        <is>
          <t>55,09</t>
        </is>
      </c>
      <c r="N16" s="103">
        <f>M16*B16</f>
        <v/>
      </c>
      <c r="O16" s="103">
        <f>(M16/60)*1000</f>
        <v/>
      </c>
      <c r="Q16" s="86" t="inlineStr">
        <is>
          <t>09/08/2023</t>
        </is>
      </c>
      <c r="R16" t="inlineStr">
        <is>
          <t>29,88</t>
        </is>
      </c>
      <c r="S16" s="223">
        <f>R16*B16</f>
        <v/>
      </c>
      <c r="T16" s="96">
        <f>(R16/60)*1000</f>
        <v/>
      </c>
      <c r="U16" s="103">
        <f>T16*B16</f>
        <v/>
      </c>
      <c r="W16" s="86" t="inlineStr">
        <is>
          <t>09/08/2023</t>
        </is>
      </c>
      <c r="X16" t="inlineStr">
        <is>
          <t>83,90</t>
        </is>
      </c>
      <c r="Y16" s="223">
        <f>X16*B16</f>
        <v/>
      </c>
      <c r="Z16" s="103">
        <f>X16*C16</f>
        <v/>
      </c>
      <c r="AB16" t="inlineStr">
        <is>
          <t>09/08/2023</t>
        </is>
      </c>
      <c r="AC16" s="104" t="n">
        <v>10.77</v>
      </c>
      <c r="AD16" s="103">
        <f>AC16*$AD$9</f>
        <v/>
      </c>
    </row>
    <row r="17" ht="15" customHeight="1" s="201">
      <c r="A17" t="inlineStr">
        <is>
          <t>10/08/2023</t>
        </is>
      </c>
      <c r="B17" t="inlineStr">
        <is>
          <t>4,8924</t>
        </is>
      </c>
      <c r="C17" t="inlineStr">
        <is>
          <t>5,3714</t>
        </is>
      </c>
      <c r="E17" t="inlineStr">
        <is>
          <t>10/08/2023</t>
        </is>
      </c>
      <c r="F17" t="inlineStr">
        <is>
          <t>220,05</t>
        </is>
      </c>
      <c r="H17" s="86" t="inlineStr">
        <is>
          <t>10/08/2023</t>
        </is>
      </c>
      <c r="I17" t="inlineStr">
        <is>
          <t>jun 2023</t>
        </is>
      </c>
      <c r="J17" t="inlineStr">
        <is>
          <t>1.022,58</t>
        </is>
      </c>
      <c r="L17" s="86" t="inlineStr">
        <is>
          <t>10/08/2023</t>
        </is>
      </c>
      <c r="M17" t="inlineStr">
        <is>
          <t>54,92</t>
        </is>
      </c>
      <c r="N17" s="103">
        <f>M17*B17</f>
        <v/>
      </c>
      <c r="O17" s="103">
        <f>(M17/60)*1000</f>
        <v/>
      </c>
      <c r="Q17" s="86" t="inlineStr">
        <is>
          <t>10/08/2023</t>
        </is>
      </c>
      <c r="R17" t="inlineStr">
        <is>
          <t>29,81</t>
        </is>
      </c>
      <c r="S17" s="223">
        <f>R17*B17</f>
        <v/>
      </c>
      <c r="T17" s="96">
        <f>(R17/60)*1000</f>
        <v/>
      </c>
      <c r="U17" s="103">
        <f>T17*B17</f>
        <v/>
      </c>
      <c r="W17" s="86" t="inlineStr">
        <is>
          <t>10/08/2023</t>
        </is>
      </c>
      <c r="X17" t="inlineStr">
        <is>
          <t>84,55</t>
        </is>
      </c>
      <c r="Y17" s="223">
        <f>X17*B17</f>
        <v/>
      </c>
      <c r="Z17" s="103">
        <f>X17*C17</f>
        <v/>
      </c>
      <c r="AB17" t="inlineStr">
        <is>
          <t>10/08/2023</t>
        </is>
      </c>
      <c r="AC17" s="104" t="n">
        <v>10.77</v>
      </c>
      <c r="AD17" s="103">
        <f>AC17*$AD$9</f>
        <v/>
      </c>
    </row>
    <row r="18" ht="15" customHeight="1" s="201">
      <c r="A18" t="inlineStr">
        <is>
          <t>11/08/2023</t>
        </is>
      </c>
      <c r="B18" t="inlineStr">
        <is>
          <t>4,9048</t>
        </is>
      </c>
      <c r="C18" t="inlineStr">
        <is>
          <t>5,3695</t>
        </is>
      </c>
      <c r="E18" t="inlineStr">
        <is>
          <t>11/08/2023</t>
        </is>
      </c>
      <c r="F18" t="inlineStr">
        <is>
          <t>221,10</t>
        </is>
      </c>
      <c r="H18" s="86" t="inlineStr">
        <is>
          <t>11/08/2023</t>
        </is>
      </c>
      <c r="I18" t="inlineStr">
        <is>
          <t>jun 2023</t>
        </is>
      </c>
      <c r="J18" t="inlineStr">
        <is>
          <t>1.022,58</t>
        </is>
      </c>
      <c r="L18" s="86" t="inlineStr">
        <is>
          <t>11/08/2023</t>
        </is>
      </c>
      <c r="M18" t="inlineStr">
        <is>
          <t>53,77</t>
        </is>
      </c>
      <c r="N18" s="103">
        <f>M18*B18</f>
        <v/>
      </c>
      <c r="O18" s="103">
        <f>(M18/60)*1000</f>
        <v/>
      </c>
      <c r="Q18" s="86" t="inlineStr">
        <is>
          <t>11/08/2023</t>
        </is>
      </c>
      <c r="R18" t="inlineStr">
        <is>
          <t>29,48</t>
        </is>
      </c>
      <c r="S18" s="223">
        <f>R18*B18</f>
        <v/>
      </c>
      <c r="T18" s="96">
        <f>(R18/60)*1000</f>
        <v/>
      </c>
      <c r="U18" s="103">
        <f>T18*B18</f>
        <v/>
      </c>
      <c r="W18" s="86" t="inlineStr">
        <is>
          <t>11/08/2023</t>
        </is>
      </c>
      <c r="X18" t="inlineStr">
        <is>
          <t>86,80</t>
        </is>
      </c>
      <c r="Y18" s="223">
        <f>X18*B18</f>
        <v/>
      </c>
      <c r="Z18" s="103">
        <f>X18*C18</f>
        <v/>
      </c>
      <c r="AB18" t="inlineStr">
        <is>
          <t>11/08/2023</t>
        </is>
      </c>
      <c r="AC18" s="104" t="n">
        <v>10.77</v>
      </c>
      <c r="AD18" s="103">
        <f>AC18*$AD$9</f>
        <v/>
      </c>
    </row>
    <row r="19" ht="15" customHeight="1" s="201">
      <c r="A19" t="inlineStr">
        <is>
          <t>14/08/2023</t>
        </is>
      </c>
      <c r="B19" t="inlineStr">
        <is>
          <t>4,9615</t>
        </is>
      </c>
      <c r="C19" t="inlineStr">
        <is>
          <t>5,4099</t>
        </is>
      </c>
      <c r="E19" t="inlineStr">
        <is>
          <t>14/08/2023</t>
        </is>
      </c>
      <c r="F19" t="inlineStr">
        <is>
          <t>216,75</t>
        </is>
      </c>
      <c r="H19" s="86" t="inlineStr">
        <is>
          <t>14/08/2023</t>
        </is>
      </c>
      <c r="I19" t="inlineStr">
        <is>
          <t>jun 2023</t>
        </is>
      </c>
      <c r="J19" t="inlineStr">
        <is>
          <t>1.022,58</t>
        </is>
      </c>
      <c r="L19" s="86" t="inlineStr">
        <is>
          <t>14/08/2023</t>
        </is>
      </c>
      <c r="M19" t="inlineStr">
        <is>
          <t>53,00</t>
        </is>
      </c>
      <c r="N19" s="103">
        <f>M19*B19</f>
        <v/>
      </c>
      <c r="O19" s="103">
        <f>(M19/60)*1000</f>
        <v/>
      </c>
      <c r="Q19" s="86" t="inlineStr">
        <is>
          <t>14/08/2023</t>
        </is>
      </c>
      <c r="R19" t="inlineStr">
        <is>
          <t>29,83</t>
        </is>
      </c>
      <c r="S19" s="223">
        <f>R19*B19</f>
        <v/>
      </c>
      <c r="T19" s="96">
        <f>(R19/60)*1000</f>
        <v/>
      </c>
      <c r="U19" s="103">
        <f>T19*B19</f>
        <v/>
      </c>
      <c r="W19" s="86" t="inlineStr">
        <is>
          <t>14/08/2023</t>
        </is>
      </c>
      <c r="X19" t="inlineStr">
        <is>
          <t>87,95</t>
        </is>
      </c>
      <c r="Y19" s="223">
        <f>X19*B19</f>
        <v/>
      </c>
      <c r="Z19" s="103">
        <f>X19*C19</f>
        <v/>
      </c>
      <c r="AB19" t="inlineStr">
        <is>
          <t>14/08/2023</t>
        </is>
      </c>
      <c r="AC19" s="104" t="n">
        <v>10.77</v>
      </c>
      <c r="AD19" s="103">
        <f>AC19*$AD$9</f>
        <v/>
      </c>
    </row>
    <row r="20" ht="15" customHeight="1" s="201">
      <c r="A20" t="inlineStr">
        <is>
          <t>15/08/2023</t>
        </is>
      </c>
      <c r="B20" t="inlineStr">
        <is>
          <t>4,9845</t>
        </is>
      </c>
      <c r="C20" t="inlineStr">
        <is>
          <t>5,4351</t>
        </is>
      </c>
      <c r="E20" t="inlineStr">
        <is>
          <t>15/08/2023</t>
        </is>
      </c>
      <c r="F20" t="inlineStr">
        <is>
          <t>216,45</t>
        </is>
      </c>
      <c r="H20" s="86" t="inlineStr">
        <is>
          <t>15/08/2023</t>
        </is>
      </c>
      <c r="I20" t="inlineStr">
        <is>
          <t>jun 2023</t>
        </is>
      </c>
      <c r="J20" t="inlineStr">
        <is>
          <t>1.022,58</t>
        </is>
      </c>
      <c r="L20" s="86" t="inlineStr">
        <is>
          <t>15/08/2023</t>
        </is>
      </c>
      <c r="M20" t="inlineStr">
        <is>
          <t>52,71</t>
        </is>
      </c>
      <c r="N20" s="103">
        <f>M20*B20</f>
        <v/>
      </c>
      <c r="O20" s="103">
        <f>(M20/60)*1000</f>
        <v/>
      </c>
      <c r="Q20" s="86" t="inlineStr">
        <is>
          <t>15/08/2023</t>
        </is>
      </c>
      <c r="R20" t="inlineStr">
        <is>
          <t>29,17</t>
        </is>
      </c>
      <c r="S20" s="223">
        <f>R20*B20</f>
        <v/>
      </c>
      <c r="T20" s="96">
        <f>(R20/60)*1000</f>
        <v/>
      </c>
      <c r="U20" s="103">
        <f>T20*B20</f>
        <v/>
      </c>
      <c r="W20" s="86" t="inlineStr">
        <is>
          <t>15/08/2023</t>
        </is>
      </c>
      <c r="X20" t="inlineStr">
        <is>
          <t>86,87</t>
        </is>
      </c>
      <c r="Y20" s="223">
        <f>X20*B20</f>
        <v/>
      </c>
      <c r="Z20" s="103">
        <f>X20*C20</f>
        <v/>
      </c>
      <c r="AB20" t="inlineStr">
        <is>
          <t>15/08/2023</t>
        </is>
      </c>
      <c r="AC20" s="104" t="n">
        <v>10.77</v>
      </c>
      <c r="AD20" s="103">
        <f>AC20*$AD$9</f>
        <v/>
      </c>
    </row>
    <row r="21" ht="15" customHeight="1" s="201">
      <c r="A21" t="inlineStr">
        <is>
          <t>16/08/2023</t>
        </is>
      </c>
      <c r="B21" t="inlineStr">
        <is>
          <t>4,9879</t>
        </is>
      </c>
      <c r="C21" t="inlineStr">
        <is>
          <t>5,4266</t>
        </is>
      </c>
      <c r="E21" t="inlineStr">
        <is>
          <t>16/08/2023</t>
        </is>
      </c>
      <c r="F21" t="inlineStr">
        <is>
          <t>213,20</t>
        </is>
      </c>
      <c r="H21" s="86" t="inlineStr">
        <is>
          <t>16/08/2023</t>
        </is>
      </c>
      <c r="I21" t="inlineStr">
        <is>
          <t>jun 2023</t>
        </is>
      </c>
      <c r="J21" t="inlineStr">
        <is>
          <t>1.022,58</t>
        </is>
      </c>
      <c r="L21" s="86" t="inlineStr">
        <is>
          <t>16/08/2023</t>
        </is>
      </c>
      <c r="M21" t="inlineStr">
        <is>
          <t>53,11</t>
        </is>
      </c>
      <c r="N21" s="103">
        <f>M21*B21</f>
        <v/>
      </c>
      <c r="O21" s="103">
        <f>(M21/60)*1000</f>
        <v/>
      </c>
      <c r="Q21" s="86" t="inlineStr">
        <is>
          <t>16/08/2023</t>
        </is>
      </c>
      <c r="R21" t="inlineStr">
        <is>
          <t>29,43</t>
        </is>
      </c>
      <c r="S21" s="223">
        <f>R21*B21</f>
        <v/>
      </c>
      <c r="T21" s="96">
        <f>(R21/60)*1000</f>
        <v/>
      </c>
      <c r="U21" s="103">
        <f>T21*B21</f>
        <v/>
      </c>
      <c r="W21" s="86" t="inlineStr">
        <is>
          <t>16/08/2023</t>
        </is>
      </c>
      <c r="X21" t="inlineStr">
        <is>
          <t>88,58</t>
        </is>
      </c>
      <c r="Y21" s="223">
        <f>X21*B21</f>
        <v/>
      </c>
      <c r="Z21" s="103">
        <f>X21*C21</f>
        <v/>
      </c>
      <c r="AB21" t="inlineStr">
        <is>
          <t>16/08/2023</t>
        </is>
      </c>
      <c r="AC21" s="104" t="n">
        <v>10.77</v>
      </c>
      <c r="AD21" s="103">
        <f>AC21*$AD$9</f>
        <v/>
      </c>
    </row>
    <row r="22" ht="15" customHeight="1" s="201">
      <c r="A22" t="inlineStr">
        <is>
          <t>17/08/2023</t>
        </is>
      </c>
      <c r="B22" t="inlineStr">
        <is>
          <t>4,9758</t>
        </is>
      </c>
      <c r="C22" t="inlineStr">
        <is>
          <t>5,4092</t>
        </is>
      </c>
      <c r="E22" t="inlineStr">
        <is>
          <t>17/08/2023</t>
        </is>
      </c>
      <c r="F22" t="inlineStr">
        <is>
          <t>208,90</t>
        </is>
      </c>
      <c r="H22" s="86" t="inlineStr">
        <is>
          <t>17/08/2023</t>
        </is>
      </c>
      <c r="I22" t="inlineStr">
        <is>
          <t>jun 2023</t>
        </is>
      </c>
      <c r="J22" t="inlineStr">
        <is>
          <t>1.022,58</t>
        </is>
      </c>
      <c r="L22" s="86" t="inlineStr">
        <is>
          <t>17/08/2023</t>
        </is>
      </c>
      <c r="M22" t="inlineStr">
        <is>
          <t>53,89</t>
        </is>
      </c>
      <c r="N22" s="103">
        <f>M22*B22</f>
        <v/>
      </c>
      <c r="O22" s="103">
        <f>(M22/60)*1000</f>
        <v/>
      </c>
      <c r="Q22" s="86" t="inlineStr">
        <is>
          <t>17/08/2023</t>
        </is>
      </c>
      <c r="R22" t="inlineStr">
        <is>
          <t>29,47</t>
        </is>
      </c>
      <c r="S22" s="223">
        <f>R22*B22</f>
        <v/>
      </c>
      <c r="T22" s="96">
        <f>(R22/60)*1000</f>
        <v/>
      </c>
      <c r="U22" s="103">
        <f>T22*B22</f>
        <v/>
      </c>
      <c r="W22" s="86" t="inlineStr">
        <is>
          <t>17/08/2023</t>
        </is>
      </c>
      <c r="X22" t="inlineStr">
        <is>
          <t>88,85</t>
        </is>
      </c>
      <c r="Y22" s="223">
        <f>X22*B22</f>
        <v/>
      </c>
      <c r="Z22" s="103">
        <f>X22*C22</f>
        <v/>
      </c>
      <c r="AB22" t="inlineStr">
        <is>
          <t>17/08/2023</t>
        </is>
      </c>
      <c r="AC22" s="104" t="n">
        <v>10.77</v>
      </c>
      <c r="AD22" s="103">
        <f>AC22*$AD$9</f>
        <v/>
      </c>
    </row>
    <row r="23" ht="15" customHeight="1" s="201">
      <c r="A23" t="inlineStr">
        <is>
          <t>18/08/2023</t>
        </is>
      </c>
      <c r="B23" t="inlineStr">
        <is>
          <t>4,9658</t>
        </is>
      </c>
      <c r="C23" t="inlineStr">
        <is>
          <t>5,4002</t>
        </is>
      </c>
      <c r="E23" t="inlineStr">
        <is>
          <t>18/08/2023</t>
        </is>
      </c>
      <c r="F23" t="inlineStr">
        <is>
          <t>208,75</t>
        </is>
      </c>
      <c r="H23" s="86" t="inlineStr">
        <is>
          <t>18/08/2023</t>
        </is>
      </c>
      <c r="I23" t="inlineStr">
        <is>
          <t>jun 2023</t>
        </is>
      </c>
      <c r="J23" t="inlineStr">
        <is>
          <t>1.022,58</t>
        </is>
      </c>
      <c r="L23" s="86" t="inlineStr">
        <is>
          <t>18/08/2023</t>
        </is>
      </c>
      <c r="M23" t="inlineStr">
        <is>
          <t>54,34</t>
        </is>
      </c>
      <c r="N23" s="103">
        <f>M23*B23</f>
        <v/>
      </c>
      <c r="O23" s="103">
        <f>(M23/60)*1000</f>
        <v/>
      </c>
      <c r="Q23" s="86" t="inlineStr">
        <is>
          <t>18/08/2023</t>
        </is>
      </c>
      <c r="R23" t="inlineStr">
        <is>
          <t>30,04</t>
        </is>
      </c>
      <c r="S23" s="223">
        <f>R23*B23</f>
        <v/>
      </c>
      <c r="T23" s="96">
        <f>(R23/60)*1000</f>
        <v/>
      </c>
      <c r="U23" s="103">
        <f>T23*B23</f>
        <v/>
      </c>
      <c r="W23" s="86" t="inlineStr">
        <is>
          <t>18/08/2023</t>
        </is>
      </c>
      <c r="X23" t="inlineStr">
        <is>
          <t>88,05</t>
        </is>
      </c>
      <c r="Y23" s="223">
        <f>X23*B23</f>
        <v/>
      </c>
      <c r="Z23" s="103">
        <f>X23*C23</f>
        <v/>
      </c>
      <c r="AB23" t="inlineStr">
        <is>
          <t>18/08/2023</t>
        </is>
      </c>
      <c r="AC23" s="104" t="n">
        <v>10.77</v>
      </c>
      <c r="AD23" s="103">
        <f>AC23*$AD$9</f>
        <v/>
      </c>
    </row>
    <row r="24" ht="15" customHeight="1" s="201">
      <c r="A24" t="inlineStr">
        <is>
          <t>21/08/2023</t>
        </is>
      </c>
      <c r="B24" t="inlineStr">
        <is>
          <t>4,9640</t>
        </is>
      </c>
      <c r="C24" t="inlineStr">
        <is>
          <t>5,4210</t>
        </is>
      </c>
      <c r="E24" t="inlineStr">
        <is>
          <t>21/08/2023</t>
        </is>
      </c>
      <c r="F24" t="inlineStr">
        <is>
          <t>209,95</t>
        </is>
      </c>
      <c r="H24" s="86" t="inlineStr">
        <is>
          <t>21/08/2023</t>
        </is>
      </c>
      <c r="I24" t="inlineStr">
        <is>
          <t>jun 2023</t>
        </is>
      </c>
      <c r="J24" t="inlineStr">
        <is>
          <t>1.022,58</t>
        </is>
      </c>
      <c r="L24" s="86" t="inlineStr">
        <is>
          <t>21/08/2023</t>
        </is>
      </c>
      <c r="M24" t="inlineStr">
        <is>
          <t>54,72</t>
        </is>
      </c>
      <c r="N24" s="103">
        <f>M24*B24</f>
        <v/>
      </c>
      <c r="O24" s="103">
        <f>(M24/60)*1000</f>
        <v/>
      </c>
      <c r="Q24" s="81" t="inlineStr">
        <is>
          <t>21/08/2023</t>
        </is>
      </c>
      <c r="R24" s="95" t="inlineStr">
        <is>
          <t>30,20</t>
        </is>
      </c>
      <c r="S24" s="223">
        <f>R24*B24</f>
        <v/>
      </c>
      <c r="T24" s="96">
        <f>(R24/60)*1000</f>
        <v/>
      </c>
      <c r="U24" s="103">
        <f>T24*B24</f>
        <v/>
      </c>
      <c r="W24" s="86" t="inlineStr">
        <is>
          <t>21/08/2023</t>
        </is>
      </c>
      <c r="X24" t="inlineStr">
        <is>
          <t>88,24</t>
        </is>
      </c>
      <c r="Y24" s="223">
        <f>X24*B24</f>
        <v/>
      </c>
      <c r="Z24" s="103">
        <f>X24*C24</f>
        <v/>
      </c>
      <c r="AB24" t="inlineStr">
        <is>
          <t>21/08/2023</t>
        </is>
      </c>
      <c r="AC24" s="104" t="n">
        <v>10.77</v>
      </c>
      <c r="AD24" s="103">
        <f>AC24*$AD$9</f>
        <v/>
      </c>
    </row>
    <row r="25" ht="15" customHeight="1" s="201">
      <c r="A25" t="inlineStr">
        <is>
          <t>22/08/2023</t>
        </is>
      </c>
      <c r="B25" t="inlineStr">
        <is>
          <t>4,9386</t>
        </is>
      </c>
      <c r="C25" t="inlineStr">
        <is>
          <t>5,3554</t>
        </is>
      </c>
      <c r="E25" s="86" t="inlineStr">
        <is>
          <t>22/08/2023</t>
        </is>
      </c>
      <c r="F25" t="inlineStr">
        <is>
          <t>205,00</t>
        </is>
      </c>
      <c r="H25" s="86" t="inlineStr">
        <is>
          <t>22/08/2023</t>
        </is>
      </c>
      <c r="I25" t="inlineStr">
        <is>
          <t>jun 2023</t>
        </is>
      </c>
      <c r="J25" t="inlineStr">
        <is>
          <t>1.022,58</t>
        </is>
      </c>
      <c r="L25" s="86" t="inlineStr">
        <is>
          <t>22/08/2023</t>
        </is>
      </c>
      <c r="M25" s="103" t="inlineStr">
        <is>
          <t>53,64</t>
        </is>
      </c>
      <c r="N25" s="103">
        <f>M25*B25</f>
        <v/>
      </c>
      <c r="O25" s="103">
        <f>(M25/60)*1000</f>
        <v/>
      </c>
      <c r="Q25" s="86" t="inlineStr">
        <is>
          <t>22/08/2023</t>
        </is>
      </c>
      <c r="R25" s="95" t="inlineStr">
        <is>
          <t>29,87</t>
        </is>
      </c>
      <c r="S25" s="223">
        <f>R25*B25</f>
        <v/>
      </c>
      <c r="T25" s="96">
        <f>(R25/60)*1000</f>
        <v/>
      </c>
      <c r="U25" s="103">
        <f>T25*B25</f>
        <v/>
      </c>
      <c r="W25" s="86" t="inlineStr">
        <is>
          <t>22/08/2023</t>
        </is>
      </c>
      <c r="X25" s="95" t="inlineStr">
        <is>
          <t>90,01</t>
        </is>
      </c>
      <c r="Y25" s="223">
        <f>X25*B25</f>
        <v/>
      </c>
      <c r="Z25" s="103">
        <f>X25*C25</f>
        <v/>
      </c>
      <c r="AB25" s="86" t="inlineStr">
        <is>
          <t>22/08/2023</t>
        </is>
      </c>
      <c r="AC25" s="104" t="n">
        <v>10.77</v>
      </c>
      <c r="AD25" s="103">
        <f>AC25*$AD$9</f>
        <v/>
      </c>
    </row>
    <row r="26" ht="15" customHeight="1" s="201">
      <c r="A26" t="inlineStr">
        <is>
          <t>23/08/2023</t>
        </is>
      </c>
      <c r="B26" t="inlineStr">
        <is>
          <t>4,9274</t>
        </is>
      </c>
      <c r="C26" t="inlineStr">
        <is>
          <t>5,3093</t>
        </is>
      </c>
      <c r="E26" s="81" t="inlineStr">
        <is>
          <t>23/08/2023</t>
        </is>
      </c>
      <c r="F26" t="inlineStr">
        <is>
          <t>204,05</t>
        </is>
      </c>
      <c r="H26" s="81" t="inlineStr">
        <is>
          <t>23/08/2023</t>
        </is>
      </c>
      <c r="I26" s="62" t="inlineStr">
        <is>
          <t>jun 2023</t>
        </is>
      </c>
      <c r="J26" t="inlineStr">
        <is>
          <t>1.022,58</t>
        </is>
      </c>
      <c r="L26" s="81" t="inlineStr">
        <is>
          <t>23/08/2023</t>
        </is>
      </c>
      <c r="M26" s="103" t="inlineStr">
        <is>
          <t>53,65</t>
        </is>
      </c>
      <c r="N26" s="103">
        <f>M26*B26</f>
        <v/>
      </c>
      <c r="O26" s="103">
        <f>(M26/60)*1000</f>
        <v/>
      </c>
      <c r="Q26" s="81" t="inlineStr">
        <is>
          <t>23/08/2023</t>
        </is>
      </c>
      <c r="R26" s="95" t="inlineStr">
        <is>
          <t>30,02</t>
        </is>
      </c>
      <c r="S26" s="223">
        <f>R26*B26</f>
        <v/>
      </c>
      <c r="T26" s="96">
        <f>(R26/60)*1000</f>
        <v/>
      </c>
      <c r="U26" s="103">
        <f>T26*B26</f>
        <v/>
      </c>
      <c r="W26" s="81" t="inlineStr">
        <is>
          <t>23/08/2023</t>
        </is>
      </c>
      <c r="X26" s="95" t="inlineStr">
        <is>
          <t>88,00</t>
        </is>
      </c>
      <c r="Y26" s="223">
        <f>X26*B26</f>
        <v/>
      </c>
      <c r="Z26" s="103">
        <f>X26*C26</f>
        <v/>
      </c>
      <c r="AB26" s="62" t="inlineStr">
        <is>
          <t>23/08/2023</t>
        </is>
      </c>
      <c r="AC26" s="104" t="inlineStr">
        <is>
          <t>10,77</t>
        </is>
      </c>
      <c r="AD26" s="103">
        <f>AC26*$AD$9</f>
        <v/>
      </c>
    </row>
    <row r="27" ht="15" customHeight="1" s="201">
      <c r="A27" t="inlineStr">
        <is>
          <t>24/08/2023</t>
        </is>
      </c>
      <c r="B27" t="inlineStr">
        <is>
          <t>4,8802</t>
        </is>
      </c>
      <c r="C27" t="inlineStr">
        <is>
          <t>5,2755</t>
        </is>
      </c>
      <c r="E27" s="81" t="inlineStr">
        <is>
          <t>24/08/2023</t>
        </is>
      </c>
      <c r="F27" t="inlineStr">
        <is>
          <t>201,20</t>
        </is>
      </c>
      <c r="H27" s="220" t="n">
        <v>45162</v>
      </c>
      <c r="I27" s="62" t="inlineStr">
        <is>
          <t>jun 2023</t>
        </is>
      </c>
      <c r="J27" t="inlineStr">
        <is>
          <t>1.022,58</t>
        </is>
      </c>
      <c r="L27" s="81" t="inlineStr">
        <is>
          <t>24/08/2023</t>
        </is>
      </c>
      <c r="M27" s="103" t="inlineStr">
        <is>
          <t>54,18</t>
        </is>
      </c>
      <c r="N27" s="103">
        <f>M27*B27</f>
        <v/>
      </c>
      <c r="O27" s="103">
        <f>(M27/60)*1000</f>
        <v/>
      </c>
      <c r="Q27" s="81" t="inlineStr">
        <is>
          <t>24/08/2023</t>
        </is>
      </c>
      <c r="R27" s="95" t="inlineStr">
        <is>
          <t>30,11</t>
        </is>
      </c>
      <c r="S27" s="223">
        <f>R27*B27</f>
        <v/>
      </c>
      <c r="T27" s="96">
        <f>(R27/60)*1000</f>
        <v/>
      </c>
      <c r="U27" s="103">
        <f>T27*B27</f>
        <v/>
      </c>
      <c r="W27" s="81" t="inlineStr">
        <is>
          <t>25/08/2023</t>
        </is>
      </c>
      <c r="X27" s="95" t="inlineStr">
        <is>
          <t>85,25</t>
        </is>
      </c>
      <c r="Y27" s="223">
        <f>X27*B27</f>
        <v/>
      </c>
      <c r="Z27" s="103">
        <f>X27*C27</f>
        <v/>
      </c>
      <c r="AB27" s="81" t="inlineStr">
        <is>
          <t>24/08/2023</t>
        </is>
      </c>
      <c r="AC27" s="104" t="inlineStr">
        <is>
          <t>10,77</t>
        </is>
      </c>
      <c r="AD27" s="103">
        <f>AC27*$AD$9</f>
        <v/>
      </c>
    </row>
    <row r="28" ht="15" customHeight="1" s="201">
      <c r="A28" t="inlineStr">
        <is>
          <t>25/08/2023</t>
        </is>
      </c>
      <c r="B28" t="inlineStr">
        <is>
          <t>4,8711</t>
        </is>
      </c>
      <c r="C28" t="inlineStr">
        <is>
          <t>5,2608</t>
        </is>
      </c>
      <c r="E28" s="81" t="inlineStr">
        <is>
          <t>25/08/2023</t>
        </is>
      </c>
      <c r="F28" t="inlineStr">
        <is>
          <t>201,00</t>
        </is>
      </c>
      <c r="H28" s="220" t="n">
        <v>45163</v>
      </c>
      <c r="I28" s="62" t="inlineStr">
        <is>
          <t>jun 2023</t>
        </is>
      </c>
      <c r="J28" t="inlineStr">
        <is>
          <t>1.022,58</t>
        </is>
      </c>
      <c r="L28" s="81" t="inlineStr">
        <is>
          <t>25/08/2023</t>
        </is>
      </c>
      <c r="M28" s="103" t="inlineStr">
        <is>
          <t>54,00</t>
        </is>
      </c>
      <c r="N28" s="103">
        <f>M28*B28</f>
        <v/>
      </c>
      <c r="O28" s="103">
        <f>(M28/60)*1000</f>
        <v/>
      </c>
      <c r="Q28" s="81" t="inlineStr">
        <is>
          <t>25/08/2023</t>
        </is>
      </c>
      <c r="R28" s="95" t="inlineStr">
        <is>
          <t>30,45</t>
        </is>
      </c>
      <c r="S28" s="223">
        <f>R28*B28</f>
        <v/>
      </c>
      <c r="T28" s="96">
        <f>(R28/60)*1000</f>
        <v/>
      </c>
      <c r="U28" s="103">
        <f>T28*B28</f>
        <v/>
      </c>
      <c r="W28" s="81" t="inlineStr">
        <is>
          <t>24/08/2023</t>
        </is>
      </c>
      <c r="X28" s="95" t="inlineStr">
        <is>
          <t>85,21</t>
        </is>
      </c>
      <c r="Y28" s="223">
        <f>X28*B28</f>
        <v/>
      </c>
      <c r="Z28" s="103">
        <f>X28*C28</f>
        <v/>
      </c>
      <c r="AB28" s="81" t="inlineStr">
        <is>
          <t>25/08/2023</t>
        </is>
      </c>
      <c r="AC28" s="104" t="inlineStr">
        <is>
          <t>10,77</t>
        </is>
      </c>
      <c r="AD28" s="103">
        <f>AC28*$AD$9</f>
        <v/>
      </c>
    </row>
    <row r="29" ht="15" customHeight="1" s="201">
      <c r="A29" t="inlineStr">
        <is>
          <t>12/09/2023</t>
        </is>
      </c>
      <c r="B29" t="inlineStr">
        <is>
          <t>4,9470</t>
        </is>
      </c>
      <c r="C29" t="inlineStr">
        <is>
          <t>5,3195</t>
        </is>
      </c>
      <c r="E29" s="81" t="inlineStr">
        <is>
          <t>12/09/2023</t>
        </is>
      </c>
      <c r="F29" t="inlineStr">
        <is>
          <t>217,10</t>
        </is>
      </c>
      <c r="H29" s="81" t="inlineStr">
        <is>
          <t>12/09/2023</t>
        </is>
      </c>
      <c r="I29" s="62" t="inlineStr">
        <is>
          <t>jun 2023</t>
        </is>
      </c>
      <c r="J29" t="inlineStr">
        <is>
          <t>1.022,58</t>
        </is>
      </c>
      <c r="L29" s="81" t="inlineStr">
        <is>
          <t>12/09/2023</t>
        </is>
      </c>
      <c r="M29" s="103" t="inlineStr">
        <is>
          <t>54,48</t>
        </is>
      </c>
      <c r="N29" s="103">
        <f>M29*B29</f>
        <v/>
      </c>
      <c r="O29" s="103">
        <f>(M29/60)*1000</f>
        <v/>
      </c>
      <c r="Q29" s="81" t="inlineStr">
        <is>
          <t>12/09/2023</t>
        </is>
      </c>
      <c r="R29" s="95" t="inlineStr">
        <is>
          <t>29,68</t>
        </is>
      </c>
      <c r="S29" s="223">
        <f>R29*B29</f>
        <v/>
      </c>
      <c r="T29" s="96">
        <f>(R29/60)*1000</f>
        <v/>
      </c>
      <c r="U29" s="103">
        <f>T29*B29</f>
        <v/>
      </c>
      <c r="W29" s="81" t="inlineStr">
        <is>
          <t>12/09/2023</t>
        </is>
      </c>
      <c r="X29" s="95" t="inlineStr">
        <is>
          <t>81,12</t>
        </is>
      </c>
      <c r="Y29" s="223">
        <f>X29*B29</f>
        <v/>
      </c>
      <c r="Z29" s="103">
        <f>X29*C29</f>
        <v/>
      </c>
      <c r="AB29" s="62" t="inlineStr">
        <is>
          <t>12/09/2023</t>
        </is>
      </c>
      <c r="AC29" s="104" t="inlineStr">
        <is>
          <t>10,77</t>
        </is>
      </c>
      <c r="AD29" s="103">
        <f>AC29*$AD$9</f>
        <v/>
      </c>
    </row>
    <row r="30" ht="15" customHeight="1" s="201">
      <c r="E30" s="81" t="n"/>
      <c r="H30" s="81" t="n"/>
      <c r="I30" s="62" t="n"/>
      <c r="L30" s="81" t="n"/>
      <c r="M30" s="103" t="n"/>
      <c r="N30" s="103">
        <f>M30*B30</f>
        <v/>
      </c>
      <c r="O30" s="103">
        <f>(M30/60)*1000</f>
        <v/>
      </c>
      <c r="Q30" s="89" t="n"/>
      <c r="R30" s="90" t="n"/>
      <c r="S30" s="223">
        <f>R30*B30</f>
        <v/>
      </c>
      <c r="T30" s="96">
        <f>(R30/60)*1000</f>
        <v/>
      </c>
      <c r="U30" s="103">
        <f>T30*B30</f>
        <v/>
      </c>
      <c r="W30" s="81" t="n"/>
      <c r="X30" s="95" t="n"/>
      <c r="Y30" s="223">
        <f>X30*B30</f>
        <v/>
      </c>
      <c r="Z30" s="103">
        <f>X30*C30</f>
        <v/>
      </c>
      <c r="AB30" s="62" t="n"/>
      <c r="AC30" s="104" t="n"/>
      <c r="AD30" s="103">
        <f>AC30*$AD$9</f>
        <v/>
      </c>
    </row>
    <row r="31">
      <c r="E31" s="81" t="n"/>
      <c r="H31" s="81" t="n"/>
      <c r="I31" s="62" t="n"/>
      <c r="L31" s="81" t="n"/>
      <c r="M31" s="103" t="n"/>
      <c r="N31" s="103">
        <f>M31*B31</f>
        <v/>
      </c>
      <c r="O31" s="103">
        <f>(M31/60)*1000</f>
        <v/>
      </c>
      <c r="Q31" s="81" t="n"/>
      <c r="R31" s="95" t="n"/>
      <c r="S31" s="223">
        <f>R31*B31</f>
        <v/>
      </c>
      <c r="T31" s="96">
        <f>(R31/60)*1000</f>
        <v/>
      </c>
      <c r="U31" s="103">
        <f>T31*B31</f>
        <v/>
      </c>
      <c r="W31" s="81" t="n"/>
      <c r="X31" s="95" t="n"/>
      <c r="Y31" s="223">
        <f>X31*B31</f>
        <v/>
      </c>
      <c r="Z31" s="103">
        <f>X31*C31</f>
        <v/>
      </c>
      <c r="AB31" s="62" t="n"/>
      <c r="AC31" s="104" t="n"/>
      <c r="AD31" s="103">
        <f>AC31*$AD$9</f>
        <v/>
      </c>
    </row>
    <row r="32">
      <c r="E32" s="81" t="n"/>
      <c r="H32" s="81" t="n"/>
      <c r="I32" s="62" t="n"/>
      <c r="L32" s="81" t="n"/>
      <c r="M32" s="103" t="n"/>
      <c r="N32" s="103">
        <f>M32*B32</f>
        <v/>
      </c>
      <c r="O32" s="103">
        <f>(M32/60)*1000</f>
        <v/>
      </c>
      <c r="Q32" s="81" t="n"/>
      <c r="R32" s="95" t="n"/>
      <c r="S32" s="223">
        <f>R32*B32</f>
        <v/>
      </c>
      <c r="T32" s="96">
        <f>(R32/60)*1000</f>
        <v/>
      </c>
      <c r="U32" s="103">
        <f>T32*B32</f>
        <v/>
      </c>
      <c r="W32" s="81" t="n"/>
      <c r="X32" s="95" t="n"/>
      <c r="Y32" s="223">
        <f>X32*B32</f>
        <v/>
      </c>
      <c r="Z32" s="103">
        <f>X32*C32</f>
        <v/>
      </c>
      <c r="AB32" s="62" t="n"/>
      <c r="AC32" s="104" t="n"/>
      <c r="AD32" s="103">
        <f>AC32*$AD$9</f>
        <v/>
      </c>
    </row>
    <row r="33">
      <c r="E33" s="81" t="n"/>
      <c r="H33" s="81" t="n"/>
      <c r="I33" s="62" t="n"/>
      <c r="L33" s="81" t="n"/>
      <c r="M33" s="103" t="n"/>
      <c r="N33" s="103">
        <f>M33*B33</f>
        <v/>
      </c>
      <c r="O33" s="103">
        <f>(M33/60)*1000</f>
        <v/>
      </c>
      <c r="Q33" s="81" t="n"/>
      <c r="R33" s="95" t="n"/>
      <c r="S33" s="223">
        <f>R33*B33</f>
        <v/>
      </c>
      <c r="T33" s="96">
        <f>(R33/60)*1000</f>
        <v/>
      </c>
      <c r="U33" s="103">
        <f>T33*B33</f>
        <v/>
      </c>
      <c r="W33" s="81" t="n"/>
      <c r="X33" s="95" t="n"/>
      <c r="Y33" s="223">
        <f>X33*B33</f>
        <v/>
      </c>
      <c r="Z33" s="103">
        <f>X33*C33</f>
        <v/>
      </c>
      <c r="AB33" s="62" t="n"/>
      <c r="AC33" s="104" t="n"/>
      <c r="AD33" s="103">
        <f>AC33*$AD$9</f>
        <v/>
      </c>
    </row>
    <row r="34">
      <c r="E34" s="81" t="n"/>
      <c r="H34" s="81" t="n"/>
      <c r="I34" s="62" t="n"/>
      <c r="L34" s="81" t="n"/>
      <c r="M34" s="103" t="n"/>
      <c r="N34" s="103">
        <f>M34*B34</f>
        <v/>
      </c>
      <c r="O34" s="103">
        <f>(M34/60)*1000</f>
        <v/>
      </c>
      <c r="Q34" s="81" t="n"/>
      <c r="R34" s="95" t="n"/>
      <c r="S34" s="223">
        <f>R34*B34</f>
        <v/>
      </c>
      <c r="T34" s="96">
        <f>(R34/60)*1000</f>
        <v/>
      </c>
      <c r="U34" s="103">
        <f>T34*B34</f>
        <v/>
      </c>
      <c r="W34" s="81" t="n"/>
      <c r="X34" s="95" t="n"/>
      <c r="Y34" s="223">
        <f>X34*B34</f>
        <v/>
      </c>
      <c r="Z34" s="103">
        <f>X34*C34</f>
        <v/>
      </c>
      <c r="AB34" s="62" t="n"/>
      <c r="AC34" s="104" t="n"/>
      <c r="AD34" s="103">
        <f>AC34*$AD$9</f>
        <v/>
      </c>
    </row>
    <row r="35">
      <c r="E35" s="81" t="n"/>
      <c r="H35" s="81" t="n"/>
      <c r="I35" s="62" t="n"/>
      <c r="L35" s="81" t="n"/>
      <c r="M35" s="103" t="n"/>
      <c r="N35" s="103">
        <f>M35*B35</f>
        <v/>
      </c>
      <c r="O35" s="103">
        <f>(M35/60)*1000</f>
        <v/>
      </c>
      <c r="Q35" s="81" t="n"/>
      <c r="R35" s="95" t="n"/>
      <c r="S35" s="223">
        <f>R35*B35</f>
        <v/>
      </c>
      <c r="T35" s="96">
        <f>(R35/60)*1000</f>
        <v/>
      </c>
      <c r="U35" s="103">
        <f>T35*B35</f>
        <v/>
      </c>
      <c r="W35" s="81" t="n"/>
      <c r="X35" s="95" t="n"/>
      <c r="Y35" s="223">
        <f>X35*B35</f>
        <v/>
      </c>
      <c r="Z35" s="103">
        <f>X35*C35</f>
        <v/>
      </c>
      <c r="AB35" s="62" t="n"/>
      <c r="AC35" s="104" t="n"/>
      <c r="AD35" s="103">
        <f>AC35*$AD$9</f>
        <v/>
      </c>
    </row>
    <row r="36">
      <c r="E36" s="81" t="n"/>
      <c r="H36" s="81" t="n"/>
      <c r="I36" s="62" t="n"/>
      <c r="L36" s="81" t="n"/>
      <c r="M36" s="103" t="n"/>
      <c r="N36" s="103">
        <f>M36*B36</f>
        <v/>
      </c>
      <c r="O36" s="103">
        <f>(M36/60)*1000</f>
        <v/>
      </c>
      <c r="Q36" s="81" t="n"/>
      <c r="R36" s="95" t="n"/>
      <c r="S36" s="223">
        <f>R36*B36</f>
        <v/>
      </c>
      <c r="T36" s="96">
        <f>(R36/60)*1000</f>
        <v/>
      </c>
      <c r="U36" s="103">
        <f>T36*B36</f>
        <v/>
      </c>
      <c r="W36" s="81" t="n"/>
      <c r="X36" s="95" t="n"/>
      <c r="Y36" s="223">
        <f>X36*B36</f>
        <v/>
      </c>
      <c r="Z36" s="103">
        <f>X36*C36</f>
        <v/>
      </c>
      <c r="AB36" s="62" t="n"/>
      <c r="AC36" s="104" t="n"/>
      <c r="AD36" s="103">
        <f>AC36*$AD$9</f>
        <v/>
      </c>
    </row>
    <row r="37">
      <c r="E37" s="81" t="n"/>
      <c r="H37" s="81" t="n"/>
      <c r="I37" s="62" t="n"/>
      <c r="L37" s="81" t="n"/>
      <c r="M37" s="103" t="n"/>
      <c r="N37" s="103">
        <f>M37*B37</f>
        <v/>
      </c>
      <c r="O37" s="103">
        <f>(M37/60)*1000</f>
        <v/>
      </c>
      <c r="Q37" s="81" t="n"/>
      <c r="R37" s="95" t="n"/>
      <c r="S37" s="223">
        <f>R37*B37</f>
        <v/>
      </c>
      <c r="T37" s="96">
        <f>(R37/60)*1000</f>
        <v/>
      </c>
      <c r="U37" s="103">
        <f>T37*B37</f>
        <v/>
      </c>
      <c r="W37" s="81" t="n"/>
      <c r="X37" s="95" t="n"/>
      <c r="Y37" s="223">
        <f>X37*B37</f>
        <v/>
      </c>
      <c r="Z37" s="103">
        <f>X37*C37</f>
        <v/>
      </c>
      <c r="AB37" s="62" t="n"/>
      <c r="AC37" s="104" t="n"/>
      <c r="AD37" s="103">
        <f>AC37*$AD$9</f>
        <v/>
      </c>
    </row>
    <row r="38">
      <c r="E38" s="81" t="n"/>
      <c r="H38" s="81" t="n"/>
      <c r="I38" s="62" t="n"/>
      <c r="L38" s="81" t="n"/>
      <c r="M38" s="103" t="n"/>
      <c r="N38" s="103">
        <f>M38*B38</f>
        <v/>
      </c>
      <c r="O38" s="103">
        <f>(M38/60)*1000</f>
        <v/>
      </c>
      <c r="Q38" s="81" t="n"/>
      <c r="R38" s="95" t="n"/>
      <c r="S38" s="223">
        <f>R38*B38</f>
        <v/>
      </c>
      <c r="T38" s="96">
        <f>(R38/60)*1000</f>
        <v/>
      </c>
      <c r="U38" s="103">
        <f>T38*B38</f>
        <v/>
      </c>
      <c r="W38" s="81" t="n"/>
      <c r="X38" s="95" t="n"/>
      <c r="Y38" s="223">
        <f>X38*B38</f>
        <v/>
      </c>
      <c r="Z38" s="103">
        <f>X38*C38</f>
        <v/>
      </c>
      <c r="AB38" s="62" t="n"/>
      <c r="AC38" s="104" t="n"/>
      <c r="AD38" s="103">
        <f>AC38*$AD$9</f>
        <v/>
      </c>
    </row>
    <row r="39">
      <c r="E39" s="81" t="n"/>
      <c r="H39" s="81" t="n"/>
      <c r="I39" s="62" t="n"/>
      <c r="L39" s="81" t="n"/>
      <c r="M39" s="103" t="n"/>
      <c r="N39" s="103">
        <f>M39*B39</f>
        <v/>
      </c>
      <c r="O39" s="103">
        <f>(M39/60)*1000</f>
        <v/>
      </c>
      <c r="Q39" s="81" t="n"/>
      <c r="R39" s="95" t="n"/>
      <c r="S39" s="223">
        <f>R39*B39</f>
        <v/>
      </c>
      <c r="T39" s="96">
        <f>(R39/60)*1000</f>
        <v/>
      </c>
      <c r="U39" s="103">
        <f>T39*B39</f>
        <v/>
      </c>
      <c r="W39" s="81" t="n"/>
      <c r="X39" s="95" t="n"/>
      <c r="Y39" s="223">
        <f>X39*B39</f>
        <v/>
      </c>
      <c r="Z39" s="103">
        <f>X39*C39</f>
        <v/>
      </c>
      <c r="AB39" s="62" t="n"/>
      <c r="AC39" s="104" t="n"/>
      <c r="AD39" s="103">
        <f>AC39*$AD$9</f>
        <v/>
      </c>
    </row>
    <row r="40">
      <c r="E40" s="81" t="n"/>
      <c r="H40" s="81" t="n"/>
      <c r="I40" s="62" t="n"/>
      <c r="L40" s="81" t="n"/>
      <c r="M40" s="103" t="n"/>
      <c r="N40" s="103">
        <f>M40*B40</f>
        <v/>
      </c>
      <c r="O40" s="103">
        <f>(M40/60)*1000</f>
        <v/>
      </c>
      <c r="Q40" s="81" t="n"/>
      <c r="R40" s="95" t="n"/>
      <c r="S40" s="223">
        <f>R40*B40</f>
        <v/>
      </c>
      <c r="T40" s="96">
        <f>(R40/60)*1000</f>
        <v/>
      </c>
      <c r="U40" s="103">
        <f>T40*B40</f>
        <v/>
      </c>
      <c r="W40" s="81" t="n"/>
      <c r="X40" s="95" t="n"/>
      <c r="Y40" s="223">
        <f>X40*B40</f>
        <v/>
      </c>
      <c r="Z40" s="103">
        <f>X40*C40</f>
        <v/>
      </c>
      <c r="AB40" s="62" t="n"/>
      <c r="AC40" s="104" t="n"/>
      <c r="AD40" s="103">
        <f>AC40*$AD$9</f>
        <v/>
      </c>
    </row>
    <row r="41">
      <c r="E41" s="81" t="n"/>
      <c r="H41" s="81" t="n"/>
      <c r="I41" s="62" t="n"/>
      <c r="L41" s="81" t="n"/>
      <c r="M41" s="103" t="n"/>
      <c r="N41" s="103">
        <f>M41*B41</f>
        <v/>
      </c>
      <c r="O41" s="103">
        <f>(M41/60)*1000</f>
        <v/>
      </c>
      <c r="Q41" s="81" t="n"/>
      <c r="R41" s="95" t="n"/>
      <c r="S41" s="223">
        <f>R41*B41</f>
        <v/>
      </c>
      <c r="T41" s="96">
        <f>(R41/60)*1000</f>
        <v/>
      </c>
      <c r="U41" s="103">
        <f>T41*B41</f>
        <v/>
      </c>
      <c r="W41" s="81" t="n"/>
      <c r="X41" s="95" t="n"/>
      <c r="Y41" s="223">
        <f>X41*B41</f>
        <v/>
      </c>
      <c r="Z41" s="103">
        <f>X41*C41</f>
        <v/>
      </c>
      <c r="AB41" s="62" t="n"/>
      <c r="AC41" s="104" t="n"/>
      <c r="AD41" s="103">
        <f>AC41*$AD$9</f>
        <v/>
      </c>
    </row>
    <row r="42">
      <c r="E42" s="81" t="n"/>
      <c r="H42" s="81" t="n"/>
      <c r="I42" s="62" t="n"/>
      <c r="L42" s="81" t="n"/>
      <c r="M42" s="103" t="n"/>
      <c r="N42" s="103">
        <f>M42*B42</f>
        <v/>
      </c>
      <c r="O42" s="103">
        <f>(M42/60)*1000</f>
        <v/>
      </c>
      <c r="Q42" s="81" t="n"/>
      <c r="R42" s="95" t="n"/>
      <c r="S42" s="223">
        <f>R42*B42</f>
        <v/>
      </c>
      <c r="T42" s="96">
        <f>(R42/60)*1000</f>
        <v/>
      </c>
      <c r="U42" s="103">
        <f>T42*B42</f>
        <v/>
      </c>
      <c r="W42" s="81" t="n"/>
      <c r="X42" s="95" t="n"/>
      <c r="Y42" s="223">
        <f>X42*B42</f>
        <v/>
      </c>
      <c r="Z42" s="103">
        <f>X42*C42</f>
        <v/>
      </c>
      <c r="AB42" s="62" t="n"/>
      <c r="AC42" s="104" t="n"/>
      <c r="AD42" s="103">
        <f>AC42*$AD$9</f>
        <v/>
      </c>
    </row>
    <row r="43">
      <c r="E43" s="81" t="n"/>
      <c r="H43" s="81" t="n"/>
      <c r="I43" s="62" t="n"/>
      <c r="L43" s="81" t="n"/>
      <c r="M43" s="103" t="n"/>
      <c r="N43" s="103">
        <f>M43*B43</f>
        <v/>
      </c>
      <c r="O43" s="103">
        <f>(M43/60)*1000</f>
        <v/>
      </c>
      <c r="Q43" s="81" t="n"/>
      <c r="R43" s="95" t="n"/>
      <c r="S43" s="223">
        <f>R43*B43</f>
        <v/>
      </c>
      <c r="T43" s="96">
        <f>(R43/60)*1000</f>
        <v/>
      </c>
      <c r="U43" s="103">
        <f>T43*B43</f>
        <v/>
      </c>
      <c r="W43" s="81" t="n"/>
      <c r="X43" s="95" t="n"/>
      <c r="Y43" s="223">
        <f>X43*B43</f>
        <v/>
      </c>
      <c r="Z43" s="103">
        <f>X43*C43</f>
        <v/>
      </c>
      <c r="AB43" s="62" t="n"/>
      <c r="AC43" s="104" t="n"/>
      <c r="AD43" s="103">
        <f>AC43*$AD$9</f>
        <v/>
      </c>
    </row>
    <row r="44">
      <c r="E44" s="81" t="n"/>
      <c r="H44" s="81" t="n"/>
      <c r="I44" s="62" t="n"/>
      <c r="L44" s="81" t="n"/>
      <c r="M44" s="103" t="n"/>
      <c r="N44" s="103">
        <f>M44*B44</f>
        <v/>
      </c>
      <c r="O44" s="103">
        <f>(M44/60)*1000</f>
        <v/>
      </c>
      <c r="Q44" s="81" t="n"/>
      <c r="R44" s="95" t="n"/>
      <c r="S44" s="223">
        <f>R44*B44</f>
        <v/>
      </c>
      <c r="T44" s="96">
        <f>(R44/60)*1000</f>
        <v/>
      </c>
      <c r="U44" s="103">
        <f>T44*B44</f>
        <v/>
      </c>
      <c r="W44" s="81" t="n"/>
      <c r="X44" s="95" t="n"/>
      <c r="Y44" s="223">
        <f>X44*B44</f>
        <v/>
      </c>
      <c r="Z44" s="103">
        <f>X44*C44</f>
        <v/>
      </c>
      <c r="AB44" s="62" t="n"/>
      <c r="AC44" s="104" t="n"/>
      <c r="AD44" s="103">
        <f>AC44*$AD$9</f>
        <v/>
      </c>
    </row>
    <row r="45">
      <c r="E45" s="81" t="n"/>
      <c r="H45" s="81" t="n"/>
      <c r="I45" s="62" t="n"/>
      <c r="L45" s="81" t="n"/>
      <c r="M45" s="103" t="n"/>
      <c r="N45" s="103">
        <f>M45*B45</f>
        <v/>
      </c>
      <c r="O45" s="103">
        <f>(M45/60)*1000</f>
        <v/>
      </c>
      <c r="Q45" s="81" t="n"/>
      <c r="R45" s="95" t="n"/>
      <c r="S45" s="223">
        <f>R45*B45</f>
        <v/>
      </c>
      <c r="T45" s="96">
        <f>(R45/60)*1000</f>
        <v/>
      </c>
      <c r="U45" s="103">
        <f>T45*B45</f>
        <v/>
      </c>
      <c r="W45" s="81" t="n"/>
      <c r="X45" s="95" t="n"/>
      <c r="Y45" s="223">
        <f>X45*B45</f>
        <v/>
      </c>
      <c r="Z45" s="103">
        <f>X45*C45</f>
        <v/>
      </c>
      <c r="AB45" s="62" t="n"/>
      <c r="AC45" s="104" t="n"/>
      <c r="AD45" s="103">
        <f>AC45*$AD$9</f>
        <v/>
      </c>
    </row>
    <row r="46">
      <c r="E46" s="81" t="n"/>
      <c r="H46" s="81" t="n"/>
      <c r="I46" s="62" t="n"/>
      <c r="L46" s="81" t="n"/>
      <c r="M46" s="103" t="n"/>
      <c r="N46" s="103">
        <f>M46*B46</f>
        <v/>
      </c>
      <c r="O46" s="103">
        <f>(M46/60)*1000</f>
        <v/>
      </c>
      <c r="Q46" s="81" t="n"/>
      <c r="R46" s="95" t="n"/>
      <c r="S46" s="223">
        <f>R46*B46</f>
        <v/>
      </c>
      <c r="T46" s="96">
        <f>(R46/60)*1000</f>
        <v/>
      </c>
      <c r="U46" s="103">
        <f>T46*B46</f>
        <v/>
      </c>
      <c r="W46" s="81" t="n"/>
      <c r="X46" s="95" t="n"/>
      <c r="Y46" s="223">
        <f>X46*B46</f>
        <v/>
      </c>
      <c r="Z46" s="103">
        <f>X46*C46</f>
        <v/>
      </c>
      <c r="AB46" s="62" t="n"/>
      <c r="AC46" s="104" t="n"/>
      <c r="AD46" s="103">
        <f>AC46*$AD$9</f>
        <v/>
      </c>
    </row>
    <row r="47">
      <c r="E47" s="81" t="n"/>
      <c r="H47" s="81" t="n"/>
      <c r="I47" s="62" t="n"/>
      <c r="L47" s="81" t="n"/>
      <c r="M47" s="103" t="n"/>
      <c r="N47" s="103">
        <f>M47*B47</f>
        <v/>
      </c>
      <c r="O47" s="103">
        <f>(M47/60)*1000</f>
        <v/>
      </c>
      <c r="Q47" s="81" t="n"/>
      <c r="R47" s="95" t="n"/>
      <c r="S47" s="223">
        <f>R47*B47</f>
        <v/>
      </c>
      <c r="T47" s="96">
        <f>(R47/60)*1000</f>
        <v/>
      </c>
      <c r="U47" s="103">
        <f>T47*B47</f>
        <v/>
      </c>
      <c r="W47" s="81" t="n"/>
      <c r="X47" s="95" t="n"/>
      <c r="Y47" s="223">
        <f>X47*B47</f>
        <v/>
      </c>
      <c r="Z47" s="103">
        <f>X47*C47</f>
        <v/>
      </c>
      <c r="AB47" s="62" t="n"/>
      <c r="AC47" s="104" t="n"/>
      <c r="AD47" s="103">
        <f>AC47*$AD$9</f>
        <v/>
      </c>
    </row>
    <row r="48">
      <c r="E48" s="81" t="n"/>
      <c r="H48" s="81" t="n"/>
      <c r="I48" s="62" t="n"/>
      <c r="L48" s="81" t="n"/>
      <c r="M48" s="103" t="n"/>
      <c r="N48" s="103">
        <f>M48*B48</f>
        <v/>
      </c>
      <c r="O48" s="103">
        <f>(M48/60)*1000</f>
        <v/>
      </c>
      <c r="Q48" s="81" t="n"/>
      <c r="R48" s="95" t="n"/>
      <c r="S48" s="223">
        <f>R48*B48</f>
        <v/>
      </c>
      <c r="T48" s="96">
        <f>(R48/60)*1000</f>
        <v/>
      </c>
      <c r="U48" s="103">
        <f>T48*B48</f>
        <v/>
      </c>
      <c r="W48" s="81" t="n"/>
      <c r="X48" s="95" t="n"/>
      <c r="Y48" s="223">
        <f>X48*B48</f>
        <v/>
      </c>
      <c r="Z48" s="103">
        <f>X48*C48</f>
        <v/>
      </c>
      <c r="AB48" s="62" t="n"/>
      <c r="AC48" s="104" t="n"/>
      <c r="AD48" s="103">
        <f>AC48*$AD$9</f>
        <v/>
      </c>
    </row>
    <row r="49">
      <c r="E49" s="81" t="n"/>
      <c r="H49" s="81" t="n"/>
      <c r="I49" s="62" t="n"/>
      <c r="L49" s="81" t="n"/>
      <c r="M49" s="103" t="n"/>
      <c r="N49" s="103">
        <f>M49*B49</f>
        <v/>
      </c>
      <c r="O49" s="103">
        <f>(M49/60)*1000</f>
        <v/>
      </c>
      <c r="Q49" s="81" t="n"/>
      <c r="R49" s="95" t="n"/>
      <c r="S49" s="223">
        <f>R49*B49</f>
        <v/>
      </c>
      <c r="T49" s="96">
        <f>(R49/60)*1000</f>
        <v/>
      </c>
      <c r="U49" s="103">
        <f>T49*B49</f>
        <v/>
      </c>
      <c r="W49" s="81" t="n"/>
      <c r="X49" s="95" t="n"/>
      <c r="Y49" s="223">
        <f>X49*B49</f>
        <v/>
      </c>
      <c r="Z49" s="103">
        <f>X49*C49</f>
        <v/>
      </c>
      <c r="AB49" s="62" t="n"/>
      <c r="AC49" s="104" t="n"/>
      <c r="AD49" s="103">
        <f>AC49*$AD$9</f>
        <v/>
      </c>
    </row>
    <row r="50">
      <c r="E50" s="81" t="n"/>
      <c r="H50" s="81" t="n"/>
      <c r="I50" s="62" t="n"/>
      <c r="J50" s="63" t="n"/>
      <c r="L50" s="81" t="n"/>
      <c r="M50" s="103" t="n"/>
      <c r="N50" s="103">
        <f>M50*B50</f>
        <v/>
      </c>
      <c r="O50" s="103">
        <f>(M50/60)*1000</f>
        <v/>
      </c>
      <c r="Q50" s="81" t="n"/>
      <c r="R50" s="95" t="n"/>
      <c r="S50" s="223">
        <f>R50*B50</f>
        <v/>
      </c>
      <c r="T50" s="96">
        <f>(R50/60)*1000</f>
        <v/>
      </c>
      <c r="U50" s="103">
        <f>T50*B50</f>
        <v/>
      </c>
      <c r="W50" s="81" t="n"/>
      <c r="X50" s="95" t="n"/>
      <c r="Y50" s="223">
        <f>X50*B50</f>
        <v/>
      </c>
      <c r="Z50" s="103">
        <f>X50*C50</f>
        <v/>
      </c>
      <c r="AB50" s="62" t="n"/>
      <c r="AC50" s="104" t="n"/>
      <c r="AD50" s="103">
        <f>AC50*$AD$9</f>
        <v/>
      </c>
    </row>
    <row r="51">
      <c r="E51" s="81" t="n"/>
      <c r="H51" s="81" t="n"/>
      <c r="I51" s="62" t="n"/>
      <c r="J51" s="63" t="n"/>
      <c r="L51" s="81" t="n"/>
      <c r="M51" s="103" t="n"/>
      <c r="N51" s="103">
        <f>M51*B51</f>
        <v/>
      </c>
      <c r="O51" s="103">
        <f>(M51/60)*1000</f>
        <v/>
      </c>
      <c r="Q51" s="81" t="n"/>
      <c r="R51" s="95" t="n"/>
      <c r="S51" s="223">
        <f>R51*B51</f>
        <v/>
      </c>
      <c r="T51" s="96">
        <f>(R51/60)*1000</f>
        <v/>
      </c>
      <c r="U51" s="103">
        <f>T51*B51</f>
        <v/>
      </c>
      <c r="W51" s="81" t="n"/>
      <c r="X51" s="95" t="n"/>
      <c r="Y51" s="223">
        <f>X51*B51</f>
        <v/>
      </c>
      <c r="Z51" s="103">
        <f>X51*C51</f>
        <v/>
      </c>
      <c r="AB51" s="62" t="n"/>
      <c r="AC51" s="104" t="n"/>
      <c r="AD51" s="103">
        <f>AC51*$AD$9</f>
        <v/>
      </c>
    </row>
    <row r="52">
      <c r="E52" s="81" t="n"/>
      <c r="H52" s="81" t="n"/>
      <c r="I52" s="62" t="n"/>
      <c r="J52" s="63" t="n"/>
      <c r="L52" s="81" t="n"/>
      <c r="M52" s="103" t="n"/>
      <c r="N52" s="103">
        <f>M52*B52</f>
        <v/>
      </c>
      <c r="O52" s="103">
        <f>(M52/60)*1000</f>
        <v/>
      </c>
      <c r="Q52" s="81" t="n"/>
      <c r="R52" s="95" t="n"/>
      <c r="S52" s="223">
        <f>R52*B52</f>
        <v/>
      </c>
      <c r="T52" s="96">
        <f>(R52/60)*1000</f>
        <v/>
      </c>
      <c r="U52" s="103">
        <f>T52*B52</f>
        <v/>
      </c>
      <c r="W52" s="81" t="n"/>
      <c r="X52" s="95" t="n"/>
      <c r="Y52" s="223">
        <f>X52*B52</f>
        <v/>
      </c>
      <c r="Z52" s="103">
        <f>X52*C52</f>
        <v/>
      </c>
      <c r="AB52" s="62" t="n"/>
      <c r="AC52" s="104" t="n"/>
      <c r="AD52" s="103">
        <f>AC52*$AD$9</f>
        <v/>
      </c>
    </row>
    <row r="53">
      <c r="E53" s="81" t="n"/>
      <c r="H53" s="81" t="n"/>
      <c r="I53" s="62" t="n"/>
      <c r="J53" s="63" t="n"/>
      <c r="L53" s="81" t="n"/>
      <c r="M53" s="103" t="n"/>
      <c r="N53" s="103">
        <f>M53*B53</f>
        <v/>
      </c>
      <c r="O53" s="103">
        <f>(M53/60)*1000</f>
        <v/>
      </c>
      <c r="Q53" s="81" t="n"/>
      <c r="R53" s="95" t="n"/>
      <c r="S53" s="223">
        <f>R53*B53</f>
        <v/>
      </c>
      <c r="T53" s="96">
        <f>(R53/60)*1000</f>
        <v/>
      </c>
      <c r="U53" s="103">
        <f>T53*B53</f>
        <v/>
      </c>
      <c r="W53" s="81" t="n"/>
      <c r="X53" s="95" t="n"/>
      <c r="Y53" s="223">
        <f>X53*B53</f>
        <v/>
      </c>
      <c r="Z53" s="103">
        <f>X53*C53</f>
        <v/>
      </c>
      <c r="AB53" s="62" t="n"/>
      <c r="AC53" s="104" t="n"/>
      <c r="AD53" s="103">
        <f>AC53*$AD$9</f>
        <v/>
      </c>
    </row>
    <row r="54">
      <c r="E54" s="81" t="n"/>
      <c r="H54" s="81" t="n"/>
      <c r="I54" s="62" t="n"/>
      <c r="L54" s="81" t="n"/>
      <c r="M54" s="103" t="n"/>
      <c r="N54" s="103">
        <f>M54*B54</f>
        <v/>
      </c>
      <c r="O54" s="103">
        <f>(M54/60)*1000</f>
        <v/>
      </c>
      <c r="Q54" s="81" t="n"/>
      <c r="R54" s="95" t="n"/>
      <c r="S54" s="223">
        <f>R54*B54</f>
        <v/>
      </c>
      <c r="T54" s="96">
        <f>(R54/60)*1000</f>
        <v/>
      </c>
      <c r="U54" s="103">
        <f>T54*B54</f>
        <v/>
      </c>
      <c r="W54" s="81" t="n"/>
      <c r="X54" s="95" t="n"/>
      <c r="Y54" s="223">
        <f>X54*B54</f>
        <v/>
      </c>
      <c r="Z54" s="103">
        <f>X54*C54</f>
        <v/>
      </c>
      <c r="AB54" s="62" t="n"/>
      <c r="AC54" s="104" t="n"/>
      <c r="AD54" s="103">
        <f>AC54*$AD$9</f>
        <v/>
      </c>
    </row>
    <row r="55">
      <c r="E55" s="81" t="n"/>
      <c r="H55" s="81" t="n"/>
      <c r="I55" s="62" t="n"/>
      <c r="L55" s="81" t="n"/>
      <c r="M55" s="103" t="n"/>
      <c r="N55" s="103">
        <f>M55*B55</f>
        <v/>
      </c>
      <c r="O55" s="103">
        <f>(M55/60)*1000</f>
        <v/>
      </c>
      <c r="Q55" s="81" t="n"/>
      <c r="R55" s="95" t="n"/>
      <c r="S55" s="223">
        <f>R55*B55</f>
        <v/>
      </c>
      <c r="T55" s="96">
        <f>(R55/60)*1000</f>
        <v/>
      </c>
      <c r="U55" s="103">
        <f>T55*B55</f>
        <v/>
      </c>
      <c r="W55" s="81" t="n"/>
      <c r="X55" s="95" t="n"/>
      <c r="Y55" s="223">
        <f>X55*B55</f>
        <v/>
      </c>
      <c r="Z55" s="103">
        <f>X55*C55</f>
        <v/>
      </c>
      <c r="AB55" s="62" t="n"/>
      <c r="AC55" s="104" t="n"/>
      <c r="AD55" s="103">
        <f>AC55*$AD$9</f>
        <v/>
      </c>
    </row>
    <row r="56">
      <c r="E56" s="81" t="n"/>
      <c r="H56" s="81" t="n"/>
      <c r="I56" s="62" t="n"/>
      <c r="J56" s="63" t="n"/>
      <c r="L56" s="81" t="n"/>
      <c r="M56" s="103" t="n"/>
      <c r="N56" s="103">
        <f>M56*B56</f>
        <v/>
      </c>
      <c r="O56" s="103">
        <f>(M56/60)*1000</f>
        <v/>
      </c>
      <c r="Q56" s="81" t="n"/>
      <c r="R56" s="95" t="n"/>
      <c r="S56" s="223">
        <f>R56*B56</f>
        <v/>
      </c>
      <c r="T56" s="96">
        <f>(R56/60)*1000</f>
        <v/>
      </c>
      <c r="U56" s="103">
        <f>T56*B56</f>
        <v/>
      </c>
      <c r="W56" s="81" t="n"/>
      <c r="X56" s="95" t="n"/>
      <c r="Y56" s="223">
        <f>X56*B56</f>
        <v/>
      </c>
      <c r="Z56" s="103">
        <f>X56*C56</f>
        <v/>
      </c>
      <c r="AB56" s="62" t="n"/>
      <c r="AC56" s="104" t="n"/>
      <c r="AD56" s="103">
        <f>AC56*$AD$9</f>
        <v/>
      </c>
    </row>
    <row r="57">
      <c r="E57" s="81" t="n"/>
      <c r="H57" s="81" t="n"/>
      <c r="I57" s="62" t="n"/>
      <c r="J57" s="63" t="n"/>
      <c r="L57" s="81" t="n"/>
      <c r="M57" s="103" t="n"/>
      <c r="N57" s="103">
        <f>M57*B57</f>
        <v/>
      </c>
      <c r="O57" s="103">
        <f>(M57/60)*1000</f>
        <v/>
      </c>
      <c r="Q57" s="81" t="n"/>
      <c r="R57" s="95" t="n"/>
      <c r="S57" s="223">
        <f>R57*B57</f>
        <v/>
      </c>
      <c r="T57" s="96">
        <f>(R57/60)*1000</f>
        <v/>
      </c>
      <c r="U57" s="103">
        <f>T57*B57</f>
        <v/>
      </c>
      <c r="W57" s="81" t="n"/>
      <c r="X57" s="95" t="n"/>
      <c r="Y57" s="223">
        <f>X57*B57</f>
        <v/>
      </c>
      <c r="Z57" s="103">
        <f>X57*C57</f>
        <v/>
      </c>
      <c r="AB57" s="62" t="n"/>
      <c r="AC57" s="104" t="n"/>
      <c r="AD57" s="103">
        <f>AC57*$AD$9</f>
        <v/>
      </c>
    </row>
    <row r="58">
      <c r="E58" s="81" t="n"/>
      <c r="H58" s="81" t="n"/>
      <c r="I58" s="62" t="n"/>
      <c r="J58" s="63" t="n"/>
      <c r="L58" s="81" t="n"/>
      <c r="M58" s="103" t="n"/>
      <c r="N58" s="103">
        <f>M58*B58</f>
        <v/>
      </c>
      <c r="O58" s="103">
        <f>(M58/60)*1000</f>
        <v/>
      </c>
      <c r="Q58" s="81" t="n"/>
      <c r="R58" s="95" t="n"/>
      <c r="S58" s="223">
        <f>R58*B58</f>
        <v/>
      </c>
      <c r="T58" s="96">
        <f>(R58/60)*1000</f>
        <v/>
      </c>
      <c r="U58" s="103">
        <f>T58*B58</f>
        <v/>
      </c>
      <c r="W58" s="81" t="n"/>
      <c r="X58" s="95" t="n"/>
      <c r="Y58" s="223">
        <f>X58*B58</f>
        <v/>
      </c>
      <c r="Z58" s="103">
        <f>X58*C58</f>
        <v/>
      </c>
      <c r="AB58" s="62" t="n"/>
      <c r="AC58" s="104" t="n"/>
      <c r="AD58" s="103">
        <f>AC58*$AD$9</f>
        <v/>
      </c>
    </row>
    <row r="59">
      <c r="E59" s="81" t="n"/>
      <c r="H59" s="81" t="n"/>
      <c r="I59" s="62" t="n"/>
      <c r="J59" s="63" t="n"/>
      <c r="L59" s="81" t="n"/>
      <c r="M59" s="103" t="n"/>
      <c r="N59" s="103">
        <f>M59*B59</f>
        <v/>
      </c>
      <c r="O59" s="103">
        <f>(M59/60)*1000</f>
        <v/>
      </c>
      <c r="Q59" s="81" t="n"/>
      <c r="R59" s="95" t="n"/>
      <c r="S59" s="223">
        <f>R59*B59</f>
        <v/>
      </c>
      <c r="T59" s="96">
        <f>(R59/60)*1000</f>
        <v/>
      </c>
      <c r="U59" s="103">
        <f>T59*B59</f>
        <v/>
      </c>
      <c r="W59" s="81" t="n"/>
      <c r="X59" s="95" t="n"/>
      <c r="Y59" s="223">
        <f>X59*B59</f>
        <v/>
      </c>
      <c r="Z59" s="103">
        <f>X59*C59</f>
        <v/>
      </c>
      <c r="AB59" s="62" t="n"/>
      <c r="AC59" s="104" t="n"/>
      <c r="AD59" s="103">
        <f>AC59*$AD$9</f>
        <v/>
      </c>
    </row>
    <row r="60">
      <c r="E60" s="81" t="n"/>
      <c r="H60" s="81" t="n"/>
      <c r="I60" s="62" t="n"/>
      <c r="J60" s="63" t="n"/>
      <c r="L60" s="81" t="n"/>
      <c r="M60" s="103" t="n"/>
      <c r="N60" s="103">
        <f>M60*B60</f>
        <v/>
      </c>
      <c r="O60" s="103">
        <f>(M60/60)*1000</f>
        <v/>
      </c>
      <c r="Q60" s="81" t="n"/>
      <c r="R60" s="95" t="n"/>
      <c r="S60" s="223">
        <f>R60*B60</f>
        <v/>
      </c>
      <c r="T60" s="96">
        <f>(R60/60)*1000</f>
        <v/>
      </c>
      <c r="U60" s="103">
        <f>T60*B60</f>
        <v/>
      </c>
      <c r="W60" s="81" t="n"/>
      <c r="X60" s="95" t="n"/>
      <c r="Y60" s="223">
        <f>X60*B60</f>
        <v/>
      </c>
      <c r="Z60" s="103">
        <f>X60*C60</f>
        <v/>
      </c>
      <c r="AB60" s="62" t="n"/>
      <c r="AC60" s="104" t="n"/>
      <c r="AD60" s="103">
        <f>AC60*$AD$9</f>
        <v/>
      </c>
    </row>
    <row r="61">
      <c r="E61" s="81" t="n"/>
      <c r="H61" s="81" t="n"/>
      <c r="I61" s="62" t="n"/>
      <c r="J61" s="63" t="n"/>
      <c r="L61" s="81" t="n"/>
      <c r="M61" s="103" t="n"/>
      <c r="N61" s="103">
        <f>M61*B61</f>
        <v/>
      </c>
      <c r="O61" s="103">
        <f>(M61/60)*1000</f>
        <v/>
      </c>
      <c r="Q61" s="81" t="n"/>
      <c r="R61" s="95" t="n"/>
      <c r="S61" s="223">
        <f>R61*B61</f>
        <v/>
      </c>
      <c r="T61" s="96">
        <f>(R61/60)*1000</f>
        <v/>
      </c>
      <c r="U61" s="103">
        <f>T61*B61</f>
        <v/>
      </c>
      <c r="W61" s="81" t="n"/>
      <c r="X61" s="95" t="n"/>
      <c r="Y61" s="223">
        <f>X61*B61</f>
        <v/>
      </c>
      <c r="Z61" s="103">
        <f>X61*C61</f>
        <v/>
      </c>
      <c r="AB61" s="62" t="n"/>
      <c r="AC61" s="104" t="n"/>
      <c r="AD61" s="103">
        <f>AC61*$AD$9</f>
        <v/>
      </c>
    </row>
    <row r="62">
      <c r="E62" s="81" t="n"/>
      <c r="H62" s="81" t="n"/>
      <c r="I62" s="62" t="n"/>
      <c r="J62" s="63" t="n"/>
      <c r="L62" s="81" t="n"/>
      <c r="M62" s="103" t="n"/>
      <c r="N62" s="103">
        <f>M62*B62</f>
        <v/>
      </c>
      <c r="O62" s="103">
        <f>(M62/60)*1000</f>
        <v/>
      </c>
      <c r="Q62" s="81" t="n"/>
      <c r="R62" s="95" t="n"/>
      <c r="S62" s="223">
        <f>R62*B62</f>
        <v/>
      </c>
      <c r="T62" s="96">
        <f>(R62/60)*1000</f>
        <v/>
      </c>
      <c r="U62" s="103">
        <f>T62*B62</f>
        <v/>
      </c>
      <c r="W62" s="81" t="n"/>
      <c r="X62" s="95" t="n"/>
      <c r="Y62" s="223">
        <f>X62*B62</f>
        <v/>
      </c>
      <c r="Z62" s="103">
        <f>X62*C62</f>
        <v/>
      </c>
      <c r="AB62" s="62" t="n"/>
      <c r="AC62" s="104" t="n"/>
      <c r="AD62" s="103">
        <f>AC62*$AD$9</f>
        <v/>
      </c>
    </row>
    <row r="63">
      <c r="E63" s="81" t="n"/>
      <c r="H63" s="81" t="n"/>
      <c r="I63" s="62" t="n"/>
      <c r="J63" s="63" t="n"/>
      <c r="L63" s="81" t="n"/>
      <c r="M63" s="103" t="n"/>
      <c r="N63" s="103">
        <f>M63*B63</f>
        <v/>
      </c>
      <c r="O63" s="103">
        <f>(M63/60)*1000</f>
        <v/>
      </c>
      <c r="Q63" s="81" t="n"/>
      <c r="R63" s="95" t="n"/>
      <c r="S63" s="223">
        <f>R63*B63</f>
        <v/>
      </c>
      <c r="T63" s="96">
        <f>(R63/60)*1000</f>
        <v/>
      </c>
      <c r="U63" s="103">
        <f>T63*B63</f>
        <v/>
      </c>
      <c r="W63" s="81" t="n"/>
      <c r="X63" s="95" t="n"/>
      <c r="Y63" s="223">
        <f>X63*B63</f>
        <v/>
      </c>
      <c r="Z63" s="103">
        <f>X63*C63</f>
        <v/>
      </c>
      <c r="AB63" s="62" t="n"/>
      <c r="AC63" s="104" t="n"/>
      <c r="AD63" s="103">
        <f>AC63*$AD$9</f>
        <v/>
      </c>
    </row>
    <row r="64">
      <c r="E64" s="81" t="n"/>
      <c r="H64" s="81" t="n"/>
      <c r="I64" s="62" t="n"/>
      <c r="J64" s="63" t="n"/>
      <c r="L64" s="81" t="n"/>
      <c r="M64" s="103" t="n"/>
      <c r="N64" s="103">
        <f>M64*B64</f>
        <v/>
      </c>
      <c r="O64" s="103">
        <f>(M64/60)*1000</f>
        <v/>
      </c>
      <c r="Q64" s="81" t="n"/>
      <c r="R64" s="95" t="n"/>
      <c r="S64" s="223">
        <f>R64*B64</f>
        <v/>
      </c>
      <c r="T64" s="96">
        <f>(R64/60)*1000</f>
        <v/>
      </c>
      <c r="U64" s="103">
        <f>T64*B64</f>
        <v/>
      </c>
      <c r="W64" s="81" t="n"/>
      <c r="X64" s="95" t="n"/>
      <c r="Y64" s="223">
        <f>X64*B64</f>
        <v/>
      </c>
      <c r="Z64" s="103">
        <f>X64*C64</f>
        <v/>
      </c>
      <c r="AB64" s="62" t="n"/>
      <c r="AC64" s="104" t="n"/>
      <c r="AD64" s="103">
        <f>AC64*$AD$9</f>
        <v/>
      </c>
    </row>
    <row r="65">
      <c r="E65" s="81" t="n"/>
      <c r="H65" s="81" t="n"/>
      <c r="I65" s="62" t="n"/>
      <c r="J65" s="63" t="n"/>
      <c r="L65" s="81" t="n"/>
      <c r="M65" s="103" t="n"/>
      <c r="N65" s="103">
        <f>M65*B65</f>
        <v/>
      </c>
      <c r="O65" s="103">
        <f>(M65/60)*1000</f>
        <v/>
      </c>
      <c r="Q65" s="81" t="n"/>
      <c r="R65" s="95" t="n"/>
      <c r="S65" s="223">
        <f>R65*B65</f>
        <v/>
      </c>
      <c r="T65" s="96">
        <f>(R65/60)*1000</f>
        <v/>
      </c>
      <c r="U65" s="103">
        <f>T65*B65</f>
        <v/>
      </c>
      <c r="W65" s="81" t="n"/>
      <c r="X65" s="95" t="n"/>
      <c r="Y65" s="223">
        <f>X65*B65</f>
        <v/>
      </c>
      <c r="Z65" s="103">
        <f>X65*C65</f>
        <v/>
      </c>
      <c r="AB65" s="62" t="n"/>
      <c r="AC65" s="104" t="n"/>
      <c r="AD65" s="103">
        <f>AC65*$AD$9</f>
        <v/>
      </c>
    </row>
    <row r="66">
      <c r="E66" s="81" t="n"/>
      <c r="H66" s="81" t="n"/>
      <c r="I66" s="62" t="n"/>
      <c r="J66" s="63" t="n"/>
      <c r="L66" s="81" t="n"/>
      <c r="M66" s="103" t="n"/>
      <c r="N66" s="103">
        <f>M66*B66</f>
        <v/>
      </c>
      <c r="O66" s="103">
        <f>(M66/60)*1000</f>
        <v/>
      </c>
      <c r="Q66" s="81" t="n"/>
      <c r="R66" s="95" t="n"/>
      <c r="S66" s="223">
        <f>R66*B66</f>
        <v/>
      </c>
      <c r="T66" s="96">
        <f>(R66/60)*1000</f>
        <v/>
      </c>
      <c r="U66" s="103">
        <f>T66*B66</f>
        <v/>
      </c>
      <c r="W66" s="81" t="n"/>
      <c r="X66" s="95" t="n"/>
      <c r="Y66" s="223">
        <f>X66*B66</f>
        <v/>
      </c>
      <c r="Z66" s="103">
        <f>X66*C66</f>
        <v/>
      </c>
      <c r="AB66" s="62" t="n"/>
      <c r="AC66" s="104" t="n"/>
      <c r="AD66" s="103">
        <f>AC66*$AD$9</f>
        <v/>
      </c>
    </row>
    <row r="67">
      <c r="E67" s="81" t="n"/>
      <c r="H67" s="81" t="n"/>
      <c r="I67" s="62" t="n"/>
      <c r="J67" s="63" t="n"/>
      <c r="L67" s="81" t="n"/>
      <c r="M67" s="103" t="n"/>
      <c r="N67" s="103">
        <f>M67*B67</f>
        <v/>
      </c>
      <c r="O67" s="103">
        <f>(M67/60)*1000</f>
        <v/>
      </c>
      <c r="Q67" s="81" t="n"/>
      <c r="R67" s="95" t="n"/>
      <c r="S67" s="223">
        <f>R67*B67</f>
        <v/>
      </c>
      <c r="T67" s="96">
        <f>(R67/60)*1000</f>
        <v/>
      </c>
      <c r="U67" s="103">
        <f>T67*B67</f>
        <v/>
      </c>
      <c r="W67" s="81" t="n"/>
      <c r="X67" s="95" t="n"/>
      <c r="Y67" s="223">
        <f>X67*B67</f>
        <v/>
      </c>
      <c r="Z67" s="103">
        <f>X67*C67</f>
        <v/>
      </c>
      <c r="AB67" s="62" t="n"/>
      <c r="AC67" s="104" t="n"/>
      <c r="AD67" s="103">
        <f>AC67*$AD$9</f>
        <v/>
      </c>
    </row>
    <row r="68">
      <c r="E68" s="81" t="n"/>
      <c r="H68" s="81" t="n"/>
      <c r="I68" s="62" t="n"/>
      <c r="J68" s="63" t="n"/>
      <c r="L68" s="81" t="n"/>
      <c r="M68" s="103" t="n"/>
      <c r="N68" s="103">
        <f>M68*B68</f>
        <v/>
      </c>
      <c r="O68" s="103">
        <f>(M68/60)*1000</f>
        <v/>
      </c>
      <c r="Q68" s="81" t="n"/>
      <c r="R68" s="95" t="n"/>
      <c r="S68" s="223">
        <f>R68*B68</f>
        <v/>
      </c>
      <c r="T68" s="96">
        <f>(R68/60)*1000</f>
        <v/>
      </c>
      <c r="U68" s="103">
        <f>T68*B68</f>
        <v/>
      </c>
      <c r="W68" s="81" t="n"/>
      <c r="X68" s="95" t="n"/>
      <c r="Y68" s="223">
        <f>X68*B68</f>
        <v/>
      </c>
      <c r="Z68" s="103">
        <f>X68*C68</f>
        <v/>
      </c>
      <c r="AB68" s="62" t="n"/>
      <c r="AC68" s="104" t="n"/>
      <c r="AD68" s="103">
        <f>AC68*$AD$9</f>
        <v/>
      </c>
    </row>
    <row r="69">
      <c r="E69" s="81" t="n"/>
      <c r="H69" s="81" t="n"/>
      <c r="I69" s="62" t="n"/>
      <c r="J69" s="64" t="n"/>
      <c r="L69" s="81" t="n"/>
      <c r="M69" s="103" t="n"/>
      <c r="N69" s="103">
        <f>M69*B69</f>
        <v/>
      </c>
      <c r="O69" s="103">
        <f>(M69/60)*1000</f>
        <v/>
      </c>
      <c r="Q69" s="81" t="n"/>
      <c r="R69" s="95" t="n"/>
      <c r="S69" s="223">
        <f>R69*B69</f>
        <v/>
      </c>
      <c r="T69" s="96">
        <f>(R69/60)*1000</f>
        <v/>
      </c>
      <c r="U69" s="103">
        <f>T69*B69</f>
        <v/>
      </c>
      <c r="W69" s="81" t="n"/>
      <c r="X69" s="95" t="n"/>
      <c r="Y69" s="223">
        <f>X69*B69</f>
        <v/>
      </c>
      <c r="Z69" s="103">
        <f>X69*C69</f>
        <v/>
      </c>
      <c r="AB69" s="62" t="n"/>
      <c r="AC69" s="104" t="n"/>
      <c r="AD69" s="103">
        <f>AC69*$AD$9</f>
        <v/>
      </c>
    </row>
    <row r="70">
      <c r="E70" s="81" t="n"/>
      <c r="H70" s="81" t="n"/>
      <c r="I70" s="62" t="n"/>
      <c r="J70" s="64" t="n"/>
      <c r="L70" s="81" t="n"/>
      <c r="M70" s="103" t="n"/>
      <c r="N70" s="103">
        <f>M70*B70</f>
        <v/>
      </c>
      <c r="O70" s="103">
        <f>(M70/60)*1000</f>
        <v/>
      </c>
      <c r="Q70" s="81" t="n"/>
      <c r="R70" s="95" t="n"/>
      <c r="S70" s="223">
        <f>R70*B70</f>
        <v/>
      </c>
      <c r="T70" s="96">
        <f>(R70/60)*1000</f>
        <v/>
      </c>
      <c r="U70" s="103">
        <f>T70*B70</f>
        <v/>
      </c>
      <c r="W70" s="81" t="n"/>
      <c r="X70" s="95" t="n"/>
      <c r="Y70" s="223">
        <f>X70*B70</f>
        <v/>
      </c>
      <c r="Z70" s="103">
        <f>X70*C70</f>
        <v/>
      </c>
      <c r="AB70" s="62" t="n"/>
      <c r="AC70" s="104" t="n"/>
      <c r="AD70" s="103">
        <f>AC70*$AD$9</f>
        <v/>
      </c>
    </row>
    <row r="71">
      <c r="E71" s="81" t="n"/>
      <c r="H71" s="81" t="n"/>
      <c r="I71" s="62" t="n"/>
      <c r="J71" s="64" t="n"/>
      <c r="L71" s="81" t="n"/>
      <c r="M71" s="103" t="n"/>
      <c r="N71" s="103">
        <f>M71*B71</f>
        <v/>
      </c>
      <c r="O71" s="103">
        <f>(M71/60)*1000</f>
        <v/>
      </c>
      <c r="Q71" s="81" t="n"/>
      <c r="R71" s="95" t="n"/>
      <c r="S71" s="223">
        <f>R71*B71</f>
        <v/>
      </c>
      <c r="T71" s="96">
        <f>(R71/60)*1000</f>
        <v/>
      </c>
      <c r="U71" s="103">
        <f>T71*B71</f>
        <v/>
      </c>
      <c r="W71" s="81" t="n"/>
      <c r="X71" s="95" t="n"/>
      <c r="Y71" s="223">
        <f>X71*B71</f>
        <v/>
      </c>
      <c r="Z71" s="103">
        <f>X71*C71</f>
        <v/>
      </c>
      <c r="AB71" s="62" t="n"/>
      <c r="AC71" s="104" t="n"/>
      <c r="AD71" s="103">
        <f>AC71*$AD$9</f>
        <v/>
      </c>
    </row>
    <row r="72">
      <c r="E72" s="81" t="n"/>
      <c r="H72" s="81" t="n"/>
      <c r="I72" s="62" t="n"/>
      <c r="J72" s="64" t="n"/>
      <c r="L72" s="81" t="n"/>
      <c r="M72" s="103" t="n"/>
      <c r="N72" s="103">
        <f>M72*B72</f>
        <v/>
      </c>
      <c r="O72" s="103">
        <f>(M72/60)*1000</f>
        <v/>
      </c>
      <c r="Q72" s="81" t="n"/>
      <c r="R72" s="95" t="n"/>
      <c r="S72" s="223">
        <f>R72*B72</f>
        <v/>
      </c>
      <c r="T72" s="96">
        <f>(R72/60)*1000</f>
        <v/>
      </c>
      <c r="U72" s="103">
        <f>T72*B72</f>
        <v/>
      </c>
      <c r="W72" s="81" t="n"/>
      <c r="X72" s="95" t="n"/>
      <c r="Y72" s="223">
        <f>X72*B72</f>
        <v/>
      </c>
      <c r="Z72" s="103">
        <f>X72*C72</f>
        <v/>
      </c>
      <c r="AB72" s="62" t="n"/>
      <c r="AC72" s="104" t="n"/>
      <c r="AD72" s="103">
        <f>AC72*$AD$9</f>
        <v/>
      </c>
    </row>
    <row r="73">
      <c r="E73" s="81" t="n"/>
      <c r="H73" s="81" t="n"/>
      <c r="I73" s="62" t="n"/>
      <c r="J73" s="63" t="n"/>
      <c r="L73" s="81" t="n"/>
      <c r="M73" s="103" t="n"/>
      <c r="N73" s="103">
        <f>M73*B73</f>
        <v/>
      </c>
      <c r="O73" s="103">
        <f>(M73/60)*1000</f>
        <v/>
      </c>
      <c r="Q73" s="81" t="n"/>
      <c r="R73" s="95" t="n"/>
      <c r="S73" s="223">
        <f>R73*B73</f>
        <v/>
      </c>
      <c r="T73" s="96">
        <f>(R73/60)*1000</f>
        <v/>
      </c>
      <c r="U73" s="103">
        <f>T73*B73</f>
        <v/>
      </c>
      <c r="W73" s="81" t="n"/>
      <c r="X73" s="95" t="n"/>
      <c r="Y73" s="223">
        <f>X73*B73</f>
        <v/>
      </c>
      <c r="Z73" s="103">
        <f>X73*C73</f>
        <v/>
      </c>
      <c r="AB73" s="62" t="n"/>
      <c r="AC73" s="104" t="n"/>
      <c r="AD73" s="103">
        <f>AC73*$AD$9</f>
        <v/>
      </c>
    </row>
    <row r="74">
      <c r="E74" s="81" t="n"/>
      <c r="H74" s="81" t="n"/>
      <c r="I74" s="62" t="n"/>
      <c r="J74" s="63" t="n"/>
      <c r="L74" s="81" t="n"/>
      <c r="M74" s="103" t="n"/>
      <c r="N74" s="103">
        <f>M74*B74</f>
        <v/>
      </c>
      <c r="O74" s="103">
        <f>(M74/60)*1000</f>
        <v/>
      </c>
      <c r="Q74" s="81" t="n"/>
      <c r="R74" s="95" t="n"/>
      <c r="S74" s="223">
        <f>R74*B74</f>
        <v/>
      </c>
      <c r="T74" s="96">
        <f>(R74/60)*1000</f>
        <v/>
      </c>
      <c r="U74" s="103">
        <f>T74*B74</f>
        <v/>
      </c>
      <c r="W74" s="81" t="n"/>
      <c r="X74" s="95" t="n"/>
      <c r="Y74" s="223">
        <f>X74*B74</f>
        <v/>
      </c>
      <c r="Z74" s="103">
        <f>X74*C74</f>
        <v/>
      </c>
      <c r="AB74" s="62" t="n"/>
      <c r="AC74" s="104" t="n"/>
      <c r="AD74" s="103">
        <f>AC74*$AD$9</f>
        <v/>
      </c>
    </row>
    <row r="75">
      <c r="E75" s="81" t="n"/>
      <c r="H75" s="81" t="n"/>
      <c r="I75" s="62" t="n"/>
      <c r="J75" s="63" t="n"/>
      <c r="L75" s="81" t="n"/>
      <c r="M75" s="103" t="n"/>
      <c r="N75" s="103">
        <f>M75*B75</f>
        <v/>
      </c>
      <c r="O75" s="103">
        <f>(M75/60)*1000</f>
        <v/>
      </c>
      <c r="Q75" s="81" t="n"/>
      <c r="R75" s="95" t="n"/>
      <c r="S75" s="223">
        <f>R75*B75</f>
        <v/>
      </c>
      <c r="T75" s="96">
        <f>(R75/60)*1000</f>
        <v/>
      </c>
      <c r="U75" s="103">
        <f>T75*B75</f>
        <v/>
      </c>
      <c r="W75" s="81" t="n"/>
      <c r="X75" s="95" t="n"/>
      <c r="Y75" s="223">
        <f>X75*B75</f>
        <v/>
      </c>
      <c r="Z75" s="103">
        <f>X75*C75</f>
        <v/>
      </c>
      <c r="AB75" s="62" t="n"/>
      <c r="AC75" s="104" t="n"/>
      <c r="AD75" s="103">
        <f>AC75*$AD$9</f>
        <v/>
      </c>
    </row>
    <row r="76">
      <c r="E76" s="81" t="n"/>
      <c r="H76" s="81" t="n"/>
      <c r="I76" s="62" t="n"/>
      <c r="J76" s="63" t="n"/>
      <c r="L76" s="81" t="n"/>
      <c r="M76" s="103" t="n"/>
      <c r="N76" s="103">
        <f>M76*B76</f>
        <v/>
      </c>
      <c r="O76" s="103">
        <f>(M76/60)*1000</f>
        <v/>
      </c>
      <c r="Q76" s="81" t="n"/>
      <c r="R76" s="95" t="n"/>
      <c r="S76" s="223">
        <f>R76*B76</f>
        <v/>
      </c>
      <c r="T76" s="96">
        <f>(R76/60)*1000</f>
        <v/>
      </c>
      <c r="U76" s="103">
        <f>T76*B76</f>
        <v/>
      </c>
      <c r="W76" s="81" t="n"/>
      <c r="X76" s="95" t="n"/>
      <c r="Y76" s="223">
        <f>X76*B76</f>
        <v/>
      </c>
      <c r="Z76" s="103">
        <f>X76*C76</f>
        <v/>
      </c>
      <c r="AB76" s="62" t="n"/>
      <c r="AC76" s="104" t="n"/>
      <c r="AD76" s="103">
        <f>AC76*$AD$9</f>
        <v/>
      </c>
    </row>
    <row r="77">
      <c r="E77" s="81" t="n"/>
      <c r="H77" s="81" t="n"/>
      <c r="I77" s="62" t="n"/>
      <c r="J77" s="63" t="n"/>
      <c r="L77" s="81" t="n"/>
      <c r="M77" s="103" t="n"/>
      <c r="N77" s="103">
        <f>M77*B77</f>
        <v/>
      </c>
      <c r="O77" s="103">
        <f>(M77/60)*1000</f>
        <v/>
      </c>
      <c r="Q77" s="81" t="n"/>
      <c r="R77" s="95" t="n"/>
      <c r="S77" s="223">
        <f>R77*B77</f>
        <v/>
      </c>
      <c r="T77" s="96">
        <f>(R77/60)*1000</f>
        <v/>
      </c>
      <c r="U77" s="103">
        <f>T77*B77</f>
        <v/>
      </c>
      <c r="W77" s="81" t="n"/>
      <c r="X77" s="95" t="n"/>
      <c r="Y77" s="223">
        <f>X77*B77</f>
        <v/>
      </c>
      <c r="Z77" s="103">
        <f>X77*C77</f>
        <v/>
      </c>
      <c r="AB77" s="62" t="n"/>
      <c r="AC77" s="104" t="n"/>
      <c r="AD77" s="103">
        <f>AC77*$AD$9</f>
        <v/>
      </c>
    </row>
    <row r="78">
      <c r="E78" s="81" t="n"/>
      <c r="H78" s="81" t="n"/>
      <c r="I78" s="62" t="n"/>
      <c r="J78" s="63" t="n"/>
      <c r="L78" s="81" t="n"/>
      <c r="M78" s="103" t="n"/>
      <c r="N78" s="103">
        <f>M78*B78</f>
        <v/>
      </c>
      <c r="O78" s="103">
        <f>(M78/60)*1000</f>
        <v/>
      </c>
      <c r="Q78" s="81" t="n"/>
      <c r="R78" s="95" t="n"/>
      <c r="S78" s="223">
        <f>R78*B78</f>
        <v/>
      </c>
      <c r="T78" s="96">
        <f>(R78/60)*1000</f>
        <v/>
      </c>
      <c r="U78" s="103">
        <f>T78*B78</f>
        <v/>
      </c>
      <c r="W78" s="81" t="n"/>
      <c r="X78" s="95" t="n"/>
      <c r="Y78" s="223">
        <f>X78*B78</f>
        <v/>
      </c>
      <c r="Z78" s="103">
        <f>X78*C78</f>
        <v/>
      </c>
      <c r="AB78" s="62" t="n"/>
      <c r="AC78" s="104" t="n"/>
      <c r="AD78" s="103">
        <f>AC78*$AD$9</f>
        <v/>
      </c>
    </row>
    <row r="79">
      <c r="E79" s="81" t="n"/>
      <c r="H79" s="81" t="n"/>
      <c r="I79" s="62" t="n"/>
      <c r="J79" s="63" t="n"/>
      <c r="L79" s="81" t="n"/>
      <c r="M79" s="103" t="n"/>
      <c r="N79" s="103">
        <f>M79*B79</f>
        <v/>
      </c>
      <c r="O79" s="103">
        <f>(M79/60)*1000</f>
        <v/>
      </c>
      <c r="Q79" s="81" t="n"/>
      <c r="R79" s="95" t="n"/>
      <c r="S79" s="223">
        <f>R79*B79</f>
        <v/>
      </c>
      <c r="T79" s="96">
        <f>(R79/60)*1000</f>
        <v/>
      </c>
      <c r="U79" s="103">
        <f>T79*B79</f>
        <v/>
      </c>
      <c r="W79" s="81" t="n"/>
      <c r="X79" s="95" t="n"/>
      <c r="Y79" s="223">
        <f>X79*B79</f>
        <v/>
      </c>
      <c r="Z79" s="103">
        <f>X79*C79</f>
        <v/>
      </c>
      <c r="AB79" s="62" t="n"/>
      <c r="AC79" s="104" t="n"/>
      <c r="AD79" s="103">
        <f>AC79*$AD$9</f>
        <v/>
      </c>
    </row>
    <row r="80">
      <c r="E80" s="81" t="n"/>
      <c r="H80" s="81" t="n"/>
      <c r="I80" s="62" t="n"/>
      <c r="J80" s="63" t="n"/>
      <c r="L80" s="81" t="n"/>
      <c r="M80" s="103" t="n"/>
      <c r="N80" s="103">
        <f>M80*B80</f>
        <v/>
      </c>
      <c r="O80" s="103">
        <f>(M80/60)*1000</f>
        <v/>
      </c>
      <c r="Q80" s="81" t="n"/>
      <c r="R80" s="95" t="n"/>
      <c r="S80" s="223">
        <f>R80*B80</f>
        <v/>
      </c>
      <c r="T80" s="96">
        <f>(R80/60)*1000</f>
        <v/>
      </c>
      <c r="U80" s="103">
        <f>T80*B80</f>
        <v/>
      </c>
      <c r="W80" s="81" t="n"/>
      <c r="X80" s="95" t="n"/>
      <c r="Y80" s="223">
        <f>X80*B80</f>
        <v/>
      </c>
      <c r="Z80" s="103">
        <f>X80*C80</f>
        <v/>
      </c>
      <c r="AB80" s="62" t="n"/>
      <c r="AC80" s="104" t="n"/>
      <c r="AD80" s="103">
        <f>AC80*$AD$9</f>
        <v/>
      </c>
    </row>
    <row r="81">
      <c r="E81" s="81" t="n"/>
      <c r="H81" s="81" t="n"/>
      <c r="I81" s="62" t="n"/>
      <c r="J81" s="63" t="n"/>
      <c r="L81" s="81" t="n"/>
      <c r="M81" s="103" t="n"/>
      <c r="N81" s="103">
        <f>M81*B81</f>
        <v/>
      </c>
      <c r="O81" s="103">
        <f>(M81/60)*1000</f>
        <v/>
      </c>
      <c r="Q81" s="81" t="n"/>
      <c r="R81" s="95" t="n"/>
      <c r="S81" s="223">
        <f>R81*B81</f>
        <v/>
      </c>
      <c r="T81" s="96">
        <f>(R81/60)*1000</f>
        <v/>
      </c>
      <c r="U81" s="103">
        <f>T81*B81</f>
        <v/>
      </c>
      <c r="W81" s="81" t="n"/>
      <c r="X81" s="95" t="n"/>
      <c r="Y81" s="223">
        <f>X81*B81</f>
        <v/>
      </c>
      <c r="Z81" s="103">
        <f>X81*C81</f>
        <v/>
      </c>
      <c r="AB81" s="62" t="n"/>
      <c r="AC81" s="104" t="n"/>
      <c r="AD81" s="103">
        <f>AC81*$AD$9</f>
        <v/>
      </c>
    </row>
    <row r="82">
      <c r="E82" s="81" t="n"/>
      <c r="H82" s="81" t="n"/>
      <c r="I82" s="62" t="n"/>
      <c r="J82" s="63" t="n"/>
      <c r="L82" s="81" t="n"/>
      <c r="M82" s="103" t="n"/>
      <c r="N82" s="103">
        <f>M82*B82</f>
        <v/>
      </c>
      <c r="O82" s="103">
        <f>(M82/60)*1000</f>
        <v/>
      </c>
      <c r="Q82" s="81" t="n"/>
      <c r="R82" s="95" t="n"/>
      <c r="S82" s="223">
        <f>R82*B82</f>
        <v/>
      </c>
      <c r="T82" s="96">
        <f>(R82/60)*1000</f>
        <v/>
      </c>
      <c r="U82" s="103">
        <f>T82*B82</f>
        <v/>
      </c>
      <c r="W82" s="81" t="n"/>
      <c r="X82" s="95" t="n"/>
      <c r="Y82" s="223">
        <f>X82*B82</f>
        <v/>
      </c>
      <c r="Z82" s="103">
        <f>X82*C82</f>
        <v/>
      </c>
      <c r="AB82" s="62" t="n"/>
      <c r="AC82" s="104" t="n"/>
      <c r="AD82" s="103">
        <f>AC82*$AD$9</f>
        <v/>
      </c>
    </row>
    <row r="83">
      <c r="E83" s="81" t="n"/>
      <c r="H83" s="81" t="n"/>
      <c r="I83" s="62" t="n"/>
      <c r="J83" s="63" t="n"/>
      <c r="L83" s="81" t="n"/>
      <c r="M83" s="103" t="n"/>
      <c r="N83" s="103">
        <f>M83*B83</f>
        <v/>
      </c>
      <c r="O83" s="103">
        <f>(M83/60)*1000</f>
        <v/>
      </c>
      <c r="Q83" s="81" t="n"/>
      <c r="R83" s="95" t="n"/>
      <c r="S83" s="223">
        <f>R83*B83</f>
        <v/>
      </c>
      <c r="T83" s="96">
        <f>(R83/60)*1000</f>
        <v/>
      </c>
      <c r="U83" s="103">
        <f>T83*B83</f>
        <v/>
      </c>
      <c r="W83" s="81" t="n"/>
      <c r="X83" s="95" t="n"/>
      <c r="Y83" s="223">
        <f>X83*B83</f>
        <v/>
      </c>
      <c r="Z83" s="103">
        <f>X83*C83</f>
        <v/>
      </c>
      <c r="AB83" s="62" t="n"/>
      <c r="AC83" s="104" t="n"/>
      <c r="AD83" s="103">
        <f>AC83*$AD$9</f>
        <v/>
      </c>
    </row>
    <row r="84">
      <c r="E84" s="81" t="n"/>
      <c r="H84" s="81" t="n"/>
      <c r="I84" s="62" t="n"/>
      <c r="J84" s="63" t="n"/>
      <c r="L84" s="81" t="n"/>
      <c r="M84" s="103" t="n"/>
      <c r="N84" s="103">
        <f>M84*B84</f>
        <v/>
      </c>
      <c r="O84" s="103">
        <f>(M84/60)*1000</f>
        <v/>
      </c>
      <c r="Q84" s="81" t="n"/>
      <c r="R84" s="95" t="n"/>
      <c r="S84" s="223">
        <f>R84*B84</f>
        <v/>
      </c>
      <c r="T84" s="96">
        <f>(R84/60)*1000</f>
        <v/>
      </c>
      <c r="U84" s="103">
        <f>T84*B84</f>
        <v/>
      </c>
      <c r="W84" s="81" t="n"/>
      <c r="X84" s="95" t="n"/>
      <c r="Y84" s="223">
        <f>X84*B84</f>
        <v/>
      </c>
      <c r="Z84" s="103">
        <f>X84*C84</f>
        <v/>
      </c>
      <c r="AB84" s="62" t="n"/>
      <c r="AC84" s="104" t="n"/>
      <c r="AD84" s="103">
        <f>AC84*$AD$9</f>
        <v/>
      </c>
    </row>
    <row r="85">
      <c r="E85" s="81" t="n"/>
      <c r="H85" s="81" t="n"/>
      <c r="I85" s="62" t="n"/>
      <c r="J85" s="63" t="n"/>
      <c r="L85" s="81" t="n"/>
      <c r="M85" s="103" t="n"/>
      <c r="N85" s="103">
        <f>M85*B85</f>
        <v/>
      </c>
      <c r="O85" s="103">
        <f>(M85/60)*1000</f>
        <v/>
      </c>
      <c r="Q85" s="81" t="n"/>
      <c r="R85" s="95" t="n"/>
      <c r="S85" s="223">
        <f>R85*B85</f>
        <v/>
      </c>
      <c r="T85" s="96">
        <f>(R85/60)*1000</f>
        <v/>
      </c>
      <c r="U85" s="103">
        <f>T85*B85</f>
        <v/>
      </c>
      <c r="W85" s="81" t="n"/>
      <c r="X85" s="95" t="n"/>
      <c r="Y85" s="223">
        <f>X85*B85</f>
        <v/>
      </c>
      <c r="Z85" s="103">
        <f>X85*C85</f>
        <v/>
      </c>
      <c r="AB85" s="62" t="n"/>
      <c r="AC85" s="104" t="n"/>
      <c r="AD85" s="103">
        <f>AC85*$AD$9</f>
        <v/>
      </c>
    </row>
    <row r="86">
      <c r="E86" s="81" t="n"/>
      <c r="H86" s="81" t="n"/>
      <c r="I86" s="62" t="n"/>
      <c r="J86" s="63" t="n"/>
      <c r="L86" s="81" t="n"/>
      <c r="M86" s="103" t="n"/>
      <c r="N86" s="103">
        <f>M86*B86</f>
        <v/>
      </c>
      <c r="O86" s="103">
        <f>(M86/60)*1000</f>
        <v/>
      </c>
      <c r="Q86" s="81" t="n"/>
      <c r="R86" s="95" t="n"/>
      <c r="S86" s="223">
        <f>R86*B86</f>
        <v/>
      </c>
      <c r="T86" s="96">
        <f>(R86/60)*1000</f>
        <v/>
      </c>
      <c r="U86" s="103">
        <f>T86*B86</f>
        <v/>
      </c>
      <c r="W86" s="81" t="n"/>
      <c r="X86" s="95" t="n"/>
      <c r="Y86" s="223">
        <f>X86*B86</f>
        <v/>
      </c>
      <c r="Z86" s="103">
        <f>X86*C86</f>
        <v/>
      </c>
      <c r="AB86" s="62" t="n"/>
      <c r="AC86" s="104" t="n"/>
      <c r="AD86" s="103">
        <f>AC86*$AD$9</f>
        <v/>
      </c>
    </row>
    <row r="87">
      <c r="E87" s="81" t="n"/>
      <c r="H87" s="81" t="n"/>
      <c r="I87" s="62" t="n"/>
      <c r="J87" s="63" t="n"/>
      <c r="L87" s="81" t="n"/>
      <c r="M87" s="103" t="n"/>
      <c r="N87" s="103">
        <f>M87*B87</f>
        <v/>
      </c>
      <c r="O87" s="103">
        <f>(M87/60)*1000</f>
        <v/>
      </c>
      <c r="Q87" s="81" t="n"/>
      <c r="R87" s="95" t="n"/>
      <c r="S87" s="223">
        <f>R87*B87</f>
        <v/>
      </c>
      <c r="T87" s="96">
        <f>(R87/60)*1000</f>
        <v/>
      </c>
      <c r="U87" s="103">
        <f>T87*B87</f>
        <v/>
      </c>
      <c r="W87" s="81" t="n"/>
      <c r="X87" s="95" t="n"/>
      <c r="Y87" s="223">
        <f>X87*B87</f>
        <v/>
      </c>
      <c r="Z87" s="103">
        <f>X87*C87</f>
        <v/>
      </c>
      <c r="AB87" s="62" t="n"/>
      <c r="AC87" s="104" t="n"/>
      <c r="AD87" s="103">
        <f>AC87*$AD$9</f>
        <v/>
      </c>
    </row>
    <row r="88">
      <c r="E88" s="81" t="n"/>
      <c r="H88" s="81" t="n"/>
      <c r="I88" s="62" t="n"/>
      <c r="J88" s="63" t="n"/>
      <c r="L88" s="81" t="n"/>
      <c r="M88" s="103" t="n"/>
      <c r="N88" s="103">
        <f>M88*B88</f>
        <v/>
      </c>
      <c r="O88" s="103">
        <f>(M88/60)*1000</f>
        <v/>
      </c>
      <c r="Q88" s="81" t="n"/>
      <c r="R88" s="95" t="n"/>
      <c r="S88" s="223">
        <f>R88*B88</f>
        <v/>
      </c>
      <c r="T88" s="96">
        <f>(R88/60)*1000</f>
        <v/>
      </c>
      <c r="U88" s="103">
        <f>T88*B88</f>
        <v/>
      </c>
      <c r="W88" s="81" t="n"/>
      <c r="X88" s="95" t="n"/>
      <c r="Y88" s="223">
        <f>X88*B88</f>
        <v/>
      </c>
      <c r="Z88" s="103">
        <f>X88*C88</f>
        <v/>
      </c>
      <c r="AB88" s="62" t="n"/>
      <c r="AC88" s="104" t="n"/>
      <c r="AD88" s="103">
        <f>AC88*$AD$9</f>
        <v/>
      </c>
    </row>
    <row r="89">
      <c r="E89" s="81" t="n"/>
      <c r="H89" s="81" t="n"/>
      <c r="I89" s="62" t="n"/>
      <c r="J89" s="63" t="n"/>
      <c r="L89" s="81" t="n"/>
      <c r="M89" s="103" t="n"/>
      <c r="N89" s="103">
        <f>M89*B89</f>
        <v/>
      </c>
      <c r="O89" s="103">
        <f>(M89/60)*1000</f>
        <v/>
      </c>
      <c r="Q89" s="81" t="n"/>
      <c r="R89" s="95" t="n"/>
      <c r="S89" s="223">
        <f>R89*B89</f>
        <v/>
      </c>
      <c r="T89" s="96">
        <f>(R89/60)*1000</f>
        <v/>
      </c>
      <c r="U89" s="103">
        <f>T89*B89</f>
        <v/>
      </c>
      <c r="W89" s="81" t="n"/>
      <c r="X89" s="95" t="n"/>
      <c r="Y89" s="223">
        <f>X89*B89</f>
        <v/>
      </c>
      <c r="Z89" s="103">
        <f>X89*C89</f>
        <v/>
      </c>
      <c r="AB89" s="62" t="n"/>
      <c r="AC89" s="104" t="n"/>
      <c r="AD89" s="103">
        <f>AC89*$AD$9</f>
        <v/>
      </c>
    </row>
    <row r="90">
      <c r="E90" s="81" t="n"/>
      <c r="H90" s="81" t="n"/>
      <c r="I90" s="62" t="n"/>
      <c r="J90" s="63" t="n"/>
      <c r="L90" s="81" t="n"/>
      <c r="M90" s="103" t="n"/>
      <c r="N90" s="103">
        <f>M90*B90</f>
        <v/>
      </c>
      <c r="O90" s="103">
        <f>(M90/60)*1000</f>
        <v/>
      </c>
      <c r="Q90" s="81" t="n"/>
      <c r="R90" s="95" t="n"/>
      <c r="S90" s="223">
        <f>R90*B90</f>
        <v/>
      </c>
      <c r="T90" s="96">
        <f>(R90/60)*1000</f>
        <v/>
      </c>
      <c r="U90" s="103">
        <f>T90*B90</f>
        <v/>
      </c>
      <c r="W90" s="81" t="n"/>
      <c r="X90" s="95" t="n"/>
      <c r="Y90" s="223">
        <f>X90*B90</f>
        <v/>
      </c>
      <c r="Z90" s="103">
        <f>X90*C90</f>
        <v/>
      </c>
      <c r="AB90" s="62" t="n"/>
      <c r="AC90" s="104" t="n"/>
      <c r="AD90" s="103">
        <f>AC90*$AD$9</f>
        <v/>
      </c>
      <c r="AE90" s="223" t="n"/>
    </row>
    <row r="91">
      <c r="E91" s="81" t="n"/>
      <c r="H91" s="81" t="n"/>
      <c r="I91" s="62" t="n"/>
      <c r="J91" s="63" t="n"/>
      <c r="L91" s="81" t="n"/>
      <c r="M91" s="103" t="n"/>
      <c r="N91" s="103">
        <f>M91*B91</f>
        <v/>
      </c>
      <c r="O91" s="103">
        <f>(M91/60)*1000</f>
        <v/>
      </c>
      <c r="Q91" s="81" t="n"/>
      <c r="R91" s="95" t="n"/>
      <c r="S91" s="223">
        <f>R91*B91</f>
        <v/>
      </c>
      <c r="T91" s="96">
        <f>(R91/60)*1000</f>
        <v/>
      </c>
      <c r="U91" s="103">
        <f>T91*B91</f>
        <v/>
      </c>
      <c r="W91" s="81" t="n"/>
      <c r="X91" s="95" t="n"/>
      <c r="Y91" s="223">
        <f>X91*B91</f>
        <v/>
      </c>
      <c r="Z91" s="103">
        <f>X91*C91</f>
        <v/>
      </c>
      <c r="AB91" s="62" t="n"/>
      <c r="AC91" s="104" t="n"/>
      <c r="AD91" s="103">
        <f>AC91*$AD$9</f>
        <v/>
      </c>
    </row>
    <row r="92">
      <c r="E92" s="81" t="n"/>
      <c r="H92" s="81" t="n"/>
      <c r="I92" s="62" t="n"/>
      <c r="J92" s="63" t="n"/>
      <c r="L92" s="81" t="n"/>
      <c r="M92" s="103" t="n"/>
      <c r="N92" s="103">
        <f>M92*B92</f>
        <v/>
      </c>
      <c r="O92" s="103">
        <f>(M92/60)*1000</f>
        <v/>
      </c>
      <c r="Q92" s="81" t="n"/>
      <c r="R92" s="95" t="n"/>
      <c r="S92" s="223">
        <f>R92*B92</f>
        <v/>
      </c>
      <c r="T92" s="96">
        <f>(R92/60)*1000</f>
        <v/>
      </c>
      <c r="U92" s="103">
        <f>T92*B92</f>
        <v/>
      </c>
      <c r="W92" s="81" t="n"/>
      <c r="X92" s="95" t="n"/>
      <c r="Y92" s="223">
        <f>X92*B92</f>
        <v/>
      </c>
      <c r="Z92" s="103">
        <f>X92*C92</f>
        <v/>
      </c>
      <c r="AB92" s="62" t="n"/>
      <c r="AC92" s="104" t="n"/>
      <c r="AD92" s="103">
        <f>AC92*$AD$9</f>
        <v/>
      </c>
    </row>
    <row r="93">
      <c r="E93" s="81" t="n"/>
      <c r="H93" s="81" t="n"/>
      <c r="I93" s="62" t="n"/>
      <c r="J93" s="63" t="n"/>
      <c r="L93" s="81" t="n"/>
      <c r="M93" s="103" t="n"/>
      <c r="N93" s="103">
        <f>M93*B93</f>
        <v/>
      </c>
      <c r="O93" s="103">
        <f>(M93/60)*1000</f>
        <v/>
      </c>
      <c r="Q93" s="81" t="n"/>
      <c r="R93" s="95" t="n"/>
      <c r="S93" s="223">
        <f>R93*B93</f>
        <v/>
      </c>
      <c r="T93" s="96">
        <f>(R93/60)*1000</f>
        <v/>
      </c>
      <c r="U93" s="103">
        <f>T93*B93</f>
        <v/>
      </c>
      <c r="W93" s="81" t="n"/>
      <c r="X93" s="95" t="n"/>
      <c r="Y93" s="223">
        <f>X93*B93</f>
        <v/>
      </c>
      <c r="Z93" s="103">
        <f>X93*C93</f>
        <v/>
      </c>
      <c r="AB93" s="62" t="n"/>
      <c r="AC93" s="104" t="n"/>
      <c r="AD93" s="103">
        <f>AC93*$AD$9</f>
        <v/>
      </c>
    </row>
    <row r="94">
      <c r="E94" s="81" t="n"/>
      <c r="H94" s="81" t="n"/>
      <c r="I94" s="62" t="n"/>
      <c r="J94" s="63" t="n"/>
      <c r="L94" s="81" t="n"/>
      <c r="M94" s="103" t="n"/>
      <c r="N94" s="103">
        <f>M94*B94</f>
        <v/>
      </c>
      <c r="O94" s="103">
        <f>(M94/60)*1000</f>
        <v/>
      </c>
      <c r="Q94" s="81" t="n"/>
      <c r="R94" s="95" t="n"/>
      <c r="S94" s="223">
        <f>R94*B94</f>
        <v/>
      </c>
      <c r="T94" s="96">
        <f>(R94/60)*1000</f>
        <v/>
      </c>
      <c r="U94" s="103">
        <f>T94*B94</f>
        <v/>
      </c>
      <c r="W94" s="81" t="n"/>
      <c r="X94" s="95" t="n"/>
      <c r="Y94" s="223">
        <f>X94*B94</f>
        <v/>
      </c>
      <c r="Z94" s="103">
        <f>X94*C94</f>
        <v/>
      </c>
      <c r="AB94" s="62" t="n"/>
      <c r="AC94" s="104" t="n"/>
      <c r="AD94" s="103">
        <f>AC94*$AD$9</f>
        <v/>
      </c>
    </row>
    <row r="95">
      <c r="E95" s="81" t="n"/>
      <c r="H95" s="81" t="n"/>
      <c r="I95" s="62" t="n"/>
      <c r="J95" s="63" t="n"/>
      <c r="L95" s="81" t="n"/>
      <c r="M95" s="103" t="n"/>
      <c r="N95" s="103">
        <f>M95*B95</f>
        <v/>
      </c>
      <c r="O95" s="103">
        <f>(M95/60)*1000</f>
        <v/>
      </c>
      <c r="Q95" s="81" t="n"/>
      <c r="R95" s="95" t="n"/>
      <c r="S95" s="223">
        <f>R95*B95</f>
        <v/>
      </c>
      <c r="T95" s="96">
        <f>(R95/60)*1000</f>
        <v/>
      </c>
      <c r="U95" s="103">
        <f>T95*B95</f>
        <v/>
      </c>
      <c r="W95" s="81" t="n"/>
      <c r="X95" s="95" t="n"/>
      <c r="Y95" s="223">
        <f>X95*B95</f>
        <v/>
      </c>
      <c r="Z95" s="103">
        <f>X95*C95</f>
        <v/>
      </c>
      <c r="AB95" s="62" t="n"/>
      <c r="AC95" s="104" t="n"/>
      <c r="AD95" s="103">
        <f>AC95*$AD$9</f>
        <v/>
      </c>
    </row>
    <row r="96">
      <c r="E96" s="81" t="n"/>
      <c r="H96" s="81" t="n"/>
      <c r="I96" s="62" t="n"/>
      <c r="J96" s="63" t="n"/>
      <c r="L96" s="81" t="n"/>
      <c r="M96" s="103" t="n"/>
      <c r="N96" s="103">
        <f>M96*B96</f>
        <v/>
      </c>
      <c r="O96" s="103">
        <f>(M96/60)*1000</f>
        <v/>
      </c>
      <c r="Q96" s="81" t="n"/>
      <c r="R96" s="95" t="n"/>
      <c r="S96" s="223">
        <f>R96*B96</f>
        <v/>
      </c>
      <c r="T96" s="96">
        <f>(R96/60)*1000</f>
        <v/>
      </c>
      <c r="U96" s="103">
        <f>T96*B96</f>
        <v/>
      </c>
      <c r="W96" s="81" t="n"/>
      <c r="X96" s="95" t="n"/>
      <c r="Y96" s="223">
        <f>X96*B96</f>
        <v/>
      </c>
      <c r="Z96" s="103">
        <f>X96*C96</f>
        <v/>
      </c>
      <c r="AB96" s="62" t="n"/>
      <c r="AC96" s="104" t="n"/>
      <c r="AD96" s="103">
        <f>AC96*$AD$9</f>
        <v/>
      </c>
    </row>
    <row r="97">
      <c r="E97" s="81" t="n"/>
      <c r="H97" s="81" t="n"/>
      <c r="I97" s="62" t="n"/>
      <c r="J97" s="63" t="n"/>
      <c r="L97" s="81" t="n"/>
      <c r="M97" s="103" t="n"/>
      <c r="N97" s="103">
        <f>M97*B97</f>
        <v/>
      </c>
      <c r="O97" s="103">
        <f>(M97/60)*1000</f>
        <v/>
      </c>
      <c r="Q97" s="81" t="n"/>
      <c r="R97" s="95" t="n"/>
      <c r="S97" s="223">
        <f>R97*B97</f>
        <v/>
      </c>
      <c r="T97" s="96">
        <f>(R97/60)*1000</f>
        <v/>
      </c>
      <c r="U97" s="103">
        <f>T97*B97</f>
        <v/>
      </c>
      <c r="W97" s="81" t="n"/>
      <c r="X97" s="95" t="n"/>
      <c r="Y97" s="223">
        <f>X97*B97</f>
        <v/>
      </c>
      <c r="Z97" s="103">
        <f>X97*C97</f>
        <v/>
      </c>
      <c r="AB97" s="62" t="n"/>
      <c r="AC97" s="104" t="n"/>
      <c r="AD97" s="103">
        <f>AC97*$AD$9</f>
        <v/>
      </c>
    </row>
    <row r="98">
      <c r="E98" s="81" t="n"/>
      <c r="H98" s="81" t="n"/>
      <c r="I98" s="62" t="n"/>
      <c r="J98" s="63" t="n"/>
      <c r="L98" s="81" t="n"/>
      <c r="M98" s="103" t="n"/>
      <c r="N98" s="103">
        <f>M98*B98</f>
        <v/>
      </c>
      <c r="O98" s="103">
        <f>(M98/60)*1000</f>
        <v/>
      </c>
      <c r="Q98" s="81" t="n"/>
      <c r="R98" s="95" t="n"/>
      <c r="S98" s="223">
        <f>R98*B98</f>
        <v/>
      </c>
      <c r="T98" s="96">
        <f>(R98/60)*1000</f>
        <v/>
      </c>
      <c r="U98" s="103">
        <f>T98*B98</f>
        <v/>
      </c>
      <c r="W98" s="81" t="n"/>
      <c r="X98" s="95" t="n"/>
      <c r="Y98" s="223">
        <f>X98*B98</f>
        <v/>
      </c>
      <c r="Z98" s="103">
        <f>X98*C98</f>
        <v/>
      </c>
      <c r="AB98" s="62" t="n"/>
      <c r="AC98" s="104" t="n"/>
      <c r="AD98" s="103">
        <f>AC98*$AD$9</f>
        <v/>
      </c>
    </row>
    <row r="99">
      <c r="E99" s="81" t="n"/>
      <c r="H99" s="81" t="n"/>
      <c r="I99" s="62" t="n"/>
      <c r="J99" s="63" t="n"/>
      <c r="L99" s="81" t="n"/>
      <c r="M99" s="103" t="n"/>
      <c r="N99" s="103">
        <f>M99*B99</f>
        <v/>
      </c>
      <c r="O99" s="103">
        <f>(M99/60)*1000</f>
        <v/>
      </c>
      <c r="Q99" s="81" t="n"/>
      <c r="R99" s="95" t="n"/>
      <c r="S99" s="223">
        <f>R99*B99</f>
        <v/>
      </c>
      <c r="T99" s="96">
        <f>(R99/60)*1000</f>
        <v/>
      </c>
      <c r="U99" s="103">
        <f>T99*B99</f>
        <v/>
      </c>
      <c r="W99" s="81" t="n"/>
      <c r="X99" s="95" t="n"/>
      <c r="Y99" s="223">
        <f>X99*B99</f>
        <v/>
      </c>
      <c r="Z99" s="103">
        <f>X99*C99</f>
        <v/>
      </c>
      <c r="AB99" s="62" t="n"/>
      <c r="AC99" s="104" t="n"/>
      <c r="AD99" s="103">
        <f>AC99*$AD$9</f>
        <v/>
      </c>
    </row>
    <row r="100">
      <c r="E100" s="81" t="n"/>
      <c r="H100" s="81" t="n"/>
      <c r="I100" s="62" t="n"/>
      <c r="J100" s="63" t="n"/>
      <c r="L100" s="81" t="n"/>
      <c r="M100" s="103" t="n"/>
      <c r="N100" s="103">
        <f>M100*B100</f>
        <v/>
      </c>
      <c r="O100" s="103">
        <f>(M100/60)*1000</f>
        <v/>
      </c>
      <c r="Q100" s="81" t="n"/>
      <c r="R100" s="95" t="n"/>
      <c r="S100" s="223">
        <f>R100*B100</f>
        <v/>
      </c>
      <c r="T100" s="96">
        <f>(R100/60)*1000</f>
        <v/>
      </c>
      <c r="U100" s="103">
        <f>T100*B100</f>
        <v/>
      </c>
      <c r="W100" s="81" t="n"/>
      <c r="X100" s="95" t="n"/>
      <c r="Y100" s="223">
        <f>X100*B100</f>
        <v/>
      </c>
      <c r="Z100" s="103">
        <f>X100*C100</f>
        <v/>
      </c>
      <c r="AB100" s="62" t="n"/>
      <c r="AC100" s="104" t="n"/>
      <c r="AD100" s="103">
        <f>AC100*$AD$9</f>
        <v/>
      </c>
    </row>
    <row r="101">
      <c r="E101" s="81" t="n"/>
      <c r="H101" s="81" t="n"/>
      <c r="I101" s="62" t="n"/>
      <c r="J101" s="78" t="n"/>
      <c r="L101" s="81" t="n"/>
      <c r="M101" s="103" t="n"/>
      <c r="N101" s="103">
        <f>M101*B101</f>
        <v/>
      </c>
      <c r="O101" s="103">
        <f>(M101/60)*1000</f>
        <v/>
      </c>
      <c r="Q101" s="81" t="n"/>
      <c r="R101" s="95" t="n"/>
      <c r="S101" s="223">
        <f>R101*B101</f>
        <v/>
      </c>
      <c r="T101" s="96">
        <f>(R101/60)*1000</f>
        <v/>
      </c>
      <c r="U101" s="103">
        <f>T101*B101</f>
        <v/>
      </c>
      <c r="W101" s="81" t="n"/>
      <c r="X101" s="95" t="n"/>
      <c r="Y101" s="223">
        <f>X101*B101</f>
        <v/>
      </c>
      <c r="Z101" s="103">
        <f>X101*C101</f>
        <v/>
      </c>
      <c r="AB101" s="62" t="n"/>
      <c r="AC101" s="104" t="n"/>
      <c r="AD101" s="103">
        <f>AC101*$AD$9</f>
        <v/>
      </c>
    </row>
    <row r="102">
      <c r="E102" s="81" t="n"/>
      <c r="H102" s="81" t="n"/>
      <c r="I102" s="62" t="n"/>
      <c r="J102" s="63" t="n"/>
      <c r="L102" s="81" t="n"/>
      <c r="M102" s="103" t="n"/>
      <c r="N102" s="103">
        <f>M102*B102</f>
        <v/>
      </c>
      <c r="O102" s="103">
        <f>(M102/60)*1000</f>
        <v/>
      </c>
      <c r="Q102" s="81" t="n"/>
      <c r="R102" s="95" t="n"/>
      <c r="S102" s="223">
        <f>R102*B102</f>
        <v/>
      </c>
      <c r="T102" s="96">
        <f>(R102/60)*1000</f>
        <v/>
      </c>
      <c r="U102" s="103">
        <f>T102*B102</f>
        <v/>
      </c>
      <c r="W102" s="81" t="n"/>
      <c r="X102" s="95" t="n"/>
      <c r="Y102" s="223">
        <f>X102*B102</f>
        <v/>
      </c>
      <c r="Z102" s="103">
        <f>X102*C102</f>
        <v/>
      </c>
      <c r="AB102" s="62" t="n"/>
      <c r="AC102" s="104" t="n"/>
      <c r="AD102" s="103">
        <f>AC102*$AD$9</f>
        <v/>
      </c>
    </row>
    <row r="103">
      <c r="E103" s="81" t="n"/>
      <c r="H103" s="81" t="n"/>
      <c r="I103" s="62" t="n"/>
      <c r="J103" s="63" t="n"/>
      <c r="L103" s="81" t="n"/>
      <c r="M103" s="103" t="n"/>
      <c r="N103" s="103">
        <f>M103*B103</f>
        <v/>
      </c>
      <c r="O103" s="103">
        <f>(M103/60)*1000</f>
        <v/>
      </c>
      <c r="Q103" s="81" t="n"/>
      <c r="R103" s="95" t="n"/>
      <c r="S103" s="223">
        <f>R103*B103</f>
        <v/>
      </c>
      <c r="T103" s="96">
        <f>(R103/60)*1000</f>
        <v/>
      </c>
      <c r="U103" s="103">
        <f>T103*B103</f>
        <v/>
      </c>
      <c r="W103" s="81" t="n"/>
      <c r="X103" s="95" t="n"/>
      <c r="Y103" s="223">
        <f>X103*B103</f>
        <v/>
      </c>
      <c r="Z103" s="103">
        <f>X103*C103</f>
        <v/>
      </c>
      <c r="AB103" s="62" t="n"/>
      <c r="AC103" s="104" t="n"/>
      <c r="AD103" s="103">
        <f>AC103*$AD$9</f>
        <v/>
      </c>
    </row>
    <row r="104">
      <c r="E104" s="81" t="n"/>
      <c r="H104" s="81" t="n"/>
      <c r="I104" s="62" t="n"/>
      <c r="J104" s="63" t="n"/>
      <c r="L104" s="81" t="n"/>
      <c r="M104" s="103" t="n"/>
      <c r="N104" s="103">
        <f>M104*B104</f>
        <v/>
      </c>
      <c r="O104" s="103">
        <f>(M104/60)*1000</f>
        <v/>
      </c>
      <c r="Q104" s="81" t="n"/>
      <c r="R104" s="95" t="n"/>
      <c r="S104" s="223">
        <f>R104*B104</f>
        <v/>
      </c>
      <c r="T104" s="96">
        <f>(R104/60)*1000</f>
        <v/>
      </c>
      <c r="U104" s="103">
        <f>T104*B104</f>
        <v/>
      </c>
      <c r="W104" s="81" t="n"/>
      <c r="X104" s="95" t="n"/>
      <c r="Y104" s="223">
        <f>X104*B104</f>
        <v/>
      </c>
      <c r="Z104" s="103">
        <f>X104*C104</f>
        <v/>
      </c>
      <c r="AB104" s="62" t="n"/>
      <c r="AC104" s="104" t="n"/>
      <c r="AD104" s="103">
        <f>AC104*$AD$9</f>
        <v/>
      </c>
    </row>
    <row r="105">
      <c r="E105" s="81" t="n"/>
      <c r="H105" s="81" t="n"/>
      <c r="I105" s="62" t="n"/>
      <c r="J105" s="63" t="n"/>
      <c r="L105" s="81" t="n"/>
      <c r="M105" s="103" t="n"/>
      <c r="N105" s="103">
        <f>M105*B105</f>
        <v/>
      </c>
      <c r="O105" s="103">
        <f>(M105/60)*1000</f>
        <v/>
      </c>
      <c r="Q105" s="81" t="n"/>
      <c r="R105" s="95" t="n"/>
      <c r="S105" s="223">
        <f>R105*B105</f>
        <v/>
      </c>
      <c r="T105" s="96">
        <f>(R105/60)*1000</f>
        <v/>
      </c>
      <c r="U105" s="103">
        <f>T105*B105</f>
        <v/>
      </c>
      <c r="W105" s="81" t="n"/>
      <c r="X105" s="95" t="n"/>
      <c r="Y105" s="223">
        <f>X105*B105</f>
        <v/>
      </c>
      <c r="Z105" s="103">
        <f>X105*C105</f>
        <v/>
      </c>
      <c r="AB105" s="62" t="n"/>
      <c r="AC105" s="104" t="n"/>
      <c r="AD105" s="103">
        <f>AC105*$AD$9</f>
        <v/>
      </c>
    </row>
    <row r="106" ht="15" customHeight="1" s="201">
      <c r="E106" s="81" t="n"/>
      <c r="H106" s="81" t="n"/>
      <c r="I106" s="62" t="n"/>
      <c r="J106" s="63" t="n"/>
      <c r="L106" s="81" t="n"/>
      <c r="M106" s="103" t="n"/>
      <c r="N106" s="103">
        <f>M106*B106</f>
        <v/>
      </c>
      <c r="O106" s="103">
        <f>(M106/60)*1000</f>
        <v/>
      </c>
      <c r="Q106" s="81" t="n"/>
      <c r="R106" s="95" t="n"/>
      <c r="S106" s="223">
        <f>R106*B106</f>
        <v/>
      </c>
      <c r="T106" s="96">
        <f>(R106/60)*1000</f>
        <v/>
      </c>
      <c r="U106" s="103">
        <f>T106*B106</f>
        <v/>
      </c>
      <c r="W106" s="81" t="n"/>
      <c r="X106" s="95" t="n"/>
      <c r="Y106" s="223">
        <f>X106*B106</f>
        <v/>
      </c>
      <c r="Z106" s="103">
        <f>X106*C106</f>
        <v/>
      </c>
      <c r="AB106" s="105" t="n"/>
      <c r="AD106" s="103">
        <f>AC106*$AD$9</f>
        <v/>
      </c>
    </row>
    <row r="107">
      <c r="E107" s="81" t="n"/>
      <c r="H107" s="81" t="n"/>
      <c r="I107" s="62" t="n"/>
      <c r="J107" s="63" t="n"/>
      <c r="L107" s="81" t="n"/>
      <c r="M107" s="103" t="n"/>
      <c r="N107" s="103">
        <f>M107*B107</f>
        <v/>
      </c>
      <c r="O107" s="103">
        <f>(M107/60)*1000</f>
        <v/>
      </c>
      <c r="Q107" s="81" t="n"/>
      <c r="R107" s="95" t="n"/>
      <c r="S107" s="223">
        <f>R107*B107</f>
        <v/>
      </c>
      <c r="T107" s="96">
        <f>(R107/60)*1000</f>
        <v/>
      </c>
      <c r="U107" s="103">
        <f>T107*B107</f>
        <v/>
      </c>
      <c r="W107" s="81" t="n"/>
      <c r="X107" s="95" t="n"/>
      <c r="Y107" s="223">
        <f>X107*B107</f>
        <v/>
      </c>
      <c r="Z107" s="103">
        <f>X107*C107</f>
        <v/>
      </c>
      <c r="AD107" s="103">
        <f>AC107*$AD$9</f>
        <v/>
      </c>
    </row>
    <row r="108">
      <c r="E108" s="81" t="n"/>
      <c r="H108" s="81" t="n"/>
      <c r="I108" s="62" t="n"/>
      <c r="J108" s="63" t="n"/>
      <c r="L108" s="81" t="n"/>
      <c r="M108" s="103" t="n"/>
      <c r="N108" s="103">
        <f>M108*B108</f>
        <v/>
      </c>
      <c r="O108" s="103">
        <f>(M108/60)*1000</f>
        <v/>
      </c>
      <c r="Q108" s="81" t="n"/>
      <c r="R108" s="95" t="n"/>
      <c r="S108" s="223">
        <f>R108*B108</f>
        <v/>
      </c>
      <c r="T108" s="96">
        <f>(R108/60)*1000</f>
        <v/>
      </c>
      <c r="U108" s="103">
        <f>T108*B108</f>
        <v/>
      </c>
      <c r="W108" s="81" t="n"/>
      <c r="X108" s="95" t="n"/>
      <c r="Y108" s="223">
        <f>X108*B108</f>
        <v/>
      </c>
      <c r="Z108" s="103">
        <f>X108*C108</f>
        <v/>
      </c>
      <c r="AD108" s="103">
        <f>AC108*$AD$9</f>
        <v/>
      </c>
    </row>
    <row r="109">
      <c r="E109" s="81" t="n"/>
      <c r="H109" s="81" t="n"/>
      <c r="I109" s="62" t="n"/>
      <c r="J109" s="63" t="n"/>
      <c r="L109" s="81" t="n"/>
      <c r="M109" s="103" t="n"/>
      <c r="N109" s="103">
        <f>M109*B109</f>
        <v/>
      </c>
      <c r="O109" s="103">
        <f>(M109/60)*1000</f>
        <v/>
      </c>
      <c r="Q109" s="81" t="n"/>
      <c r="R109" s="95" t="n"/>
      <c r="S109" s="223">
        <f>R109*B109</f>
        <v/>
      </c>
      <c r="T109" s="96">
        <f>(R109/60)*1000</f>
        <v/>
      </c>
      <c r="U109" s="103">
        <f>T109*B109</f>
        <v/>
      </c>
      <c r="W109" s="81" t="n"/>
      <c r="X109" s="95" t="n"/>
      <c r="Y109" s="223">
        <f>X109*B109</f>
        <v/>
      </c>
      <c r="Z109" s="103">
        <f>X109*C109</f>
        <v/>
      </c>
      <c r="AD109" s="103">
        <f>AC109*$AD$9</f>
        <v/>
      </c>
    </row>
    <row r="110">
      <c r="E110" s="81" t="n"/>
      <c r="H110" s="81" t="n"/>
      <c r="I110" s="62" t="n"/>
      <c r="J110" s="63" t="n"/>
      <c r="L110" s="81" t="n"/>
      <c r="M110" s="103" t="n"/>
      <c r="N110" s="103">
        <f>M110*B110</f>
        <v/>
      </c>
      <c r="O110" s="103">
        <f>(M110/60)*1000</f>
        <v/>
      </c>
      <c r="Q110" s="81" t="n"/>
      <c r="R110" s="95" t="n"/>
      <c r="S110" s="223">
        <f>R110*B110</f>
        <v/>
      </c>
      <c r="T110" s="96">
        <f>(R110/60)*1000</f>
        <v/>
      </c>
      <c r="U110" s="103">
        <f>T110*B110</f>
        <v/>
      </c>
      <c r="W110" s="81" t="n"/>
      <c r="X110" s="95" t="n"/>
      <c r="Y110" s="223">
        <f>X110*B110</f>
        <v/>
      </c>
      <c r="Z110" s="103">
        <f>X110*C110</f>
        <v/>
      </c>
      <c r="AD110" s="103">
        <f>AC110*$AD$9</f>
        <v/>
      </c>
    </row>
    <row r="111">
      <c r="E111" s="81" t="n"/>
      <c r="H111" s="81" t="n"/>
      <c r="I111" s="62" t="n"/>
      <c r="J111" s="63" t="n"/>
      <c r="L111" s="81" t="n"/>
      <c r="M111" s="103" t="n"/>
      <c r="N111" s="103">
        <f>M111*B111</f>
        <v/>
      </c>
      <c r="O111" s="103">
        <f>(M111/60)*1000</f>
        <v/>
      </c>
      <c r="Q111" s="81" t="n"/>
      <c r="R111" s="95" t="n"/>
      <c r="S111" s="223">
        <f>R111*B111</f>
        <v/>
      </c>
      <c r="T111" s="96">
        <f>(R111/60)*1000</f>
        <v/>
      </c>
      <c r="U111" s="103">
        <f>T111*B111</f>
        <v/>
      </c>
      <c r="W111" s="81" t="n"/>
      <c r="X111" s="95" t="n"/>
      <c r="Y111" s="223">
        <f>X111*B111</f>
        <v/>
      </c>
      <c r="Z111" s="103">
        <f>X111*C111</f>
        <v/>
      </c>
      <c r="AD111" s="103">
        <f>AC111*$AD$9</f>
        <v/>
      </c>
    </row>
    <row r="112" ht="15" customHeight="1" s="201">
      <c r="E112" s="86" t="n"/>
      <c r="H112" s="86" t="n"/>
      <c r="L112" s="86" t="n"/>
      <c r="N112" s="103">
        <f>M112*B112</f>
        <v/>
      </c>
      <c r="O112" s="103">
        <f>(M112/60)*1000</f>
        <v/>
      </c>
      <c r="Q112" s="86" t="n"/>
      <c r="S112" s="223">
        <f>R112*B112</f>
        <v/>
      </c>
      <c r="T112" s="96">
        <f>(R112/60)*1000</f>
        <v/>
      </c>
      <c r="U112" s="103">
        <f>T112*B112</f>
        <v/>
      </c>
      <c r="W112" s="86" t="n"/>
      <c r="Y112" s="223">
        <f>X112*B112</f>
        <v/>
      </c>
      <c r="Z112" s="103">
        <f>X112*C112</f>
        <v/>
      </c>
    </row>
    <row r="113" ht="15" customHeight="1" s="201">
      <c r="N113" s="103">
        <f>M113*B113</f>
        <v/>
      </c>
      <c r="O113" s="103">
        <f>(M113/60)*1000</f>
        <v/>
      </c>
      <c r="S113" s="223">
        <f>R113*B113</f>
        <v/>
      </c>
      <c r="T113" s="96">
        <f>(R113/60)*1000</f>
        <v/>
      </c>
      <c r="U113" s="103">
        <f>T113*B113</f>
        <v/>
      </c>
      <c r="Y113" s="223">
        <f>X113*B113</f>
        <v/>
      </c>
      <c r="Z113" s="103">
        <f>X113*C113</f>
        <v/>
      </c>
    </row>
    <row r="114" ht="15" customHeight="1" s="201">
      <c r="N114" s="103">
        <f>M114*B114</f>
        <v/>
      </c>
      <c r="O114" s="103">
        <f>(M114/60)*1000</f>
        <v/>
      </c>
      <c r="S114" s="223">
        <f>R114*B114</f>
        <v/>
      </c>
      <c r="T114" s="96">
        <f>(R114/60)*1000</f>
        <v/>
      </c>
      <c r="U114" s="103">
        <f>T114*B114</f>
        <v/>
      </c>
      <c r="Y114" s="223">
        <f>X114*B114</f>
        <v/>
      </c>
      <c r="Z114" s="103">
        <f>X114*C114</f>
        <v/>
      </c>
    </row>
    <row r="115" ht="15" customHeight="1" s="201">
      <c r="N115" s="103">
        <f>M115*B115</f>
        <v/>
      </c>
      <c r="O115" s="103">
        <f>(M115/60)*1000</f>
        <v/>
      </c>
      <c r="S115" s="223">
        <f>R115*B115</f>
        <v/>
      </c>
      <c r="T115" s="96">
        <f>(R115/60)*1000</f>
        <v/>
      </c>
      <c r="U115" s="103">
        <f>T115*B115</f>
        <v/>
      </c>
      <c r="Y115" s="223">
        <f>X115*B115</f>
        <v/>
      </c>
      <c r="Z115" s="103">
        <f>X115*C115</f>
        <v/>
      </c>
    </row>
    <row r="116" ht="15" customHeight="1" s="201">
      <c r="N116" s="103">
        <f>M116*B116</f>
        <v/>
      </c>
      <c r="O116" s="103">
        <f>(M116/60)*1000</f>
        <v/>
      </c>
      <c r="S116" s="223">
        <f>R116*B116</f>
        <v/>
      </c>
      <c r="T116" s="96">
        <f>(R116/60)*1000</f>
        <v/>
      </c>
      <c r="U116" s="103">
        <f>T116*B116</f>
        <v/>
      </c>
      <c r="Y116" s="223">
        <f>X116*B116</f>
        <v/>
      </c>
      <c r="Z116" s="103">
        <f>X116*C116</f>
        <v/>
      </c>
    </row>
    <row r="117" ht="15" customHeight="1" s="201">
      <c r="N117" s="103">
        <f>M117*B117</f>
        <v/>
      </c>
      <c r="O117" s="103">
        <f>(M117/60)*1000</f>
        <v/>
      </c>
      <c r="S117" s="223">
        <f>R117*B117</f>
        <v/>
      </c>
      <c r="T117" s="96">
        <f>(R117/60)*1000</f>
        <v/>
      </c>
      <c r="U117" s="103">
        <f>T117*B117</f>
        <v/>
      </c>
      <c r="Y117" s="223">
        <f>X117*B117</f>
        <v/>
      </c>
      <c r="Z117" s="103">
        <f>X117*C117</f>
        <v/>
      </c>
    </row>
    <row r="118" ht="15" customHeight="1" s="201">
      <c r="N118" s="103">
        <f>M118*B118</f>
        <v/>
      </c>
      <c r="O118" s="103">
        <f>(M118/60)*1000</f>
        <v/>
      </c>
      <c r="S118" s="223">
        <f>R118*B118</f>
        <v/>
      </c>
      <c r="T118" s="96">
        <f>(R118/60)*1000</f>
        <v/>
      </c>
      <c r="U118" s="103">
        <f>T118*B118</f>
        <v/>
      </c>
      <c r="Y118" s="223">
        <f>X118*B118</f>
        <v/>
      </c>
      <c r="Z118" s="103">
        <f>X118*C118</f>
        <v/>
      </c>
    </row>
    <row r="119" ht="15" customHeight="1" s="201">
      <c r="N119" s="103">
        <f>M119*B119</f>
        <v/>
      </c>
      <c r="O119" s="103">
        <f>(M119/60)*1000</f>
        <v/>
      </c>
      <c r="S119" s="223">
        <f>R119*B119</f>
        <v/>
      </c>
      <c r="T119" s="96">
        <f>(R119/60)*1000</f>
        <v/>
      </c>
      <c r="U119" s="103">
        <f>T119*B119</f>
        <v/>
      </c>
      <c r="Y119" s="223">
        <f>X119*B119</f>
        <v/>
      </c>
      <c r="Z119" s="103">
        <f>X119*C119</f>
        <v/>
      </c>
    </row>
    <row r="120" ht="15" customHeight="1" s="201">
      <c r="N120" s="103">
        <f>M120*B120</f>
        <v/>
      </c>
      <c r="O120" s="103">
        <f>(M120/60)*1000</f>
        <v/>
      </c>
      <c r="S120" s="223">
        <f>R120*B120</f>
        <v/>
      </c>
      <c r="T120" s="96">
        <f>(R120/60)*1000</f>
        <v/>
      </c>
      <c r="U120" s="103">
        <f>T120*B120</f>
        <v/>
      </c>
      <c r="Y120" s="223">
        <f>X120*B120</f>
        <v/>
      </c>
      <c r="Z120" s="103">
        <f>X120*C120</f>
        <v/>
      </c>
    </row>
    <row r="121" ht="15" customHeight="1" s="201">
      <c r="N121" s="103">
        <f>M121*B121</f>
        <v/>
      </c>
      <c r="O121" s="103">
        <f>(M121/60)*1000</f>
        <v/>
      </c>
      <c r="S121" s="223">
        <f>R121*B121</f>
        <v/>
      </c>
      <c r="T121" s="96">
        <f>(R121/60)*1000</f>
        <v/>
      </c>
      <c r="U121" s="103">
        <f>T121*B121</f>
        <v/>
      </c>
      <c r="Y121" s="223">
        <f>X121*B121</f>
        <v/>
      </c>
      <c r="Z121" s="103">
        <f>X121*C121</f>
        <v/>
      </c>
    </row>
    <row r="122" ht="15" customHeight="1" s="201">
      <c r="N122" s="103">
        <f>M122*B122</f>
        <v/>
      </c>
      <c r="O122" s="103">
        <f>(M122/60)*1000</f>
        <v/>
      </c>
      <c r="S122" s="223">
        <f>R122*B122</f>
        <v/>
      </c>
      <c r="T122" s="96">
        <f>(R122/60)*1000</f>
        <v/>
      </c>
      <c r="U122" s="103">
        <f>T122*B122</f>
        <v/>
      </c>
      <c r="Y122" s="223">
        <f>X122*B122</f>
        <v/>
      </c>
      <c r="Z122" s="103">
        <f>X122*C122</f>
        <v/>
      </c>
    </row>
    <row r="123" ht="15" customHeight="1" s="201">
      <c r="N123" s="103">
        <f>M123*B123</f>
        <v/>
      </c>
      <c r="O123" s="103">
        <f>(M123/60)*1000</f>
        <v/>
      </c>
      <c r="S123" s="223">
        <f>R123*B123</f>
        <v/>
      </c>
      <c r="T123" s="96">
        <f>(R123/60)*1000</f>
        <v/>
      </c>
      <c r="U123" s="103">
        <f>T123*B123</f>
        <v/>
      </c>
      <c r="Y123" s="223">
        <f>X123*B123</f>
        <v/>
      </c>
      <c r="Z123" s="103">
        <f>X123*C123</f>
        <v/>
      </c>
    </row>
    <row r="124" ht="15" customHeight="1" s="201">
      <c r="N124" s="103">
        <f>M124*B124</f>
        <v/>
      </c>
      <c r="O124" s="103">
        <f>(M124/60)*1000</f>
        <v/>
      </c>
      <c r="S124" s="223">
        <f>R124*B124</f>
        <v/>
      </c>
      <c r="T124" s="96">
        <f>(R124/60)*1000</f>
        <v/>
      </c>
      <c r="U124" s="103">
        <f>T124*B124</f>
        <v/>
      </c>
      <c r="Y124" s="223">
        <f>X124*B124</f>
        <v/>
      </c>
      <c r="Z124" s="103">
        <f>X124*C124</f>
        <v/>
      </c>
    </row>
    <row r="125" ht="15" customHeight="1" s="201">
      <c r="N125" s="103">
        <f>M125*B125</f>
        <v/>
      </c>
      <c r="O125" s="103">
        <f>(M125/60)*1000</f>
        <v/>
      </c>
      <c r="S125" s="223">
        <f>R125*B125</f>
        <v/>
      </c>
      <c r="T125" s="96">
        <f>(R125/60)*1000</f>
        <v/>
      </c>
      <c r="U125" s="103">
        <f>T125*B125</f>
        <v/>
      </c>
      <c r="Y125" s="223">
        <f>X125*B125</f>
        <v/>
      </c>
      <c r="Z125" s="103">
        <f>X125*C125</f>
        <v/>
      </c>
    </row>
    <row r="126" ht="15" customHeight="1" s="201">
      <c r="N126" s="103">
        <f>M126*B126</f>
        <v/>
      </c>
      <c r="O126" s="103">
        <f>(M126/60)*1000</f>
        <v/>
      </c>
      <c r="S126" s="223">
        <f>R126*B126</f>
        <v/>
      </c>
      <c r="T126" s="96">
        <f>(R126/60)*1000</f>
        <v/>
      </c>
      <c r="U126" s="103">
        <f>T126*B126</f>
        <v/>
      </c>
      <c r="Y126" s="223">
        <f>X126*B126</f>
        <v/>
      </c>
      <c r="Z126" s="103">
        <f>X126*C126</f>
        <v/>
      </c>
    </row>
    <row r="127" ht="15" customHeight="1" s="201">
      <c r="N127" s="103">
        <f>M127*B127</f>
        <v/>
      </c>
      <c r="O127" s="103">
        <f>(M127/60)*1000</f>
        <v/>
      </c>
      <c r="S127" s="223">
        <f>R127*B127</f>
        <v/>
      </c>
      <c r="T127" s="96">
        <f>(R127/60)*1000</f>
        <v/>
      </c>
      <c r="U127" s="103">
        <f>T127*B127</f>
        <v/>
      </c>
      <c r="Y127" s="223">
        <f>X127*B127</f>
        <v/>
      </c>
      <c r="Z127" s="103">
        <f>X127*C127</f>
        <v/>
      </c>
    </row>
    <row r="128" ht="15" customHeight="1" s="201">
      <c r="N128" s="103">
        <f>M128*B128</f>
        <v/>
      </c>
      <c r="O128" s="103">
        <f>(M128/60)*1000</f>
        <v/>
      </c>
      <c r="S128" s="223">
        <f>R128*B128</f>
        <v/>
      </c>
      <c r="T128" s="96">
        <f>(R128/60)*1000</f>
        <v/>
      </c>
      <c r="U128" s="103">
        <f>T128*B128</f>
        <v/>
      </c>
      <c r="Y128" s="223">
        <f>X128*B128</f>
        <v/>
      </c>
      <c r="Z128" s="103">
        <f>X128*C128</f>
        <v/>
      </c>
    </row>
    <row r="129">
      <c r="N129" s="103">
        <f>M129*B129</f>
        <v/>
      </c>
      <c r="O129" s="103">
        <f>(M129/60)*1000</f>
        <v/>
      </c>
      <c r="S129" s="223">
        <f>R129*B129</f>
        <v/>
      </c>
      <c r="T129" s="96">
        <f>(R129/60)*1000</f>
        <v/>
      </c>
      <c r="U129" s="103">
        <f>T129*B129</f>
        <v/>
      </c>
      <c r="Y129" s="223">
        <f>X129*B129</f>
        <v/>
      </c>
      <c r="Z129" s="103">
        <f>X129*C129</f>
        <v/>
      </c>
    </row>
    <row r="130">
      <c r="N130" s="103">
        <f>M130*B130</f>
        <v/>
      </c>
      <c r="O130" s="103">
        <f>(M130/60)*1000</f>
        <v/>
      </c>
      <c r="S130" s="223">
        <f>R130*B130</f>
        <v/>
      </c>
      <c r="T130" s="96">
        <f>(R130/60)*1000</f>
        <v/>
      </c>
      <c r="U130" s="103">
        <f>T130*B130</f>
        <v/>
      </c>
      <c r="Y130" s="223">
        <f>X130*B130</f>
        <v/>
      </c>
      <c r="Z130" s="103">
        <f>X130*C130</f>
        <v/>
      </c>
    </row>
    <row r="131">
      <c r="N131" s="103">
        <f>M131*B131</f>
        <v/>
      </c>
      <c r="O131" s="103">
        <f>(M131/60)*1000</f>
        <v/>
      </c>
      <c r="S131" s="223">
        <f>R131*B131</f>
        <v/>
      </c>
      <c r="T131" s="96">
        <f>(R131/60)*1000</f>
        <v/>
      </c>
      <c r="U131" s="103">
        <f>T131*B131</f>
        <v/>
      </c>
      <c r="Y131" s="223">
        <f>X131*B131</f>
        <v/>
      </c>
      <c r="Z131" s="103">
        <f>X131*C131</f>
        <v/>
      </c>
    </row>
    <row r="132">
      <c r="N132" s="103">
        <f>M132*B132</f>
        <v/>
      </c>
      <c r="O132" s="103">
        <f>(M132/60)*1000</f>
        <v/>
      </c>
      <c r="S132" s="223">
        <f>R132*B132</f>
        <v/>
      </c>
      <c r="T132" s="96">
        <f>(R132/60)*1000</f>
        <v/>
      </c>
      <c r="U132" s="103">
        <f>T132*B132</f>
        <v/>
      </c>
      <c r="Y132" s="223">
        <f>X132*B132</f>
        <v/>
      </c>
      <c r="Z132" s="103">
        <f>X132*C132</f>
        <v/>
      </c>
    </row>
    <row r="133">
      <c r="N133" s="103">
        <f>M133*B133</f>
        <v/>
      </c>
      <c r="O133" s="103">
        <f>(M133/60)*1000</f>
        <v/>
      </c>
      <c r="S133" s="223">
        <f>R133*B133</f>
        <v/>
      </c>
      <c r="T133" s="96">
        <f>(R133/60)*1000</f>
        <v/>
      </c>
      <c r="U133" s="103">
        <f>T133*B133</f>
        <v/>
      </c>
      <c r="Y133" s="223">
        <f>X133*B133</f>
        <v/>
      </c>
      <c r="Z133" s="103">
        <f>X133*C133</f>
        <v/>
      </c>
    </row>
    <row r="134">
      <c r="N134" s="103">
        <f>M134*B134</f>
        <v/>
      </c>
      <c r="O134" s="103">
        <f>(M134/60)*1000</f>
        <v/>
      </c>
      <c r="S134" s="223">
        <f>R134*B134</f>
        <v/>
      </c>
      <c r="T134" s="96">
        <f>(R134/60)*1000</f>
        <v/>
      </c>
      <c r="U134" s="103">
        <f>T134*B134</f>
        <v/>
      </c>
      <c r="Y134" s="223">
        <f>X134*B134</f>
        <v/>
      </c>
      <c r="Z134" s="103">
        <f>X134*C134</f>
        <v/>
      </c>
    </row>
    <row r="135">
      <c r="N135" s="103">
        <f>M135*B135</f>
        <v/>
      </c>
      <c r="O135" s="103">
        <f>(M135/60)*1000</f>
        <v/>
      </c>
      <c r="S135" s="223">
        <f>R135*B135</f>
        <v/>
      </c>
      <c r="T135" s="96">
        <f>(R135/60)*1000</f>
        <v/>
      </c>
      <c r="U135" s="103">
        <f>T135*B135</f>
        <v/>
      </c>
      <c r="Y135" s="223">
        <f>X135*B135</f>
        <v/>
      </c>
      <c r="Z135" s="103">
        <f>X135*C135</f>
        <v/>
      </c>
    </row>
    <row r="136">
      <c r="N136" s="103">
        <f>M136*B136</f>
        <v/>
      </c>
      <c r="O136" s="103">
        <f>(M136/60)*1000</f>
        <v/>
      </c>
      <c r="S136" s="223">
        <f>R136*B136</f>
        <v/>
      </c>
      <c r="T136" s="96">
        <f>(R136/60)*1000</f>
        <v/>
      </c>
      <c r="U136" s="103">
        <f>T136*B136</f>
        <v/>
      </c>
      <c r="Y136" s="223">
        <f>X136*B136</f>
        <v/>
      </c>
      <c r="Z136" s="103">
        <f>X136*C136</f>
        <v/>
      </c>
    </row>
    <row r="137">
      <c r="N137" s="103">
        <f>M137*B137</f>
        <v/>
      </c>
      <c r="O137" s="103">
        <f>(M137/60)*1000</f>
        <v/>
      </c>
      <c r="S137" s="223">
        <f>R137*B137</f>
        <v/>
      </c>
      <c r="T137" s="96">
        <f>(R137/60)*1000</f>
        <v/>
      </c>
      <c r="U137" s="103">
        <f>T137*B137</f>
        <v/>
      </c>
      <c r="Y137" s="223">
        <f>X137*B137</f>
        <v/>
      </c>
      <c r="Z137" s="103">
        <f>X137*C137</f>
        <v/>
      </c>
    </row>
    <row r="138">
      <c r="N138" s="103">
        <f>M138*B138</f>
        <v/>
      </c>
      <c r="O138" s="103">
        <f>(M138/60)*1000</f>
        <v/>
      </c>
      <c r="S138" s="223">
        <f>R138*B138</f>
        <v/>
      </c>
      <c r="T138" s="96">
        <f>(R138/60)*1000</f>
        <v/>
      </c>
      <c r="U138" s="103">
        <f>T138*B138</f>
        <v/>
      </c>
      <c r="Y138" s="223">
        <f>X138*B138</f>
        <v/>
      </c>
      <c r="Z138" s="103">
        <f>X138*C138</f>
        <v/>
      </c>
    </row>
    <row r="139">
      <c r="N139" s="103">
        <f>M139*B139</f>
        <v/>
      </c>
      <c r="O139" s="103">
        <f>(M139/60)*1000</f>
        <v/>
      </c>
      <c r="S139" s="223">
        <f>R139*B139</f>
        <v/>
      </c>
      <c r="T139" s="96">
        <f>(R139/60)*1000</f>
        <v/>
      </c>
      <c r="U139" s="103">
        <f>T139*B139</f>
        <v/>
      </c>
      <c r="Y139" s="223">
        <f>X139*B139</f>
        <v/>
      </c>
      <c r="Z139" s="103">
        <f>X139*C139</f>
        <v/>
      </c>
    </row>
    <row r="140" ht="15" customHeight="1" s="201">
      <c r="N140" s="103">
        <f>M140*B140</f>
        <v/>
      </c>
      <c r="O140" s="103">
        <f>(M140/60)*1000</f>
        <v/>
      </c>
      <c r="S140" s="223">
        <f>R140*B140</f>
        <v/>
      </c>
      <c r="T140" s="96">
        <f>(R140/60)*1000</f>
        <v/>
      </c>
      <c r="U140" s="103">
        <f>T140*B140</f>
        <v/>
      </c>
      <c r="Y140" s="223">
        <f>X140*B140</f>
        <v/>
      </c>
      <c r="Z140" s="103">
        <f>X140*C140</f>
        <v/>
      </c>
    </row>
    <row r="141">
      <c r="N141" s="103">
        <f>M141*B141</f>
        <v/>
      </c>
      <c r="O141" s="103">
        <f>(M141/60)*1000</f>
        <v/>
      </c>
      <c r="S141" s="223">
        <f>R141*B141</f>
        <v/>
      </c>
      <c r="T141" s="96">
        <f>(R141/60)*1000</f>
        <v/>
      </c>
      <c r="U141" s="103">
        <f>T141*B141</f>
        <v/>
      </c>
      <c r="Y141" s="223">
        <f>X141*B141</f>
        <v/>
      </c>
      <c r="Z141" s="103">
        <f>X141*C141</f>
        <v/>
      </c>
    </row>
    <row r="142">
      <c r="N142" s="103">
        <f>M142*B142</f>
        <v/>
      </c>
      <c r="O142" s="103">
        <f>(M142/60)*1000</f>
        <v/>
      </c>
      <c r="S142" s="223">
        <f>R142*B142</f>
        <v/>
      </c>
      <c r="T142" s="96">
        <f>(R142/60)*1000</f>
        <v/>
      </c>
      <c r="U142" s="103">
        <f>T142*B142</f>
        <v/>
      </c>
      <c r="Y142" s="223">
        <f>X142*B142</f>
        <v/>
      </c>
      <c r="Z142" s="103">
        <f>X142*C142</f>
        <v/>
      </c>
    </row>
    <row r="143">
      <c r="N143" s="103">
        <f>M143*B143</f>
        <v/>
      </c>
      <c r="O143" s="103">
        <f>(M143/60)*1000</f>
        <v/>
      </c>
      <c r="S143" s="223">
        <f>R143*B143</f>
        <v/>
      </c>
      <c r="T143" s="96">
        <f>(R143/60)*1000</f>
        <v/>
      </c>
      <c r="U143" s="103">
        <f>T143*B143</f>
        <v/>
      </c>
      <c r="Y143" s="223">
        <f>X143*B143</f>
        <v/>
      </c>
      <c r="Z143" s="103">
        <f>X143*C143</f>
        <v/>
      </c>
    </row>
    <row r="144">
      <c r="N144" s="103">
        <f>M144*B144</f>
        <v/>
      </c>
      <c r="O144" s="103">
        <f>(M144/60)*1000</f>
        <v/>
      </c>
      <c r="S144" s="223">
        <f>R144*B144</f>
        <v/>
      </c>
      <c r="T144" s="96">
        <f>(R144/60)*1000</f>
        <v/>
      </c>
      <c r="U144" s="103">
        <f>T144*B144</f>
        <v/>
      </c>
      <c r="Y144" s="223">
        <f>X144*B144</f>
        <v/>
      </c>
      <c r="Z144" s="103">
        <f>X144*C144</f>
        <v/>
      </c>
    </row>
    <row r="145">
      <c r="N145" s="103">
        <f>M145*B145</f>
        <v/>
      </c>
      <c r="O145" s="103">
        <f>(M145/60)*1000</f>
        <v/>
      </c>
      <c r="S145" s="223">
        <f>R145*B145</f>
        <v/>
      </c>
      <c r="T145" s="96">
        <f>(R145/60)*1000</f>
        <v/>
      </c>
      <c r="U145" s="103">
        <f>T145*B145</f>
        <v/>
      </c>
      <c r="Y145" s="223">
        <f>X145*B145</f>
        <v/>
      </c>
      <c r="Z145" s="103">
        <f>X145*C145</f>
        <v/>
      </c>
    </row>
    <row r="146" ht="15" customHeight="1" s="201">
      <c r="H146" s="86" t="n"/>
    </row>
    <row r="147" ht="15" customHeight="1" s="201">
      <c r="H147" s="86" t="n"/>
    </row>
    <row r="148" ht="15" customHeight="1" s="201">
      <c r="H148" s="86" t="n"/>
    </row>
    <row r="149" ht="15" customHeight="1" s="201"/>
    <row r="150" ht="15" customHeight="1" s="201"/>
    <row r="151" ht="15" customHeight="1" s="201">
      <c r="W151" s="86" t="n"/>
    </row>
    <row r="152" ht="15" customHeight="1" s="201">
      <c r="W152" s="86" t="n"/>
    </row>
    <row r="153" ht="15" customHeight="1" s="201"/>
    <row r="154" ht="15" customHeight="1" s="201"/>
    <row r="155" ht="15" customHeight="1" s="201"/>
    <row r="156" ht="15" customHeight="1" s="201"/>
    <row r="157" ht="15" customHeight="1" s="201"/>
  </sheetData>
  <mergeCells count="15">
    <mergeCell ref="Q8:U8"/>
    <mergeCell ref="L8:O8"/>
    <mergeCell ref="E7:F7"/>
    <mergeCell ref="L6:P6"/>
    <mergeCell ref="W8:Z8"/>
    <mergeCell ref="Q7:T7"/>
    <mergeCell ref="H8:J8"/>
    <mergeCell ref="Q6:U6"/>
    <mergeCell ref="AB8:AD8"/>
    <mergeCell ref="W7:Z7"/>
    <mergeCell ref="L7:O7"/>
    <mergeCell ref="A7:C7"/>
    <mergeCell ref="AB7:AD7"/>
    <mergeCell ref="E8:F8"/>
    <mergeCell ref="H7:J7"/>
  </mergeCells>
  <hyperlinks>
    <hyperlink ref="B8" r:id="rId1"/>
    <hyperlink ref="C8" r:id="rId2"/>
    <hyperlink ref="E8" r:id="rId3"/>
    <hyperlink ref="H8" r:id="rId4"/>
    <hyperlink ref="L8" r:id="rId5"/>
    <hyperlink ref="Q8" r:id="rId6"/>
    <hyperlink ref="W8" r:id="rId7"/>
    <hyperlink ref="AB8" r:id="rId8"/>
  </hyperlinks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58"/>
  <sheetViews>
    <sheetView topLeftCell="A2" zoomScale="125" zoomScaleNormal="85" workbookViewId="0">
      <pane xSplit="1" ySplit="6" topLeftCell="F20" activePane="bottomRight" state="frozen"/>
      <selection pane="topRight" activeCell="B40" sqref="B40"/>
      <selection pane="bottomLeft" activeCell="B40" sqref="B40"/>
      <selection pane="bottomRight" activeCell="A24" sqref="A24"/>
    </sheetView>
  </sheetViews>
  <sheetFormatPr baseColWidth="8" defaultColWidth="10.85546875" defaultRowHeight="15"/>
  <cols>
    <col width="14.42578125" customWidth="1" style="41" min="1" max="1"/>
    <col width="20.42578125" customWidth="1" style="106" min="2" max="2"/>
    <col width="20.140625" customWidth="1" style="106" min="3" max="3"/>
    <col width="15.28515625" customWidth="1" style="106" min="4" max="4"/>
    <col width="16.42578125" customWidth="1" style="106" min="5" max="6"/>
    <col width="15.85546875" bestFit="1" customWidth="1" style="106" min="7" max="7"/>
    <col width="31.85546875" bestFit="1" customWidth="1" style="106" min="8" max="8"/>
    <col width="21.28515625" bestFit="1" customWidth="1" style="106" min="9" max="9"/>
    <col width="15.28515625" bestFit="1" customWidth="1" style="41" min="10" max="10"/>
    <col width="21.140625" customWidth="1" style="41" min="11" max="11"/>
    <col width="16.42578125" customWidth="1" style="41" min="12" max="12"/>
    <col width="14" customWidth="1" style="41" min="13" max="13"/>
    <col width="12.7109375" customWidth="1" style="41" min="14" max="14"/>
    <col width="20.28515625" customWidth="1" style="41" min="15" max="15"/>
    <col width="16.42578125" customWidth="1" style="41" min="16" max="16"/>
    <col width="17.85546875" customWidth="1" style="41" min="17" max="17"/>
    <col width="10.85546875" customWidth="1" style="41" min="18" max="18"/>
    <col width="13.28515625" customWidth="1" style="41" min="19" max="19"/>
    <col width="74.140625" customWidth="1" style="41" min="20" max="20"/>
    <col width="10.85546875" customWidth="1" style="41" min="21" max="24"/>
    <col width="18.7109375" bestFit="1" customWidth="1" style="41" min="25" max="25"/>
    <col width="10.85546875" customWidth="1" style="41" min="26" max="125"/>
    <col width="10.85546875" customWidth="1" style="41" min="126" max="16384"/>
  </cols>
  <sheetData>
    <row r="1" ht="131.1" customHeight="1" s="201">
      <c r="N1" s="42" t="n"/>
      <c r="O1" s="42" t="n"/>
      <c r="P1" s="42" t="n"/>
      <c r="Q1" s="42" t="n"/>
      <c r="R1" s="42" t="n"/>
      <c r="S1" s="42" t="n"/>
    </row>
    <row r="2" ht="17.1" customHeight="1" s="201" thickBot="1">
      <c r="B2" s="41" t="n"/>
      <c r="C2" s="43" t="n"/>
      <c r="D2" s="41" t="n"/>
      <c r="E2" s="43" t="n"/>
      <c r="F2" s="41" t="n"/>
      <c r="G2" s="43" t="n"/>
      <c r="H2" s="43" t="n"/>
      <c r="N2" s="42" t="n"/>
      <c r="O2" s="42" t="n"/>
      <c r="P2" s="42" t="n"/>
      <c r="Q2" s="42" t="n"/>
      <c r="R2" s="42" t="n"/>
      <c r="S2" s="42" t="n"/>
      <c r="T2" s="44" t="n"/>
      <c r="U2" s="44" t="n"/>
    </row>
    <row r="3" ht="15.75" customHeight="1" s="201" thickBot="1">
      <c r="A3" s="45" t="n"/>
      <c r="B3" s="187" t="inlineStr">
        <is>
          <t>1-VALOR DE USO DA TERRA - VUS</t>
        </is>
      </c>
      <c r="C3" s="168" t="n"/>
      <c r="D3" s="168" t="n"/>
      <c r="E3" s="168" t="n"/>
      <c r="F3" s="168" t="n"/>
      <c r="G3" s="168" t="n"/>
      <c r="H3" s="194" t="inlineStr">
        <is>
          <t>2-Valor da Madeira= VMAD (IndexMundi)</t>
        </is>
      </c>
      <c r="I3" s="169" t="n"/>
      <c r="J3" s="193" t="inlineStr">
        <is>
          <t xml:space="preserve">3-CUSTO DA RESPONSABILIDADE SOCIOAMBIENTAL - CRS - </t>
        </is>
      </c>
      <c r="K3" s="168" t="n"/>
      <c r="L3" s="168" t="n"/>
      <c r="M3" s="169" t="n"/>
      <c r="N3" s="42" t="n"/>
      <c r="O3" s="42" t="n"/>
      <c r="P3" s="42" t="n"/>
      <c r="Q3" s="42" t="n"/>
      <c r="R3" s="42" t="n"/>
      <c r="S3" s="42" t="n"/>
      <c r="T3" s="44" t="n"/>
      <c r="U3" s="44" t="n"/>
    </row>
    <row r="4" ht="16.5" customHeight="1" s="201" thickBot="1">
      <c r="A4" s="46" t="n"/>
      <c r="B4" s="107" t="n"/>
      <c r="C4" s="224" t="n"/>
      <c r="D4" s="108" t="n"/>
      <c r="E4" s="109" t="inlineStr">
        <is>
          <t>Fator de Rentabilidade Média ( Fator de Arrendamento) Uso da Terra</t>
        </is>
      </c>
      <c r="F4" s="47" t="n">
        <v>0.048</v>
      </c>
      <c r="G4" s="108" t="n"/>
      <c r="H4" s="110" t="inlineStr">
        <is>
          <t>Fator de Conversão</t>
        </is>
      </c>
      <c r="I4" s="110" t="inlineStr">
        <is>
          <t>QTDE DE M3- HA</t>
        </is>
      </c>
      <c r="J4" s="189" t="inlineStr">
        <is>
          <t>Crédito de Carbono- CC</t>
        </is>
      </c>
      <c r="K4" s="190" t="n"/>
      <c r="L4" s="189" t="inlineStr">
        <is>
          <t>CH2OAgua</t>
        </is>
      </c>
      <c r="M4" s="190" t="n"/>
      <c r="N4" s="42" t="n"/>
      <c r="O4" s="42" t="n"/>
      <c r="P4" s="42" t="n"/>
      <c r="Q4" s="42" t="n"/>
      <c r="R4" s="42" t="n"/>
      <c r="S4" s="42" t="n"/>
      <c r="T4" s="44" t="n"/>
      <c r="U4" s="44" t="n"/>
    </row>
    <row r="5" ht="41.1" customHeight="1" s="201" thickBot="1">
      <c r="A5" s="46" t="inlineStr">
        <is>
          <t>FATOR USO</t>
        </is>
      </c>
      <c r="B5" s="48" t="n">
        <v>0.35</v>
      </c>
      <c r="C5" s="108" t="n"/>
      <c r="D5" s="48" t="n">
        <v>0.3</v>
      </c>
      <c r="E5" s="111" t="n"/>
      <c r="F5" s="48" t="n">
        <v>0.35</v>
      </c>
      <c r="G5" s="111" t="n"/>
      <c r="H5" s="49" t="n">
        <v>0.2</v>
      </c>
      <c r="I5" s="225" t="n">
        <v>484.7105914952886</v>
      </c>
      <c r="J5" s="182" t="inlineStr">
        <is>
          <t>https://br.investing.com/commodities/carbon-emissions</t>
        </is>
      </c>
      <c r="K5" s="178" t="n"/>
      <c r="L5" s="186" t="inlineStr">
        <is>
          <t xml:space="preserve"> Tarifa Sabesp Residencia Social</t>
        </is>
      </c>
      <c r="M5" s="178" t="n"/>
      <c r="N5" s="42" t="n"/>
      <c r="O5" s="56" t="inlineStr">
        <is>
          <t>4= (1+2+3)</t>
        </is>
      </c>
      <c r="P5" s="58" t="inlineStr">
        <is>
          <t>Média de CE por hectare</t>
        </is>
      </c>
      <c r="Q5" s="58" t="inlineStr">
        <is>
          <t>Fator UCS</t>
        </is>
      </c>
      <c r="R5" s="42" t="n"/>
      <c r="S5" s="42" t="n"/>
      <c r="T5" s="44" t="n"/>
      <c r="U5" s="44" t="n"/>
    </row>
    <row r="6" ht="16.5" customHeight="1" s="201" thickBot="1">
      <c r="A6" s="45" t="n"/>
      <c r="B6" s="50" t="inlineStr">
        <is>
          <t>Boi Gordo Arroba</t>
        </is>
      </c>
      <c r="C6" s="51">
        <f>18</f>
        <v/>
      </c>
      <c r="D6" s="52" t="inlineStr">
        <is>
          <t>Milho(Ton)</t>
        </is>
      </c>
      <c r="E6" s="226">
        <f>(120*60)/1000</f>
        <v/>
      </c>
      <c r="F6" s="52" t="inlineStr">
        <is>
          <t>soja(Ton)</t>
        </is>
      </c>
      <c r="G6" s="227">
        <f>55*60/1000</f>
        <v/>
      </c>
      <c r="H6" s="112" t="inlineStr">
        <is>
          <t>Fator m3(FM3)</t>
        </is>
      </c>
      <c r="I6" s="228">
        <f>H5*I5</f>
        <v/>
      </c>
      <c r="J6" s="53" t="n">
        <v>0.05</v>
      </c>
      <c r="K6" s="229">
        <f>P6*J6</f>
        <v/>
      </c>
      <c r="L6" s="53" t="n"/>
      <c r="M6" s="54" t="n"/>
      <c r="N6" s="42" t="n"/>
      <c r="O6" s="57" t="n"/>
      <c r="P6" s="230" t="n">
        <v>900.04</v>
      </c>
      <c r="Q6" s="231" t="n">
        <v>2</v>
      </c>
      <c r="R6" s="42" t="n"/>
      <c r="S6" s="42" t="n"/>
      <c r="T6" s="44" t="n"/>
      <c r="U6" s="44" t="n"/>
    </row>
    <row r="7" ht="80.09999999999999" customFormat="1" customHeight="1" s="44">
      <c r="A7" s="55" t="inlineStr">
        <is>
          <t>Diario</t>
        </is>
      </c>
      <c r="B7" s="113" t="inlineStr">
        <is>
          <t>https://br.investing.com/commodities/live-cattle?cid=964528</t>
        </is>
      </c>
      <c r="C7" s="114" t="inlineStr">
        <is>
          <t>Rentabilidade média/ha(18 arrobas)</t>
        </is>
      </c>
      <c r="D7" s="115" t="inlineStr">
        <is>
          <t>https://br.investing.com/commodities/us-corn?cid=964522</t>
        </is>
      </c>
      <c r="E7" s="114" t="inlineStr">
        <is>
          <t>Rentabilidade média/ha</t>
        </is>
      </c>
      <c r="F7" s="115" t="inlineStr">
        <is>
          <t>https://br.investing.com/commodities/us-soybeans?cid=964523</t>
        </is>
      </c>
      <c r="G7" s="114" t="inlineStr">
        <is>
          <t>Rentabilidade média/ha</t>
        </is>
      </c>
      <c r="H7" s="116" t="inlineStr">
        <is>
          <t>Preço( PM3)- https://www.indexmundi.com/pt/preços-de-mercado/?mercadoria=madeira-dura&amp;meses=180&amp;moeda=brl</t>
        </is>
      </c>
      <c r="I7" s="117" t="inlineStr">
        <is>
          <t>Rentabilidade média/há</t>
        </is>
      </c>
      <c r="J7" s="118" t="inlineStr">
        <is>
          <t>Preço - https://br.investing.com/commodities/carbon-emissions</t>
        </is>
      </c>
      <c r="K7" s="119" t="inlineStr">
        <is>
          <t>Rentabilidade média/ha</t>
        </is>
      </c>
      <c r="L7" s="118" t="inlineStr">
        <is>
          <t>Preço - https://www9.sabesp.com.br/agenciavirtual/pages/suaconta/suaconta.iface</t>
        </is>
      </c>
      <c r="M7" s="119" t="inlineStr">
        <is>
          <t>média/ha (85,8824 m3)</t>
        </is>
      </c>
      <c r="O7" s="67" t="inlineStr">
        <is>
          <t>4- PDM   =.                VUS + VMAD+CRS</t>
        </is>
      </c>
      <c r="P7" s="59" t="inlineStr">
        <is>
          <t>5- IVP =        Insumo UCS  =     5=4/(CE)</t>
        </is>
      </c>
      <c r="Q7" s="68" t="inlineStr">
        <is>
          <t>6- UCS Crédito de floresta  = 6 =  5XFATOR DE UCS</t>
        </is>
      </c>
      <c r="R7" s="69" t="inlineStr">
        <is>
          <t>UCS / EURO (€)</t>
        </is>
      </c>
      <c r="S7" s="69" t="inlineStr">
        <is>
          <t>UCS/ US Dolar (US$)</t>
        </is>
      </c>
    </row>
    <row r="8">
      <c r="A8" s="70" t="inlineStr">
        <is>
          <t>01/08/2023</t>
        </is>
      </c>
      <c r="B8" s="120">
        <f>'Entrada de Dados'!F10</f>
        <v/>
      </c>
      <c r="C8" s="120">
        <f>B8*$C$6*$F$4</f>
        <v/>
      </c>
      <c r="D8" s="121">
        <f>'Entrada de Dados'!O10</f>
        <v/>
      </c>
      <c r="E8" s="120">
        <f>(D8*$E$6)*$F$4</f>
        <v/>
      </c>
      <c r="F8" s="121">
        <f>'Entrada de Dados'!U10</f>
        <v/>
      </c>
      <c r="G8" s="122">
        <f>F8*$G$6*$F$4</f>
        <v/>
      </c>
      <c r="H8" s="74">
        <f>'Entrada de Dados'!J10</f>
        <v/>
      </c>
      <c r="I8" s="123">
        <f>H8*$I$6</f>
        <v/>
      </c>
      <c r="J8" s="124">
        <f>'Entrada de Dados'!Z10</f>
        <v/>
      </c>
      <c r="K8" s="232">
        <f>K6*J8</f>
        <v/>
      </c>
      <c r="L8" s="124">
        <f>'Entrada de Dados'!AC10</f>
        <v/>
      </c>
      <c r="M8" s="233">
        <f>L8*85.8824</f>
        <v/>
      </c>
      <c r="N8" s="234" t="n"/>
      <c r="O8" s="235">
        <f>(((C8*$B$5)+(E8*$D$5)+(G8*$F$5)+(I8))+K8+M8)</f>
        <v/>
      </c>
      <c r="P8" s="235">
        <f>(O8/$P$6)/$Q$6</f>
        <v/>
      </c>
      <c r="Q8" s="235">
        <f>P8*$Q$6</f>
        <v/>
      </c>
      <c r="R8" s="236">
        <f>Q8/'Entrada de Dados'!C10</f>
        <v/>
      </c>
      <c r="S8" s="236">
        <f>R8/'Entrada de Dados'!B10</f>
        <v/>
      </c>
    </row>
    <row r="9">
      <c r="A9" s="70" t="inlineStr">
        <is>
          <t>02/08/2023</t>
        </is>
      </c>
      <c r="B9" s="120">
        <f>'Entrada de Dados'!F11</f>
        <v/>
      </c>
      <c r="C9" s="120">
        <f>B9*$C$6*$F$4</f>
        <v/>
      </c>
      <c r="D9" s="121">
        <f>'Entrada de Dados'!O11</f>
        <v/>
      </c>
      <c r="E9" s="120">
        <f>(D9*$E$6)*$F$4</f>
        <v/>
      </c>
      <c r="F9" s="121">
        <f>'Entrada de Dados'!U11</f>
        <v/>
      </c>
      <c r="G9" s="122">
        <f>F9*$G$6*$F$4</f>
        <v/>
      </c>
      <c r="H9" s="74">
        <f>'Entrada de Dados'!J11</f>
        <v/>
      </c>
      <c r="I9" s="123">
        <f>H9*$I$6</f>
        <v/>
      </c>
      <c r="J9" s="124">
        <f>'Entrada de Dados'!Z11</f>
        <v/>
      </c>
      <c r="K9" s="232">
        <f>J9*$K$6+(J9*$K$6)*$J$6</f>
        <v/>
      </c>
      <c r="L9" s="124">
        <f>'Entrada de Dados'!AC11</f>
        <v/>
      </c>
      <c r="M9" s="233">
        <f>L9*85.8824</f>
        <v/>
      </c>
      <c r="N9" s="234" t="n"/>
      <c r="O9" s="235">
        <f>(((C9*$B$5)+(E9*$D$5)+(G9*$F$5)+(I9))+K9+M9)</f>
        <v/>
      </c>
      <c r="P9" s="235">
        <f>(O9/$P$6)/$Q$6</f>
        <v/>
      </c>
      <c r="Q9" s="235">
        <f>P9*$Q$6</f>
        <v/>
      </c>
      <c r="R9" s="236">
        <f>Q9/'Entrada de Dados'!C11</f>
        <v/>
      </c>
      <c r="S9" s="236">
        <f>R9/'Entrada de Dados'!B11</f>
        <v/>
      </c>
    </row>
    <row r="10">
      <c r="A10" s="70" t="inlineStr">
        <is>
          <t>03/08/2023</t>
        </is>
      </c>
      <c r="B10" s="120">
        <f>'Entrada de Dados'!F12</f>
        <v/>
      </c>
      <c r="C10" s="120">
        <f>B10*$C$6*$F$4</f>
        <v/>
      </c>
      <c r="D10" s="121">
        <f>'Entrada de Dados'!O12</f>
        <v/>
      </c>
      <c r="E10" s="120">
        <f>(D10*$E$6)*$F$4</f>
        <v/>
      </c>
      <c r="F10" s="121">
        <f>'Entrada de Dados'!U12</f>
        <v/>
      </c>
      <c r="G10" s="122">
        <f>F10*$G$6*$F$4</f>
        <v/>
      </c>
      <c r="H10" s="74">
        <f>'Entrada de Dados'!J12</f>
        <v/>
      </c>
      <c r="I10" s="123">
        <f>H10*$I$6</f>
        <v/>
      </c>
      <c r="J10" s="124">
        <f>'Entrada de Dados'!Z12</f>
        <v/>
      </c>
      <c r="K10" s="232">
        <f>J10*$K$6+(J10*$K$6)*$J$6</f>
        <v/>
      </c>
      <c r="L10" s="124">
        <f>'Entrada de Dados'!AC12</f>
        <v/>
      </c>
      <c r="M10" s="233">
        <f>L10*85.8824</f>
        <v/>
      </c>
      <c r="N10" s="71" t="n"/>
      <c r="O10" s="235">
        <f>(((C10*$B$5)+(E10*$D$5)+(G10*$F$5)+(I10))+K10+M10)</f>
        <v/>
      </c>
      <c r="P10" s="235">
        <f>(O10/$P$6)/$Q$6</f>
        <v/>
      </c>
      <c r="Q10" s="235">
        <f>P10*$Q$6</f>
        <v/>
      </c>
      <c r="R10" s="236">
        <f>Q10/'Entrada de Dados'!C12</f>
        <v/>
      </c>
      <c r="S10" s="236">
        <f>R10/'Entrada de Dados'!B12</f>
        <v/>
      </c>
    </row>
    <row r="11">
      <c r="A11" s="70" t="inlineStr">
        <is>
          <t>04/08/2023</t>
        </is>
      </c>
      <c r="B11" s="120">
        <f>'Entrada de Dados'!F13</f>
        <v/>
      </c>
      <c r="C11" s="120">
        <f>B11*$C$6*$F$4</f>
        <v/>
      </c>
      <c r="D11" s="121">
        <f>'Entrada de Dados'!O13</f>
        <v/>
      </c>
      <c r="E11" s="120">
        <f>(D11*$E$6)*$F$4</f>
        <v/>
      </c>
      <c r="F11" s="121">
        <f>'Entrada de Dados'!U13</f>
        <v/>
      </c>
      <c r="G11" s="122">
        <f>F11*$G$6*$F$4</f>
        <v/>
      </c>
      <c r="H11" s="74">
        <f>'Entrada de Dados'!J13</f>
        <v/>
      </c>
      <c r="I11" s="123">
        <f>H11*$I$6</f>
        <v/>
      </c>
      <c r="J11" s="124">
        <f>'Entrada de Dados'!Z13</f>
        <v/>
      </c>
      <c r="K11" s="232">
        <f>J11*$K$6+(J11*$K$6)*$J$6</f>
        <v/>
      </c>
      <c r="L11" s="124">
        <f>'Entrada de Dados'!AC13</f>
        <v/>
      </c>
      <c r="M11" s="233">
        <f>L11*85.8824</f>
        <v/>
      </c>
      <c r="N11" s="71" t="n"/>
      <c r="O11" s="235">
        <f>(((C11*$B$5)+(E11*$D$5)+(G11*$F$5)+(I11))+K11+M11)</f>
        <v/>
      </c>
      <c r="P11" s="235">
        <f>(O11/$P$6)/$Q$6</f>
        <v/>
      </c>
      <c r="Q11" s="235">
        <f>P11*$Q$6</f>
        <v/>
      </c>
      <c r="R11" s="236">
        <f>Q11/'Entrada de Dados'!C13</f>
        <v/>
      </c>
      <c r="S11" s="236">
        <f>R11/'Entrada de Dados'!B13</f>
        <v/>
      </c>
    </row>
    <row r="12">
      <c r="A12" s="70" t="inlineStr">
        <is>
          <t>07/08/2023</t>
        </is>
      </c>
      <c r="B12" s="120">
        <f>'Entrada de Dados'!F14</f>
        <v/>
      </c>
      <c r="C12" s="120">
        <f>B12*$C$6*$F$4</f>
        <v/>
      </c>
      <c r="D12" s="121">
        <f>'Entrada de Dados'!O14</f>
        <v/>
      </c>
      <c r="E12" s="120">
        <f>(D12*$E$6)*$F$4</f>
        <v/>
      </c>
      <c r="F12" s="121">
        <f>'Entrada de Dados'!U14</f>
        <v/>
      </c>
      <c r="G12" s="122">
        <f>F12*$G$6*$F$4</f>
        <v/>
      </c>
      <c r="H12" s="74">
        <f>'Entrada de Dados'!J14</f>
        <v/>
      </c>
      <c r="I12" s="123">
        <f>H12*$I$6</f>
        <v/>
      </c>
      <c r="J12" s="124">
        <f>'Entrada de Dados'!Z14</f>
        <v/>
      </c>
      <c r="K12" s="232">
        <f>J12*$K$6+(J12*$K$6)*$J$6</f>
        <v/>
      </c>
      <c r="L12" s="124">
        <f>'Entrada de Dados'!AC14</f>
        <v/>
      </c>
      <c r="M12" s="233">
        <f>L12*85.8824</f>
        <v/>
      </c>
      <c r="N12" s="71" t="n"/>
      <c r="O12" s="235">
        <f>(((C12*$B$5)+(E12*$D$5)+(G12*$F$5)+(I12))+K12+M12)</f>
        <v/>
      </c>
      <c r="P12" s="235">
        <f>(O12/$P$6)/$Q$6</f>
        <v/>
      </c>
      <c r="Q12" s="235">
        <f>P12*$Q$6</f>
        <v/>
      </c>
      <c r="R12" s="236">
        <f>Q12/'Entrada de Dados'!C14</f>
        <v/>
      </c>
      <c r="S12" s="236">
        <f>R12/'Entrada de Dados'!B14</f>
        <v/>
      </c>
    </row>
    <row r="13">
      <c r="A13" s="70" t="inlineStr">
        <is>
          <t>08/08/2023</t>
        </is>
      </c>
      <c r="B13" s="120">
        <f>'Entrada de Dados'!F15</f>
        <v/>
      </c>
      <c r="C13" s="120">
        <f>B13*$C$6*$F$4</f>
        <v/>
      </c>
      <c r="D13" s="121">
        <f>'Entrada de Dados'!O15</f>
        <v/>
      </c>
      <c r="E13" s="120">
        <f>(D13*$E$6)*$F$4</f>
        <v/>
      </c>
      <c r="F13" s="121">
        <f>'Entrada de Dados'!U15</f>
        <v/>
      </c>
      <c r="G13" s="122">
        <f>F13*$G$6*$F$4</f>
        <v/>
      </c>
      <c r="H13" s="74">
        <f>'Entrada de Dados'!J15</f>
        <v/>
      </c>
      <c r="I13" s="123">
        <f>H13*$I$6</f>
        <v/>
      </c>
      <c r="J13" s="124">
        <f>'Entrada de Dados'!Z15</f>
        <v/>
      </c>
      <c r="K13" s="232">
        <f>J13*$K$6+(J13*$K$6)*$J$6</f>
        <v/>
      </c>
      <c r="L13" s="124">
        <f>'Entrada de Dados'!AC15</f>
        <v/>
      </c>
      <c r="M13" s="233">
        <f>L13*85.8824</f>
        <v/>
      </c>
      <c r="N13" s="71" t="n"/>
      <c r="O13" s="235">
        <f>(((C13*$B$5)+(E13*$D$5)+(G13*$F$5)+(I13))+K13+M13)</f>
        <v/>
      </c>
      <c r="P13" s="235">
        <f>(O13/$P$6)/$Q$6</f>
        <v/>
      </c>
      <c r="Q13" s="235">
        <f>P13*$Q$6</f>
        <v/>
      </c>
      <c r="R13" s="236">
        <f>Q13/'Entrada de Dados'!C15</f>
        <v/>
      </c>
      <c r="S13" s="236">
        <f>R13/'Entrada de Dados'!B15</f>
        <v/>
      </c>
    </row>
    <row r="14">
      <c r="A14" s="70" t="inlineStr">
        <is>
          <t>09/08/2023</t>
        </is>
      </c>
      <c r="B14" s="120">
        <f>'Entrada de Dados'!F16</f>
        <v/>
      </c>
      <c r="C14" s="120">
        <f>B14*$C$6*$F$4</f>
        <v/>
      </c>
      <c r="D14" s="121">
        <f>'Entrada de Dados'!O16</f>
        <v/>
      </c>
      <c r="E14" s="120">
        <f>(D14*$E$6)*$F$4</f>
        <v/>
      </c>
      <c r="F14" s="121">
        <f>'Entrada de Dados'!U16</f>
        <v/>
      </c>
      <c r="G14" s="122">
        <f>F14*$G$6*$F$4</f>
        <v/>
      </c>
      <c r="H14" s="74">
        <f>'Entrada de Dados'!J16</f>
        <v/>
      </c>
      <c r="I14" s="123">
        <f>H14*$I$6</f>
        <v/>
      </c>
      <c r="J14" s="124">
        <f>'Entrada de Dados'!Z16</f>
        <v/>
      </c>
      <c r="K14" s="232">
        <f>J14*$K$6+(J14*$K$6)*$J$6</f>
        <v/>
      </c>
      <c r="L14" s="124">
        <f>'Entrada de Dados'!AC16</f>
        <v/>
      </c>
      <c r="M14" s="233">
        <f>L14*85.8824</f>
        <v/>
      </c>
      <c r="N14" s="71" t="n"/>
      <c r="O14" s="235">
        <f>(((C14*$B$5)+(E14*$D$5)+(G14*$F$5)+(I14))+K14+M14)</f>
        <v/>
      </c>
      <c r="P14" s="235">
        <f>(O14/$P$6)/$Q$6</f>
        <v/>
      </c>
      <c r="Q14" s="235">
        <f>P14*$Q$6</f>
        <v/>
      </c>
      <c r="R14" s="236">
        <f>Q14/'Entrada de Dados'!C16</f>
        <v/>
      </c>
      <c r="S14" s="236">
        <f>R14/'Entrada de Dados'!B16</f>
        <v/>
      </c>
      <c r="Y14" s="237" t="n"/>
    </row>
    <row r="15">
      <c r="A15" s="70" t="inlineStr">
        <is>
          <t>10/08/2023</t>
        </is>
      </c>
      <c r="B15" s="120">
        <f>'Entrada de Dados'!F17</f>
        <v/>
      </c>
      <c r="C15" s="120">
        <f>B15*$C$6*$F$4</f>
        <v/>
      </c>
      <c r="D15" s="121">
        <f>'Entrada de Dados'!O17</f>
        <v/>
      </c>
      <c r="E15" s="120">
        <f>(D15*$E$6)*$F$4</f>
        <v/>
      </c>
      <c r="F15" s="121">
        <f>'Entrada de Dados'!U17</f>
        <v/>
      </c>
      <c r="G15" s="122">
        <f>F15*$G$6*$F$4</f>
        <v/>
      </c>
      <c r="H15" s="74">
        <f>'Entrada de Dados'!J17</f>
        <v/>
      </c>
      <c r="I15" s="123">
        <f>H15*$I$6</f>
        <v/>
      </c>
      <c r="J15" s="124">
        <f>'Entrada de Dados'!Z17</f>
        <v/>
      </c>
      <c r="K15" s="232">
        <f>J15*$K$6+(J15*$K$6)*$J$6</f>
        <v/>
      </c>
      <c r="L15" s="124">
        <f>'Entrada de Dados'!AC17</f>
        <v/>
      </c>
      <c r="M15" s="233">
        <f>L15*85.8824</f>
        <v/>
      </c>
      <c r="N15" s="71" t="n"/>
      <c r="O15" s="235">
        <f>(((C15*$B$5)+(E15*$D$5)+(G15*$F$5)+(I15))+K15+M15)</f>
        <v/>
      </c>
      <c r="P15" s="235">
        <f>(O15/$P$6)/$Q$6</f>
        <v/>
      </c>
      <c r="Q15" s="235">
        <f>P15*$Q$6</f>
        <v/>
      </c>
      <c r="R15" s="236">
        <f>Q15/'Entrada de Dados'!C17</f>
        <v/>
      </c>
      <c r="S15" s="236">
        <f>R15/'Entrada de Dados'!B17</f>
        <v/>
      </c>
    </row>
    <row r="16">
      <c r="A16" s="70" t="inlineStr">
        <is>
          <t>11/08/2023</t>
        </is>
      </c>
      <c r="B16" s="120">
        <f>'Entrada de Dados'!F18</f>
        <v/>
      </c>
      <c r="C16" s="120">
        <f>B16*$C$6*$F$4</f>
        <v/>
      </c>
      <c r="D16" s="121">
        <f>'Entrada de Dados'!O18</f>
        <v/>
      </c>
      <c r="E16" s="120">
        <f>(D16*$E$6)*$F$4</f>
        <v/>
      </c>
      <c r="F16" s="121">
        <f>'Entrada de Dados'!U18</f>
        <v/>
      </c>
      <c r="G16" s="122">
        <f>F16*$G$6*$F$4</f>
        <v/>
      </c>
      <c r="H16" s="74">
        <f>'Entrada de Dados'!J18</f>
        <v/>
      </c>
      <c r="I16" s="123">
        <f>H16*$I$6</f>
        <v/>
      </c>
      <c r="J16" s="124">
        <f>'Entrada de Dados'!Z18</f>
        <v/>
      </c>
      <c r="K16" s="232">
        <f>J16*$K$6+(J16*$K$6)*$J$6</f>
        <v/>
      </c>
      <c r="L16" s="124">
        <f>'Entrada de Dados'!AC18</f>
        <v/>
      </c>
      <c r="M16" s="233">
        <f>L16*85.8824</f>
        <v/>
      </c>
      <c r="N16" s="71" t="n"/>
      <c r="O16" s="235">
        <f>(((C16*$B$5)+(E16*$D$5)+(G16*$F$5)+(I16))+K16+M16)</f>
        <v/>
      </c>
      <c r="P16" s="235">
        <f>(O16/$P$6)/$Q$6</f>
        <v/>
      </c>
      <c r="Q16" s="235">
        <f>P16*$Q$6</f>
        <v/>
      </c>
      <c r="R16" s="236">
        <f>Q16/'Entrada de Dados'!C18</f>
        <v/>
      </c>
      <c r="S16" s="236">
        <f>R16/'Entrada de Dados'!B18</f>
        <v/>
      </c>
      <c r="Y16" s="238" t="n"/>
    </row>
    <row r="17">
      <c r="A17" s="70" t="inlineStr">
        <is>
          <t>14/08/2023</t>
        </is>
      </c>
      <c r="B17" s="120">
        <f>'Entrada de Dados'!F19</f>
        <v/>
      </c>
      <c r="C17" s="120">
        <f>B17*$C$6*$F$4</f>
        <v/>
      </c>
      <c r="D17" s="121">
        <f>'Entrada de Dados'!O19</f>
        <v/>
      </c>
      <c r="E17" s="120">
        <f>(D17*$E$6)*$F$4</f>
        <v/>
      </c>
      <c r="F17" s="121">
        <f>'Entrada de Dados'!U19</f>
        <v/>
      </c>
      <c r="G17" s="122">
        <f>F17*$G$6*$F$4</f>
        <v/>
      </c>
      <c r="H17" s="74">
        <f>'Entrada de Dados'!J19</f>
        <v/>
      </c>
      <c r="I17" s="123">
        <f>H17*$I$6</f>
        <v/>
      </c>
      <c r="J17" s="124">
        <f>'Entrada de Dados'!Z19</f>
        <v/>
      </c>
      <c r="K17" s="232">
        <f>J17*$K$6+(J17*$K$6)*$J$6</f>
        <v/>
      </c>
      <c r="L17" s="124">
        <f>'Entrada de Dados'!AC19</f>
        <v/>
      </c>
      <c r="M17" s="233">
        <f>L17*85.8824</f>
        <v/>
      </c>
      <c r="N17" s="71" t="n"/>
      <c r="O17" s="235">
        <f>(((C17*$B$5)+(E17*$D$5)+(G17*$F$5)+(I17))+K17+M17)</f>
        <v/>
      </c>
      <c r="P17" s="235">
        <f>(O17/$P$6)/$Q$6</f>
        <v/>
      </c>
      <c r="Q17" s="235">
        <f>P17*$Q$6</f>
        <v/>
      </c>
      <c r="R17" s="236">
        <f>Q17/'Entrada de Dados'!C19</f>
        <v/>
      </c>
      <c r="S17" s="236">
        <f>R17/'Entrada de Dados'!B19</f>
        <v/>
      </c>
    </row>
    <row r="18">
      <c r="A18" s="70" t="inlineStr">
        <is>
          <t>15/08/2023</t>
        </is>
      </c>
      <c r="B18" s="120">
        <f>'Entrada de Dados'!F20</f>
        <v/>
      </c>
      <c r="C18" s="120">
        <f>B18*$C$6*$F$4</f>
        <v/>
      </c>
      <c r="D18" s="121">
        <f>'Entrada de Dados'!O20</f>
        <v/>
      </c>
      <c r="E18" s="120">
        <f>(D18*$E$6)*$F$4</f>
        <v/>
      </c>
      <c r="F18" s="121">
        <f>'Entrada de Dados'!U20</f>
        <v/>
      </c>
      <c r="G18" s="122">
        <f>F18*$G$6*$F$4</f>
        <v/>
      </c>
      <c r="H18" s="74">
        <f>'Entrada de Dados'!J20</f>
        <v/>
      </c>
      <c r="I18" s="123">
        <f>H18*$I$6</f>
        <v/>
      </c>
      <c r="J18" s="124">
        <f>'Entrada de Dados'!Z20</f>
        <v/>
      </c>
      <c r="K18" s="232">
        <f>J18*$K$6+(J18*$K$6)*$J$6</f>
        <v/>
      </c>
      <c r="L18" s="124">
        <f>'Entrada de Dados'!AC20</f>
        <v/>
      </c>
      <c r="M18" s="233">
        <f>L18*85.8824</f>
        <v/>
      </c>
      <c r="N18" s="71" t="n"/>
      <c r="O18" s="235">
        <f>(((C18*$B$5)+(E18*$D$5)+(G18*$F$5)+(I18))+K18+M18)</f>
        <v/>
      </c>
      <c r="P18" s="235">
        <f>(O18/$P$6)/$Q$6</f>
        <v/>
      </c>
      <c r="Q18" s="235">
        <f>P18*$Q$6</f>
        <v/>
      </c>
      <c r="R18" s="236">
        <f>Q18/'Entrada de Dados'!C20</f>
        <v/>
      </c>
      <c r="S18" s="236">
        <f>R18/'Entrada de Dados'!B20</f>
        <v/>
      </c>
      <c r="Y18" s="238" t="n"/>
    </row>
    <row r="19">
      <c r="A19" s="70" t="inlineStr">
        <is>
          <t>16/08/2023</t>
        </is>
      </c>
      <c r="B19" s="120">
        <f>'Entrada de Dados'!F21</f>
        <v/>
      </c>
      <c r="C19" s="120">
        <f>B19*$C$6*$F$4</f>
        <v/>
      </c>
      <c r="D19" s="121">
        <f>'Entrada de Dados'!O21</f>
        <v/>
      </c>
      <c r="E19" s="120">
        <f>(D19*$E$6)*$F$4</f>
        <v/>
      </c>
      <c r="F19" s="121">
        <f>'Entrada de Dados'!U21</f>
        <v/>
      </c>
      <c r="G19" s="122">
        <f>F19*$G$6*$F$4</f>
        <v/>
      </c>
      <c r="H19" s="74">
        <f>'Entrada de Dados'!J21</f>
        <v/>
      </c>
      <c r="I19" s="123">
        <f>H19*$I$6</f>
        <v/>
      </c>
      <c r="J19" s="124">
        <f>'Entrada de Dados'!Z21</f>
        <v/>
      </c>
      <c r="K19" s="232">
        <f>J19*$K$6+(J19*$K$6)*$J$6</f>
        <v/>
      </c>
      <c r="L19" s="124">
        <f>'Entrada de Dados'!AC21</f>
        <v/>
      </c>
      <c r="M19" s="233">
        <f>L19*85.8824</f>
        <v/>
      </c>
      <c r="N19" s="71" t="n"/>
      <c r="O19" s="235">
        <f>(((C19*$B$5)+(E19*$D$5)+(G19*$F$5)+(I19))+K19+M19)</f>
        <v/>
      </c>
      <c r="P19" s="235">
        <f>(O19/$P$6)/$Q$6</f>
        <v/>
      </c>
      <c r="Q19" s="235">
        <f>P19*$Q$6</f>
        <v/>
      </c>
      <c r="R19" s="236">
        <f>Q19/'Entrada de Dados'!C21</f>
        <v/>
      </c>
      <c r="S19" s="236">
        <f>R19/'Entrada de Dados'!B21</f>
        <v/>
      </c>
    </row>
    <row r="20">
      <c r="A20" s="70" t="inlineStr">
        <is>
          <t>17/08/2023</t>
        </is>
      </c>
      <c r="B20" s="120">
        <f>'Entrada de Dados'!F22</f>
        <v/>
      </c>
      <c r="C20" s="120">
        <f>B20*$C$6*$F$4</f>
        <v/>
      </c>
      <c r="D20" s="121">
        <f>'Entrada de Dados'!O22</f>
        <v/>
      </c>
      <c r="E20" s="120">
        <f>(D20*$E$6)*$F$4</f>
        <v/>
      </c>
      <c r="F20" s="121">
        <f>'Entrada de Dados'!U22</f>
        <v/>
      </c>
      <c r="G20" s="122">
        <f>F20*$G$6*$F$4</f>
        <v/>
      </c>
      <c r="H20" s="74">
        <f>'Entrada de Dados'!J22</f>
        <v/>
      </c>
      <c r="I20" s="123">
        <f>H20*$I$6</f>
        <v/>
      </c>
      <c r="J20" s="124">
        <f>'Entrada de Dados'!Z22</f>
        <v/>
      </c>
      <c r="K20" s="232">
        <f>J20*$K$6+(J20*$K$6)*$J$6</f>
        <v/>
      </c>
      <c r="L20" s="124">
        <f>'Entrada de Dados'!AC22</f>
        <v/>
      </c>
      <c r="M20" s="233">
        <f>L20*85.8824</f>
        <v/>
      </c>
      <c r="N20" s="71" t="n"/>
      <c r="O20" s="235">
        <f>(((C20*$B$5)+(E20*$D$5)+(G20*$F$5)+(I20))+K20+M20)</f>
        <v/>
      </c>
      <c r="P20" s="235">
        <f>(O20/$P$6)/$Q$6</f>
        <v/>
      </c>
      <c r="Q20" s="235">
        <f>P20*$Q$6</f>
        <v/>
      </c>
      <c r="R20" s="236">
        <f>Q20/'Entrada de Dados'!C22</f>
        <v/>
      </c>
      <c r="S20" s="236">
        <f>R20/'Entrada de Dados'!B22</f>
        <v/>
      </c>
    </row>
    <row r="21">
      <c r="A21" s="70" t="inlineStr">
        <is>
          <t>18/08/2023</t>
        </is>
      </c>
      <c r="B21" s="120">
        <f>'Entrada de Dados'!F23</f>
        <v/>
      </c>
      <c r="C21" s="120">
        <f>B21*$C$6*$F$4</f>
        <v/>
      </c>
      <c r="D21" s="121">
        <f>'Entrada de Dados'!O23</f>
        <v/>
      </c>
      <c r="E21" s="120">
        <f>(D21*$E$6)*$F$4</f>
        <v/>
      </c>
      <c r="F21" s="121">
        <f>'Entrada de Dados'!U23</f>
        <v/>
      </c>
      <c r="G21" s="122">
        <f>F21*$G$6*$F$4</f>
        <v/>
      </c>
      <c r="H21" s="74">
        <f>'Entrada de Dados'!J23</f>
        <v/>
      </c>
      <c r="I21" s="123">
        <f>H21*$I$6</f>
        <v/>
      </c>
      <c r="J21" s="124">
        <f>'Entrada de Dados'!Z23</f>
        <v/>
      </c>
      <c r="K21" s="232">
        <f>J21*$K$6+(J21*$K$6)*$J$6</f>
        <v/>
      </c>
      <c r="L21" s="124">
        <f>'Entrada de Dados'!AC23</f>
        <v/>
      </c>
      <c r="M21" s="233">
        <f>L21*85.8824</f>
        <v/>
      </c>
      <c r="N21" s="71" t="n"/>
      <c r="O21" s="235">
        <f>(((C21*$B$5)+(E21*$D$5)+(G21*$F$5)+(I21))+K21+M21)</f>
        <v/>
      </c>
      <c r="P21" s="235">
        <f>(O21/$P$6)/$Q$6</f>
        <v/>
      </c>
      <c r="Q21" s="235">
        <f>P21*$Q$6</f>
        <v/>
      </c>
      <c r="R21" s="236">
        <f>Q21/'Entrada de Dados'!C23</f>
        <v/>
      </c>
      <c r="S21" s="236">
        <f>R21/'Entrada de Dados'!B23</f>
        <v/>
      </c>
    </row>
    <row r="22">
      <c r="A22" s="70" t="inlineStr">
        <is>
          <t>21/08/2023</t>
        </is>
      </c>
      <c r="B22" s="120">
        <f>'Entrada de Dados'!F24</f>
        <v/>
      </c>
      <c r="C22" s="120">
        <f>B22*$C$6*$F$4</f>
        <v/>
      </c>
      <c r="D22" s="121">
        <f>'Entrada de Dados'!O24</f>
        <v/>
      </c>
      <c r="E22" s="120">
        <f>(D22*$E$6)*$F$4</f>
        <v/>
      </c>
      <c r="F22" s="121">
        <f>'Entrada de Dados'!U24</f>
        <v/>
      </c>
      <c r="G22" s="122">
        <f>F22*$G$6*$F$4</f>
        <v/>
      </c>
      <c r="H22" s="74">
        <f>'Entrada de Dados'!J24</f>
        <v/>
      </c>
      <c r="I22" s="123">
        <f>H22*$I$6</f>
        <v/>
      </c>
      <c r="J22" s="124">
        <f>'Entrada de Dados'!Z24</f>
        <v/>
      </c>
      <c r="K22" s="232">
        <f>J22*$K$6+(J22*$K$6)*$J$6</f>
        <v/>
      </c>
      <c r="L22" s="124">
        <f>'Entrada de Dados'!AC24</f>
        <v/>
      </c>
      <c r="M22" s="233">
        <f>L22*85.8824</f>
        <v/>
      </c>
      <c r="N22" s="71" t="n"/>
      <c r="O22" s="235">
        <f>(((C22*$B$5)+(E22*$D$5)+(G22*$F$5)+(I22))+K22+M22)</f>
        <v/>
      </c>
      <c r="P22" s="235">
        <f>(O22/$P$6)/$Q$6</f>
        <v/>
      </c>
      <c r="Q22" s="235">
        <f>P22*$Q$6</f>
        <v/>
      </c>
      <c r="R22" s="236">
        <f>Q22/'Entrada de Dados'!C24</f>
        <v/>
      </c>
      <c r="S22" s="236">
        <f>R22/'Entrada de Dados'!B24</f>
        <v/>
      </c>
    </row>
    <row r="23">
      <c r="A23" s="70">
        <f>'Entrada de Dados'!W25</f>
        <v/>
      </c>
      <c r="B23" s="120">
        <f>'Entrada de Dados'!F25</f>
        <v/>
      </c>
      <c r="C23" s="120">
        <f>B23*$C$6*$F$4</f>
        <v/>
      </c>
      <c r="D23" s="121">
        <f>'Entrada de Dados'!O25</f>
        <v/>
      </c>
      <c r="E23" s="120">
        <f>(D23*$E$6)*$F$4</f>
        <v/>
      </c>
      <c r="F23" s="121">
        <f>'Entrada de Dados'!U25</f>
        <v/>
      </c>
      <c r="G23" s="122">
        <f>F23*$G$6*$F$4</f>
        <v/>
      </c>
      <c r="H23" s="74">
        <f>'Entrada de Dados'!J25</f>
        <v/>
      </c>
      <c r="I23" s="123">
        <f>H23*$I$6</f>
        <v/>
      </c>
      <c r="J23" s="124">
        <f>'Entrada de Dados'!Z25</f>
        <v/>
      </c>
      <c r="K23" s="232">
        <f>J23*$K$6+(J23*$K$6)*$J$6</f>
        <v/>
      </c>
      <c r="L23" s="124">
        <f>'Entrada de Dados'!AC25</f>
        <v/>
      </c>
      <c r="M23" s="233">
        <f>L23*85.8824</f>
        <v/>
      </c>
      <c r="N23" s="71" t="n"/>
      <c r="O23" s="235">
        <f>(((C23*$B$5)+(E23*$D$5)+(G23*$F$5)+(I23))+K23+M23)</f>
        <v/>
      </c>
      <c r="P23" s="235">
        <f>(O23/$P$6)/$Q$6</f>
        <v/>
      </c>
      <c r="Q23" s="235">
        <f>P23*$Q$6</f>
        <v/>
      </c>
      <c r="R23" s="236">
        <f>Q23/'Entrada de Dados'!C25</f>
        <v/>
      </c>
      <c r="S23" s="236">
        <f>R23/'Entrada de Dados'!B25</f>
        <v/>
      </c>
    </row>
    <row r="24">
      <c r="A24" s="70">
        <f>'Entrada de Dados'!W26</f>
        <v/>
      </c>
      <c r="B24" s="120">
        <f>'Entrada de Dados'!F26</f>
        <v/>
      </c>
      <c r="C24" s="120">
        <f>B24*$C$6*$F$4</f>
        <v/>
      </c>
      <c r="D24" s="121">
        <f>'Entrada de Dados'!O26</f>
        <v/>
      </c>
      <c r="E24" s="120">
        <f>(D24*$E$6)*$F$4</f>
        <v/>
      </c>
      <c r="F24" s="121">
        <f>'Entrada de Dados'!U26</f>
        <v/>
      </c>
      <c r="G24" s="122">
        <f>F24*$G$6*$F$4</f>
        <v/>
      </c>
      <c r="H24" s="74">
        <f>'Entrada de Dados'!J26</f>
        <v/>
      </c>
      <c r="I24" s="123">
        <f>H24*$I$6</f>
        <v/>
      </c>
      <c r="J24" s="124">
        <f>'Entrada de Dados'!Z26</f>
        <v/>
      </c>
      <c r="K24" s="232">
        <f>J24*$K$6+(J24*$K$6)*$J$6</f>
        <v/>
      </c>
      <c r="L24" s="124">
        <f>'Entrada de Dados'!AC26</f>
        <v/>
      </c>
      <c r="M24" s="233">
        <f>L24*85.8824</f>
        <v/>
      </c>
      <c r="N24" s="71" t="n"/>
      <c r="O24" s="235">
        <f>(((C24*$B$5)+(E24*$D$5)+(G24*$F$5)+(I24))+K24+M24)</f>
        <v/>
      </c>
      <c r="P24" s="235">
        <f>(O24/$P$6)/$Q$6</f>
        <v/>
      </c>
      <c r="Q24" s="235">
        <f>P24*$Q$6</f>
        <v/>
      </c>
      <c r="R24" s="236">
        <f>Q24/'Entrada de Dados'!C26</f>
        <v/>
      </c>
      <c r="S24" s="236">
        <f>R24/'Entrada de Dados'!B26</f>
        <v/>
      </c>
    </row>
    <row r="25">
      <c r="A25" s="70">
        <f>'Entrada de Dados'!W27</f>
        <v/>
      </c>
      <c r="B25" s="120">
        <f>'Entrada de Dados'!F27</f>
        <v/>
      </c>
      <c r="C25" s="120">
        <f>B25*$C$6*$F$4</f>
        <v/>
      </c>
      <c r="D25" s="121">
        <f>'Entrada de Dados'!O27</f>
        <v/>
      </c>
      <c r="E25" s="120">
        <f>(D25*$E$6)*$F$4</f>
        <v/>
      </c>
      <c r="F25" s="121">
        <f>'Entrada de Dados'!U27</f>
        <v/>
      </c>
      <c r="G25" s="122">
        <f>F25*$G$6*$F$4</f>
        <v/>
      </c>
      <c r="H25" s="74">
        <f>'Entrada de Dados'!J27</f>
        <v/>
      </c>
      <c r="I25" s="123">
        <f>H25*$I$6</f>
        <v/>
      </c>
      <c r="J25" s="124">
        <f>'Entrada de Dados'!Z27</f>
        <v/>
      </c>
      <c r="K25" s="232">
        <f>J25*$K$6+(J25*$K$6)*$J$6</f>
        <v/>
      </c>
      <c r="L25" s="124">
        <f>'Entrada de Dados'!AC27</f>
        <v/>
      </c>
      <c r="M25" s="233">
        <f>L25*85.8824</f>
        <v/>
      </c>
      <c r="N25" s="71" t="n"/>
      <c r="O25" s="235">
        <f>(((C25*$B$5)+(E25*$D$5)+(G25*$F$5)+(I25))+K25+M25)</f>
        <v/>
      </c>
      <c r="P25" s="235">
        <f>(O25/$P$6)/$Q$6</f>
        <v/>
      </c>
      <c r="Q25" s="235">
        <f>P25*$Q$6</f>
        <v/>
      </c>
      <c r="R25" s="236">
        <f>Q25/'Entrada de Dados'!C27</f>
        <v/>
      </c>
      <c r="S25" s="236">
        <f>R25/'Entrada de Dados'!B27</f>
        <v/>
      </c>
    </row>
    <row r="26">
      <c r="A26" s="70">
        <f>'Entrada de Dados'!W28</f>
        <v/>
      </c>
      <c r="B26" s="120">
        <f>'Entrada de Dados'!F28</f>
        <v/>
      </c>
      <c r="C26" s="120">
        <f>B26*$C$6*$F$4</f>
        <v/>
      </c>
      <c r="D26" s="121">
        <f>'Entrada de Dados'!O28</f>
        <v/>
      </c>
      <c r="E26" s="120">
        <f>(D26*$E$6)*$F$4</f>
        <v/>
      </c>
      <c r="F26" s="121">
        <f>'Entrada de Dados'!U28</f>
        <v/>
      </c>
      <c r="G26" s="122">
        <f>F26*$G$6*$F$4</f>
        <v/>
      </c>
      <c r="H26" s="74">
        <f>'Entrada de Dados'!J28</f>
        <v/>
      </c>
      <c r="I26" s="123">
        <f>H26*$I$6</f>
        <v/>
      </c>
      <c r="J26" s="124">
        <f>'Entrada de Dados'!Z28</f>
        <v/>
      </c>
      <c r="K26" s="232">
        <f>J26*$K$6+(J26*$K$6)*$J$6</f>
        <v/>
      </c>
      <c r="L26" s="124">
        <f>'Entrada de Dados'!AC28</f>
        <v/>
      </c>
      <c r="M26" s="233">
        <f>L26*85.8824</f>
        <v/>
      </c>
      <c r="N26" s="71" t="n"/>
      <c r="O26" s="235">
        <f>(((C26*$B$5)+(E26*$D$5)+(G26*$F$5)+(I26))+K26+M26)</f>
        <v/>
      </c>
      <c r="P26" s="235">
        <f>(O26/$P$6)/$Q$6</f>
        <v/>
      </c>
      <c r="Q26" s="235">
        <f>P26*$Q$6</f>
        <v/>
      </c>
      <c r="R26" s="236">
        <f>Q26/'Entrada de Dados'!C28</f>
        <v/>
      </c>
      <c r="S26" s="236">
        <f>R26/'Entrada de Dados'!B28</f>
        <v/>
      </c>
    </row>
    <row r="27">
      <c r="A27" s="70">
        <f>'Entrada de Dados'!W29</f>
        <v/>
      </c>
      <c r="B27" s="120">
        <f>'Entrada de Dados'!F29</f>
        <v/>
      </c>
      <c r="C27" s="120">
        <f>B27*$C$6*$F$4</f>
        <v/>
      </c>
      <c r="D27" s="121">
        <f>'Entrada de Dados'!O29</f>
        <v/>
      </c>
      <c r="E27" s="120">
        <f>(D27*$E$6)*$F$4</f>
        <v/>
      </c>
      <c r="F27" s="121">
        <f>'Entrada de Dados'!U29</f>
        <v/>
      </c>
      <c r="G27" s="122">
        <f>F27*$G$6*$F$4</f>
        <v/>
      </c>
      <c r="H27" s="74">
        <f>'Entrada de Dados'!J29</f>
        <v/>
      </c>
      <c r="I27" s="123">
        <f>H27*$I$6</f>
        <v/>
      </c>
      <c r="J27" s="124">
        <f>'Entrada de Dados'!Z29</f>
        <v/>
      </c>
      <c r="K27" s="232">
        <f>J27*$K$6+(J27*$K$6)*$J$6</f>
        <v/>
      </c>
      <c r="L27" s="124">
        <f>'Entrada de Dados'!AC29</f>
        <v/>
      </c>
      <c r="M27" s="233">
        <f>L27*85.8824</f>
        <v/>
      </c>
      <c r="N27" s="71" t="n"/>
      <c r="O27" s="235">
        <f>(((C27*$B$5)+(E27*$D$5)+(G27*$F$5)+(I27))+K27+M27)</f>
        <v/>
      </c>
      <c r="P27" s="235">
        <f>(O27/$P$6)/$Q$6</f>
        <v/>
      </c>
      <c r="Q27" s="235">
        <f>P27*$Q$6</f>
        <v/>
      </c>
      <c r="R27" s="236">
        <f>Q27/'Entrada de Dados'!C29</f>
        <v/>
      </c>
      <c r="S27" s="236">
        <f>R27/'Entrada de Dados'!B29</f>
        <v/>
      </c>
    </row>
    <row r="28">
      <c r="A28" s="70">
        <f>'Entrada de Dados'!W30</f>
        <v/>
      </c>
      <c r="B28" s="120">
        <f>'Entrada de Dados'!F30</f>
        <v/>
      </c>
      <c r="C28" s="120">
        <f>B28*$C$6*$F$4</f>
        <v/>
      </c>
      <c r="D28" s="121">
        <f>'Entrada de Dados'!O30</f>
        <v/>
      </c>
      <c r="E28" s="120">
        <f>(D28*$E$6)*$F$4</f>
        <v/>
      </c>
      <c r="F28" s="121">
        <f>'Entrada de Dados'!U30</f>
        <v/>
      </c>
      <c r="G28" s="122">
        <f>F28*$G$6*$F$4</f>
        <v/>
      </c>
      <c r="H28" s="74">
        <f>'Entrada de Dados'!J30</f>
        <v/>
      </c>
      <c r="I28" s="123">
        <f>H28*$I$6</f>
        <v/>
      </c>
      <c r="J28" s="124">
        <f>'Entrada de Dados'!Z30</f>
        <v/>
      </c>
      <c r="K28" s="232">
        <f>J28*$K$6+(J28*$K$6)*$J$6</f>
        <v/>
      </c>
      <c r="L28" s="124">
        <f>'Entrada de Dados'!AC30</f>
        <v/>
      </c>
      <c r="M28" s="233">
        <f>L28*85.8824</f>
        <v/>
      </c>
      <c r="N28" s="71" t="n"/>
      <c r="O28" s="235">
        <f>(((C28*$B$5)+(E28*$D$5)+(G28*$F$5)+(I28))+K28+M28)</f>
        <v/>
      </c>
      <c r="P28" s="235">
        <f>(O28/$P$6)/$Q$6</f>
        <v/>
      </c>
      <c r="Q28" s="235">
        <f>P28*$Q$6</f>
        <v/>
      </c>
      <c r="R28" s="236">
        <f>Q28/'Entrada de Dados'!C30</f>
        <v/>
      </c>
      <c r="S28" s="236">
        <f>R28/'Entrada de Dados'!B30</f>
        <v/>
      </c>
    </row>
    <row r="29">
      <c r="A29" s="70">
        <f>'Entrada de Dados'!W31</f>
        <v/>
      </c>
      <c r="B29" s="120">
        <f>'Entrada de Dados'!F31</f>
        <v/>
      </c>
      <c r="C29" s="120">
        <f>B29*$C$6*$F$4</f>
        <v/>
      </c>
      <c r="D29" s="121">
        <f>'Entrada de Dados'!O31</f>
        <v/>
      </c>
      <c r="E29" s="120">
        <f>(D29*$E$6)*$F$4</f>
        <v/>
      </c>
      <c r="F29" s="121">
        <f>'Entrada de Dados'!U31</f>
        <v/>
      </c>
      <c r="G29" s="122">
        <f>F29*$G$6*$F$4</f>
        <v/>
      </c>
      <c r="H29" s="74">
        <f>'Entrada de Dados'!J31</f>
        <v/>
      </c>
      <c r="I29" s="123">
        <f>H29*$I$6</f>
        <v/>
      </c>
      <c r="J29" s="124">
        <f>'Entrada de Dados'!Z31</f>
        <v/>
      </c>
      <c r="K29" s="232">
        <f>J29*$K$6+(J29*$K$6)*$J$6</f>
        <v/>
      </c>
      <c r="L29" s="124">
        <f>'Entrada de Dados'!AC31</f>
        <v/>
      </c>
      <c r="M29" s="233">
        <f>L29*85.8824</f>
        <v/>
      </c>
      <c r="N29" s="71" t="n"/>
      <c r="O29" s="235">
        <f>(((C29*$B$5)+(E29*$D$5)+(G29*$F$5)+(I29))+K29+M29)</f>
        <v/>
      </c>
      <c r="P29" s="235">
        <f>(O29/$P$6)/$Q$6</f>
        <v/>
      </c>
      <c r="Q29" s="235">
        <f>P29*$Q$6</f>
        <v/>
      </c>
      <c r="R29" s="236">
        <f>Q29/'Entrada de Dados'!C31</f>
        <v/>
      </c>
      <c r="S29" s="236">
        <f>R29/'Entrada de Dados'!B31</f>
        <v/>
      </c>
    </row>
    <row r="30">
      <c r="A30" s="70">
        <f>'Entrada de Dados'!W32</f>
        <v/>
      </c>
      <c r="B30" s="120">
        <f>'Entrada de Dados'!F32</f>
        <v/>
      </c>
      <c r="C30" s="120">
        <f>B30*$C$6*$F$4</f>
        <v/>
      </c>
      <c r="D30" s="121">
        <f>'Entrada de Dados'!O32</f>
        <v/>
      </c>
      <c r="E30" s="120">
        <f>(D30*$E$6)*$F$4</f>
        <v/>
      </c>
      <c r="F30" s="121">
        <f>'Entrada de Dados'!U32</f>
        <v/>
      </c>
      <c r="G30" s="122">
        <f>F30*$G$6*$F$4</f>
        <v/>
      </c>
      <c r="H30" s="74">
        <f>'Entrada de Dados'!J32</f>
        <v/>
      </c>
      <c r="I30" s="123">
        <f>H30*$I$6</f>
        <v/>
      </c>
      <c r="J30" s="124">
        <f>'Entrada de Dados'!Z32</f>
        <v/>
      </c>
      <c r="K30" s="232">
        <f>J30*$K$6+(J30*$K$6)*$J$6</f>
        <v/>
      </c>
      <c r="L30" s="124">
        <f>'Entrada de Dados'!AC32</f>
        <v/>
      </c>
      <c r="M30" s="233">
        <f>L30*85.8824</f>
        <v/>
      </c>
      <c r="N30" s="71" t="n"/>
      <c r="O30" s="235">
        <f>(((C30*$B$5)+(E30*$D$5)+(G30*$F$5)+(I30))+K30+M30)</f>
        <v/>
      </c>
      <c r="P30" s="235">
        <f>(O30/$P$6)/$Q$6</f>
        <v/>
      </c>
      <c r="Q30" s="235">
        <f>P30*$Q$6</f>
        <v/>
      </c>
      <c r="R30" s="236">
        <f>Q30/'Entrada de Dados'!C32</f>
        <v/>
      </c>
      <c r="S30" s="236">
        <f>R30/'Entrada de Dados'!B32</f>
        <v/>
      </c>
    </row>
    <row r="31">
      <c r="A31" s="70">
        <f>'Entrada de Dados'!W33</f>
        <v/>
      </c>
      <c r="B31" s="120">
        <f>'Entrada de Dados'!F33</f>
        <v/>
      </c>
      <c r="C31" s="120">
        <f>B31*$C$6*$F$4</f>
        <v/>
      </c>
      <c r="D31" s="121">
        <f>'Entrada de Dados'!O33</f>
        <v/>
      </c>
      <c r="E31" s="120">
        <f>(D31*$E$6)*$F$4</f>
        <v/>
      </c>
      <c r="F31" s="121">
        <f>'Entrada de Dados'!U33</f>
        <v/>
      </c>
      <c r="G31" s="122">
        <f>F31*$G$6*$F$4</f>
        <v/>
      </c>
      <c r="H31" s="74">
        <f>'Entrada de Dados'!J33</f>
        <v/>
      </c>
      <c r="I31" s="123">
        <f>H31*$I$6</f>
        <v/>
      </c>
      <c r="J31" s="124">
        <f>'Entrada de Dados'!Z33</f>
        <v/>
      </c>
      <c r="K31" s="232">
        <f>J31*$K$6+(J31*$K$6)*$J$6</f>
        <v/>
      </c>
      <c r="L31" s="124">
        <f>'Entrada de Dados'!AC33</f>
        <v/>
      </c>
      <c r="M31" s="233">
        <f>L31*85.8824</f>
        <v/>
      </c>
      <c r="N31" s="71" t="n"/>
      <c r="O31" s="235">
        <f>(((C31*$B$5)+(E31*$D$5)+(G31*$F$5)+(I31))+K31+M31)</f>
        <v/>
      </c>
      <c r="P31" s="235">
        <f>(O31/$P$6)/$Q$6</f>
        <v/>
      </c>
      <c r="Q31" s="235">
        <f>P31*$Q$6</f>
        <v/>
      </c>
      <c r="R31" s="236">
        <f>Q31/'Entrada de Dados'!C33</f>
        <v/>
      </c>
      <c r="S31" s="236">
        <f>R31/'Entrada de Dados'!B33</f>
        <v/>
      </c>
    </row>
    <row r="32">
      <c r="A32" s="70">
        <f>'Entrada de Dados'!W34</f>
        <v/>
      </c>
      <c r="B32" s="120">
        <f>'Entrada de Dados'!F34</f>
        <v/>
      </c>
      <c r="C32" s="120">
        <f>B32*$C$6*$F$4</f>
        <v/>
      </c>
      <c r="D32" s="121">
        <f>'Entrada de Dados'!O34</f>
        <v/>
      </c>
      <c r="E32" s="120">
        <f>(D32*$E$6)*$F$4</f>
        <v/>
      </c>
      <c r="F32" s="121">
        <f>'Entrada de Dados'!U34</f>
        <v/>
      </c>
      <c r="G32" s="122">
        <f>F32*$G$6*$F$4</f>
        <v/>
      </c>
      <c r="H32" s="74">
        <f>'Entrada de Dados'!J34</f>
        <v/>
      </c>
      <c r="I32" s="123">
        <f>H32*$I$6</f>
        <v/>
      </c>
      <c r="J32" s="124">
        <f>'Entrada de Dados'!Z34</f>
        <v/>
      </c>
      <c r="K32" s="232">
        <f>J32*$K$6+(J32*$K$6)*$J$6</f>
        <v/>
      </c>
      <c r="L32" s="124">
        <f>'Entrada de Dados'!AC34</f>
        <v/>
      </c>
      <c r="M32" s="233">
        <f>L32*85.8824</f>
        <v/>
      </c>
      <c r="N32" s="71" t="n"/>
      <c r="O32" s="235">
        <f>(((C32*$B$5)+(E32*$D$5)+(G32*$F$5)+(I32))+K32+M32)</f>
        <v/>
      </c>
      <c r="P32" s="235">
        <f>(O32/$P$6)/$Q$6</f>
        <v/>
      </c>
      <c r="Q32" s="235">
        <f>P32*$Q$6</f>
        <v/>
      </c>
      <c r="R32" s="236">
        <f>Q32/'Entrada de Dados'!C34</f>
        <v/>
      </c>
      <c r="S32" s="236">
        <f>R32/'Entrada de Dados'!B34</f>
        <v/>
      </c>
    </row>
    <row r="33">
      <c r="A33" s="70">
        <f>'Entrada de Dados'!W35</f>
        <v/>
      </c>
      <c r="B33" s="120">
        <f>'Entrada de Dados'!F35</f>
        <v/>
      </c>
      <c r="C33" s="120">
        <f>B33*$C$6*$F$4</f>
        <v/>
      </c>
      <c r="D33" s="121">
        <f>'Entrada de Dados'!O35</f>
        <v/>
      </c>
      <c r="E33" s="120">
        <f>(D33*$E$6)*$F$4</f>
        <v/>
      </c>
      <c r="F33" s="121">
        <f>'Entrada de Dados'!U35</f>
        <v/>
      </c>
      <c r="G33" s="122">
        <f>F33*$G$6*$F$4</f>
        <v/>
      </c>
      <c r="H33" s="74">
        <f>'Entrada de Dados'!J35</f>
        <v/>
      </c>
      <c r="I33" s="123">
        <f>H33*$I$6</f>
        <v/>
      </c>
      <c r="J33" s="124">
        <f>'Entrada de Dados'!Z35</f>
        <v/>
      </c>
      <c r="K33" s="232">
        <f>J33*$K$6+(J33*$K$6)*$J$6</f>
        <v/>
      </c>
      <c r="L33" s="124">
        <f>'Entrada de Dados'!AC35</f>
        <v/>
      </c>
      <c r="M33" s="233">
        <f>L33*85.8824</f>
        <v/>
      </c>
      <c r="N33" s="71" t="n"/>
      <c r="O33" s="235">
        <f>(((C33*$B$5)+(E33*$D$5)+(G33*$F$5)+(I33))+K33+M33)</f>
        <v/>
      </c>
      <c r="P33" s="235">
        <f>(O33/$P$6)/$Q$6</f>
        <v/>
      </c>
      <c r="Q33" s="235">
        <f>P33*$Q$6</f>
        <v/>
      </c>
      <c r="R33" s="236">
        <f>Q33/'Entrada de Dados'!C35</f>
        <v/>
      </c>
      <c r="S33" s="236">
        <f>R33/'Entrada de Dados'!B35</f>
        <v/>
      </c>
    </row>
    <row r="34">
      <c r="A34" s="70">
        <f>'Entrada de Dados'!W36</f>
        <v/>
      </c>
      <c r="B34" s="120">
        <f>'Entrada de Dados'!F36</f>
        <v/>
      </c>
      <c r="C34" s="120">
        <f>B34*$C$6*$F$4</f>
        <v/>
      </c>
      <c r="D34" s="121">
        <f>'Entrada de Dados'!O36</f>
        <v/>
      </c>
      <c r="E34" s="120">
        <f>(D34*$E$6)*$F$4</f>
        <v/>
      </c>
      <c r="F34" s="121">
        <f>'Entrada de Dados'!U36</f>
        <v/>
      </c>
      <c r="G34" s="122">
        <f>F34*$G$6*$F$4</f>
        <v/>
      </c>
      <c r="H34" s="74">
        <f>'Entrada de Dados'!J36</f>
        <v/>
      </c>
      <c r="I34" s="123">
        <f>H34*$I$6</f>
        <v/>
      </c>
      <c r="J34" s="124">
        <f>'Entrada de Dados'!Z36</f>
        <v/>
      </c>
      <c r="K34" s="232">
        <f>J34*$K$6+(J34*$K$6)*$J$6</f>
        <v/>
      </c>
      <c r="L34" s="124">
        <f>'Entrada de Dados'!AC36</f>
        <v/>
      </c>
      <c r="M34" s="233">
        <f>L34*85.8824</f>
        <v/>
      </c>
      <c r="N34" s="71" t="n"/>
      <c r="O34" s="235">
        <f>(((C34*$B$5)+(E34*$D$5)+(G34*$F$5)+(I34))+K34+M34)</f>
        <v/>
      </c>
      <c r="P34" s="235">
        <f>(O34/$P$6)/$Q$6</f>
        <v/>
      </c>
      <c r="Q34" s="235">
        <f>P34*$Q$6</f>
        <v/>
      </c>
      <c r="R34" s="236">
        <f>Q34/'Entrada de Dados'!C36</f>
        <v/>
      </c>
      <c r="S34" s="236">
        <f>R34/'Entrada de Dados'!B36</f>
        <v/>
      </c>
    </row>
    <row r="35">
      <c r="A35" s="70">
        <f>'Entrada de Dados'!W37</f>
        <v/>
      </c>
      <c r="B35" s="120">
        <f>'Entrada de Dados'!F37</f>
        <v/>
      </c>
      <c r="C35" s="120">
        <f>B35*$C$6*$F$4</f>
        <v/>
      </c>
      <c r="D35" s="121">
        <f>'Entrada de Dados'!O37</f>
        <v/>
      </c>
      <c r="E35" s="120">
        <f>(D35*$E$6)*$F$4</f>
        <v/>
      </c>
      <c r="F35" s="121">
        <f>'Entrada de Dados'!U37</f>
        <v/>
      </c>
      <c r="G35" s="122">
        <f>F35*$G$6*$F$4</f>
        <v/>
      </c>
      <c r="H35" s="74">
        <f>'Entrada de Dados'!J37</f>
        <v/>
      </c>
      <c r="I35" s="123">
        <f>H35*$I$6</f>
        <v/>
      </c>
      <c r="J35" s="124">
        <f>'Entrada de Dados'!Z37</f>
        <v/>
      </c>
      <c r="K35" s="232">
        <f>J35*$K$6+(J35*$K$6)*$J$6</f>
        <v/>
      </c>
      <c r="L35" s="124">
        <f>'Entrada de Dados'!AC37</f>
        <v/>
      </c>
      <c r="M35" s="233">
        <f>L35*85.8824</f>
        <v/>
      </c>
      <c r="N35" s="71" t="n"/>
      <c r="O35" s="235">
        <f>(((C35*$B$5)+(E35*$D$5)+(G35*$F$5)+(I35))+K35+M35)</f>
        <v/>
      </c>
      <c r="P35" s="235">
        <f>(O35/$P$6)/$Q$6</f>
        <v/>
      </c>
      <c r="Q35" s="235">
        <f>P35*$Q$6</f>
        <v/>
      </c>
      <c r="R35" s="236">
        <f>Q35/'Entrada de Dados'!C37</f>
        <v/>
      </c>
      <c r="S35" s="236">
        <f>R35/'Entrada de Dados'!B37</f>
        <v/>
      </c>
    </row>
    <row r="36">
      <c r="A36" s="70">
        <f>'Entrada de Dados'!W38</f>
        <v/>
      </c>
      <c r="B36" s="120">
        <f>'Entrada de Dados'!F38</f>
        <v/>
      </c>
      <c r="C36" s="120">
        <f>B36*$C$6*$F$4</f>
        <v/>
      </c>
      <c r="D36" s="121">
        <f>'Entrada de Dados'!O38</f>
        <v/>
      </c>
      <c r="E36" s="120">
        <f>(D36*$E$6)*$F$4</f>
        <v/>
      </c>
      <c r="F36" s="121">
        <f>'Entrada de Dados'!U38</f>
        <v/>
      </c>
      <c r="G36" s="122">
        <f>F36*$G$6*$F$4</f>
        <v/>
      </c>
      <c r="H36" s="74">
        <f>'Entrada de Dados'!J38</f>
        <v/>
      </c>
      <c r="I36" s="123">
        <f>H36*$I$6</f>
        <v/>
      </c>
      <c r="J36" s="124">
        <f>'Entrada de Dados'!Z38</f>
        <v/>
      </c>
      <c r="K36" s="232">
        <f>J36*$K$6+(J36*$K$6)*$J$6</f>
        <v/>
      </c>
      <c r="L36" s="124">
        <f>'Entrada de Dados'!AC38</f>
        <v/>
      </c>
      <c r="M36" s="233">
        <f>L36*85.8824</f>
        <v/>
      </c>
      <c r="N36" s="71" t="n"/>
      <c r="O36" s="235">
        <f>(((C36*$B$5)+(E36*$D$5)+(G36*$F$5)+(I36))+K36+M36)</f>
        <v/>
      </c>
      <c r="P36" s="235">
        <f>(O36/$P$6)/$Q$6</f>
        <v/>
      </c>
      <c r="Q36" s="235">
        <f>P36*$Q$6</f>
        <v/>
      </c>
      <c r="R36" s="236">
        <f>Q36/'Entrada de Dados'!C38</f>
        <v/>
      </c>
      <c r="S36" s="236">
        <f>R36/'Entrada de Dados'!B38</f>
        <v/>
      </c>
    </row>
    <row r="37">
      <c r="A37" s="70">
        <f>'Entrada de Dados'!W39</f>
        <v/>
      </c>
      <c r="B37" s="120">
        <f>'Entrada de Dados'!F39</f>
        <v/>
      </c>
      <c r="C37" s="120">
        <f>B37*$C$6*$F$4</f>
        <v/>
      </c>
      <c r="D37" s="121">
        <f>'Entrada de Dados'!O39</f>
        <v/>
      </c>
      <c r="E37" s="120">
        <f>(D37*$E$6)*$F$4</f>
        <v/>
      </c>
      <c r="F37" s="121">
        <f>'Entrada de Dados'!U39</f>
        <v/>
      </c>
      <c r="G37" s="122">
        <f>F37*$G$6*$F$4</f>
        <v/>
      </c>
      <c r="H37" s="74">
        <f>'Entrada de Dados'!J39</f>
        <v/>
      </c>
      <c r="I37" s="123">
        <f>H37*$I$6</f>
        <v/>
      </c>
      <c r="J37" s="124">
        <f>'Entrada de Dados'!Z39</f>
        <v/>
      </c>
      <c r="K37" s="232">
        <f>J37*$K$6+(J37*$K$6)*$J$6</f>
        <v/>
      </c>
      <c r="L37" s="124">
        <f>'Entrada de Dados'!AC39</f>
        <v/>
      </c>
      <c r="M37" s="233">
        <f>L37*85.8824</f>
        <v/>
      </c>
      <c r="N37" s="71" t="n"/>
      <c r="O37" s="235">
        <f>(((C37*$B$5)+(E37*$D$5)+(G37*$F$5)+(I37))+K37+M37)</f>
        <v/>
      </c>
      <c r="P37" s="235">
        <f>(O37/$P$6)/$Q$6</f>
        <v/>
      </c>
      <c r="Q37" s="235">
        <f>P37*$Q$6</f>
        <v/>
      </c>
      <c r="R37" s="236">
        <f>Q37/'Entrada de Dados'!C39</f>
        <v/>
      </c>
      <c r="S37" s="236">
        <f>R37/'Entrada de Dados'!B39</f>
        <v/>
      </c>
    </row>
    <row r="38">
      <c r="A38" s="70">
        <f>'Entrada de Dados'!W40</f>
        <v/>
      </c>
      <c r="B38" s="120">
        <f>'Entrada de Dados'!F40</f>
        <v/>
      </c>
      <c r="C38" s="120">
        <f>B38*$C$6*$F$4</f>
        <v/>
      </c>
      <c r="D38" s="121">
        <f>'Entrada de Dados'!O40</f>
        <v/>
      </c>
      <c r="E38" s="120">
        <f>(D38*$E$6)*$F$4</f>
        <v/>
      </c>
      <c r="F38" s="121">
        <f>'Entrada de Dados'!U40</f>
        <v/>
      </c>
      <c r="G38" s="122">
        <f>F38*$G$6*$F$4</f>
        <v/>
      </c>
      <c r="H38" s="74">
        <f>'Entrada de Dados'!J40</f>
        <v/>
      </c>
      <c r="I38" s="123">
        <f>H38*$I$6</f>
        <v/>
      </c>
      <c r="J38" s="124">
        <f>'Entrada de Dados'!Z40</f>
        <v/>
      </c>
      <c r="K38" s="232">
        <f>J38*$K$6+(J38*$K$6)*$J$6</f>
        <v/>
      </c>
      <c r="L38" s="124">
        <f>'Entrada de Dados'!AC40</f>
        <v/>
      </c>
      <c r="M38" s="233">
        <f>L38*85.8824</f>
        <v/>
      </c>
      <c r="N38" s="71" t="n"/>
      <c r="O38" s="235">
        <f>(((C38*$B$5)+(E38*$D$5)+(G38*$F$5)+(I38))+K38+M38)</f>
        <v/>
      </c>
      <c r="P38" s="235">
        <f>(O38/$P$6)/$Q$6</f>
        <v/>
      </c>
      <c r="Q38" s="235">
        <f>P38*$Q$6</f>
        <v/>
      </c>
      <c r="R38" s="236">
        <f>Q38/'Entrada de Dados'!C40</f>
        <v/>
      </c>
      <c r="S38" s="236">
        <f>R38/'Entrada de Dados'!B40</f>
        <v/>
      </c>
    </row>
    <row r="39">
      <c r="A39" s="70">
        <f>'Entrada de Dados'!W41</f>
        <v/>
      </c>
      <c r="B39" s="120">
        <f>'Entrada de Dados'!F41</f>
        <v/>
      </c>
      <c r="C39" s="120">
        <f>B39*$C$6*$F$4</f>
        <v/>
      </c>
      <c r="D39" s="121">
        <f>'Entrada de Dados'!O41</f>
        <v/>
      </c>
      <c r="E39" s="120">
        <f>(D39*$E$6)*$F$4</f>
        <v/>
      </c>
      <c r="F39" s="121">
        <f>'Entrada de Dados'!U41</f>
        <v/>
      </c>
      <c r="G39" s="122">
        <f>F39*$G$6*$F$4</f>
        <v/>
      </c>
      <c r="H39" s="74">
        <f>'Entrada de Dados'!J41</f>
        <v/>
      </c>
      <c r="I39" s="123">
        <f>H39*$I$6</f>
        <v/>
      </c>
      <c r="J39" s="124">
        <f>'Entrada de Dados'!Z41</f>
        <v/>
      </c>
      <c r="K39" s="232">
        <f>J39*$K$6+(J39*$K$6)*$J$6</f>
        <v/>
      </c>
      <c r="L39" s="124">
        <f>'Entrada de Dados'!AC41</f>
        <v/>
      </c>
      <c r="M39" s="233">
        <f>L39*85.8824</f>
        <v/>
      </c>
      <c r="N39" s="71" t="n"/>
      <c r="O39" s="235">
        <f>(((C39*$B$5)+(E39*$D$5)+(G39*$F$5)+(I39))+K39+M39)</f>
        <v/>
      </c>
      <c r="P39" s="235">
        <f>(O39/$P$6)/$Q$6</f>
        <v/>
      </c>
      <c r="Q39" s="235">
        <f>P39*$Q$6</f>
        <v/>
      </c>
      <c r="R39" s="236">
        <f>Q39/'Entrada de Dados'!C41</f>
        <v/>
      </c>
      <c r="S39" s="236">
        <f>R39/'Entrada de Dados'!B41</f>
        <v/>
      </c>
    </row>
    <row r="40">
      <c r="A40" s="70">
        <f>'Entrada de Dados'!W42</f>
        <v/>
      </c>
      <c r="B40" s="120">
        <f>'Entrada de Dados'!F42</f>
        <v/>
      </c>
      <c r="C40" s="120">
        <f>B40*$C$6*$F$4</f>
        <v/>
      </c>
      <c r="D40" s="121">
        <f>'Entrada de Dados'!O42</f>
        <v/>
      </c>
      <c r="E40" s="120">
        <f>(D40*$E$6)*$F$4</f>
        <v/>
      </c>
      <c r="F40" s="121">
        <f>'Entrada de Dados'!U42</f>
        <v/>
      </c>
      <c r="G40" s="122">
        <f>F40*$G$6*$F$4</f>
        <v/>
      </c>
      <c r="H40" s="74">
        <f>'Entrada de Dados'!J42</f>
        <v/>
      </c>
      <c r="I40" s="123">
        <f>H40*$I$6</f>
        <v/>
      </c>
      <c r="J40" s="124">
        <f>'Entrada de Dados'!Z42</f>
        <v/>
      </c>
      <c r="K40" s="232">
        <f>J40*$K$6+(J40*$K$6)*$J$6</f>
        <v/>
      </c>
      <c r="L40" s="124">
        <f>'Entrada de Dados'!AC42</f>
        <v/>
      </c>
      <c r="M40" s="233">
        <f>L40*85.8824</f>
        <v/>
      </c>
      <c r="N40" s="71" t="n"/>
      <c r="O40" s="235">
        <f>(((C40*$B$5)+(E40*$D$5)+(G40*$F$5)+(I40))+K40+M40)</f>
        <v/>
      </c>
      <c r="P40" s="235">
        <f>(O40/$P$6)/$Q$6</f>
        <v/>
      </c>
      <c r="Q40" s="235">
        <f>P40*$Q$6</f>
        <v/>
      </c>
      <c r="R40" s="236">
        <f>Q40/'Entrada de Dados'!C42</f>
        <v/>
      </c>
      <c r="S40" s="236">
        <f>R40/'Entrada de Dados'!B42</f>
        <v/>
      </c>
    </row>
    <row r="41">
      <c r="A41" s="70">
        <f>'Entrada de Dados'!W43</f>
        <v/>
      </c>
      <c r="B41" s="120">
        <f>'Entrada de Dados'!F43</f>
        <v/>
      </c>
      <c r="C41" s="120">
        <f>B41*$C$6*$F$4</f>
        <v/>
      </c>
      <c r="D41" s="121">
        <f>'Entrada de Dados'!O43</f>
        <v/>
      </c>
      <c r="E41" s="120">
        <f>(D41*$E$6)*$F$4</f>
        <v/>
      </c>
      <c r="F41" s="121">
        <f>'Entrada de Dados'!U43</f>
        <v/>
      </c>
      <c r="G41" s="122">
        <f>F41*$G$6*$F$4</f>
        <v/>
      </c>
      <c r="H41" s="74">
        <f>'Entrada de Dados'!J43</f>
        <v/>
      </c>
      <c r="I41" s="123">
        <f>H41*$I$6</f>
        <v/>
      </c>
      <c r="J41" s="124">
        <f>'Entrada de Dados'!Z43</f>
        <v/>
      </c>
      <c r="K41" s="232">
        <f>J41*$K$6+(J41*$K$6)*$J$6</f>
        <v/>
      </c>
      <c r="L41" s="124">
        <f>'Entrada de Dados'!AC43</f>
        <v/>
      </c>
      <c r="M41" s="233">
        <f>L41*85.8824</f>
        <v/>
      </c>
      <c r="N41" s="71" t="n"/>
      <c r="O41" s="235">
        <f>(((C41*$B$5)+(E41*$D$5)+(G41*$F$5)+(I41))+K41+M41)</f>
        <v/>
      </c>
      <c r="P41" s="235">
        <f>(O41/$P$6)/$Q$6</f>
        <v/>
      </c>
      <c r="Q41" s="235">
        <f>P41*$Q$6</f>
        <v/>
      </c>
      <c r="R41" s="236">
        <f>Q41/'Entrada de Dados'!C43</f>
        <v/>
      </c>
      <c r="S41" s="236">
        <f>R41/'Entrada de Dados'!B43</f>
        <v/>
      </c>
    </row>
    <row r="42">
      <c r="A42" s="70">
        <f>'Entrada de Dados'!W44</f>
        <v/>
      </c>
      <c r="B42" s="120">
        <f>'Entrada de Dados'!F44</f>
        <v/>
      </c>
      <c r="C42" s="120">
        <f>B42*$C$6*$F$4</f>
        <v/>
      </c>
      <c r="D42" s="121">
        <f>'Entrada de Dados'!O44</f>
        <v/>
      </c>
      <c r="E42" s="120">
        <f>(D42*$E$6)*$F$4</f>
        <v/>
      </c>
      <c r="F42" s="121">
        <f>'Entrada de Dados'!U44</f>
        <v/>
      </c>
      <c r="G42" s="122">
        <f>F42*$G$6*$F$4</f>
        <v/>
      </c>
      <c r="H42" s="74">
        <f>'Entrada de Dados'!J44</f>
        <v/>
      </c>
      <c r="I42" s="123">
        <f>H42*$I$6</f>
        <v/>
      </c>
      <c r="J42" s="124">
        <f>'Entrada de Dados'!Z44</f>
        <v/>
      </c>
      <c r="K42" s="232">
        <f>J42*$K$6+(J42*$K$6)*$J$6</f>
        <v/>
      </c>
      <c r="L42" s="124">
        <f>'Entrada de Dados'!AC44</f>
        <v/>
      </c>
      <c r="M42" s="233">
        <f>L42*85.8824</f>
        <v/>
      </c>
      <c r="N42" s="71" t="n"/>
      <c r="O42" s="235">
        <f>(((C42*$B$5)+(E42*$D$5)+(G42*$F$5)+(I42))+K42+M42)</f>
        <v/>
      </c>
      <c r="P42" s="235">
        <f>(O42/$P$6)/$Q$6</f>
        <v/>
      </c>
      <c r="Q42" s="235">
        <f>P42*$Q$6</f>
        <v/>
      </c>
      <c r="R42" s="236">
        <f>Q42/'Entrada de Dados'!C44</f>
        <v/>
      </c>
      <c r="S42" s="236">
        <f>R42/'Entrada de Dados'!B44</f>
        <v/>
      </c>
    </row>
    <row r="43">
      <c r="A43" s="70">
        <f>'Entrada de Dados'!W45</f>
        <v/>
      </c>
      <c r="B43" s="120">
        <f>'Entrada de Dados'!F45</f>
        <v/>
      </c>
      <c r="C43" s="120">
        <f>B43*$C$6*$F$4</f>
        <v/>
      </c>
      <c r="D43" s="121">
        <f>'Entrada de Dados'!O45</f>
        <v/>
      </c>
      <c r="E43" s="120">
        <f>(D43*$E$6)*$F$4</f>
        <v/>
      </c>
      <c r="F43" s="121">
        <f>'Entrada de Dados'!U45</f>
        <v/>
      </c>
      <c r="G43" s="122">
        <f>F43*$G$6*$F$4</f>
        <v/>
      </c>
      <c r="H43" s="74">
        <f>'Entrada de Dados'!J45</f>
        <v/>
      </c>
      <c r="I43" s="123">
        <f>H43*$I$6</f>
        <v/>
      </c>
      <c r="J43" s="124">
        <f>'Entrada de Dados'!Z45</f>
        <v/>
      </c>
      <c r="K43" s="232">
        <f>J43*$K$6+(J43*$K$6)*$J$6</f>
        <v/>
      </c>
      <c r="L43" s="124">
        <f>'Entrada de Dados'!AC45</f>
        <v/>
      </c>
      <c r="M43" s="233">
        <f>L43*85.8824</f>
        <v/>
      </c>
      <c r="N43" s="71" t="n"/>
      <c r="O43" s="235">
        <f>(((C43*$B$5)+(E43*$D$5)+(G43*$F$5)+(I43))+K43+M43)</f>
        <v/>
      </c>
      <c r="P43" s="235">
        <f>(O43/$P$6)/$Q$6</f>
        <v/>
      </c>
      <c r="Q43" s="235">
        <f>P43*$Q$6</f>
        <v/>
      </c>
      <c r="R43" s="236">
        <f>Q43/'Entrada de Dados'!C45</f>
        <v/>
      </c>
      <c r="S43" s="236">
        <f>R43/'Entrada de Dados'!B45</f>
        <v/>
      </c>
    </row>
    <row r="44">
      <c r="A44" s="70">
        <f>'Entrada de Dados'!W46</f>
        <v/>
      </c>
      <c r="B44" s="120">
        <f>'Entrada de Dados'!F46</f>
        <v/>
      </c>
      <c r="C44" s="120">
        <f>B44*$C$6*$F$4</f>
        <v/>
      </c>
      <c r="D44" s="121">
        <f>'Entrada de Dados'!O46</f>
        <v/>
      </c>
      <c r="E44" s="120">
        <f>(D44*$E$6)*$F$4</f>
        <v/>
      </c>
      <c r="F44" s="121">
        <f>'Entrada de Dados'!U46</f>
        <v/>
      </c>
      <c r="G44" s="122">
        <f>F44*$G$6*$F$4</f>
        <v/>
      </c>
      <c r="H44" s="74">
        <f>'Entrada de Dados'!J46</f>
        <v/>
      </c>
      <c r="I44" s="123">
        <f>H44*$I$6</f>
        <v/>
      </c>
      <c r="J44" s="124">
        <f>'Entrada de Dados'!Z46</f>
        <v/>
      </c>
      <c r="K44" s="232">
        <f>J44*$K$6+(J44*$K$6)*$J$6</f>
        <v/>
      </c>
      <c r="L44" s="124">
        <f>'Entrada de Dados'!AC46</f>
        <v/>
      </c>
      <c r="M44" s="233">
        <f>L44*85.8824</f>
        <v/>
      </c>
      <c r="N44" s="71" t="n"/>
      <c r="O44" s="235">
        <f>(((C44*$B$5)+(E44*$D$5)+(G44*$F$5)+(I44))+K44+M44)</f>
        <v/>
      </c>
      <c r="P44" s="235">
        <f>(O44/$P$6)/$Q$6</f>
        <v/>
      </c>
      <c r="Q44" s="235">
        <f>P44*$Q$6</f>
        <v/>
      </c>
      <c r="R44" s="236">
        <f>Q44/'Entrada de Dados'!C46</f>
        <v/>
      </c>
      <c r="S44" s="236">
        <f>R44/'Entrada de Dados'!B46</f>
        <v/>
      </c>
    </row>
    <row r="45">
      <c r="A45" s="70">
        <f>'Entrada de Dados'!W47</f>
        <v/>
      </c>
      <c r="B45" s="120">
        <f>'Entrada de Dados'!F47</f>
        <v/>
      </c>
      <c r="C45" s="120">
        <f>B45*$C$6*$F$4</f>
        <v/>
      </c>
      <c r="D45" s="121">
        <f>'Entrada de Dados'!O47</f>
        <v/>
      </c>
      <c r="E45" s="120">
        <f>(D45*$E$6)*$F$4</f>
        <v/>
      </c>
      <c r="F45" s="121">
        <f>'Entrada de Dados'!U47</f>
        <v/>
      </c>
      <c r="G45" s="122">
        <f>F45*$G$6*$F$4</f>
        <v/>
      </c>
      <c r="H45" s="74">
        <f>'Entrada de Dados'!J47</f>
        <v/>
      </c>
      <c r="I45" s="123">
        <f>H45*$I$6</f>
        <v/>
      </c>
      <c r="J45" s="124">
        <f>'Entrada de Dados'!Z47</f>
        <v/>
      </c>
      <c r="K45" s="232">
        <f>J45*$K$6+(J45*$K$6)*$J$6</f>
        <v/>
      </c>
      <c r="L45" s="124">
        <f>'Entrada de Dados'!AC47</f>
        <v/>
      </c>
      <c r="M45" s="233">
        <f>L45*85.8824</f>
        <v/>
      </c>
      <c r="N45" s="71" t="n"/>
      <c r="O45" s="235">
        <f>(((C45*$B$5)+(E45*$D$5)+(G45*$F$5)+(I45))+K45+M45)</f>
        <v/>
      </c>
      <c r="P45" s="235">
        <f>(O45/$P$6)/$Q$6</f>
        <v/>
      </c>
      <c r="Q45" s="235">
        <f>P45*$Q$6</f>
        <v/>
      </c>
      <c r="R45" s="236">
        <f>Q45/'Entrada de Dados'!C47</f>
        <v/>
      </c>
      <c r="S45" s="236">
        <f>R45/'Entrada de Dados'!B47</f>
        <v/>
      </c>
    </row>
    <row r="46">
      <c r="A46" s="70">
        <f>'Entrada de Dados'!W48</f>
        <v/>
      </c>
      <c r="B46" s="120">
        <f>'Entrada de Dados'!F48</f>
        <v/>
      </c>
      <c r="C46" s="120">
        <f>B46*$C$6*$F$4</f>
        <v/>
      </c>
      <c r="D46" s="121">
        <f>'Entrada de Dados'!O48</f>
        <v/>
      </c>
      <c r="E46" s="120">
        <f>(D46*$E$6)*$F$4</f>
        <v/>
      </c>
      <c r="F46" s="121">
        <f>'Entrada de Dados'!U48</f>
        <v/>
      </c>
      <c r="G46" s="122">
        <f>F46*$G$6*$F$4</f>
        <v/>
      </c>
      <c r="H46" s="74">
        <f>'Entrada de Dados'!J48</f>
        <v/>
      </c>
      <c r="I46" s="123">
        <f>H46*$I$6</f>
        <v/>
      </c>
      <c r="J46" s="124">
        <f>'Entrada de Dados'!Z48</f>
        <v/>
      </c>
      <c r="K46" s="232">
        <f>J46*$K$6+(J46*$K$6)*$J$6</f>
        <v/>
      </c>
      <c r="L46" s="124">
        <f>'Entrada de Dados'!AC48</f>
        <v/>
      </c>
      <c r="M46" s="233">
        <f>L46*85.8824</f>
        <v/>
      </c>
      <c r="N46" s="71" t="n"/>
      <c r="O46" s="235">
        <f>(((C46*$B$5)+(E46*$D$5)+(G46*$F$5)+(I46))+K46+M46)</f>
        <v/>
      </c>
      <c r="P46" s="235">
        <f>(O46/$P$6)/$Q$6</f>
        <v/>
      </c>
      <c r="Q46" s="235">
        <f>P46*$Q$6</f>
        <v/>
      </c>
      <c r="R46" s="236">
        <f>Q46/'Entrada de Dados'!C48</f>
        <v/>
      </c>
      <c r="S46" s="236">
        <f>R46/'Entrada de Dados'!B48</f>
        <v/>
      </c>
    </row>
    <row r="47">
      <c r="A47" s="70">
        <f>'Entrada de Dados'!W49</f>
        <v/>
      </c>
      <c r="B47" s="120">
        <f>'Entrada de Dados'!F49</f>
        <v/>
      </c>
      <c r="C47" s="120">
        <f>B47*$C$6*$F$4</f>
        <v/>
      </c>
      <c r="D47" s="121">
        <f>'Entrada de Dados'!O49</f>
        <v/>
      </c>
      <c r="E47" s="120">
        <f>(D47*$E$6)*$F$4</f>
        <v/>
      </c>
      <c r="F47" s="121">
        <f>'Entrada de Dados'!U49</f>
        <v/>
      </c>
      <c r="G47" s="122">
        <f>F47*$G$6*$F$4</f>
        <v/>
      </c>
      <c r="H47" s="74">
        <f>'Entrada de Dados'!J49</f>
        <v/>
      </c>
      <c r="I47" s="123">
        <f>H47*$I$6</f>
        <v/>
      </c>
      <c r="J47" s="124">
        <f>'Entrada de Dados'!Z49</f>
        <v/>
      </c>
      <c r="K47" s="232">
        <f>J47*$K$6+(J47*$K$6)*$J$6</f>
        <v/>
      </c>
      <c r="L47" s="124">
        <f>'Entrada de Dados'!AC49</f>
        <v/>
      </c>
      <c r="M47" s="233">
        <f>L47*85.8824</f>
        <v/>
      </c>
      <c r="N47" s="71" t="n"/>
      <c r="O47" s="235">
        <f>(((C47*$B$5)+(E47*$D$5)+(G47*$F$5)+(I47))+K47+M47)</f>
        <v/>
      </c>
      <c r="P47" s="235">
        <f>(O47/$P$6)/$Q$6</f>
        <v/>
      </c>
      <c r="Q47" s="235">
        <f>P47*$Q$6</f>
        <v/>
      </c>
      <c r="R47" s="236">
        <f>Q47/'Entrada de Dados'!C49</f>
        <v/>
      </c>
      <c r="S47" s="236">
        <f>R47/'Entrada de Dados'!B49</f>
        <v/>
      </c>
    </row>
    <row r="48">
      <c r="A48" s="70">
        <f>'Entrada de Dados'!W50</f>
        <v/>
      </c>
      <c r="B48" s="120">
        <f>'Entrada de Dados'!F50</f>
        <v/>
      </c>
      <c r="C48" s="120">
        <f>B48*$C$6*$F$4</f>
        <v/>
      </c>
      <c r="D48" s="121">
        <f>'Entrada de Dados'!O50</f>
        <v/>
      </c>
      <c r="E48" s="120">
        <f>(D48*$E$6)*$F$4</f>
        <v/>
      </c>
      <c r="F48" s="121">
        <f>'Entrada de Dados'!U50</f>
        <v/>
      </c>
      <c r="G48" s="122">
        <f>F48*$G$6*$F$4</f>
        <v/>
      </c>
      <c r="H48" s="74">
        <f>'Entrada de Dados'!J50</f>
        <v/>
      </c>
      <c r="I48" s="123">
        <f>H48*$I$6</f>
        <v/>
      </c>
      <c r="J48" s="124">
        <f>'Entrada de Dados'!Z50</f>
        <v/>
      </c>
      <c r="K48" s="232">
        <f>J48*$K$6+(J48*$K$6)*$J$6</f>
        <v/>
      </c>
      <c r="L48" s="124">
        <f>'Entrada de Dados'!AC50</f>
        <v/>
      </c>
      <c r="M48" s="233">
        <f>L48*85.8824</f>
        <v/>
      </c>
      <c r="N48" s="71" t="n"/>
      <c r="O48" s="235">
        <f>(((C48*$B$5)+(E48*$D$5)+(G48*$F$5)+(I48))+K48+M48)</f>
        <v/>
      </c>
      <c r="P48" s="235">
        <f>(O48/$P$6)/$Q$6</f>
        <v/>
      </c>
      <c r="Q48" s="235">
        <f>P48*$Q$6</f>
        <v/>
      </c>
      <c r="R48" s="236">
        <f>Q48/'Entrada de Dados'!C50</f>
        <v/>
      </c>
      <c r="S48" s="236">
        <f>R48/'Entrada de Dados'!B50</f>
        <v/>
      </c>
    </row>
    <row r="49">
      <c r="A49" s="70">
        <f>'Entrada de Dados'!W51</f>
        <v/>
      </c>
      <c r="B49" s="120">
        <f>'Entrada de Dados'!F51</f>
        <v/>
      </c>
      <c r="C49" s="120">
        <f>B49*$C$6*$F$4</f>
        <v/>
      </c>
      <c r="D49" s="121">
        <f>'Entrada de Dados'!O51</f>
        <v/>
      </c>
      <c r="E49" s="120">
        <f>(D49*$E$6)*$F$4</f>
        <v/>
      </c>
      <c r="F49" s="121">
        <f>'Entrada de Dados'!U51</f>
        <v/>
      </c>
      <c r="G49" s="122">
        <f>F49*$G$6*$F$4</f>
        <v/>
      </c>
      <c r="H49" s="74">
        <f>'Entrada de Dados'!J51</f>
        <v/>
      </c>
      <c r="I49" s="123">
        <f>H49*$I$6</f>
        <v/>
      </c>
      <c r="J49" s="124">
        <f>'Entrada de Dados'!Z51</f>
        <v/>
      </c>
      <c r="K49" s="232">
        <f>J49*$K$6+(J49*$K$6)*$J$6</f>
        <v/>
      </c>
      <c r="L49" s="124">
        <f>'Entrada de Dados'!AC51</f>
        <v/>
      </c>
      <c r="M49" s="233">
        <f>L49*85.8824</f>
        <v/>
      </c>
      <c r="N49" s="71" t="n"/>
      <c r="O49" s="235">
        <f>(((C49*$B$5)+(E49*$D$5)+(G49*$F$5)+(I49))+K49+M49)</f>
        <v/>
      </c>
      <c r="P49" s="235">
        <f>(O49/$P$6)/$Q$6</f>
        <v/>
      </c>
      <c r="Q49" s="235">
        <f>P49*$Q$6</f>
        <v/>
      </c>
      <c r="R49" s="236">
        <f>Q49/'Entrada de Dados'!C51</f>
        <v/>
      </c>
      <c r="S49" s="236">
        <f>R49/'Entrada de Dados'!B51</f>
        <v/>
      </c>
    </row>
    <row r="50">
      <c r="A50" s="70">
        <f>'Entrada de Dados'!W52</f>
        <v/>
      </c>
      <c r="B50" s="120">
        <f>'Entrada de Dados'!F52</f>
        <v/>
      </c>
      <c r="C50" s="120">
        <f>B50*$C$6*$F$4</f>
        <v/>
      </c>
      <c r="D50" s="121">
        <f>'Entrada de Dados'!O52</f>
        <v/>
      </c>
      <c r="E50" s="120">
        <f>(D50*$E$6)*$F$4</f>
        <v/>
      </c>
      <c r="F50" s="121">
        <f>'Entrada de Dados'!U52</f>
        <v/>
      </c>
      <c r="G50" s="122">
        <f>F50*$G$6*$F$4</f>
        <v/>
      </c>
      <c r="H50" s="74">
        <f>'Entrada de Dados'!J52</f>
        <v/>
      </c>
      <c r="I50" s="123">
        <f>H50*$I$6</f>
        <v/>
      </c>
      <c r="J50" s="124">
        <f>'Entrada de Dados'!Z52</f>
        <v/>
      </c>
      <c r="K50" s="232">
        <f>J50*$K$6+(J50*$K$6)*$J$6</f>
        <v/>
      </c>
      <c r="L50" s="124">
        <f>'Entrada de Dados'!AC52</f>
        <v/>
      </c>
      <c r="M50" s="233">
        <f>L50*85.8824</f>
        <v/>
      </c>
      <c r="N50" s="71" t="n"/>
      <c r="O50" s="235">
        <f>(((C50*$B$5)+(E50*$D$5)+(G50*$F$5)+(I50))+K50+M50)</f>
        <v/>
      </c>
      <c r="P50" s="235">
        <f>(O50/$P$6)/$Q$6</f>
        <v/>
      </c>
      <c r="Q50" s="235">
        <f>P50*$Q$6</f>
        <v/>
      </c>
      <c r="R50" s="236">
        <f>Q50/'Entrada de Dados'!C52</f>
        <v/>
      </c>
      <c r="S50" s="236">
        <f>R50/'Entrada de Dados'!B52</f>
        <v/>
      </c>
    </row>
    <row r="51">
      <c r="A51" s="70">
        <f>'Entrada de Dados'!W53</f>
        <v/>
      </c>
      <c r="B51" s="120">
        <f>'Entrada de Dados'!F53</f>
        <v/>
      </c>
      <c r="C51" s="120">
        <f>B51*$C$6*$F$4</f>
        <v/>
      </c>
      <c r="D51" s="121">
        <f>'Entrada de Dados'!O53</f>
        <v/>
      </c>
      <c r="E51" s="120">
        <f>(D51*$E$6)*$F$4</f>
        <v/>
      </c>
      <c r="F51" s="121">
        <f>'Entrada de Dados'!U53</f>
        <v/>
      </c>
      <c r="G51" s="122">
        <f>F51*$G$6*$F$4</f>
        <v/>
      </c>
      <c r="H51" s="74">
        <f>'Entrada de Dados'!J53</f>
        <v/>
      </c>
      <c r="I51" s="123">
        <f>H51*$I$6</f>
        <v/>
      </c>
      <c r="J51" s="124">
        <f>'Entrada de Dados'!Z53</f>
        <v/>
      </c>
      <c r="K51" s="232">
        <f>J51*$K$6+(J51*$K$6)*$J$6</f>
        <v/>
      </c>
      <c r="L51" s="124">
        <f>'Entrada de Dados'!AC53</f>
        <v/>
      </c>
      <c r="M51" s="233">
        <f>L51*85.8824</f>
        <v/>
      </c>
      <c r="N51" s="71" t="n"/>
      <c r="O51" s="235">
        <f>(((C51*$B$5)+(E51*$D$5)+(G51*$F$5)+(I51))+K51+M51)</f>
        <v/>
      </c>
      <c r="P51" s="235">
        <f>(O51/$P$6)/$Q$6</f>
        <v/>
      </c>
      <c r="Q51" s="235">
        <f>P51*$Q$6</f>
        <v/>
      </c>
      <c r="R51" s="236">
        <f>Q51/'Entrada de Dados'!C53</f>
        <v/>
      </c>
      <c r="S51" s="236">
        <f>R51/'Entrada de Dados'!B53</f>
        <v/>
      </c>
    </row>
    <row r="52">
      <c r="A52" s="70">
        <f>'Entrada de Dados'!W54</f>
        <v/>
      </c>
      <c r="B52" s="120">
        <f>'Entrada de Dados'!F54</f>
        <v/>
      </c>
      <c r="C52" s="120">
        <f>B52*$C$6*$F$4</f>
        <v/>
      </c>
      <c r="D52" s="121">
        <f>'Entrada de Dados'!O54</f>
        <v/>
      </c>
      <c r="E52" s="120">
        <f>(D52*$E$6)*$F$4</f>
        <v/>
      </c>
      <c r="F52" s="121">
        <f>'Entrada de Dados'!U54</f>
        <v/>
      </c>
      <c r="G52" s="122">
        <f>F52*$G$6*$F$4</f>
        <v/>
      </c>
      <c r="H52" s="74">
        <f>'Entrada de Dados'!J54</f>
        <v/>
      </c>
      <c r="I52" s="123">
        <f>H52*$I$6</f>
        <v/>
      </c>
      <c r="J52" s="124">
        <f>'Entrada de Dados'!Z54</f>
        <v/>
      </c>
      <c r="K52" s="232">
        <f>J52*$K$6+(J52*$K$6)*$J$6</f>
        <v/>
      </c>
      <c r="L52" s="124">
        <f>'Entrada de Dados'!AC54</f>
        <v/>
      </c>
      <c r="M52" s="233">
        <f>L52*85.8824</f>
        <v/>
      </c>
      <c r="N52" s="71">
        <f>M52/L52</f>
        <v/>
      </c>
      <c r="O52" s="235">
        <f>(((C52*$B$5)+(E52*$D$5)+(G52*$F$5)+(I52))+K52+M52)</f>
        <v/>
      </c>
      <c r="P52" s="235">
        <f>(O52/$P$6)/$Q$6</f>
        <v/>
      </c>
      <c r="Q52" s="235">
        <f>P52*$Q$6</f>
        <v/>
      </c>
      <c r="R52" s="236">
        <f>Q52/'Entrada de Dados'!C54</f>
        <v/>
      </c>
      <c r="S52" s="236">
        <f>R52/'Entrada de Dados'!B54</f>
        <v/>
      </c>
    </row>
    <row r="53">
      <c r="A53" s="70">
        <f>'Entrada de Dados'!W55</f>
        <v/>
      </c>
      <c r="B53" s="120">
        <f>'Entrada de Dados'!F55</f>
        <v/>
      </c>
      <c r="C53" s="120">
        <f>B53*$C$6*$F$4</f>
        <v/>
      </c>
      <c r="D53" s="121">
        <f>'Entrada de Dados'!O55</f>
        <v/>
      </c>
      <c r="E53" s="120">
        <f>(D53*$E$6)*$F$4</f>
        <v/>
      </c>
      <c r="F53" s="121">
        <f>'Entrada de Dados'!U55</f>
        <v/>
      </c>
      <c r="G53" s="122">
        <f>F53*$G$6*$F$4</f>
        <v/>
      </c>
      <c r="H53" s="74">
        <f>'Entrada de Dados'!J55</f>
        <v/>
      </c>
      <c r="I53" s="123">
        <f>H53*$I$6</f>
        <v/>
      </c>
      <c r="J53" s="124">
        <f>'Entrada de Dados'!Z55</f>
        <v/>
      </c>
      <c r="K53" s="232">
        <f>J53*$K$6+(J53*$K$6)*$J$6</f>
        <v/>
      </c>
      <c r="L53" s="124">
        <f>'Entrada de Dados'!AC55</f>
        <v/>
      </c>
      <c r="M53" s="233">
        <f>L53*85.8824</f>
        <v/>
      </c>
      <c r="N53" s="71" t="n"/>
      <c r="O53" s="235">
        <f>(((C53*$B$5)+(E53*$D$5)+(G53*$F$5)+(I53))+K53+M53)</f>
        <v/>
      </c>
      <c r="P53" s="235">
        <f>(O53/$P$6)/$Q$6</f>
        <v/>
      </c>
      <c r="Q53" s="235">
        <f>P53*$Q$6</f>
        <v/>
      </c>
      <c r="R53" s="236">
        <f>Q53/'Entrada de Dados'!C55</f>
        <v/>
      </c>
      <c r="S53" s="236">
        <f>R53/'Entrada de Dados'!B55</f>
        <v/>
      </c>
    </row>
    <row r="54">
      <c r="A54" s="70">
        <f>'Entrada de Dados'!W56</f>
        <v/>
      </c>
      <c r="B54" s="120">
        <f>'Entrada de Dados'!F56</f>
        <v/>
      </c>
      <c r="C54" s="120">
        <f>B54*$C$6*$F$4</f>
        <v/>
      </c>
      <c r="D54" s="121">
        <f>'Entrada de Dados'!O56</f>
        <v/>
      </c>
      <c r="E54" s="120">
        <f>(D54*$E$6)*$F$4</f>
        <v/>
      </c>
      <c r="F54" s="121">
        <f>'Entrada de Dados'!U56</f>
        <v/>
      </c>
      <c r="G54" s="122">
        <f>F54*$G$6*$F$4</f>
        <v/>
      </c>
      <c r="H54" s="74">
        <f>'Entrada de Dados'!J56</f>
        <v/>
      </c>
      <c r="I54" s="123">
        <f>H54*$I$6</f>
        <v/>
      </c>
      <c r="J54" s="124">
        <f>'Entrada de Dados'!Z56</f>
        <v/>
      </c>
      <c r="K54" s="232">
        <f>J54*$K$6+(J54*$K$6)*$J$6</f>
        <v/>
      </c>
      <c r="L54" s="124">
        <f>'Entrada de Dados'!AC56</f>
        <v/>
      </c>
      <c r="M54" s="233">
        <f>L54*85.8824</f>
        <v/>
      </c>
      <c r="N54" s="71" t="n"/>
      <c r="O54" s="235">
        <f>(((C54*$B$5)+(E54*$D$5)+(G54*$F$5)+(I54))+K54+M54)</f>
        <v/>
      </c>
      <c r="P54" s="235">
        <f>(O54/$P$6)/$Q$6</f>
        <v/>
      </c>
      <c r="Q54" s="235">
        <f>P54*$Q$6</f>
        <v/>
      </c>
      <c r="R54" s="236">
        <f>Q54/'Entrada de Dados'!C56</f>
        <v/>
      </c>
      <c r="S54" s="236">
        <f>R54/'Entrada de Dados'!B56</f>
        <v/>
      </c>
    </row>
    <row r="55">
      <c r="A55" s="70">
        <f>'Entrada de Dados'!W57</f>
        <v/>
      </c>
      <c r="B55" s="120">
        <f>'Entrada de Dados'!F57</f>
        <v/>
      </c>
      <c r="C55" s="120">
        <f>B55*$C$6*$F$4</f>
        <v/>
      </c>
      <c r="D55" s="121">
        <f>'Entrada de Dados'!O57</f>
        <v/>
      </c>
      <c r="E55" s="120">
        <f>(D55*$E$6)*$F$4</f>
        <v/>
      </c>
      <c r="F55" s="121">
        <f>'Entrada de Dados'!U57</f>
        <v/>
      </c>
      <c r="G55" s="122">
        <f>F55*$G$6*$F$4</f>
        <v/>
      </c>
      <c r="H55" s="74">
        <f>'Entrada de Dados'!J57</f>
        <v/>
      </c>
      <c r="I55" s="123">
        <f>H55*$I$6</f>
        <v/>
      </c>
      <c r="J55" s="124">
        <f>'Entrada de Dados'!Z57</f>
        <v/>
      </c>
      <c r="K55" s="232">
        <f>J55*$K$6+(J55*$K$6)*$J$6</f>
        <v/>
      </c>
      <c r="L55" s="124">
        <f>'Entrada de Dados'!AC57</f>
        <v/>
      </c>
      <c r="M55" s="233">
        <f>L55*85.8824</f>
        <v/>
      </c>
      <c r="N55" s="71" t="n"/>
      <c r="O55" s="235">
        <f>(((C55*$B$5)+(E55*$D$5)+(G55*$F$5)+(I55))+K55+M55)</f>
        <v/>
      </c>
      <c r="P55" s="235">
        <f>(O55/$P$6)/$Q$6</f>
        <v/>
      </c>
      <c r="Q55" s="235">
        <f>P55*$Q$6</f>
        <v/>
      </c>
      <c r="R55" s="236">
        <f>Q55/'Entrada de Dados'!C57</f>
        <v/>
      </c>
      <c r="S55" s="236">
        <f>R55/'Entrada de Dados'!B57</f>
        <v/>
      </c>
    </row>
    <row r="56">
      <c r="A56" s="70">
        <f>'Entrada de Dados'!W58</f>
        <v/>
      </c>
      <c r="B56" s="120">
        <f>'Entrada de Dados'!F58</f>
        <v/>
      </c>
      <c r="C56" s="120">
        <f>B56*$C$6*$F$4</f>
        <v/>
      </c>
      <c r="D56" s="121">
        <f>'Entrada de Dados'!O58</f>
        <v/>
      </c>
      <c r="E56" s="120">
        <f>(D56*$E$6)*$F$4</f>
        <v/>
      </c>
      <c r="F56" s="121">
        <f>'Entrada de Dados'!U58</f>
        <v/>
      </c>
      <c r="G56" s="122">
        <f>F56*$G$6*$F$4</f>
        <v/>
      </c>
      <c r="H56" s="74">
        <f>'Entrada de Dados'!J58</f>
        <v/>
      </c>
      <c r="I56" s="123">
        <f>H56*$I$6</f>
        <v/>
      </c>
      <c r="J56" s="124">
        <f>'Entrada de Dados'!Z58</f>
        <v/>
      </c>
      <c r="K56" s="232">
        <f>J56*$K$6+(J56*$K$6)*$J$6</f>
        <v/>
      </c>
      <c r="L56" s="124">
        <f>'Entrada de Dados'!AC58</f>
        <v/>
      </c>
      <c r="M56" s="233">
        <f>L56*85.8824</f>
        <v/>
      </c>
      <c r="N56" s="71" t="n"/>
      <c r="O56" s="235">
        <f>(((C56*$B$5)+(E56*$D$5)+(G56*$F$5)+(I56))+K56+M56)</f>
        <v/>
      </c>
      <c r="P56" s="235">
        <f>(O56/$P$6)/$Q$6</f>
        <v/>
      </c>
      <c r="Q56" s="235">
        <f>P56*$Q$6</f>
        <v/>
      </c>
      <c r="R56" s="236">
        <f>Q56/'Entrada de Dados'!C58</f>
        <v/>
      </c>
      <c r="S56" s="236">
        <f>R56/'Entrada de Dados'!B58</f>
        <v/>
      </c>
      <c r="T56" s="238" t="n"/>
    </row>
    <row r="57">
      <c r="A57" s="70">
        <f>'Entrada de Dados'!W59</f>
        <v/>
      </c>
      <c r="B57" s="120">
        <f>'Entrada de Dados'!F59</f>
        <v/>
      </c>
      <c r="C57" s="120">
        <f>B57*$C$6*$F$4</f>
        <v/>
      </c>
      <c r="D57" s="121">
        <f>'Entrada de Dados'!O59</f>
        <v/>
      </c>
      <c r="E57" s="120">
        <f>(D57*$E$6)*$F$4</f>
        <v/>
      </c>
      <c r="F57" s="121">
        <f>'Entrada de Dados'!U59</f>
        <v/>
      </c>
      <c r="G57" s="122">
        <f>F57*$G$6*$F$4</f>
        <v/>
      </c>
      <c r="H57" s="74">
        <f>'Entrada de Dados'!J59</f>
        <v/>
      </c>
      <c r="I57" s="123">
        <f>H57*$I$6</f>
        <v/>
      </c>
      <c r="J57" s="124">
        <f>'Entrada de Dados'!Z59</f>
        <v/>
      </c>
      <c r="K57" s="232">
        <f>J57*$K$6+(J57*$K$6)*$J$6</f>
        <v/>
      </c>
      <c r="L57" s="124">
        <f>'Entrada de Dados'!AC59</f>
        <v/>
      </c>
      <c r="M57" s="233">
        <f>L57*85.8824</f>
        <v/>
      </c>
      <c r="N57" s="71" t="n"/>
      <c r="O57" s="235">
        <f>(((C57*$B$5)+(E57*$D$5)+(G57*$F$5)+(I57))+K57+M57)</f>
        <v/>
      </c>
      <c r="P57" s="235">
        <f>(O57/$P$6)/$Q$6</f>
        <v/>
      </c>
      <c r="Q57" s="235">
        <f>P57*$Q$6</f>
        <v/>
      </c>
      <c r="R57" s="236">
        <f>Q57/'Entrada de Dados'!C59</f>
        <v/>
      </c>
      <c r="S57" s="236">
        <f>R57/'Entrada de Dados'!B59</f>
        <v/>
      </c>
    </row>
    <row r="58">
      <c r="A58" s="70">
        <f>'Entrada de Dados'!W60</f>
        <v/>
      </c>
      <c r="B58" s="120">
        <f>'Entrada de Dados'!F60</f>
        <v/>
      </c>
      <c r="C58" s="120">
        <f>B58*$C$6*$F$4</f>
        <v/>
      </c>
      <c r="D58" s="121">
        <f>'Entrada de Dados'!O60</f>
        <v/>
      </c>
      <c r="E58" s="120">
        <f>(D58*$E$6)*$F$4</f>
        <v/>
      </c>
      <c r="F58" s="121">
        <f>'Entrada de Dados'!U60</f>
        <v/>
      </c>
      <c r="G58" s="122">
        <f>F58*$G$6*$F$4</f>
        <v/>
      </c>
      <c r="H58" s="74">
        <f>'Entrada de Dados'!J60</f>
        <v/>
      </c>
      <c r="I58" s="123">
        <f>H58*$I$6</f>
        <v/>
      </c>
      <c r="J58" s="124">
        <f>'Entrada de Dados'!Z60</f>
        <v/>
      </c>
      <c r="K58" s="232">
        <f>J58*$K$6+(J58*$K$6)*$J$6</f>
        <v/>
      </c>
      <c r="L58" s="124">
        <f>'Entrada de Dados'!AC60</f>
        <v/>
      </c>
      <c r="M58" s="233">
        <f>L58*85.8824</f>
        <v/>
      </c>
      <c r="N58" s="71" t="n"/>
      <c r="O58" s="235">
        <f>(((C58*$B$5)+(E58*$D$5)+(G58*$F$5)+(I58))+K58+M58)</f>
        <v/>
      </c>
      <c r="P58" s="235">
        <f>(O58/$P$6)/$Q$6</f>
        <v/>
      </c>
      <c r="Q58" s="235">
        <f>P58*$Q$6</f>
        <v/>
      </c>
      <c r="R58" s="236">
        <f>Q58/'Entrada de Dados'!C60</f>
        <v/>
      </c>
      <c r="S58" s="236">
        <f>R58/'Entrada de Dados'!B60</f>
        <v/>
      </c>
    </row>
    <row r="59">
      <c r="A59" s="70">
        <f>'Entrada de Dados'!W61</f>
        <v/>
      </c>
      <c r="B59" s="120">
        <f>'Entrada de Dados'!F61</f>
        <v/>
      </c>
      <c r="C59" s="120">
        <f>B59*$C$6*$F$4</f>
        <v/>
      </c>
      <c r="D59" s="121">
        <f>'Entrada de Dados'!O61</f>
        <v/>
      </c>
      <c r="E59" s="120">
        <f>(D59*$E$6)*$F$4</f>
        <v/>
      </c>
      <c r="F59" s="121">
        <f>'Entrada de Dados'!U61</f>
        <v/>
      </c>
      <c r="G59" s="122">
        <f>F59*$G$6*$F$4</f>
        <v/>
      </c>
      <c r="H59" s="74">
        <f>'Entrada de Dados'!J61</f>
        <v/>
      </c>
      <c r="I59" s="123">
        <f>H59*$I$6</f>
        <v/>
      </c>
      <c r="J59" s="124">
        <f>'Entrada de Dados'!Z61</f>
        <v/>
      </c>
      <c r="K59" s="232">
        <f>J59*$K$6+(J59*$K$6)*$J$6</f>
        <v/>
      </c>
      <c r="L59" s="124">
        <f>'Entrada de Dados'!AC61</f>
        <v/>
      </c>
      <c r="M59" s="233">
        <f>L59*85.8824</f>
        <v/>
      </c>
      <c r="N59" s="71" t="n"/>
      <c r="O59" s="235">
        <f>(((C59*$B$5)+(E59*$D$5)+(G59*$F$5)+(I59))+K59+M59)</f>
        <v/>
      </c>
      <c r="P59" s="235">
        <f>(O59/$P$6)/$Q$6</f>
        <v/>
      </c>
      <c r="Q59" s="235">
        <f>P59*$Q$6</f>
        <v/>
      </c>
      <c r="R59" s="236">
        <f>Q59/'Entrada de Dados'!C61</f>
        <v/>
      </c>
      <c r="S59" s="236">
        <f>R59/'Entrada de Dados'!B61</f>
        <v/>
      </c>
    </row>
    <row r="60">
      <c r="A60" s="70">
        <f>'Entrada de Dados'!W62</f>
        <v/>
      </c>
      <c r="B60" s="120">
        <f>'Entrada de Dados'!F62</f>
        <v/>
      </c>
      <c r="C60" s="120">
        <f>B60*$C$6*$F$4</f>
        <v/>
      </c>
      <c r="D60" s="121">
        <f>'Entrada de Dados'!O62</f>
        <v/>
      </c>
      <c r="E60" s="120">
        <f>(D60*$E$6)*$F$4</f>
        <v/>
      </c>
      <c r="F60" s="121">
        <f>'Entrada de Dados'!U62</f>
        <v/>
      </c>
      <c r="G60" s="122">
        <f>F60*$G$6*$F$4</f>
        <v/>
      </c>
      <c r="H60" s="74">
        <f>'Entrada de Dados'!J62</f>
        <v/>
      </c>
      <c r="I60" s="123">
        <f>H60*$I$6</f>
        <v/>
      </c>
      <c r="J60" s="124">
        <f>'Entrada de Dados'!Z62</f>
        <v/>
      </c>
      <c r="K60" s="232">
        <f>J60*$K$6+(J60*$K$6)*$J$6</f>
        <v/>
      </c>
      <c r="L60" s="124">
        <f>'Entrada de Dados'!AC62</f>
        <v/>
      </c>
      <c r="M60" s="233">
        <f>L60*85.8824</f>
        <v/>
      </c>
      <c r="N60" s="71" t="n"/>
      <c r="O60" s="235">
        <f>(((C60*$B$5)+(E60*$D$5)+(G60*$F$5)+(I60))+K60+M60)</f>
        <v/>
      </c>
      <c r="P60" s="235">
        <f>(O60/$P$6)/$Q$6</f>
        <v/>
      </c>
      <c r="Q60" s="235">
        <f>P60*$Q$6</f>
        <v/>
      </c>
      <c r="R60" s="236">
        <f>Q60/'Entrada de Dados'!C62</f>
        <v/>
      </c>
      <c r="S60" s="236">
        <f>R60/'Entrada de Dados'!B62</f>
        <v/>
      </c>
    </row>
    <row r="61">
      <c r="A61" s="70">
        <f>'Entrada de Dados'!W63</f>
        <v/>
      </c>
      <c r="B61" s="120">
        <f>'Entrada de Dados'!F63</f>
        <v/>
      </c>
      <c r="C61" s="120">
        <f>B61*$C$6*$F$4</f>
        <v/>
      </c>
      <c r="D61" s="121">
        <f>'Entrada de Dados'!O63</f>
        <v/>
      </c>
      <c r="E61" s="120">
        <f>(D61*$E$6)*$F$4</f>
        <v/>
      </c>
      <c r="F61" s="121">
        <f>'Entrada de Dados'!U63</f>
        <v/>
      </c>
      <c r="G61" s="122">
        <f>F61*$G$6*$F$4</f>
        <v/>
      </c>
      <c r="H61" s="74">
        <f>'Entrada de Dados'!J63</f>
        <v/>
      </c>
      <c r="I61" s="123">
        <f>H61*$I$6</f>
        <v/>
      </c>
      <c r="J61" s="124">
        <f>'Entrada de Dados'!Z63</f>
        <v/>
      </c>
      <c r="K61" s="232">
        <f>J61*$K$6+(J61*$K$6)*$J$6</f>
        <v/>
      </c>
      <c r="L61" s="124">
        <f>'Entrada de Dados'!AC63</f>
        <v/>
      </c>
      <c r="M61" s="233">
        <f>L61*85.8824</f>
        <v/>
      </c>
      <c r="N61" s="71" t="n"/>
      <c r="O61" s="235">
        <f>(((C61*$B$5)+(E61*$D$5)+(G61*$F$5)+(I61))+K61+M61)</f>
        <v/>
      </c>
      <c r="P61" s="235">
        <f>(O61/$P$6)/$Q$6</f>
        <v/>
      </c>
      <c r="Q61" s="235">
        <f>P61*$Q$6</f>
        <v/>
      </c>
      <c r="R61" s="236">
        <f>Q61/'Entrada de Dados'!C63</f>
        <v/>
      </c>
      <c r="S61" s="236">
        <f>R61/'Entrada de Dados'!B63</f>
        <v/>
      </c>
    </row>
    <row r="62">
      <c r="A62" s="70">
        <f>'Entrada de Dados'!W64</f>
        <v/>
      </c>
      <c r="B62" s="120">
        <f>'Entrada de Dados'!F64</f>
        <v/>
      </c>
      <c r="C62" s="120">
        <f>B62*$C$6*$F$4</f>
        <v/>
      </c>
      <c r="D62" s="121">
        <f>'Entrada de Dados'!O64</f>
        <v/>
      </c>
      <c r="E62" s="120">
        <f>(D62*$E$6)*$F$4</f>
        <v/>
      </c>
      <c r="F62" s="121">
        <f>'Entrada de Dados'!U64</f>
        <v/>
      </c>
      <c r="G62" s="122">
        <f>F62*$G$6*$F$4</f>
        <v/>
      </c>
      <c r="H62" s="74">
        <f>'Entrada de Dados'!J64</f>
        <v/>
      </c>
      <c r="I62" s="123">
        <f>H62*$I$6</f>
        <v/>
      </c>
      <c r="J62" s="124">
        <f>'Entrada de Dados'!Z64</f>
        <v/>
      </c>
      <c r="K62" s="232">
        <f>J62*$K$6+(J62*$K$6)*$J$6</f>
        <v/>
      </c>
      <c r="L62" s="124">
        <f>'Entrada de Dados'!AC64</f>
        <v/>
      </c>
      <c r="M62" s="233">
        <f>L62*85.8824</f>
        <v/>
      </c>
      <c r="N62" s="71" t="n"/>
      <c r="O62" s="235">
        <f>(((C62*$B$5)+(E62*$D$5)+(G62*$F$5)+(I62))+K62+M62)</f>
        <v/>
      </c>
      <c r="P62" s="235">
        <f>(O62/$P$6)/$Q$6</f>
        <v/>
      </c>
      <c r="Q62" s="235">
        <f>P62*$Q$6</f>
        <v/>
      </c>
      <c r="R62" s="236">
        <f>Q62/'Entrada de Dados'!C64</f>
        <v/>
      </c>
      <c r="S62" s="236">
        <f>R62/'Entrada de Dados'!B64</f>
        <v/>
      </c>
    </row>
    <row r="63">
      <c r="A63" s="70">
        <f>'Entrada de Dados'!W65</f>
        <v/>
      </c>
      <c r="B63" s="120">
        <f>'Entrada de Dados'!F65</f>
        <v/>
      </c>
      <c r="C63" s="120">
        <f>B63*$C$6*$F$4</f>
        <v/>
      </c>
      <c r="D63" s="121">
        <f>'Entrada de Dados'!O65</f>
        <v/>
      </c>
      <c r="E63" s="120">
        <f>(D63*$E$6)*$F$4</f>
        <v/>
      </c>
      <c r="F63" s="121">
        <f>'Entrada de Dados'!U65</f>
        <v/>
      </c>
      <c r="G63" s="122">
        <f>F63*$G$6*$F$4</f>
        <v/>
      </c>
      <c r="H63" s="74">
        <f>'Entrada de Dados'!J65</f>
        <v/>
      </c>
      <c r="I63" s="123">
        <f>H63*$I$6</f>
        <v/>
      </c>
      <c r="J63" s="124">
        <f>'Entrada de Dados'!Z65</f>
        <v/>
      </c>
      <c r="K63" s="232">
        <f>J63*$K$6+(J63*$K$6)*$J$6</f>
        <v/>
      </c>
      <c r="L63" s="124">
        <f>'Entrada de Dados'!AC65</f>
        <v/>
      </c>
      <c r="M63" s="233">
        <f>L63*85.8824</f>
        <v/>
      </c>
      <c r="N63" s="71" t="n"/>
      <c r="O63" s="235">
        <f>(((C63*$B$5)+(E63*$D$5)+(G63*$F$5)+(I63))+K63+M63)</f>
        <v/>
      </c>
      <c r="P63" s="235">
        <f>(O63/$P$6)/$Q$6</f>
        <v/>
      </c>
      <c r="Q63" s="235">
        <f>P63*$Q$6</f>
        <v/>
      </c>
      <c r="R63" s="236">
        <f>Q63/'Entrada de Dados'!C65</f>
        <v/>
      </c>
      <c r="S63" s="236">
        <f>R63/'Entrada de Dados'!B65</f>
        <v/>
      </c>
    </row>
    <row r="64">
      <c r="A64" s="70">
        <f>'Entrada de Dados'!W66</f>
        <v/>
      </c>
      <c r="B64" s="120">
        <f>'Entrada de Dados'!F66</f>
        <v/>
      </c>
      <c r="C64" s="120">
        <f>B64*$C$6*$F$4</f>
        <v/>
      </c>
      <c r="D64" s="121">
        <f>'Entrada de Dados'!O66</f>
        <v/>
      </c>
      <c r="E64" s="120">
        <f>(D64*$E$6)*$F$4</f>
        <v/>
      </c>
      <c r="F64" s="121">
        <f>'Entrada de Dados'!U66</f>
        <v/>
      </c>
      <c r="G64" s="122">
        <f>F64*$G$6*$F$4</f>
        <v/>
      </c>
      <c r="H64" s="74">
        <f>'Entrada de Dados'!J66</f>
        <v/>
      </c>
      <c r="I64" s="123">
        <f>H64*$I$6</f>
        <v/>
      </c>
      <c r="J64" s="124">
        <f>'Entrada de Dados'!Z66</f>
        <v/>
      </c>
      <c r="K64" s="232">
        <f>J64*$K$6+(J64*$K$6)*$J$6</f>
        <v/>
      </c>
      <c r="L64" s="124">
        <f>'Entrada de Dados'!AC66</f>
        <v/>
      </c>
      <c r="M64" s="233">
        <f>L64*85.8824</f>
        <v/>
      </c>
      <c r="N64" s="71" t="n"/>
      <c r="O64" s="235">
        <f>(((C64*$B$5)+(E64*$D$5)+(G64*$F$5)+(I64))+K64+M64)</f>
        <v/>
      </c>
      <c r="P64" s="235">
        <f>(O64/$P$6)/$Q$6</f>
        <v/>
      </c>
      <c r="Q64" s="235">
        <f>P64*$Q$6</f>
        <v/>
      </c>
      <c r="R64" s="236">
        <f>Q64/'Entrada de Dados'!C66</f>
        <v/>
      </c>
      <c r="S64" s="236">
        <f>R64/'Entrada de Dados'!B66</f>
        <v/>
      </c>
    </row>
    <row r="65">
      <c r="A65" s="70">
        <f>'Entrada de Dados'!W67</f>
        <v/>
      </c>
      <c r="B65" s="120">
        <f>'Entrada de Dados'!F67</f>
        <v/>
      </c>
      <c r="C65" s="120">
        <f>B65*$C$6*$F$4</f>
        <v/>
      </c>
      <c r="D65" s="121">
        <f>'Entrada de Dados'!O67</f>
        <v/>
      </c>
      <c r="E65" s="120">
        <f>(D65*$E$6)*$F$4</f>
        <v/>
      </c>
      <c r="F65" s="121">
        <f>'Entrada de Dados'!U67</f>
        <v/>
      </c>
      <c r="G65" s="122">
        <f>F65*$G$6*$F$4</f>
        <v/>
      </c>
      <c r="H65" s="74">
        <f>'Entrada de Dados'!J67</f>
        <v/>
      </c>
      <c r="I65" s="123">
        <f>H65*$I$6</f>
        <v/>
      </c>
      <c r="J65" s="124">
        <f>'Entrada de Dados'!Z67</f>
        <v/>
      </c>
      <c r="K65" s="232">
        <f>J65*$K$6+(J65*$K$6)*$J$6</f>
        <v/>
      </c>
      <c r="L65" s="124">
        <f>'Entrada de Dados'!AC67</f>
        <v/>
      </c>
      <c r="M65" s="233">
        <f>L65*85.8824</f>
        <v/>
      </c>
      <c r="N65" s="71" t="n"/>
      <c r="O65" s="235">
        <f>(((C65*$B$5)+(E65*$D$5)+(G65*$F$5)+(I65))+K65+M65)</f>
        <v/>
      </c>
      <c r="P65" s="235">
        <f>(O65/$P$6)/$Q$6</f>
        <v/>
      </c>
      <c r="Q65" s="235">
        <f>P65*$Q$6</f>
        <v/>
      </c>
      <c r="R65" s="236">
        <f>Q65/'Entrada de Dados'!C67</f>
        <v/>
      </c>
      <c r="S65" s="236">
        <f>R65/'Entrada de Dados'!B67</f>
        <v/>
      </c>
    </row>
    <row r="66">
      <c r="A66" s="70">
        <f>'Entrada de Dados'!W68</f>
        <v/>
      </c>
      <c r="B66" s="120">
        <f>'Entrada de Dados'!F68</f>
        <v/>
      </c>
      <c r="C66" s="120">
        <f>B66*$C$6*$F$4</f>
        <v/>
      </c>
      <c r="D66" s="121">
        <f>'Entrada de Dados'!O68</f>
        <v/>
      </c>
      <c r="E66" s="120">
        <f>(D66*$E$6)*$F$4</f>
        <v/>
      </c>
      <c r="F66" s="121">
        <f>'Entrada de Dados'!U68</f>
        <v/>
      </c>
      <c r="G66" s="122">
        <f>F66*$G$6*$F$4</f>
        <v/>
      </c>
      <c r="H66" s="74">
        <f>'Entrada de Dados'!J68</f>
        <v/>
      </c>
      <c r="I66" s="123">
        <f>H66*$I$6</f>
        <v/>
      </c>
      <c r="J66" s="124">
        <f>'Entrada de Dados'!Z68</f>
        <v/>
      </c>
      <c r="K66" s="232">
        <f>J66*$K$6+(J66*$K$6)*$J$6</f>
        <v/>
      </c>
      <c r="L66" s="124">
        <f>'Entrada de Dados'!AC68</f>
        <v/>
      </c>
      <c r="M66" s="233">
        <f>L66*85.8824</f>
        <v/>
      </c>
      <c r="N66" s="71" t="n"/>
      <c r="O66" s="235">
        <f>(((C66*$B$5)+(E66*$D$5)+(G66*$F$5)+(I66))+K66+M66)</f>
        <v/>
      </c>
      <c r="P66" s="235">
        <f>(O66/$P$6)/$Q$6</f>
        <v/>
      </c>
      <c r="Q66" s="235">
        <f>P66*$Q$6</f>
        <v/>
      </c>
      <c r="R66" s="236">
        <f>Q66/'Entrada de Dados'!C68</f>
        <v/>
      </c>
      <c r="S66" s="236">
        <f>R66/'Entrada de Dados'!B68</f>
        <v/>
      </c>
    </row>
    <row r="67">
      <c r="A67" s="70">
        <f>'Entrada de Dados'!W69</f>
        <v/>
      </c>
      <c r="B67" s="120">
        <f>'Entrada de Dados'!F69</f>
        <v/>
      </c>
      <c r="C67" s="120">
        <f>B67*$C$6*$F$4</f>
        <v/>
      </c>
      <c r="D67" s="121">
        <f>'Entrada de Dados'!O69</f>
        <v/>
      </c>
      <c r="E67" s="120">
        <f>(D67*$E$6)*$F$4</f>
        <v/>
      </c>
      <c r="F67" s="121">
        <f>'Entrada de Dados'!U69</f>
        <v/>
      </c>
      <c r="G67" s="122">
        <f>F67*$G$6*$F$4</f>
        <v/>
      </c>
      <c r="H67" s="74">
        <f>'Entrada de Dados'!J69</f>
        <v/>
      </c>
      <c r="I67" s="123">
        <f>H67*$I$6</f>
        <v/>
      </c>
      <c r="J67" s="124">
        <f>'Entrada de Dados'!Z69</f>
        <v/>
      </c>
      <c r="K67" s="232">
        <f>J67*$K$6+(J67*$K$6)*$J$6</f>
        <v/>
      </c>
      <c r="L67" s="124">
        <f>'Entrada de Dados'!AC69</f>
        <v/>
      </c>
      <c r="M67" s="233">
        <f>L67*85.8824</f>
        <v/>
      </c>
      <c r="N67" s="71" t="n"/>
      <c r="O67" s="235">
        <f>(((C67*$B$5)+(E67*$D$5)+(G67*$F$5)+(I67))+K67+M67)</f>
        <v/>
      </c>
      <c r="P67" s="235">
        <f>(O67/$P$6)/$Q$6</f>
        <v/>
      </c>
      <c r="Q67" s="235">
        <f>P67*$Q$6</f>
        <v/>
      </c>
      <c r="R67" s="236">
        <f>Q67/'Entrada de Dados'!C69</f>
        <v/>
      </c>
      <c r="S67" s="236">
        <f>R67/'Entrada de Dados'!B69</f>
        <v/>
      </c>
    </row>
    <row r="68">
      <c r="A68" s="70">
        <f>'Entrada de Dados'!W70</f>
        <v/>
      </c>
      <c r="B68" s="120">
        <f>'Entrada de Dados'!F70</f>
        <v/>
      </c>
      <c r="C68" s="120">
        <f>B68*$C$6*$F$4</f>
        <v/>
      </c>
      <c r="D68" s="121">
        <f>'Entrada de Dados'!O70</f>
        <v/>
      </c>
      <c r="E68" s="120">
        <f>(D68*$E$6)*$F$4</f>
        <v/>
      </c>
      <c r="F68" s="121">
        <f>'Entrada de Dados'!U70</f>
        <v/>
      </c>
      <c r="G68" s="122">
        <f>F68*$G$6*$F$4</f>
        <v/>
      </c>
      <c r="H68" s="74">
        <f>'Entrada de Dados'!J70</f>
        <v/>
      </c>
      <c r="I68" s="123">
        <f>H68*$I$6</f>
        <v/>
      </c>
      <c r="J68" s="124">
        <f>'Entrada de Dados'!Z70</f>
        <v/>
      </c>
      <c r="K68" s="232">
        <f>J68*$K$6+(J68*$K$6)*$J$6</f>
        <v/>
      </c>
      <c r="L68" s="124">
        <f>'Entrada de Dados'!AC70</f>
        <v/>
      </c>
      <c r="M68" s="233">
        <f>L68*85.8824</f>
        <v/>
      </c>
      <c r="N68" s="71" t="n"/>
      <c r="O68" s="235">
        <f>(((C68*$B$5)+(E68*$D$5)+(G68*$F$5)+(I68))+K68+M68)</f>
        <v/>
      </c>
      <c r="P68" s="235">
        <f>(O68/$P$6)/$Q$6</f>
        <v/>
      </c>
      <c r="Q68" s="235">
        <f>P68*$Q$6</f>
        <v/>
      </c>
      <c r="R68" s="236">
        <f>Q68/'Entrada de Dados'!C70</f>
        <v/>
      </c>
      <c r="S68" s="236">
        <f>R68/'Entrada de Dados'!B70</f>
        <v/>
      </c>
    </row>
    <row r="69">
      <c r="A69" s="70">
        <f>'Entrada de Dados'!W71</f>
        <v/>
      </c>
      <c r="B69" s="120">
        <f>'Entrada de Dados'!F71</f>
        <v/>
      </c>
      <c r="C69" s="120">
        <f>B69*$C$6*$F$4</f>
        <v/>
      </c>
      <c r="D69" s="121">
        <f>'Entrada de Dados'!O71</f>
        <v/>
      </c>
      <c r="E69" s="120">
        <f>(D69*$E$6)*$F$4</f>
        <v/>
      </c>
      <c r="F69" s="121">
        <f>'Entrada de Dados'!U71</f>
        <v/>
      </c>
      <c r="G69" s="122">
        <f>F69*$G$6*$F$4</f>
        <v/>
      </c>
      <c r="H69" s="74">
        <f>'Entrada de Dados'!J71</f>
        <v/>
      </c>
      <c r="I69" s="123">
        <f>H69*$I$6</f>
        <v/>
      </c>
      <c r="J69" s="124">
        <f>'Entrada de Dados'!Z71</f>
        <v/>
      </c>
      <c r="K69" s="232">
        <f>J69*$K$6+(J69*$K$6)*$J$6</f>
        <v/>
      </c>
      <c r="L69" s="124">
        <f>'Entrada de Dados'!AC71</f>
        <v/>
      </c>
      <c r="M69" s="233">
        <f>L69*85.8824</f>
        <v/>
      </c>
      <c r="N69" s="71" t="n"/>
      <c r="O69" s="235">
        <f>(((C69*$B$5)+(E69*$D$5)+(G69*$F$5)+(I69))+K69+M69)</f>
        <v/>
      </c>
      <c r="P69" s="235">
        <f>(O69/$P$6)/$Q$6</f>
        <v/>
      </c>
      <c r="Q69" s="235">
        <f>P69*$Q$6</f>
        <v/>
      </c>
      <c r="R69" s="236">
        <f>Q69/'Entrada de Dados'!C71</f>
        <v/>
      </c>
      <c r="S69" s="236">
        <f>R69/'Entrada de Dados'!B71</f>
        <v/>
      </c>
    </row>
    <row r="70">
      <c r="A70" s="70">
        <f>'Entrada de Dados'!W72</f>
        <v/>
      </c>
      <c r="B70" s="120">
        <f>'Entrada de Dados'!F72</f>
        <v/>
      </c>
      <c r="C70" s="120">
        <f>B70*$C$6*$F$4</f>
        <v/>
      </c>
      <c r="D70" s="121">
        <f>'Entrada de Dados'!O72</f>
        <v/>
      </c>
      <c r="E70" s="120">
        <f>(D70*$E$6)*$F$4</f>
        <v/>
      </c>
      <c r="F70" s="121">
        <f>'Entrada de Dados'!U72</f>
        <v/>
      </c>
      <c r="G70" s="122">
        <f>F70*$G$6*$F$4</f>
        <v/>
      </c>
      <c r="H70" s="74">
        <f>'Entrada de Dados'!J72</f>
        <v/>
      </c>
      <c r="I70" s="123">
        <f>H70*$I$6</f>
        <v/>
      </c>
      <c r="J70" s="124">
        <f>'Entrada de Dados'!Z72</f>
        <v/>
      </c>
      <c r="K70" s="232">
        <f>J70*$K$6+(J70*$K$6)*$J$6</f>
        <v/>
      </c>
      <c r="L70" s="124">
        <f>'Entrada de Dados'!AC72</f>
        <v/>
      </c>
      <c r="M70" s="233">
        <f>L70*85.8824</f>
        <v/>
      </c>
      <c r="N70" s="71" t="n"/>
      <c r="O70" s="235">
        <f>(((C70*$B$5)+(E70*$D$5)+(G70*$F$5)+(I70))+K70+M70)</f>
        <v/>
      </c>
      <c r="P70" s="235">
        <f>(O70/$P$6)/$Q$6</f>
        <v/>
      </c>
      <c r="Q70" s="235">
        <f>P70*$Q$6</f>
        <v/>
      </c>
      <c r="R70" s="236">
        <f>Q70/'Entrada de Dados'!C72</f>
        <v/>
      </c>
      <c r="S70" s="236">
        <f>R70/'Entrada de Dados'!B72</f>
        <v/>
      </c>
      <c r="T70" s="238" t="n"/>
    </row>
    <row r="71">
      <c r="A71" s="70">
        <f>'Entrada de Dados'!W73</f>
        <v/>
      </c>
      <c r="B71" s="120">
        <f>'Entrada de Dados'!F73</f>
        <v/>
      </c>
      <c r="C71" s="120">
        <f>B71*$C$6*$F$4</f>
        <v/>
      </c>
      <c r="D71" s="121">
        <f>'Entrada de Dados'!O73</f>
        <v/>
      </c>
      <c r="E71" s="120">
        <f>(D71*$E$6)*$F$4</f>
        <v/>
      </c>
      <c r="F71" s="121">
        <f>'Entrada de Dados'!U73</f>
        <v/>
      </c>
      <c r="G71" s="122">
        <f>F71*$G$6*$F$4</f>
        <v/>
      </c>
      <c r="H71" s="74">
        <f>'Entrada de Dados'!J73</f>
        <v/>
      </c>
      <c r="I71" s="123">
        <f>H71*$I$6</f>
        <v/>
      </c>
      <c r="J71" s="124">
        <f>'Entrada de Dados'!Z73</f>
        <v/>
      </c>
      <c r="K71" s="232">
        <f>J71*$K$6+(J71*$K$6)*$J$6</f>
        <v/>
      </c>
      <c r="L71" s="124">
        <f>'Entrada de Dados'!AC73</f>
        <v/>
      </c>
      <c r="M71" s="233">
        <f>L71*85.8824</f>
        <v/>
      </c>
      <c r="N71" s="71" t="n"/>
      <c r="O71" s="235">
        <f>(((C71*$B$5)+(E71*$D$5)+(G71*$F$5)+(I71))+K71+M71)</f>
        <v/>
      </c>
      <c r="P71" s="235">
        <f>(O71/$P$6)/$Q$6</f>
        <v/>
      </c>
      <c r="Q71" s="235">
        <f>P71*$Q$6</f>
        <v/>
      </c>
      <c r="R71" s="236">
        <f>Q71/'Entrada de Dados'!C73</f>
        <v/>
      </c>
      <c r="S71" s="236">
        <f>R71/'Entrada de Dados'!B73</f>
        <v/>
      </c>
    </row>
    <row r="72">
      <c r="A72" s="70">
        <f>'Entrada de Dados'!W74</f>
        <v/>
      </c>
      <c r="B72" s="120">
        <f>'Entrada de Dados'!F74</f>
        <v/>
      </c>
      <c r="C72" s="120">
        <f>B72*$C$6*$F$4</f>
        <v/>
      </c>
      <c r="D72" s="121">
        <f>'Entrada de Dados'!O74</f>
        <v/>
      </c>
      <c r="E72" s="120">
        <f>(D72*$E$6)*$F$4</f>
        <v/>
      </c>
      <c r="F72" s="121">
        <f>'Entrada de Dados'!U74</f>
        <v/>
      </c>
      <c r="G72" s="122">
        <f>F72*$G$6*$F$4</f>
        <v/>
      </c>
      <c r="H72" s="74">
        <f>'Entrada de Dados'!J74</f>
        <v/>
      </c>
      <c r="I72" s="123">
        <f>H72*$I$6</f>
        <v/>
      </c>
      <c r="J72" s="124">
        <f>'Entrada de Dados'!Z74</f>
        <v/>
      </c>
      <c r="K72" s="232">
        <f>J72*$K$6+(J72*$K$6)*$J$6</f>
        <v/>
      </c>
      <c r="L72" s="124">
        <f>'Entrada de Dados'!AC74</f>
        <v/>
      </c>
      <c r="M72" s="233">
        <f>L72*85.8824</f>
        <v/>
      </c>
      <c r="N72" s="71" t="n"/>
      <c r="O72" s="235">
        <f>(((C72*$B$5)+(E72*$D$5)+(G72*$F$5)+(I72))+K72+M72)</f>
        <v/>
      </c>
      <c r="P72" s="235">
        <f>(O72/$P$6)/$Q$6</f>
        <v/>
      </c>
      <c r="Q72" s="235">
        <f>P72*$Q$6</f>
        <v/>
      </c>
      <c r="R72" s="236">
        <f>Q72/'Entrada de Dados'!C74</f>
        <v/>
      </c>
      <c r="S72" s="236">
        <f>R72/'Entrada de Dados'!B74</f>
        <v/>
      </c>
    </row>
    <row r="73">
      <c r="A73" s="70">
        <f>'Entrada de Dados'!W75</f>
        <v/>
      </c>
      <c r="B73" s="120">
        <f>'Entrada de Dados'!F75</f>
        <v/>
      </c>
      <c r="C73" s="120">
        <f>B73*$C$6*$F$4</f>
        <v/>
      </c>
      <c r="D73" s="121">
        <f>'Entrada de Dados'!O75</f>
        <v/>
      </c>
      <c r="E73" s="120">
        <f>(D73*$E$6)*$F$4</f>
        <v/>
      </c>
      <c r="F73" s="121">
        <f>'Entrada de Dados'!U75</f>
        <v/>
      </c>
      <c r="G73" s="122">
        <f>F73*$G$6*$F$4</f>
        <v/>
      </c>
      <c r="H73" s="74">
        <f>'Entrada de Dados'!J75</f>
        <v/>
      </c>
      <c r="I73" s="123">
        <f>H73*$I$6</f>
        <v/>
      </c>
      <c r="J73" s="124">
        <f>'Entrada de Dados'!Z75</f>
        <v/>
      </c>
      <c r="K73" s="232">
        <f>J73*$K$6+(J73*$K$6)*$J$6</f>
        <v/>
      </c>
      <c r="L73" s="124">
        <f>'Entrada de Dados'!AC75</f>
        <v/>
      </c>
      <c r="M73" s="233">
        <f>L73*85.8824</f>
        <v/>
      </c>
      <c r="N73" s="71" t="n"/>
      <c r="O73" s="235">
        <f>(((C73*$B$5)+(E73*$D$5)+(G73*$F$5)+(I73))+K73+M73)</f>
        <v/>
      </c>
      <c r="P73" s="235">
        <f>(O73/$P$6)/$Q$6</f>
        <v/>
      </c>
      <c r="Q73" s="235">
        <f>P73*$Q$6</f>
        <v/>
      </c>
      <c r="R73" s="236">
        <f>Q73/'Entrada de Dados'!C75</f>
        <v/>
      </c>
      <c r="S73" s="236">
        <f>R73/'Entrada de Dados'!B75</f>
        <v/>
      </c>
      <c r="T73" s="41" t="inlineStr">
        <is>
          <t>cotação utilizada em setembro</t>
        </is>
      </c>
    </row>
    <row r="74">
      <c r="A74" s="70">
        <f>'Entrada de Dados'!W76</f>
        <v/>
      </c>
      <c r="B74" s="120">
        <f>'Entrada de Dados'!F76</f>
        <v/>
      </c>
      <c r="C74" s="120">
        <f>B74*$C$6*$F$4</f>
        <v/>
      </c>
      <c r="D74" s="121">
        <f>'Entrada de Dados'!O76</f>
        <v/>
      </c>
      <c r="E74" s="120">
        <f>(D74*$E$6)*$F$4</f>
        <v/>
      </c>
      <c r="F74" s="121">
        <f>'Entrada de Dados'!U76</f>
        <v/>
      </c>
      <c r="G74" s="122">
        <f>F74*$G$6*$F$4</f>
        <v/>
      </c>
      <c r="H74" s="74">
        <f>'Entrada de Dados'!J76</f>
        <v/>
      </c>
      <c r="I74" s="123">
        <f>H74*$I$6</f>
        <v/>
      </c>
      <c r="J74" s="124">
        <f>'Entrada de Dados'!Z76</f>
        <v/>
      </c>
      <c r="K74" s="232">
        <f>J74*$K$6+(J74*$K$6)*$J$6</f>
        <v/>
      </c>
      <c r="L74" s="124">
        <f>'Entrada de Dados'!AC76</f>
        <v/>
      </c>
      <c r="M74" s="233">
        <f>L74*85.8824</f>
        <v/>
      </c>
      <c r="N74" s="71" t="n"/>
      <c r="O74" s="235">
        <f>(((C74*$B$5)+(E74*$D$5)+(G74*$F$5)+(I74))+K74+M74)</f>
        <v/>
      </c>
      <c r="P74" s="235">
        <f>(O74/$P$6)/$Q$6</f>
        <v/>
      </c>
      <c r="Q74" s="235">
        <f>P74*$Q$6</f>
        <v/>
      </c>
      <c r="R74" s="236">
        <f>Q74/'Entrada de Dados'!C76</f>
        <v/>
      </c>
      <c r="S74" s="236">
        <f>R74/'Entrada de Dados'!B76</f>
        <v/>
      </c>
      <c r="T74" s="41" t="inlineStr">
        <is>
          <t>cotação utilizada em outubro</t>
        </is>
      </c>
    </row>
    <row r="75">
      <c r="A75" s="70">
        <f>'Entrada de Dados'!W77</f>
        <v/>
      </c>
      <c r="B75" s="120">
        <f>'Entrada de Dados'!F77</f>
        <v/>
      </c>
      <c r="C75" s="120">
        <f>B75*$C$6*$F$4</f>
        <v/>
      </c>
      <c r="D75" s="121">
        <f>'Entrada de Dados'!O77</f>
        <v/>
      </c>
      <c r="E75" s="120">
        <f>(D75*$E$6)*$F$4</f>
        <v/>
      </c>
      <c r="F75" s="121">
        <f>'Entrada de Dados'!U77</f>
        <v/>
      </c>
      <c r="G75" s="122">
        <f>F75*$G$6*$F$4</f>
        <v/>
      </c>
      <c r="H75" s="74">
        <f>'Entrada de Dados'!J77</f>
        <v/>
      </c>
      <c r="I75" s="123">
        <f>H75*$I$6</f>
        <v/>
      </c>
      <c r="J75" s="124">
        <f>'Entrada de Dados'!Z77</f>
        <v/>
      </c>
      <c r="K75" s="232">
        <f>J75*$K$6+(J75*$K$6)*$J$6</f>
        <v/>
      </c>
      <c r="L75" s="124">
        <f>'Entrada de Dados'!AC77</f>
        <v/>
      </c>
      <c r="M75" s="233">
        <f>L75*85.8824</f>
        <v/>
      </c>
      <c r="N75" s="71" t="n"/>
      <c r="O75" s="235">
        <f>(((C75*$B$5)+(E75*$D$5)+(G75*$F$5)+(I75))+K75+M75)</f>
        <v/>
      </c>
      <c r="P75" s="235">
        <f>(O75/$P$6)/$Q$6</f>
        <v/>
      </c>
      <c r="Q75" s="235">
        <f>P75*$Q$6</f>
        <v/>
      </c>
      <c r="R75" s="236">
        <f>Q75/'Entrada de Dados'!C77</f>
        <v/>
      </c>
      <c r="S75" s="236">
        <f>R75/'Entrada de Dados'!B77</f>
        <v/>
      </c>
      <c r="T75" s="41" t="inlineStr">
        <is>
          <t>cotação utilizada de novembro até a primeira quinzena de dezembro</t>
        </is>
      </c>
    </row>
    <row r="76">
      <c r="A76" s="70">
        <f>'Entrada de Dados'!W78</f>
        <v/>
      </c>
      <c r="B76" s="120">
        <f>'Entrada de Dados'!F78</f>
        <v/>
      </c>
      <c r="C76" s="120">
        <f>B76*$C$6*$F$4</f>
        <v/>
      </c>
      <c r="D76" s="121">
        <f>'Entrada de Dados'!O78</f>
        <v/>
      </c>
      <c r="E76" s="120">
        <f>(D76*$E$6)*$F$4</f>
        <v/>
      </c>
      <c r="F76" s="121">
        <f>'Entrada de Dados'!U78</f>
        <v/>
      </c>
      <c r="G76" s="122">
        <f>F76*$G$6*$F$4</f>
        <v/>
      </c>
      <c r="H76" s="74">
        <f>'Entrada de Dados'!J78</f>
        <v/>
      </c>
      <c r="I76" s="123">
        <f>H76*$I$6</f>
        <v/>
      </c>
      <c r="J76" s="124">
        <f>'Entrada de Dados'!Z78</f>
        <v/>
      </c>
      <c r="K76" s="232">
        <f>J76*$K$6+(J76*$K$6)*$J$6</f>
        <v/>
      </c>
      <c r="L76" s="124">
        <f>'Entrada de Dados'!AC78</f>
        <v/>
      </c>
      <c r="M76" s="233">
        <f>L76*85.8824</f>
        <v/>
      </c>
      <c r="N76" s="71" t="n"/>
      <c r="O76" s="235">
        <f>(((C76*$B$5)+(E76*$D$5)+(G76*$F$5)+(I76))+K76+M76)</f>
        <v/>
      </c>
      <c r="P76" s="235">
        <f>(O76/$P$6)/$Q$6</f>
        <v/>
      </c>
      <c r="Q76" s="235">
        <f>P76*$Q$6</f>
        <v/>
      </c>
      <c r="R76" s="236">
        <f>Q76/'Entrada de Dados'!C78</f>
        <v/>
      </c>
      <c r="S76" s="236">
        <f>R76/'Entrada de Dados'!B78</f>
        <v/>
      </c>
      <c r="T76" s="41" t="inlineStr">
        <is>
          <t>cotação não utilizada</t>
        </is>
      </c>
    </row>
    <row r="77">
      <c r="A77" s="70">
        <f>'Entrada de Dados'!W79</f>
        <v/>
      </c>
      <c r="B77" s="120">
        <f>'Entrada de Dados'!F79</f>
        <v/>
      </c>
      <c r="C77" s="120">
        <f>B77*$C$6*$F$4</f>
        <v/>
      </c>
      <c r="D77" s="121">
        <f>'Entrada de Dados'!O79</f>
        <v/>
      </c>
      <c r="E77" s="120">
        <f>(D77*$E$6)*$F$4</f>
        <v/>
      </c>
      <c r="F77" s="121">
        <f>'Entrada de Dados'!U79</f>
        <v/>
      </c>
      <c r="G77" s="122">
        <f>F77*$G$6*$F$4</f>
        <v/>
      </c>
      <c r="H77" s="74">
        <f>'Entrada de Dados'!J79</f>
        <v/>
      </c>
      <c r="I77" s="123">
        <f>H77*$I$6</f>
        <v/>
      </c>
      <c r="J77" s="124">
        <f>'Entrada de Dados'!Z79</f>
        <v/>
      </c>
      <c r="K77" s="232">
        <f>J77*$K$6+(J77*$K$6)*$J$6</f>
        <v/>
      </c>
      <c r="L77" s="124">
        <f>'Entrada de Dados'!AC79</f>
        <v/>
      </c>
      <c r="M77" s="233">
        <f>L77*85.8824</f>
        <v/>
      </c>
      <c r="N77" s="71" t="n"/>
      <c r="O77" s="235">
        <f>(((C77*$B$5)+(E77*$D$5)+(G77*$F$5)+(I77))+K77+M77)</f>
        <v/>
      </c>
      <c r="P77" s="235">
        <f>(O77/$P$6)/$Q$6</f>
        <v/>
      </c>
      <c r="Q77" s="235">
        <f>P77*$Q$6</f>
        <v/>
      </c>
      <c r="R77" s="236">
        <f>Q77/'Entrada de Dados'!C79</f>
        <v/>
      </c>
      <c r="S77" s="236">
        <f>R77/'Entrada de Dados'!B79</f>
        <v/>
      </c>
      <c r="T77" s="41" t="inlineStr">
        <is>
          <t>cotação utilizada segunda quinzena de dezembro</t>
        </is>
      </c>
    </row>
    <row r="78">
      <c r="A78" s="70">
        <f>'Entrada de Dados'!W80</f>
        <v/>
      </c>
      <c r="B78" s="120">
        <f>'Entrada de Dados'!F80</f>
        <v/>
      </c>
      <c r="C78" s="120">
        <f>B78*$C$6*$F$4</f>
        <v/>
      </c>
      <c r="D78" s="121">
        <f>'Entrada de Dados'!O80</f>
        <v/>
      </c>
      <c r="E78" s="120">
        <f>(D78*$E$6)*$F$4</f>
        <v/>
      </c>
      <c r="F78" s="121">
        <f>'Entrada de Dados'!U80</f>
        <v/>
      </c>
      <c r="G78" s="122">
        <f>F78*$G$6*$F$4</f>
        <v/>
      </c>
      <c r="H78" s="74">
        <f>'Entrada de Dados'!J80</f>
        <v/>
      </c>
      <c r="I78" s="123">
        <f>H78*$I$6</f>
        <v/>
      </c>
      <c r="J78" s="124">
        <f>'Entrada de Dados'!Z80</f>
        <v/>
      </c>
      <c r="K78" s="232">
        <f>J78*$K$6+(J78*$K$6)*$J$6</f>
        <v/>
      </c>
      <c r="L78" s="124">
        <f>'Entrada de Dados'!AC80</f>
        <v/>
      </c>
      <c r="M78" s="233">
        <f>L78*85.8824</f>
        <v/>
      </c>
      <c r="N78" s="71" t="n"/>
      <c r="O78" s="235">
        <f>(((C78*$B$5)+(E78*$D$5)+(G78*$F$5)+(I78))+K78+M78)</f>
        <v/>
      </c>
      <c r="P78" s="235">
        <f>(O78/$P$6)/$Q$6</f>
        <v/>
      </c>
      <c r="Q78" s="235">
        <f>P78*$Q$6</f>
        <v/>
      </c>
      <c r="R78" s="236">
        <f>Q78/'Entrada de Dados'!C80</f>
        <v/>
      </c>
      <c r="S78" s="236">
        <f>R78/'Entrada de Dados'!B80</f>
        <v/>
      </c>
      <c r="T78" s="41" t="inlineStr">
        <is>
          <t>cotação não utilizada</t>
        </is>
      </c>
    </row>
    <row r="79">
      <c r="A79" s="70">
        <f>'Entrada de Dados'!W81</f>
        <v/>
      </c>
      <c r="B79" s="120">
        <f>'Entrada de Dados'!F81</f>
        <v/>
      </c>
      <c r="C79" s="120">
        <f>B79*$C$6*$F$4</f>
        <v/>
      </c>
      <c r="D79" s="121">
        <f>'Entrada de Dados'!O81</f>
        <v/>
      </c>
      <c r="E79" s="120">
        <f>(D79*$E$6)*$F$4</f>
        <v/>
      </c>
      <c r="F79" s="121">
        <f>'Entrada de Dados'!U81</f>
        <v/>
      </c>
      <c r="G79" s="122">
        <f>F79*$G$6*$F$4</f>
        <v/>
      </c>
      <c r="H79" s="74">
        <f>'Entrada de Dados'!J81</f>
        <v/>
      </c>
      <c r="I79" s="123">
        <f>H79*$I$6</f>
        <v/>
      </c>
      <c r="J79" s="124">
        <f>'Entrada de Dados'!Z81</f>
        <v/>
      </c>
      <c r="K79" s="232">
        <f>J79*$K$6+(J79*$K$6)*$J$6</f>
        <v/>
      </c>
      <c r="L79" s="124">
        <f>'Entrada de Dados'!AC81</f>
        <v/>
      </c>
      <c r="M79" s="233">
        <f>L79*85.8824</f>
        <v/>
      </c>
      <c r="N79" s="71" t="n"/>
      <c r="O79" s="235">
        <f>(((C79*$B$5)+(E79*$D$5)+(G79*$F$5)+(I79))+K79+M79)</f>
        <v/>
      </c>
      <c r="P79" s="235">
        <f>(O79/$P$6)/$Q$6</f>
        <v/>
      </c>
      <c r="Q79" s="235">
        <f>P79*$Q$6</f>
        <v/>
      </c>
      <c r="R79" s="236">
        <f>Q79/'Entrada de Dados'!C81</f>
        <v/>
      </c>
      <c r="S79" s="236">
        <f>R79/'Entrada de Dados'!B81</f>
        <v/>
      </c>
      <c r="T79" s="41" t="inlineStr">
        <is>
          <t>cotação utilizada em janeiro</t>
        </is>
      </c>
    </row>
    <row r="80">
      <c r="A80" s="70">
        <f>'Entrada de Dados'!W82</f>
        <v/>
      </c>
      <c r="B80" s="120">
        <f>'Entrada de Dados'!F82</f>
        <v/>
      </c>
      <c r="C80" s="120">
        <f>B80*$C$6*$F$4</f>
        <v/>
      </c>
      <c r="D80" s="121">
        <f>'Entrada de Dados'!O82</f>
        <v/>
      </c>
      <c r="E80" s="120">
        <f>(D80*$E$6)*$F$4</f>
        <v/>
      </c>
      <c r="F80" s="121">
        <f>'Entrada de Dados'!U82</f>
        <v/>
      </c>
      <c r="G80" s="122">
        <f>F80*$G$6*$F$4</f>
        <v/>
      </c>
      <c r="H80" s="74">
        <f>'Entrada de Dados'!J82</f>
        <v/>
      </c>
      <c r="I80" s="123">
        <f>H80*$I$6</f>
        <v/>
      </c>
      <c r="J80" s="124">
        <f>'Entrada de Dados'!Z82</f>
        <v/>
      </c>
      <c r="K80" s="232">
        <f>J80*$K$6+(J80*$K$6)*$J$6</f>
        <v/>
      </c>
      <c r="L80" s="124">
        <f>'Entrada de Dados'!AC82</f>
        <v/>
      </c>
      <c r="M80" s="233">
        <f>L80*85.8824</f>
        <v/>
      </c>
      <c r="N80" s="71" t="n"/>
      <c r="O80" s="235">
        <f>(((C80*$B$5)+(E80*$D$5)+(G80*$F$5)+(I80))+K80+M80)</f>
        <v/>
      </c>
      <c r="P80" s="235">
        <f>(O80/$P$6)/$Q$6</f>
        <v/>
      </c>
      <c r="Q80" s="235">
        <f>P80*$Q$6</f>
        <v/>
      </c>
      <c r="R80" s="236">
        <f>Q80/'Entrada de Dados'!C82</f>
        <v/>
      </c>
      <c r="S80" s="236">
        <f>R80/'Entrada de Dados'!B82</f>
        <v/>
      </c>
    </row>
    <row r="81">
      <c r="A81" s="70">
        <f>'Entrada de Dados'!W83</f>
        <v/>
      </c>
      <c r="B81" s="120">
        <f>'Entrada de Dados'!F83</f>
        <v/>
      </c>
      <c r="C81" s="120">
        <f>B81*$C$6*$F$4</f>
        <v/>
      </c>
      <c r="D81" s="121">
        <f>'Entrada de Dados'!O83</f>
        <v/>
      </c>
      <c r="E81" s="120">
        <f>(D81*$E$6)*$F$4</f>
        <v/>
      </c>
      <c r="F81" s="121">
        <f>'Entrada de Dados'!U83</f>
        <v/>
      </c>
      <c r="G81" s="122">
        <f>F81*$G$6*$F$4</f>
        <v/>
      </c>
      <c r="H81" s="74">
        <f>'Entrada de Dados'!J83</f>
        <v/>
      </c>
      <c r="I81" s="123">
        <f>H81*$I$6</f>
        <v/>
      </c>
      <c r="J81" s="124">
        <f>'Entrada de Dados'!Z83</f>
        <v/>
      </c>
      <c r="K81" s="232">
        <f>J81*$K$6+(J81*$K$6)*$J$6</f>
        <v/>
      </c>
      <c r="L81" s="124">
        <f>'Entrada de Dados'!AC83</f>
        <v/>
      </c>
      <c r="M81" s="233">
        <f>L81*85.8824</f>
        <v/>
      </c>
      <c r="N81" s="71" t="n"/>
      <c r="O81" s="235">
        <f>(((C81*$B$5)+(E81*$D$5)+(G81*$F$5)+(I81))+K81+M81)</f>
        <v/>
      </c>
      <c r="P81" s="235">
        <f>(O81/$P$6)/$Q$6</f>
        <v/>
      </c>
      <c r="Q81" s="235">
        <f>P81*$Q$6</f>
        <v/>
      </c>
      <c r="R81" s="236">
        <f>Q81/'Entrada de Dados'!C83</f>
        <v/>
      </c>
      <c r="S81" s="236">
        <f>R81/'Entrada de Dados'!B83</f>
        <v/>
      </c>
    </row>
    <row r="82">
      <c r="A82" s="70">
        <f>'Entrada de Dados'!W84</f>
        <v/>
      </c>
      <c r="B82" s="120">
        <f>'Entrada de Dados'!F84</f>
        <v/>
      </c>
      <c r="C82" s="120">
        <f>B82*$C$6*$F$4</f>
        <v/>
      </c>
      <c r="D82" s="121">
        <f>'Entrada de Dados'!O84</f>
        <v/>
      </c>
      <c r="E82" s="120">
        <f>(D82*$E$6)*$F$4</f>
        <v/>
      </c>
      <c r="F82" s="121">
        <f>'Entrada de Dados'!U84</f>
        <v/>
      </c>
      <c r="G82" s="122">
        <f>F82*$G$6*$F$4</f>
        <v/>
      </c>
      <c r="H82" s="74">
        <f>'Entrada de Dados'!J84</f>
        <v/>
      </c>
      <c r="I82" s="123">
        <f>H82*$I$6</f>
        <v/>
      </c>
      <c r="J82" s="124">
        <f>'Entrada de Dados'!Z84</f>
        <v/>
      </c>
      <c r="K82" s="232">
        <f>J82*$K$6+(J82*$K$6)*$J$6</f>
        <v/>
      </c>
      <c r="L82" s="124">
        <f>'Entrada de Dados'!AC84</f>
        <v/>
      </c>
      <c r="M82" s="233">
        <f>L82*85.8824</f>
        <v/>
      </c>
      <c r="N82" s="71" t="n"/>
      <c r="O82" s="235">
        <f>(((C82*$B$5)+(E82*$D$5)+(G82*$F$5)+(I82))+K82+M82)</f>
        <v/>
      </c>
      <c r="P82" s="235">
        <f>(O82/$P$6)/$Q$6</f>
        <v/>
      </c>
      <c r="Q82" s="235">
        <f>P82*$Q$6</f>
        <v/>
      </c>
      <c r="R82" s="236">
        <f>Q82/'Entrada de Dados'!C84</f>
        <v/>
      </c>
      <c r="S82" s="236">
        <f>R82/'Entrada de Dados'!B84</f>
        <v/>
      </c>
    </row>
    <row r="83">
      <c r="A83" s="70">
        <f>'Entrada de Dados'!W85</f>
        <v/>
      </c>
      <c r="B83" s="120">
        <f>'Entrada de Dados'!F85</f>
        <v/>
      </c>
      <c r="C83" s="120">
        <f>B83*$C$6*$F$4</f>
        <v/>
      </c>
      <c r="D83" s="121">
        <f>'Entrada de Dados'!O85</f>
        <v/>
      </c>
      <c r="E83" s="120">
        <f>(D83*$E$6)*$F$4</f>
        <v/>
      </c>
      <c r="F83" s="121">
        <f>'Entrada de Dados'!U85</f>
        <v/>
      </c>
      <c r="G83" s="122">
        <f>F83*$G$6*$F$4</f>
        <v/>
      </c>
      <c r="H83" s="74">
        <f>'Entrada de Dados'!J85</f>
        <v/>
      </c>
      <c r="I83" s="123">
        <f>H83*$I$6</f>
        <v/>
      </c>
      <c r="J83" s="124">
        <f>'Entrada de Dados'!Z85</f>
        <v/>
      </c>
      <c r="K83" s="232">
        <f>J83*$K$6+(J83*$K$6)*$J$6</f>
        <v/>
      </c>
      <c r="L83" s="124">
        <f>'Entrada de Dados'!AC85</f>
        <v/>
      </c>
      <c r="M83" s="233">
        <f>L83*85.8824</f>
        <v/>
      </c>
      <c r="N83" s="71" t="n"/>
      <c r="O83" s="235">
        <f>(((C83*$B$5)+(E83*$D$5)+(G83*$F$5)+(I83))+K83+M83)</f>
        <v/>
      </c>
      <c r="P83" s="235">
        <f>(O83/$P$6)/$Q$6</f>
        <v/>
      </c>
      <c r="Q83" s="235">
        <f>P83*$Q$6</f>
        <v/>
      </c>
      <c r="R83" s="236">
        <f>Q83/'Entrada de Dados'!C85</f>
        <v/>
      </c>
      <c r="S83" s="236">
        <f>R83/'Entrada de Dados'!B85</f>
        <v/>
      </c>
    </row>
    <row r="84">
      <c r="A84" s="70">
        <f>'Entrada de Dados'!W86</f>
        <v/>
      </c>
      <c r="B84" s="120">
        <f>'Entrada de Dados'!F86</f>
        <v/>
      </c>
      <c r="C84" s="120">
        <f>B84*$C$6*$F$4</f>
        <v/>
      </c>
      <c r="D84" s="121">
        <f>'Entrada de Dados'!O86</f>
        <v/>
      </c>
      <c r="E84" s="120">
        <f>(D84*$E$6)*$F$4</f>
        <v/>
      </c>
      <c r="F84" s="121">
        <f>'Entrada de Dados'!U86</f>
        <v/>
      </c>
      <c r="G84" s="122">
        <f>F84*$G$6*$F$4</f>
        <v/>
      </c>
      <c r="H84" s="74">
        <f>'Entrada de Dados'!J86</f>
        <v/>
      </c>
      <c r="I84" s="123">
        <f>H84*$I$6</f>
        <v/>
      </c>
      <c r="J84" s="124">
        <f>'Entrada de Dados'!Z86</f>
        <v/>
      </c>
      <c r="K84" s="232">
        <f>J84*$K$6+(J84*$K$6)*$J$6</f>
        <v/>
      </c>
      <c r="L84" s="124">
        <f>'Entrada de Dados'!AC86</f>
        <v/>
      </c>
      <c r="M84" s="233">
        <f>L84*85.8824</f>
        <v/>
      </c>
      <c r="N84" s="71" t="n"/>
      <c r="O84" s="235">
        <f>(((C84*$B$5)+(E84*$D$5)+(G84*$F$5)+(I84))+K84+M84)</f>
        <v/>
      </c>
      <c r="P84" s="235">
        <f>(O84/$P$6)/$Q$6</f>
        <v/>
      </c>
      <c r="Q84" s="235">
        <f>P84*$Q$6</f>
        <v/>
      </c>
      <c r="R84" s="236">
        <f>Q84/'Entrada de Dados'!C86</f>
        <v/>
      </c>
      <c r="S84" s="236">
        <f>R84/'Entrada de Dados'!B86</f>
        <v/>
      </c>
    </row>
    <row r="85">
      <c r="A85" s="70">
        <f>'Entrada de Dados'!W87</f>
        <v/>
      </c>
      <c r="B85" s="120">
        <f>'Entrada de Dados'!F87</f>
        <v/>
      </c>
      <c r="C85" s="120">
        <f>B85*$C$6*$F$4</f>
        <v/>
      </c>
      <c r="D85" s="121">
        <f>'Entrada de Dados'!O87</f>
        <v/>
      </c>
      <c r="E85" s="120">
        <f>(D85*$E$6)*$F$4</f>
        <v/>
      </c>
      <c r="F85" s="121">
        <f>'Entrada de Dados'!U87</f>
        <v/>
      </c>
      <c r="G85" s="122">
        <f>F85*$G$6*$F$4</f>
        <v/>
      </c>
      <c r="H85" s="74">
        <f>'Entrada de Dados'!J87</f>
        <v/>
      </c>
      <c r="I85" s="123">
        <f>H85*$I$6</f>
        <v/>
      </c>
      <c r="J85" s="124">
        <f>'Entrada de Dados'!Z87</f>
        <v/>
      </c>
      <c r="K85" s="232">
        <f>J85*$K$6+(J85*$K$6)*$J$6</f>
        <v/>
      </c>
      <c r="L85" s="124">
        <f>'Entrada de Dados'!AC87</f>
        <v/>
      </c>
      <c r="M85" s="233">
        <f>L85*85.8824</f>
        <v/>
      </c>
      <c r="N85" s="71" t="n"/>
      <c r="O85" s="235">
        <f>(((C85*$B$5)+(E85*$D$5)+(G85*$F$5)+(I85))+K85+M85)</f>
        <v/>
      </c>
      <c r="P85" s="235">
        <f>(O85/$P$6)/$Q$6</f>
        <v/>
      </c>
      <c r="Q85" s="235">
        <f>P85*$Q$6</f>
        <v/>
      </c>
      <c r="R85" s="236">
        <f>Q85/'Entrada de Dados'!C87</f>
        <v/>
      </c>
      <c r="S85" s="236">
        <f>R85/'Entrada de Dados'!B87</f>
        <v/>
      </c>
    </row>
    <row r="86">
      <c r="A86" s="70">
        <f>'Entrada de Dados'!W88</f>
        <v/>
      </c>
      <c r="B86" s="120">
        <f>'Entrada de Dados'!F88</f>
        <v/>
      </c>
      <c r="C86" s="120">
        <f>B86*$C$6*$F$4</f>
        <v/>
      </c>
      <c r="D86" s="121">
        <f>'Entrada de Dados'!O88</f>
        <v/>
      </c>
      <c r="E86" s="120">
        <f>(D86*$E$6)*$F$4</f>
        <v/>
      </c>
      <c r="F86" s="121">
        <f>'Entrada de Dados'!U88</f>
        <v/>
      </c>
      <c r="G86" s="122">
        <f>F86*$G$6*$F$4</f>
        <v/>
      </c>
      <c r="H86" s="74">
        <f>'Entrada de Dados'!J88</f>
        <v/>
      </c>
      <c r="I86" s="123">
        <f>H86*$I$6</f>
        <v/>
      </c>
      <c r="J86" s="124">
        <f>'Entrada de Dados'!Z88</f>
        <v/>
      </c>
      <c r="K86" s="232">
        <f>J86*$K$6+(J86*$K$6)*$J$6</f>
        <v/>
      </c>
      <c r="L86" s="124">
        <f>'Entrada de Dados'!AC88</f>
        <v/>
      </c>
      <c r="M86" s="233">
        <f>L86*85.8824</f>
        <v/>
      </c>
      <c r="N86" s="71" t="n"/>
      <c r="O86" s="235">
        <f>(((C86*$B$5)+(E86*$D$5)+(G86*$F$5)+(I86))+K86+M86)</f>
        <v/>
      </c>
      <c r="P86" s="235">
        <f>(O86/$P$6)/$Q$6</f>
        <v/>
      </c>
      <c r="Q86" s="235">
        <f>P86*$Q$6</f>
        <v/>
      </c>
      <c r="R86" s="236">
        <f>Q86/'Entrada de Dados'!C88</f>
        <v/>
      </c>
      <c r="S86" s="236">
        <f>R86/'Entrada de Dados'!B88</f>
        <v/>
      </c>
    </row>
    <row r="87">
      <c r="A87" s="70">
        <f>'Entrada de Dados'!W89</f>
        <v/>
      </c>
      <c r="B87" s="120">
        <f>'Entrada de Dados'!F89</f>
        <v/>
      </c>
      <c r="C87" s="120">
        <f>B87*$C$6*$F$4</f>
        <v/>
      </c>
      <c r="D87" s="121">
        <f>'Entrada de Dados'!O89</f>
        <v/>
      </c>
      <c r="E87" s="120">
        <f>(D87*$E$6)*$F$4</f>
        <v/>
      </c>
      <c r="F87" s="121">
        <f>'Entrada de Dados'!U89</f>
        <v/>
      </c>
      <c r="G87" s="122">
        <f>F87*$G$6*$F$4</f>
        <v/>
      </c>
      <c r="H87" s="74">
        <f>'Entrada de Dados'!J89</f>
        <v/>
      </c>
      <c r="I87" s="123">
        <f>H87*$I$6</f>
        <v/>
      </c>
      <c r="J87" s="124">
        <f>'Entrada de Dados'!Z89</f>
        <v/>
      </c>
      <c r="K87" s="232">
        <f>J87*$K$6+(J87*$K$6)*$J$6</f>
        <v/>
      </c>
      <c r="L87" s="124">
        <f>'Entrada de Dados'!AC89</f>
        <v/>
      </c>
      <c r="M87" s="233">
        <f>L87*85.8824</f>
        <v/>
      </c>
      <c r="N87" s="71" t="n"/>
      <c r="O87" s="235">
        <f>(((C87*$B$5)+(E87*$D$5)+(G87*$F$5)+(I87))+K87+M87)</f>
        <v/>
      </c>
      <c r="P87" s="235">
        <f>(O87/$P$6)/$Q$6</f>
        <v/>
      </c>
      <c r="Q87" s="235">
        <f>P87*$Q$6</f>
        <v/>
      </c>
      <c r="R87" s="236">
        <f>Q87/'Entrada de Dados'!C89</f>
        <v/>
      </c>
      <c r="S87" s="236">
        <f>R87/'Entrada de Dados'!B89</f>
        <v/>
      </c>
    </row>
    <row r="88">
      <c r="A88" s="70">
        <f>'Entrada de Dados'!W90</f>
        <v/>
      </c>
      <c r="B88" s="120">
        <f>'Entrada de Dados'!F90</f>
        <v/>
      </c>
      <c r="C88" s="120">
        <f>B88*$C$6*$F$4</f>
        <v/>
      </c>
      <c r="D88" s="121">
        <f>'Entrada de Dados'!O90</f>
        <v/>
      </c>
      <c r="E88" s="120">
        <f>(D88*$E$6)*$F$4</f>
        <v/>
      </c>
      <c r="F88" s="121">
        <f>'Entrada de Dados'!U90</f>
        <v/>
      </c>
      <c r="G88" s="122">
        <f>F88*$G$6*$F$4</f>
        <v/>
      </c>
      <c r="H88" s="74">
        <f>'Entrada de Dados'!J90</f>
        <v/>
      </c>
      <c r="I88" s="123">
        <f>H88*$I$6</f>
        <v/>
      </c>
      <c r="J88" s="124">
        <f>'Entrada de Dados'!Z90</f>
        <v/>
      </c>
      <c r="K88" s="232">
        <f>J88*$K$6+(J88*$K$6)*$J$6</f>
        <v/>
      </c>
      <c r="L88" s="124">
        <f>'Entrada de Dados'!AC90</f>
        <v/>
      </c>
      <c r="M88" s="233">
        <f>L88*85.8824</f>
        <v/>
      </c>
      <c r="N88" s="71" t="n"/>
      <c r="O88" s="235">
        <f>(((C88*$B$5)+(E88*$D$5)+(G88*$F$5)+(I88))+K88+M88)</f>
        <v/>
      </c>
      <c r="P88" s="235">
        <f>(O88/$P$6)/$Q$6</f>
        <v/>
      </c>
      <c r="Q88" s="235">
        <f>P88*$Q$6</f>
        <v/>
      </c>
      <c r="R88" s="236">
        <f>Q88/'Entrada de Dados'!C90</f>
        <v/>
      </c>
      <c r="S88" s="236">
        <f>R88/'Entrada de Dados'!B90</f>
        <v/>
      </c>
    </row>
    <row r="89">
      <c r="A89" s="70">
        <f>'Entrada de Dados'!W91</f>
        <v/>
      </c>
      <c r="B89" s="120">
        <f>'Entrada de Dados'!F91</f>
        <v/>
      </c>
      <c r="C89" s="120">
        <f>B89*$C$6*$F$4</f>
        <v/>
      </c>
      <c r="D89" s="121">
        <f>'Entrada de Dados'!O91</f>
        <v/>
      </c>
      <c r="E89" s="120">
        <f>(D89*$E$6)*$F$4</f>
        <v/>
      </c>
      <c r="F89" s="121">
        <f>'Entrada de Dados'!U91</f>
        <v/>
      </c>
      <c r="G89" s="122">
        <f>F89*$G$6*$F$4</f>
        <v/>
      </c>
      <c r="H89" s="74">
        <f>'Entrada de Dados'!J91</f>
        <v/>
      </c>
      <c r="I89" s="123">
        <f>H89*$I$6</f>
        <v/>
      </c>
      <c r="J89" s="124">
        <f>'Entrada de Dados'!Z91</f>
        <v/>
      </c>
      <c r="K89" s="232">
        <f>J89*$K$6+(J89*$K$6)*$J$6</f>
        <v/>
      </c>
      <c r="L89" s="124">
        <f>'Entrada de Dados'!AC91</f>
        <v/>
      </c>
      <c r="M89" s="233">
        <f>L89*85.8824</f>
        <v/>
      </c>
      <c r="N89" s="71" t="n"/>
      <c r="O89" s="235">
        <f>(((C89*$B$5)+(E89*$D$5)+(G89*$F$5)+(I89))+K89+M89)</f>
        <v/>
      </c>
      <c r="P89" s="235">
        <f>(O89/$P$6)/$Q$6</f>
        <v/>
      </c>
      <c r="Q89" s="235">
        <f>P89*$Q$6</f>
        <v/>
      </c>
      <c r="R89" s="236">
        <f>Q89/'Entrada de Dados'!C91</f>
        <v/>
      </c>
      <c r="S89" s="236">
        <f>R89/'Entrada de Dados'!B91</f>
        <v/>
      </c>
    </row>
    <row r="90">
      <c r="A90" s="70">
        <f>'Entrada de Dados'!W92</f>
        <v/>
      </c>
      <c r="B90" s="120">
        <f>'Entrada de Dados'!F92</f>
        <v/>
      </c>
      <c r="C90" s="120">
        <f>B90*$C$6*$F$4</f>
        <v/>
      </c>
      <c r="D90" s="121">
        <f>'Entrada de Dados'!O92</f>
        <v/>
      </c>
      <c r="E90" s="120">
        <f>(D90*$E$6)*$F$4</f>
        <v/>
      </c>
      <c r="F90" s="121">
        <f>'Entrada de Dados'!U92</f>
        <v/>
      </c>
      <c r="G90" s="122">
        <f>F90*$G$6*$F$4</f>
        <v/>
      </c>
      <c r="H90" s="74">
        <f>'Entrada de Dados'!J92</f>
        <v/>
      </c>
      <c r="I90" s="123">
        <f>H90*$I$6</f>
        <v/>
      </c>
      <c r="J90" s="124">
        <f>'Entrada de Dados'!Z92</f>
        <v/>
      </c>
      <c r="K90" s="232">
        <f>J90*$K$6+(J90*$K$6)*$J$6</f>
        <v/>
      </c>
      <c r="L90" s="124">
        <f>'Entrada de Dados'!AC92</f>
        <v/>
      </c>
      <c r="M90" s="233">
        <f>L90*85.8824</f>
        <v/>
      </c>
      <c r="N90" s="71" t="n"/>
      <c r="O90" s="235">
        <f>(((C90*$B$5)+(E90*$D$5)+(G90*$F$5)+(I90))+K90+M90)</f>
        <v/>
      </c>
      <c r="P90" s="235">
        <f>(O90/$P$6)/$Q$6</f>
        <v/>
      </c>
      <c r="Q90" s="235">
        <f>P90*$Q$6</f>
        <v/>
      </c>
      <c r="R90" s="236">
        <f>Q90/'Entrada de Dados'!C92</f>
        <v/>
      </c>
      <c r="S90" s="236">
        <f>R90/'Entrada de Dados'!B92</f>
        <v/>
      </c>
    </row>
    <row r="91">
      <c r="A91" s="70">
        <f>'Entrada de Dados'!W93</f>
        <v/>
      </c>
      <c r="B91" s="120">
        <f>'Entrada de Dados'!F93</f>
        <v/>
      </c>
      <c r="C91" s="120">
        <f>B91*$C$6*$F$4</f>
        <v/>
      </c>
      <c r="D91" s="121">
        <f>'Entrada de Dados'!O93</f>
        <v/>
      </c>
      <c r="E91" s="120">
        <f>(D91*$E$6)*$F$4</f>
        <v/>
      </c>
      <c r="F91" s="121">
        <f>'Entrada de Dados'!U93</f>
        <v/>
      </c>
      <c r="G91" s="122">
        <f>F91*$G$6*$F$4</f>
        <v/>
      </c>
      <c r="H91" s="74">
        <f>'Entrada de Dados'!J93</f>
        <v/>
      </c>
      <c r="I91" s="123">
        <f>H91*$I$6</f>
        <v/>
      </c>
      <c r="J91" s="124">
        <f>'Entrada de Dados'!Z93</f>
        <v/>
      </c>
      <c r="K91" s="232">
        <f>J91*$K$6+(J91*$K$6)*$J$6</f>
        <v/>
      </c>
      <c r="L91" s="124">
        <f>'Entrada de Dados'!AC93</f>
        <v/>
      </c>
      <c r="M91" s="233">
        <f>L91*85.8824</f>
        <v/>
      </c>
      <c r="N91" s="71" t="n"/>
      <c r="O91" s="235">
        <f>(((C91*$B$5)+(E91*$D$5)+(G91*$F$5)+(I91))+K91+M91)</f>
        <v/>
      </c>
      <c r="P91" s="235">
        <f>(O91/$P$6)/$Q$6</f>
        <v/>
      </c>
      <c r="Q91" s="235">
        <f>P91*$Q$6</f>
        <v/>
      </c>
      <c r="R91" s="236">
        <f>Q91/'Entrada de Dados'!C93</f>
        <v/>
      </c>
      <c r="S91" s="236">
        <f>R91/'Entrada de Dados'!B93</f>
        <v/>
      </c>
    </row>
    <row r="92">
      <c r="A92" s="70">
        <f>'Entrada de Dados'!W94</f>
        <v/>
      </c>
      <c r="B92" s="120">
        <f>'Entrada de Dados'!F94</f>
        <v/>
      </c>
      <c r="C92" s="120">
        <f>B92*$C$6*$F$4</f>
        <v/>
      </c>
      <c r="D92" s="121">
        <f>'Entrada de Dados'!O94</f>
        <v/>
      </c>
      <c r="E92" s="120">
        <f>(D92*$E$6)*$F$4</f>
        <v/>
      </c>
      <c r="F92" s="121">
        <f>'Entrada de Dados'!U94</f>
        <v/>
      </c>
      <c r="G92" s="122">
        <f>F92*$G$6*$F$4</f>
        <v/>
      </c>
      <c r="H92" s="74">
        <f>'Entrada de Dados'!J94</f>
        <v/>
      </c>
      <c r="I92" s="123">
        <f>H92*$I$6</f>
        <v/>
      </c>
      <c r="J92" s="124">
        <f>'Entrada de Dados'!Z94</f>
        <v/>
      </c>
      <c r="K92" s="232">
        <f>J92*$K$6+(J92*$K$6)*$J$6</f>
        <v/>
      </c>
      <c r="L92" s="124">
        <f>'Entrada de Dados'!AC94</f>
        <v/>
      </c>
      <c r="M92" s="233">
        <f>L92*85.8824</f>
        <v/>
      </c>
      <c r="N92" s="71" t="n"/>
      <c r="O92" s="235">
        <f>(((C92*$B$5)+(E92*$D$5)+(G92*$F$5)+(I92))+K92+M92)</f>
        <v/>
      </c>
      <c r="P92" s="235">
        <f>(O92/$P$6)/$Q$6</f>
        <v/>
      </c>
      <c r="Q92" s="235">
        <f>P92*$Q$6</f>
        <v/>
      </c>
      <c r="R92" s="236">
        <f>Q92/'Entrada de Dados'!C94</f>
        <v/>
      </c>
      <c r="S92" s="236">
        <f>R92/'Entrada de Dados'!B94</f>
        <v/>
      </c>
    </row>
    <row r="93">
      <c r="A93" s="70">
        <f>'Entrada de Dados'!W95</f>
        <v/>
      </c>
      <c r="B93" s="120">
        <f>'Entrada de Dados'!F95</f>
        <v/>
      </c>
      <c r="C93" s="120">
        <f>B93*$C$6*$F$4</f>
        <v/>
      </c>
      <c r="D93" s="121">
        <f>'Entrada de Dados'!O95</f>
        <v/>
      </c>
      <c r="E93" s="120">
        <f>(D93*$E$6)*$F$4</f>
        <v/>
      </c>
      <c r="F93" s="121">
        <f>'Entrada de Dados'!U95</f>
        <v/>
      </c>
      <c r="G93" s="122">
        <f>F93*$G$6*$F$4</f>
        <v/>
      </c>
      <c r="H93" s="74">
        <f>'Entrada de Dados'!J95</f>
        <v/>
      </c>
      <c r="I93" s="123">
        <f>H93*$I$6</f>
        <v/>
      </c>
      <c r="J93" s="124">
        <f>'Entrada de Dados'!Z95</f>
        <v/>
      </c>
      <c r="K93" s="232">
        <f>J93*$K$6+(J93*$K$6)*$J$6</f>
        <v/>
      </c>
      <c r="L93" s="124">
        <f>'Entrada de Dados'!AC95</f>
        <v/>
      </c>
      <c r="M93" s="233">
        <f>L93*85.8824</f>
        <v/>
      </c>
      <c r="N93" s="71" t="n"/>
      <c r="O93" s="235">
        <f>(((C93*$B$5)+(E93*$D$5)+(G93*$F$5)+(I93))+K93+M93)</f>
        <v/>
      </c>
      <c r="P93" s="235">
        <f>(O93/$P$6)/$Q$6</f>
        <v/>
      </c>
      <c r="Q93" s="235">
        <f>P93*$Q$6</f>
        <v/>
      </c>
      <c r="R93" s="236">
        <f>Q93/'Entrada de Dados'!C95</f>
        <v/>
      </c>
      <c r="S93" s="236">
        <f>R93/'Entrada de Dados'!B95</f>
        <v/>
      </c>
    </row>
    <row r="94">
      <c r="A94" s="70">
        <f>'Entrada de Dados'!W96</f>
        <v/>
      </c>
      <c r="B94" s="120">
        <f>'Entrada de Dados'!F96</f>
        <v/>
      </c>
      <c r="C94" s="120">
        <f>B94*$C$6*$F$4</f>
        <v/>
      </c>
      <c r="D94" s="121">
        <f>'Entrada de Dados'!O96</f>
        <v/>
      </c>
      <c r="E94" s="120">
        <f>(D94*$E$6)*$F$4</f>
        <v/>
      </c>
      <c r="F94" s="121">
        <f>'Entrada de Dados'!U96</f>
        <v/>
      </c>
      <c r="G94" s="122">
        <f>F94*$G$6*$F$4</f>
        <v/>
      </c>
      <c r="H94" s="74">
        <f>'Entrada de Dados'!J96</f>
        <v/>
      </c>
      <c r="I94" s="123">
        <f>H94*$I$6</f>
        <v/>
      </c>
      <c r="J94" s="124">
        <f>'Entrada de Dados'!Z96</f>
        <v/>
      </c>
      <c r="K94" s="232">
        <f>J94*$K$6+(J94*$K$6)*$J$6</f>
        <v/>
      </c>
      <c r="L94" s="124">
        <f>'Entrada de Dados'!AC96</f>
        <v/>
      </c>
      <c r="M94" s="233">
        <f>L94*85.8824</f>
        <v/>
      </c>
      <c r="N94" s="71" t="n"/>
      <c r="O94" s="235">
        <f>(((C94*$B$5)+(E94*$D$5)+(G94*$F$5)+(I94))+K94+M94)</f>
        <v/>
      </c>
      <c r="P94" s="235">
        <f>(O94/$P$6)/$Q$6</f>
        <v/>
      </c>
      <c r="Q94" s="235">
        <f>P94*$Q$6</f>
        <v/>
      </c>
      <c r="R94" s="236">
        <f>Q94/'Entrada de Dados'!C96</f>
        <v/>
      </c>
      <c r="S94" s="236">
        <f>R94/'Entrada de Dados'!B96</f>
        <v/>
      </c>
    </row>
    <row r="95">
      <c r="A95" s="70">
        <f>'Entrada de Dados'!W97</f>
        <v/>
      </c>
      <c r="B95" s="120">
        <f>'Entrada de Dados'!F97</f>
        <v/>
      </c>
      <c r="C95" s="120">
        <f>B95*$C$6*$F$4</f>
        <v/>
      </c>
      <c r="D95" s="121">
        <f>'Entrada de Dados'!O97</f>
        <v/>
      </c>
      <c r="E95" s="120">
        <f>(D95*$E$6)*$F$4</f>
        <v/>
      </c>
      <c r="F95" s="121">
        <f>'Entrada de Dados'!U97</f>
        <v/>
      </c>
      <c r="G95" s="122">
        <f>F95*$G$6*$F$4</f>
        <v/>
      </c>
      <c r="H95" s="74">
        <f>'Entrada de Dados'!J97</f>
        <v/>
      </c>
      <c r="I95" s="123">
        <f>H95*$I$6</f>
        <v/>
      </c>
      <c r="J95" s="124">
        <f>'Entrada de Dados'!Z97</f>
        <v/>
      </c>
      <c r="K95" s="232">
        <f>J95*$K$6+(J95*$K$6)*$J$6</f>
        <v/>
      </c>
      <c r="L95" s="124">
        <f>'Entrada de Dados'!AC97</f>
        <v/>
      </c>
      <c r="M95" s="233">
        <f>L95*85.8824</f>
        <v/>
      </c>
      <c r="N95" s="71" t="n"/>
      <c r="O95" s="235">
        <f>(((C95*$B$5)+(E95*$D$5)+(G95*$F$5)+(I95))+K95+M95)</f>
        <v/>
      </c>
      <c r="P95" s="235">
        <f>(O95/$P$6)/$Q$6</f>
        <v/>
      </c>
      <c r="Q95" s="235">
        <f>P95*$Q$6</f>
        <v/>
      </c>
      <c r="R95" s="236">
        <f>Q95/'Entrada de Dados'!C97</f>
        <v/>
      </c>
      <c r="S95" s="236">
        <f>R95/'Entrada de Dados'!B97</f>
        <v/>
      </c>
    </row>
    <row r="96">
      <c r="A96" s="70">
        <f>'Entrada de Dados'!W98</f>
        <v/>
      </c>
      <c r="B96" s="120">
        <f>'Entrada de Dados'!F98</f>
        <v/>
      </c>
      <c r="C96" s="120">
        <f>B96*$C$6*$F$4</f>
        <v/>
      </c>
      <c r="D96" s="121">
        <f>'Entrada de Dados'!O98</f>
        <v/>
      </c>
      <c r="E96" s="120">
        <f>(D96*$E$6)*$F$4</f>
        <v/>
      </c>
      <c r="F96" s="121">
        <f>'Entrada de Dados'!U98</f>
        <v/>
      </c>
      <c r="G96" s="122">
        <f>F96*$G$6*$F$4</f>
        <v/>
      </c>
      <c r="H96" s="74">
        <f>'Entrada de Dados'!J98</f>
        <v/>
      </c>
      <c r="I96" s="123">
        <f>H96*$I$6</f>
        <v/>
      </c>
      <c r="J96" s="124">
        <f>'Entrada de Dados'!Z98</f>
        <v/>
      </c>
      <c r="K96" s="232">
        <f>J96*$K$6+(J96*$K$6)*$J$6</f>
        <v/>
      </c>
      <c r="L96" s="124">
        <f>'Entrada de Dados'!AC98</f>
        <v/>
      </c>
      <c r="M96" s="233">
        <f>L96*85.8824</f>
        <v/>
      </c>
      <c r="N96" s="71" t="n"/>
      <c r="O96" s="235">
        <f>(((C96*$B$5)+(E96*$D$5)+(G96*$F$5)+(I96))+K96+M96)</f>
        <v/>
      </c>
      <c r="P96" s="235">
        <f>(O96/$P$6)/$Q$6</f>
        <v/>
      </c>
      <c r="Q96" s="235">
        <f>P96*$Q$6</f>
        <v/>
      </c>
      <c r="R96" s="236">
        <f>Q96/'Entrada de Dados'!C98</f>
        <v/>
      </c>
      <c r="S96" s="236">
        <f>R96/'Entrada de Dados'!B98</f>
        <v/>
      </c>
    </row>
    <row r="97">
      <c r="A97" s="70">
        <f>'Entrada de Dados'!W99</f>
        <v/>
      </c>
      <c r="B97" s="120">
        <f>'Entrada de Dados'!F99</f>
        <v/>
      </c>
      <c r="C97" s="120">
        <f>B97*$C$6*$F$4</f>
        <v/>
      </c>
      <c r="D97" s="121">
        <f>'Entrada de Dados'!O99</f>
        <v/>
      </c>
      <c r="E97" s="120">
        <f>(D97*$E$6)*$F$4</f>
        <v/>
      </c>
      <c r="F97" s="121">
        <f>'Entrada de Dados'!U99</f>
        <v/>
      </c>
      <c r="G97" s="122">
        <f>F97*$G$6*$F$4</f>
        <v/>
      </c>
      <c r="H97" s="74">
        <f>'Entrada de Dados'!J99</f>
        <v/>
      </c>
      <c r="I97" s="123">
        <f>H97*$I$6</f>
        <v/>
      </c>
      <c r="J97" s="124">
        <f>'Entrada de Dados'!Z99</f>
        <v/>
      </c>
      <c r="K97" s="232">
        <f>J97*$K$6+(J97*$K$6)*$J$6</f>
        <v/>
      </c>
      <c r="L97" s="124">
        <f>'Entrada de Dados'!AC99</f>
        <v/>
      </c>
      <c r="M97" s="233">
        <f>L97*85.8824</f>
        <v/>
      </c>
      <c r="N97" s="71" t="n"/>
      <c r="O97" s="235">
        <f>(((C97*$B$5)+(E97*$D$5)+(G97*$F$5)+(I97))+K97+M97)</f>
        <v/>
      </c>
      <c r="P97" s="235">
        <f>(O97/$P$6)/$Q$6</f>
        <v/>
      </c>
      <c r="Q97" s="235">
        <f>P97*$Q$6</f>
        <v/>
      </c>
      <c r="R97" s="236">
        <f>Q97/'Entrada de Dados'!C99</f>
        <v/>
      </c>
      <c r="S97" s="236">
        <f>R97/'Entrada de Dados'!B99</f>
        <v/>
      </c>
    </row>
    <row r="98">
      <c r="A98" s="70">
        <f>'Entrada de Dados'!W100</f>
        <v/>
      </c>
      <c r="B98" s="120">
        <f>'Entrada de Dados'!F100</f>
        <v/>
      </c>
      <c r="C98" s="120">
        <f>B98*$C$6*$F$4</f>
        <v/>
      </c>
      <c r="D98" s="121">
        <f>'Entrada de Dados'!O100</f>
        <v/>
      </c>
      <c r="E98" s="120">
        <f>(D98*$E$6)*$F$4</f>
        <v/>
      </c>
      <c r="F98" s="121">
        <f>'Entrada de Dados'!U100</f>
        <v/>
      </c>
      <c r="G98" s="122">
        <f>F98*$G$6*$F$4</f>
        <v/>
      </c>
      <c r="H98" s="74">
        <f>'Entrada de Dados'!J100</f>
        <v/>
      </c>
      <c r="I98" s="123">
        <f>H98*$I$6</f>
        <v/>
      </c>
      <c r="J98" s="124">
        <f>'Entrada de Dados'!Z100</f>
        <v/>
      </c>
      <c r="K98" s="232">
        <f>J98*$K$6+(J98*$K$6)*$J$6</f>
        <v/>
      </c>
      <c r="L98" s="124">
        <f>'Entrada de Dados'!AC100</f>
        <v/>
      </c>
      <c r="M98" s="233">
        <f>L98*85.8824</f>
        <v/>
      </c>
      <c r="N98" s="71" t="n"/>
      <c r="O98" s="235">
        <f>(((C98*$B$5)+(E98*$D$5)+(G98*$F$5)+(I98))+K98+M98)</f>
        <v/>
      </c>
      <c r="P98" s="235">
        <f>(O98/$P$6)/$Q$6</f>
        <v/>
      </c>
      <c r="Q98" s="235">
        <f>P98*$Q$6</f>
        <v/>
      </c>
      <c r="R98" s="236">
        <f>Q98/'Entrada de Dados'!C100</f>
        <v/>
      </c>
      <c r="S98" s="236">
        <f>R98/'Entrada de Dados'!B100</f>
        <v/>
      </c>
    </row>
    <row r="99">
      <c r="A99" s="70">
        <f>'Entrada de Dados'!W101</f>
        <v/>
      </c>
      <c r="B99" s="120">
        <f>'Entrada de Dados'!F101</f>
        <v/>
      </c>
      <c r="C99" s="120">
        <f>B99*$C$6*$F$4</f>
        <v/>
      </c>
      <c r="D99" s="121">
        <f>'Entrada de Dados'!O101</f>
        <v/>
      </c>
      <c r="E99" s="120">
        <f>(D99*$E$6)*$F$4</f>
        <v/>
      </c>
      <c r="F99" s="121">
        <f>'Entrada de Dados'!U101</f>
        <v/>
      </c>
      <c r="G99" s="122">
        <f>F99*$G$6*$F$4</f>
        <v/>
      </c>
      <c r="H99" s="74">
        <f>'Entrada de Dados'!J101</f>
        <v/>
      </c>
      <c r="I99" s="123">
        <f>H99*$I$6</f>
        <v/>
      </c>
      <c r="J99" s="124">
        <f>'Entrada de Dados'!Z101</f>
        <v/>
      </c>
      <c r="K99" s="232">
        <f>J99*$K$6+(J99*$K$6)*$J$6</f>
        <v/>
      </c>
      <c r="L99" s="124">
        <f>'Entrada de Dados'!AC101</f>
        <v/>
      </c>
      <c r="M99" s="233">
        <f>L99*85.8824</f>
        <v/>
      </c>
      <c r="N99" s="71" t="n"/>
      <c r="O99" s="235">
        <f>(((C99*$B$5)+(E99*$D$5)+(G99*$F$5)+(I99))+K99+M99)</f>
        <v/>
      </c>
      <c r="P99" s="235">
        <f>(O99/$P$6)/$Q$6</f>
        <v/>
      </c>
      <c r="Q99" s="235">
        <f>P99*$Q$6</f>
        <v/>
      </c>
      <c r="R99" s="236">
        <f>Q99/'Entrada de Dados'!C101</f>
        <v/>
      </c>
      <c r="S99" s="236">
        <f>R99/'Entrada de Dados'!B101</f>
        <v/>
      </c>
    </row>
    <row r="100">
      <c r="A100" s="70">
        <f>'Entrada de Dados'!W102</f>
        <v/>
      </c>
      <c r="B100" s="120">
        <f>'Entrada de Dados'!F102</f>
        <v/>
      </c>
      <c r="C100" s="120">
        <f>B100*$C$6*$F$4</f>
        <v/>
      </c>
      <c r="D100" s="121">
        <f>'Entrada de Dados'!O102</f>
        <v/>
      </c>
      <c r="E100" s="120">
        <f>(D100*$E$6)*$F$4</f>
        <v/>
      </c>
      <c r="F100" s="121">
        <f>'Entrada de Dados'!U102</f>
        <v/>
      </c>
      <c r="G100" s="122">
        <f>F100*$G$6*$F$4</f>
        <v/>
      </c>
      <c r="H100" s="74">
        <f>'Entrada de Dados'!J102</f>
        <v/>
      </c>
      <c r="I100" s="123">
        <f>H100*$I$6</f>
        <v/>
      </c>
      <c r="J100" s="124">
        <f>'Entrada de Dados'!Z102</f>
        <v/>
      </c>
      <c r="K100" s="232">
        <f>J100*$K$6+(J100*$K$6)*$J$6</f>
        <v/>
      </c>
      <c r="L100" s="124">
        <f>'Entrada de Dados'!AC102</f>
        <v/>
      </c>
      <c r="M100" s="233">
        <f>L100*85.8824</f>
        <v/>
      </c>
      <c r="N100" s="71" t="n"/>
      <c r="O100" s="235">
        <f>(((C100*$B$5)+(E100*$D$5)+(G100*$F$5)+(I100))+K100+M100)</f>
        <v/>
      </c>
      <c r="P100" s="235">
        <f>(O100/$P$6)/$Q$6</f>
        <v/>
      </c>
      <c r="Q100" s="235">
        <f>P100*$Q$6</f>
        <v/>
      </c>
      <c r="R100" s="236">
        <f>Q100/'Entrada de Dados'!C102</f>
        <v/>
      </c>
      <c r="S100" s="236">
        <f>R100/'Entrada de Dados'!B102</f>
        <v/>
      </c>
    </row>
    <row r="101">
      <c r="A101" s="70">
        <f>'Entrada de Dados'!W103</f>
        <v/>
      </c>
      <c r="B101" s="120">
        <f>'Entrada de Dados'!F103</f>
        <v/>
      </c>
      <c r="C101" s="120">
        <f>B101*$C$6*$F$4</f>
        <v/>
      </c>
      <c r="D101" s="121">
        <f>'Entrada de Dados'!O103</f>
        <v/>
      </c>
      <c r="E101" s="120">
        <f>(D101*$E$6)*$F$4</f>
        <v/>
      </c>
      <c r="F101" s="121">
        <f>'Entrada de Dados'!U103</f>
        <v/>
      </c>
      <c r="G101" s="122">
        <f>F101*$G$6*$F$4</f>
        <v/>
      </c>
      <c r="H101" s="74">
        <f>'Entrada de Dados'!J103</f>
        <v/>
      </c>
      <c r="I101" s="123">
        <f>H101*$I$6</f>
        <v/>
      </c>
      <c r="J101" s="124">
        <f>'Entrada de Dados'!Z103</f>
        <v/>
      </c>
      <c r="K101" s="232">
        <f>J101*$K$6+(J101*$K$6)*$J$6</f>
        <v/>
      </c>
      <c r="L101" s="124">
        <f>'Entrada de Dados'!AC103</f>
        <v/>
      </c>
      <c r="M101" s="233">
        <f>L101*85.8824</f>
        <v/>
      </c>
      <c r="N101" s="71" t="n"/>
      <c r="O101" s="235">
        <f>(((C101*$B$5)+(E101*$D$5)+(G101*$F$5)+(I101))+K101+M101)</f>
        <v/>
      </c>
      <c r="P101" s="235">
        <f>(O101/$P$6)/$Q$6</f>
        <v/>
      </c>
      <c r="Q101" s="235">
        <f>P101*$Q$6</f>
        <v/>
      </c>
      <c r="R101" s="236">
        <f>Q101/'Entrada de Dados'!C103</f>
        <v/>
      </c>
      <c r="S101" s="236">
        <f>R101/'Entrada de Dados'!B103</f>
        <v/>
      </c>
    </row>
    <row r="102">
      <c r="A102" s="70">
        <f>'Entrada de Dados'!W104</f>
        <v/>
      </c>
      <c r="B102" s="120">
        <f>'Entrada de Dados'!F104</f>
        <v/>
      </c>
      <c r="C102" s="120">
        <f>B102*$C$6*$F$4</f>
        <v/>
      </c>
      <c r="D102" s="121">
        <f>'Entrada de Dados'!O104</f>
        <v/>
      </c>
      <c r="E102" s="120">
        <f>(D102*$E$6)*$F$4</f>
        <v/>
      </c>
      <c r="F102" s="121">
        <f>'Entrada de Dados'!U104</f>
        <v/>
      </c>
      <c r="G102" s="122">
        <f>F102*$G$6*$F$4</f>
        <v/>
      </c>
      <c r="H102" s="74">
        <f>'Entrada de Dados'!J104</f>
        <v/>
      </c>
      <c r="I102" s="123">
        <f>H102*$I$6</f>
        <v/>
      </c>
      <c r="J102" s="124">
        <f>'Entrada de Dados'!Z104</f>
        <v/>
      </c>
      <c r="K102" s="232">
        <f>J102*$K$6+(J102*$K$6)*$J$6</f>
        <v/>
      </c>
      <c r="L102" s="124">
        <f>'Entrada de Dados'!AC104</f>
        <v/>
      </c>
      <c r="M102" s="233">
        <f>L102*85.8824</f>
        <v/>
      </c>
      <c r="N102" s="71" t="n"/>
      <c r="O102" s="235">
        <f>(((C102*$B$5)+(E102*$D$5)+(G102*$F$5)+(I102))+K102+M102)</f>
        <v/>
      </c>
      <c r="P102" s="235">
        <f>(O102/$P$6)/$Q$6</f>
        <v/>
      </c>
      <c r="Q102" s="235">
        <f>P102*$Q$6</f>
        <v/>
      </c>
      <c r="R102" s="236">
        <f>Q102/'Entrada de Dados'!C104</f>
        <v/>
      </c>
      <c r="S102" s="236">
        <f>R102/'Entrada de Dados'!B104</f>
        <v/>
      </c>
    </row>
    <row r="103">
      <c r="A103" s="70">
        <f>'Entrada de Dados'!W105</f>
        <v/>
      </c>
      <c r="B103" s="120">
        <f>'Entrada de Dados'!F105</f>
        <v/>
      </c>
      <c r="C103" s="120">
        <f>B103*$C$6*$F$4</f>
        <v/>
      </c>
      <c r="D103" s="121">
        <f>'Entrada de Dados'!O105</f>
        <v/>
      </c>
      <c r="E103" s="120">
        <f>(D103*$E$6)*$F$4</f>
        <v/>
      </c>
      <c r="F103" s="121">
        <f>'Entrada de Dados'!U105</f>
        <v/>
      </c>
      <c r="G103" s="122">
        <f>F103*$G$6*$F$4</f>
        <v/>
      </c>
      <c r="H103" s="74">
        <f>'Entrada de Dados'!J105</f>
        <v/>
      </c>
      <c r="I103" s="123">
        <f>H103*$I$6</f>
        <v/>
      </c>
      <c r="J103" s="124">
        <f>'Entrada de Dados'!Z105</f>
        <v/>
      </c>
      <c r="K103" s="232">
        <f>J103*$K$6+(J103*$K$6)*$J$6</f>
        <v/>
      </c>
      <c r="L103" s="124">
        <f>'Entrada de Dados'!AC105</f>
        <v/>
      </c>
      <c r="M103" s="233">
        <f>L103*85.8824</f>
        <v/>
      </c>
      <c r="N103" s="71" t="n"/>
      <c r="O103" s="235">
        <f>(((C103*$B$5)+(E103*$D$5)+(G103*$F$5)+(I103))+K103+M103)</f>
        <v/>
      </c>
      <c r="P103" s="235">
        <f>(O103/$P$6)/$Q$6</f>
        <v/>
      </c>
      <c r="Q103" s="235">
        <f>P103*$Q$6</f>
        <v/>
      </c>
      <c r="R103" s="236">
        <f>Q103/'Entrada de Dados'!C105</f>
        <v/>
      </c>
      <c r="S103" s="236">
        <f>R103/'Entrada de Dados'!B105</f>
        <v/>
      </c>
    </row>
    <row r="104">
      <c r="A104" s="70">
        <f>'Entrada de Dados'!W106</f>
        <v/>
      </c>
      <c r="B104" s="120">
        <f>'Entrada de Dados'!F106</f>
        <v/>
      </c>
      <c r="C104" s="120">
        <f>B104*$C$6*$F$4</f>
        <v/>
      </c>
      <c r="D104" s="121">
        <f>'Entrada de Dados'!O106</f>
        <v/>
      </c>
      <c r="E104" s="120">
        <f>(D104*$E$6)*$F$4</f>
        <v/>
      </c>
      <c r="F104" s="121">
        <f>'Entrada de Dados'!U106</f>
        <v/>
      </c>
      <c r="G104" s="122">
        <f>F104*$G$6*$F$4</f>
        <v/>
      </c>
      <c r="H104" s="74">
        <f>'Entrada de Dados'!J106</f>
        <v/>
      </c>
      <c r="I104" s="123">
        <f>H104*$I$6</f>
        <v/>
      </c>
      <c r="J104" s="124">
        <f>'Entrada de Dados'!Z106</f>
        <v/>
      </c>
      <c r="K104" s="232">
        <f>J104*$K$6+(J104*$K$6)*$J$6</f>
        <v/>
      </c>
      <c r="L104" s="124">
        <f>'Entrada de Dados'!AC106</f>
        <v/>
      </c>
      <c r="M104" s="233">
        <f>L104*85.8824</f>
        <v/>
      </c>
      <c r="N104" s="71" t="n"/>
      <c r="O104" s="235">
        <f>(((C104*$B$5)+(E104*$D$5)+(G104*$F$5)+(I104))+K104+M104)</f>
        <v/>
      </c>
      <c r="P104" s="235">
        <f>(O104/$P$6)/$Q$6</f>
        <v/>
      </c>
      <c r="Q104" s="235">
        <f>P104*$Q$6</f>
        <v/>
      </c>
      <c r="R104" s="236">
        <f>Q104/'Entrada de Dados'!C106</f>
        <v/>
      </c>
      <c r="S104" s="236">
        <f>R104/'Entrada de Dados'!B106</f>
        <v/>
      </c>
    </row>
    <row r="105">
      <c r="A105" s="70">
        <f>'Entrada de Dados'!W107</f>
        <v/>
      </c>
      <c r="B105" s="120">
        <f>'Entrada de Dados'!F107</f>
        <v/>
      </c>
      <c r="C105" s="120">
        <f>B105*$C$6*$F$4</f>
        <v/>
      </c>
      <c r="D105" s="121">
        <f>'Entrada de Dados'!O107</f>
        <v/>
      </c>
      <c r="E105" s="120">
        <f>(D105*$E$6)*$F$4</f>
        <v/>
      </c>
      <c r="F105" s="121">
        <f>'Entrada de Dados'!U107</f>
        <v/>
      </c>
      <c r="G105" s="122">
        <f>F105*$G$6*$F$4</f>
        <v/>
      </c>
      <c r="H105" s="74">
        <f>'Entrada de Dados'!J107</f>
        <v/>
      </c>
      <c r="I105" s="123">
        <f>H105*$I$6</f>
        <v/>
      </c>
      <c r="J105" s="124">
        <f>'Entrada de Dados'!Z107</f>
        <v/>
      </c>
      <c r="K105" s="232">
        <f>J105*$K$6+(J105*$K$6)*$J$6</f>
        <v/>
      </c>
      <c r="L105" s="124">
        <f>'Entrada de Dados'!AC107</f>
        <v/>
      </c>
      <c r="M105" s="233">
        <f>L105*85.8824</f>
        <v/>
      </c>
      <c r="N105" s="71" t="n"/>
      <c r="O105" s="235">
        <f>(((C105*$B$5)+(E105*$D$5)+(G105*$F$5)+(I105))+K105+M105)</f>
        <v/>
      </c>
      <c r="P105" s="235">
        <f>(O105/$P$6)/$Q$6</f>
        <v/>
      </c>
      <c r="Q105" s="235">
        <f>P105*$Q$6</f>
        <v/>
      </c>
      <c r="R105" s="236">
        <f>Q105/'Entrada de Dados'!C107</f>
        <v/>
      </c>
      <c r="S105" s="236">
        <f>R105/'Entrada de Dados'!B107</f>
        <v/>
      </c>
    </row>
    <row r="106">
      <c r="A106" s="70">
        <f>'Entrada de Dados'!W108</f>
        <v/>
      </c>
      <c r="B106" s="120">
        <f>'Entrada de Dados'!F108</f>
        <v/>
      </c>
      <c r="C106" s="120">
        <f>B106*$C$6*$F$4</f>
        <v/>
      </c>
      <c r="D106" s="121">
        <f>'Entrada de Dados'!O108</f>
        <v/>
      </c>
      <c r="E106" s="120">
        <f>(D106*$E$6)*$F$4</f>
        <v/>
      </c>
      <c r="F106" s="121">
        <f>'Entrada de Dados'!U108</f>
        <v/>
      </c>
      <c r="G106" s="122">
        <f>F106*$G$6*$F$4</f>
        <v/>
      </c>
      <c r="H106" s="74">
        <f>'Entrada de Dados'!J108</f>
        <v/>
      </c>
      <c r="I106" s="123">
        <f>H106*$I$6</f>
        <v/>
      </c>
      <c r="J106" s="124">
        <f>'Entrada de Dados'!Z108</f>
        <v/>
      </c>
      <c r="K106" s="232">
        <f>J106*$K$6+(J106*$K$6)*$J$6</f>
        <v/>
      </c>
      <c r="L106" s="124">
        <f>'Entrada de Dados'!AC108</f>
        <v/>
      </c>
      <c r="M106" s="233">
        <f>L106*85.8824</f>
        <v/>
      </c>
      <c r="N106" s="71" t="n"/>
      <c r="O106" s="235">
        <f>(((C106*$B$5)+(E106*$D$5)+(G106*$F$5)+(I106))+K106+M106)</f>
        <v/>
      </c>
      <c r="P106" s="235">
        <f>(O106/$P$6)/$Q$6</f>
        <v/>
      </c>
      <c r="Q106" s="235">
        <f>P106*$Q$6</f>
        <v/>
      </c>
      <c r="R106" s="236">
        <f>Q106/'Entrada de Dados'!C108</f>
        <v/>
      </c>
      <c r="S106" s="236">
        <f>R106/'Entrada de Dados'!B108</f>
        <v/>
      </c>
    </row>
    <row r="107">
      <c r="A107" s="70">
        <f>'Entrada de Dados'!W109</f>
        <v/>
      </c>
      <c r="B107" s="120">
        <f>'Entrada de Dados'!F109</f>
        <v/>
      </c>
      <c r="C107" s="120">
        <f>B107*$C$6*$F$4</f>
        <v/>
      </c>
      <c r="D107" s="121">
        <f>'Entrada de Dados'!O109</f>
        <v/>
      </c>
      <c r="E107" s="120">
        <f>(D107*$E$6)*$F$4</f>
        <v/>
      </c>
      <c r="F107" s="121">
        <f>'Entrada de Dados'!U109</f>
        <v/>
      </c>
      <c r="G107" s="122">
        <f>F107*$G$6*$F$4</f>
        <v/>
      </c>
      <c r="H107" s="74">
        <f>'Entrada de Dados'!J109</f>
        <v/>
      </c>
      <c r="I107" s="123">
        <f>H107*$I$6</f>
        <v/>
      </c>
      <c r="J107" s="124">
        <f>'Entrada de Dados'!Z109</f>
        <v/>
      </c>
      <c r="K107" s="232">
        <f>J107*$K$6+(J107*$K$6)*$J$6</f>
        <v/>
      </c>
      <c r="L107" s="124">
        <f>'Entrada de Dados'!AC109</f>
        <v/>
      </c>
      <c r="M107" s="233">
        <f>L107*85.8824</f>
        <v/>
      </c>
      <c r="N107" s="71" t="n"/>
      <c r="O107" s="235">
        <f>(((C107*$B$5)+(E107*$D$5)+(G107*$F$5)+(I107))+K107+M107)</f>
        <v/>
      </c>
      <c r="P107" s="235">
        <f>(O107/$P$6)/$Q$6</f>
        <v/>
      </c>
      <c r="Q107" s="235">
        <f>P107*$Q$6</f>
        <v/>
      </c>
      <c r="R107" s="236">
        <f>Q107/'Entrada de Dados'!C109</f>
        <v/>
      </c>
      <c r="S107" s="236">
        <f>R107/'Entrada de Dados'!B109</f>
        <v/>
      </c>
    </row>
    <row r="108">
      <c r="A108" s="70">
        <f>'Entrada de Dados'!W110</f>
        <v/>
      </c>
      <c r="B108" s="120">
        <f>'Entrada de Dados'!F110</f>
        <v/>
      </c>
      <c r="C108" s="120">
        <f>B108*$C$6*$F$4</f>
        <v/>
      </c>
      <c r="D108" s="121">
        <f>'Entrada de Dados'!O110</f>
        <v/>
      </c>
      <c r="E108" s="120">
        <f>(D108*$E$6)*$F$4</f>
        <v/>
      </c>
      <c r="F108" s="121">
        <f>'Entrada de Dados'!U110</f>
        <v/>
      </c>
      <c r="G108" s="122">
        <f>F108*$G$6*$F$4</f>
        <v/>
      </c>
      <c r="H108" s="74">
        <f>'Entrada de Dados'!J110</f>
        <v/>
      </c>
      <c r="I108" s="123">
        <f>H108*$I$6</f>
        <v/>
      </c>
      <c r="J108" s="124">
        <f>'Entrada de Dados'!Z110</f>
        <v/>
      </c>
      <c r="K108" s="232">
        <f>J108*$K$6+(J108*$K$6)*$J$6</f>
        <v/>
      </c>
      <c r="L108" s="124">
        <f>'Entrada de Dados'!AC110</f>
        <v/>
      </c>
      <c r="M108" s="233">
        <f>L108*85.8824</f>
        <v/>
      </c>
      <c r="N108" s="71" t="n"/>
      <c r="O108" s="235">
        <f>(((C108*$B$5)+(E108*$D$5)+(G108*$F$5)+(I108))+K108+M108)</f>
        <v/>
      </c>
      <c r="P108" s="235">
        <f>(O108/$P$6)/$Q$6</f>
        <v/>
      </c>
      <c r="Q108" s="235">
        <f>P108*$Q$6</f>
        <v/>
      </c>
      <c r="R108" s="236">
        <f>Q108/'Entrada de Dados'!C110</f>
        <v/>
      </c>
      <c r="S108" s="236">
        <f>R108/'Entrada de Dados'!B110</f>
        <v/>
      </c>
    </row>
    <row r="109">
      <c r="A109" s="70">
        <f>'Entrada de Dados'!W111</f>
        <v/>
      </c>
      <c r="B109" s="120">
        <f>'Entrada de Dados'!F111</f>
        <v/>
      </c>
      <c r="C109" s="120">
        <f>B109*$C$6*$F$4</f>
        <v/>
      </c>
      <c r="D109" s="121">
        <f>'Entrada de Dados'!O111</f>
        <v/>
      </c>
      <c r="E109" s="120">
        <f>(D109*$E$6)*$F$4</f>
        <v/>
      </c>
      <c r="F109" s="121">
        <f>'Entrada de Dados'!U111</f>
        <v/>
      </c>
      <c r="G109" s="122">
        <f>F109*$G$6*$F$4</f>
        <v/>
      </c>
      <c r="H109" s="74">
        <f>'Entrada de Dados'!J111</f>
        <v/>
      </c>
      <c r="I109" s="123">
        <f>H109*$I$6</f>
        <v/>
      </c>
      <c r="J109" s="124">
        <f>'Entrada de Dados'!Z111</f>
        <v/>
      </c>
      <c r="K109" s="232">
        <f>J109*$K$6+(J109*$K$6)*$J$6</f>
        <v/>
      </c>
      <c r="L109" s="124">
        <f>'Entrada de Dados'!AC111</f>
        <v/>
      </c>
      <c r="M109" s="233">
        <f>L109*85.8824</f>
        <v/>
      </c>
      <c r="N109" s="71" t="n"/>
      <c r="O109" s="235">
        <f>(((C109*$B$5)+(E109*$D$5)+(G109*$F$5)+(I109))+K109+M109)</f>
        <v/>
      </c>
      <c r="P109" s="235">
        <f>(O109/$P$6)/$Q$6</f>
        <v/>
      </c>
      <c r="Q109" s="235">
        <f>P109*$Q$6</f>
        <v/>
      </c>
      <c r="R109" s="236">
        <f>Q109/'Entrada de Dados'!C111</f>
        <v/>
      </c>
      <c r="S109" s="236">
        <f>R109/'Entrada de Dados'!B111</f>
        <v/>
      </c>
    </row>
    <row r="110">
      <c r="A110" s="70">
        <f>'Entrada de Dados'!W112</f>
        <v/>
      </c>
      <c r="B110" s="120">
        <f>'Entrada de Dados'!F112</f>
        <v/>
      </c>
      <c r="C110" s="120">
        <f>B110*$C$6*$F$4</f>
        <v/>
      </c>
      <c r="D110" s="121">
        <f>'Entrada de Dados'!O112</f>
        <v/>
      </c>
      <c r="E110" s="120">
        <f>(D110*$E$6)*$F$4</f>
        <v/>
      </c>
      <c r="F110" s="121">
        <f>'Entrada de Dados'!U112</f>
        <v/>
      </c>
      <c r="G110" s="122">
        <f>F110*$G$6*$F$4</f>
        <v/>
      </c>
      <c r="H110" s="74">
        <f>'Entrada de Dados'!J112</f>
        <v/>
      </c>
      <c r="I110" s="123">
        <f>H110*$I$6</f>
        <v/>
      </c>
      <c r="J110" s="124">
        <f>'Entrada de Dados'!Z112</f>
        <v/>
      </c>
      <c r="K110" s="232">
        <f>J110*$K$6+(J110*$K$6)*$J$6</f>
        <v/>
      </c>
      <c r="L110" s="124">
        <f>'Entrada de Dados'!AC112</f>
        <v/>
      </c>
      <c r="M110" s="233">
        <f>L110*85.8824</f>
        <v/>
      </c>
      <c r="N110" s="71" t="n"/>
      <c r="O110" s="235">
        <f>(((C110*$B$5)+(E110*$D$5)+(G110*$F$5)+(I110))+K110+M110)</f>
        <v/>
      </c>
      <c r="P110" s="235">
        <f>(O110/$P$6)/$Q$6</f>
        <v/>
      </c>
      <c r="Q110" s="235">
        <f>P110*$Q$6</f>
        <v/>
      </c>
      <c r="R110" s="236">
        <f>Q110/'Entrada de Dados'!C112</f>
        <v/>
      </c>
      <c r="S110" s="236">
        <f>R110/'Entrada de Dados'!B112</f>
        <v/>
      </c>
    </row>
    <row r="111">
      <c r="A111" s="70">
        <f>'Entrada de Dados'!W113</f>
        <v/>
      </c>
      <c r="B111" s="120">
        <f>'Entrada de Dados'!F113</f>
        <v/>
      </c>
      <c r="C111" s="120">
        <f>B111*$C$6*$F$4</f>
        <v/>
      </c>
      <c r="D111" s="121">
        <f>'Entrada de Dados'!O113</f>
        <v/>
      </c>
      <c r="E111" s="120">
        <f>(D111*$E$6)*$F$4</f>
        <v/>
      </c>
      <c r="F111" s="121">
        <f>'Entrada de Dados'!U113</f>
        <v/>
      </c>
      <c r="G111" s="122">
        <f>F111*$G$6*$F$4</f>
        <v/>
      </c>
      <c r="H111" s="74">
        <f>'Entrada de Dados'!J113</f>
        <v/>
      </c>
      <c r="I111" s="123">
        <f>H111*$I$6</f>
        <v/>
      </c>
      <c r="J111" s="124">
        <f>'Entrada de Dados'!Z113</f>
        <v/>
      </c>
      <c r="K111" s="232">
        <f>J111*$K$6+(J111*$K$6)*$J$6</f>
        <v/>
      </c>
      <c r="L111" s="124">
        <f>'Entrada de Dados'!AC113</f>
        <v/>
      </c>
      <c r="M111" s="233">
        <f>L111*85.8824</f>
        <v/>
      </c>
      <c r="N111" s="71" t="n"/>
      <c r="O111" s="235">
        <f>(((C111*$B$5)+(E111*$D$5)+(G111*$F$5)+(I111))+K111+M111)</f>
        <v/>
      </c>
      <c r="P111" s="235">
        <f>(O111/$P$6)/$Q$6</f>
        <v/>
      </c>
      <c r="Q111" s="235">
        <f>P111*$Q$6</f>
        <v/>
      </c>
      <c r="R111" s="236">
        <f>Q111/'Entrada de Dados'!C113</f>
        <v/>
      </c>
      <c r="S111" s="236">
        <f>R111/'Entrada de Dados'!B113</f>
        <v/>
      </c>
    </row>
    <row r="112">
      <c r="A112" s="70">
        <f>'Entrada de Dados'!W114</f>
        <v/>
      </c>
      <c r="B112" s="120">
        <f>'Entrada de Dados'!F114</f>
        <v/>
      </c>
      <c r="C112" s="120">
        <f>B112*$C$6*$F$4</f>
        <v/>
      </c>
      <c r="D112" s="121">
        <f>'Entrada de Dados'!O114</f>
        <v/>
      </c>
      <c r="E112" s="120">
        <f>(D112*$E$6)*$F$4</f>
        <v/>
      </c>
      <c r="F112" s="121">
        <f>'Entrada de Dados'!U114</f>
        <v/>
      </c>
      <c r="G112" s="122">
        <f>F112*$G$6*$F$4</f>
        <v/>
      </c>
      <c r="H112" s="74">
        <f>'Entrada de Dados'!J114</f>
        <v/>
      </c>
      <c r="I112" s="123">
        <f>H112*$I$6</f>
        <v/>
      </c>
      <c r="J112" s="124">
        <f>'Entrada de Dados'!Z114</f>
        <v/>
      </c>
      <c r="K112" s="232">
        <f>J112*$K$6+(J112*$K$6)*$J$6</f>
        <v/>
      </c>
      <c r="L112" s="124">
        <f>'Entrada de Dados'!AC114</f>
        <v/>
      </c>
      <c r="M112" s="233">
        <f>L112*85.8824</f>
        <v/>
      </c>
      <c r="N112" s="71" t="n"/>
      <c r="O112" s="235">
        <f>(((C112*$B$5)+(E112*$D$5)+(G112*$F$5)+(I112))+K112+M112)</f>
        <v/>
      </c>
      <c r="P112" s="235">
        <f>(O112/$P$6)/$Q$6</f>
        <v/>
      </c>
      <c r="Q112" s="235">
        <f>P112*$Q$6</f>
        <v/>
      </c>
      <c r="R112" s="236">
        <f>Q112/'Entrada de Dados'!C114</f>
        <v/>
      </c>
      <c r="S112" s="236">
        <f>R112/'Entrada de Dados'!B114</f>
        <v/>
      </c>
    </row>
    <row r="113">
      <c r="A113" s="70">
        <f>'Entrada de Dados'!W115</f>
        <v/>
      </c>
      <c r="B113" s="120">
        <f>'Entrada de Dados'!F115</f>
        <v/>
      </c>
      <c r="C113" s="120">
        <f>B113*$C$6*$F$4</f>
        <v/>
      </c>
      <c r="D113" s="121">
        <f>'Entrada de Dados'!O115</f>
        <v/>
      </c>
      <c r="E113" s="120">
        <f>(D113*$E$6)*$F$4</f>
        <v/>
      </c>
      <c r="F113" s="121">
        <f>'Entrada de Dados'!U115</f>
        <v/>
      </c>
      <c r="G113" s="122">
        <f>F113*$G$6*$F$4</f>
        <v/>
      </c>
      <c r="H113" s="74">
        <f>'Entrada de Dados'!J115</f>
        <v/>
      </c>
      <c r="I113" s="123">
        <f>H113*$I$6</f>
        <v/>
      </c>
      <c r="J113" s="124">
        <f>'Entrada de Dados'!Z115</f>
        <v/>
      </c>
      <c r="K113" s="232">
        <f>J113*$K$6+(J113*$K$6)*$J$6</f>
        <v/>
      </c>
      <c r="L113" s="124">
        <f>'Entrada de Dados'!AC115</f>
        <v/>
      </c>
      <c r="M113" s="233">
        <f>L113*85.8824</f>
        <v/>
      </c>
      <c r="N113" s="71" t="n"/>
      <c r="O113" s="235">
        <f>(((C113*$B$5)+(E113*$D$5)+(G113*$F$5)+(I113))+K113+M113)</f>
        <v/>
      </c>
      <c r="P113" s="235">
        <f>(O113/$P$6)/$Q$6</f>
        <v/>
      </c>
      <c r="Q113" s="235">
        <f>P113*$Q$6</f>
        <v/>
      </c>
      <c r="R113" s="236">
        <f>Q113/'Entrada de Dados'!C115</f>
        <v/>
      </c>
      <c r="S113" s="236">
        <f>R113/'Entrada de Dados'!B115</f>
        <v/>
      </c>
    </row>
    <row r="114">
      <c r="A114" s="70">
        <f>'Entrada de Dados'!W116</f>
        <v/>
      </c>
      <c r="B114" s="120">
        <f>'Entrada de Dados'!F116</f>
        <v/>
      </c>
      <c r="C114" s="120">
        <f>B114*$C$6*$F$4</f>
        <v/>
      </c>
      <c r="D114" s="121">
        <f>'Entrada de Dados'!O116</f>
        <v/>
      </c>
      <c r="E114" s="120">
        <f>(D114*$E$6)*$F$4</f>
        <v/>
      </c>
      <c r="F114" s="121">
        <f>'Entrada de Dados'!U116</f>
        <v/>
      </c>
      <c r="G114" s="122">
        <f>F114*$G$6*$F$4</f>
        <v/>
      </c>
      <c r="H114" s="74">
        <f>'Entrada de Dados'!J116</f>
        <v/>
      </c>
      <c r="I114" s="123">
        <f>H114*$I$6</f>
        <v/>
      </c>
      <c r="J114" s="124">
        <f>'Entrada de Dados'!Z116</f>
        <v/>
      </c>
      <c r="K114" s="232">
        <f>J114*$K$6+(J114*$K$6)*$J$6</f>
        <v/>
      </c>
      <c r="L114" s="124">
        <f>'Entrada de Dados'!AC116</f>
        <v/>
      </c>
      <c r="M114" s="233">
        <f>L114*85.8824</f>
        <v/>
      </c>
      <c r="N114" s="71" t="n"/>
      <c r="O114" s="235">
        <f>(((C114*$B$5)+(E114*$D$5)+(G114*$F$5)+(I114))+K114+M114)</f>
        <v/>
      </c>
      <c r="P114" s="235">
        <f>(O114/$P$6)/$Q$6</f>
        <v/>
      </c>
      <c r="Q114" s="235">
        <f>P114*$Q$6</f>
        <v/>
      </c>
      <c r="R114" s="236">
        <f>Q114/'Entrada de Dados'!C116</f>
        <v/>
      </c>
      <c r="S114" s="236">
        <f>R114/'Entrada de Dados'!B116</f>
        <v/>
      </c>
    </row>
    <row r="115">
      <c r="A115" s="70">
        <f>'Entrada de Dados'!W117</f>
        <v/>
      </c>
      <c r="B115" s="120">
        <f>'Entrada de Dados'!F117</f>
        <v/>
      </c>
      <c r="C115" s="120">
        <f>B115*$C$6*$F$4</f>
        <v/>
      </c>
      <c r="D115" s="121">
        <f>'Entrada de Dados'!O117</f>
        <v/>
      </c>
      <c r="E115" s="120">
        <f>(D115*$E$6)*$F$4</f>
        <v/>
      </c>
      <c r="F115" s="121">
        <f>'Entrada de Dados'!U117</f>
        <v/>
      </c>
      <c r="G115" s="122">
        <f>F115*$G$6*$F$4</f>
        <v/>
      </c>
      <c r="H115" s="74">
        <f>'Entrada de Dados'!J117</f>
        <v/>
      </c>
      <c r="I115" s="123">
        <f>H115*$I$6</f>
        <v/>
      </c>
      <c r="J115" s="124">
        <f>'Entrada de Dados'!Z117</f>
        <v/>
      </c>
      <c r="K115" s="232">
        <f>J115*$K$6+(J115*$K$6)*$J$6</f>
        <v/>
      </c>
      <c r="L115" s="124">
        <f>'Entrada de Dados'!AC117</f>
        <v/>
      </c>
      <c r="M115" s="233">
        <f>L115*85.8824</f>
        <v/>
      </c>
      <c r="N115" s="71" t="n"/>
      <c r="O115" s="235">
        <f>(((C115*$B$5)+(E115*$D$5)+(G115*$F$5)+(I115))+K115+M115)</f>
        <v/>
      </c>
      <c r="P115" s="235">
        <f>(O115/$P$6)/$Q$6</f>
        <v/>
      </c>
      <c r="Q115" s="235">
        <f>P115*$Q$6</f>
        <v/>
      </c>
      <c r="R115" s="236">
        <f>Q115/'Entrada de Dados'!C117</f>
        <v/>
      </c>
      <c r="S115" s="236">
        <f>R115/'Entrada de Dados'!B117</f>
        <v/>
      </c>
    </row>
    <row r="116">
      <c r="A116" s="70">
        <f>'Entrada de Dados'!W118</f>
        <v/>
      </c>
      <c r="B116" s="120">
        <f>'Entrada de Dados'!F118</f>
        <v/>
      </c>
      <c r="C116" s="120">
        <f>B116*$C$6*$F$4</f>
        <v/>
      </c>
      <c r="D116" s="121">
        <f>'Entrada de Dados'!O118</f>
        <v/>
      </c>
      <c r="E116" s="120">
        <f>(D116*$E$6)*$F$4</f>
        <v/>
      </c>
      <c r="F116" s="121">
        <f>'Entrada de Dados'!U118</f>
        <v/>
      </c>
      <c r="G116" s="122">
        <f>F116*$G$6*$F$4</f>
        <v/>
      </c>
      <c r="H116" s="74">
        <f>'Entrada de Dados'!J118</f>
        <v/>
      </c>
      <c r="I116" s="123">
        <f>H116*$I$6</f>
        <v/>
      </c>
      <c r="J116" s="124">
        <f>'Entrada de Dados'!Z118</f>
        <v/>
      </c>
      <c r="K116" s="232">
        <f>J116*$K$6+(J116*$K$6)*$J$6</f>
        <v/>
      </c>
      <c r="L116" s="124">
        <f>'Entrada de Dados'!AC118</f>
        <v/>
      </c>
      <c r="M116" s="233">
        <f>L116*85.8824</f>
        <v/>
      </c>
      <c r="N116" s="71" t="n"/>
      <c r="O116" s="235">
        <f>(((C116*$B$5)+(E116*$D$5)+(G116*$F$5)+(I116))+K116+M116)</f>
        <v/>
      </c>
      <c r="P116" s="235">
        <f>(O116/$P$6)/$Q$6</f>
        <v/>
      </c>
      <c r="Q116" s="235">
        <f>P116*$Q$6</f>
        <v/>
      </c>
      <c r="R116" s="236">
        <f>Q116/'Entrada de Dados'!C118</f>
        <v/>
      </c>
      <c r="S116" s="236">
        <f>R116/'Entrada de Dados'!B118</f>
        <v/>
      </c>
    </row>
    <row r="117">
      <c r="A117" s="70">
        <f>'Entrada de Dados'!W119</f>
        <v/>
      </c>
      <c r="B117" s="120">
        <f>'Entrada de Dados'!F119</f>
        <v/>
      </c>
      <c r="C117" s="120">
        <f>B117*$C$6*$F$4</f>
        <v/>
      </c>
      <c r="D117" s="121">
        <f>'Entrada de Dados'!O119</f>
        <v/>
      </c>
      <c r="E117" s="120">
        <f>(D117*$E$6)*$F$4</f>
        <v/>
      </c>
      <c r="F117" s="121">
        <f>'Entrada de Dados'!U119</f>
        <v/>
      </c>
      <c r="G117" s="122">
        <f>F117*$G$6*$F$4</f>
        <v/>
      </c>
      <c r="H117" s="74">
        <f>'Entrada de Dados'!J119</f>
        <v/>
      </c>
      <c r="I117" s="123">
        <f>H117*$I$6</f>
        <v/>
      </c>
      <c r="J117" s="124">
        <f>'Entrada de Dados'!Z119</f>
        <v/>
      </c>
      <c r="K117" s="232">
        <f>J117*$K$6+(J117*$K$6)*$J$6</f>
        <v/>
      </c>
      <c r="L117" s="124">
        <f>'Entrada de Dados'!AC119</f>
        <v/>
      </c>
      <c r="M117" s="233">
        <f>L117*85.8824</f>
        <v/>
      </c>
      <c r="N117" s="71" t="n"/>
      <c r="O117" s="235">
        <f>(((C117*$B$5)+(E117*$D$5)+(G117*$F$5)+(I117))+K117+M117)</f>
        <v/>
      </c>
      <c r="P117" s="235">
        <f>(O117/$P$6)/$Q$6</f>
        <v/>
      </c>
      <c r="Q117" s="235">
        <f>P117*$Q$6</f>
        <v/>
      </c>
      <c r="R117" s="236">
        <f>Q117/'Entrada de Dados'!C119</f>
        <v/>
      </c>
      <c r="S117" s="236">
        <f>R117/'Entrada de Dados'!B119</f>
        <v/>
      </c>
    </row>
    <row r="118">
      <c r="A118" s="70">
        <f>'Entrada de Dados'!W120</f>
        <v/>
      </c>
      <c r="B118" s="120">
        <f>'Entrada de Dados'!F120</f>
        <v/>
      </c>
      <c r="C118" s="120">
        <f>B118*$C$6*$F$4</f>
        <v/>
      </c>
      <c r="D118" s="121">
        <f>'Entrada de Dados'!O120</f>
        <v/>
      </c>
      <c r="E118" s="120">
        <f>(D118*$E$6)*$F$4</f>
        <v/>
      </c>
      <c r="F118" s="121">
        <f>'Entrada de Dados'!U120</f>
        <v/>
      </c>
      <c r="G118" s="122">
        <f>F118*$G$6*$F$4</f>
        <v/>
      </c>
      <c r="H118" s="74">
        <f>'Entrada de Dados'!J120</f>
        <v/>
      </c>
      <c r="I118" s="123">
        <f>H118*$I$6</f>
        <v/>
      </c>
      <c r="J118" s="124">
        <f>'Entrada de Dados'!Z120</f>
        <v/>
      </c>
      <c r="K118" s="232">
        <f>J118*$K$6+(J118*$K$6)*$J$6</f>
        <v/>
      </c>
      <c r="L118" s="124">
        <f>'Entrada de Dados'!AC120</f>
        <v/>
      </c>
      <c r="M118" s="233">
        <f>L118*85.8824</f>
        <v/>
      </c>
      <c r="N118" s="71" t="n"/>
      <c r="O118" s="235">
        <f>(((C118*$B$5)+(E118*$D$5)+(G118*$F$5)+(I118))+K118+M118)</f>
        <v/>
      </c>
      <c r="P118" s="235">
        <f>(O118/$P$6)/$Q$6</f>
        <v/>
      </c>
      <c r="Q118" s="235">
        <f>P118*$Q$6</f>
        <v/>
      </c>
      <c r="R118" s="236">
        <f>Q118/'Entrada de Dados'!C120</f>
        <v/>
      </c>
      <c r="S118" s="236">
        <f>R118/'Entrada de Dados'!B120</f>
        <v/>
      </c>
    </row>
    <row r="119">
      <c r="A119" s="70">
        <f>'Entrada de Dados'!W121</f>
        <v/>
      </c>
      <c r="B119" s="120">
        <f>'Entrada de Dados'!F121</f>
        <v/>
      </c>
      <c r="C119" s="120">
        <f>B119*$C$6*$F$4</f>
        <v/>
      </c>
      <c r="D119" s="121">
        <f>'Entrada de Dados'!O121</f>
        <v/>
      </c>
      <c r="E119" s="120">
        <f>(D119*$E$6)*$F$4</f>
        <v/>
      </c>
      <c r="F119" s="121">
        <f>'Entrada de Dados'!U121</f>
        <v/>
      </c>
      <c r="G119" s="122">
        <f>F119*$G$6*$F$4</f>
        <v/>
      </c>
      <c r="H119" s="74">
        <f>'Entrada de Dados'!J121</f>
        <v/>
      </c>
      <c r="I119" s="123">
        <f>H119*$I$6</f>
        <v/>
      </c>
      <c r="J119" s="124">
        <f>'Entrada de Dados'!Z121</f>
        <v/>
      </c>
      <c r="K119" s="232">
        <f>J119*$K$6+(J119*$K$6)*$J$6</f>
        <v/>
      </c>
      <c r="L119" s="124">
        <f>'Entrada de Dados'!AC121</f>
        <v/>
      </c>
      <c r="M119" s="233">
        <f>L119*85.8824</f>
        <v/>
      </c>
      <c r="N119" s="71" t="n"/>
      <c r="O119" s="235">
        <f>(((C119*$B$5)+(E119*$D$5)+(G119*$F$5)+(I119))+K119+M119)</f>
        <v/>
      </c>
      <c r="P119" s="235">
        <f>(O119/$P$6)/$Q$6</f>
        <v/>
      </c>
      <c r="Q119" s="235">
        <f>P119*$Q$6</f>
        <v/>
      </c>
      <c r="R119" s="236">
        <f>Q119/'Entrada de Dados'!C121</f>
        <v/>
      </c>
      <c r="S119" s="236">
        <f>R119/'Entrada de Dados'!B121</f>
        <v/>
      </c>
    </row>
    <row r="120">
      <c r="A120" s="70">
        <f>'Entrada de Dados'!W122</f>
        <v/>
      </c>
      <c r="B120" s="120">
        <f>'Entrada de Dados'!F122</f>
        <v/>
      </c>
      <c r="C120" s="120">
        <f>B120*$C$6*$F$4</f>
        <v/>
      </c>
      <c r="D120" s="121">
        <f>'Entrada de Dados'!O122</f>
        <v/>
      </c>
      <c r="E120" s="120">
        <f>(D120*$E$6)*$F$4</f>
        <v/>
      </c>
      <c r="F120" s="121">
        <f>'Entrada de Dados'!U122</f>
        <v/>
      </c>
      <c r="G120" s="122">
        <f>F120*$G$6*$F$4</f>
        <v/>
      </c>
      <c r="H120" s="74">
        <f>'Entrada de Dados'!J122</f>
        <v/>
      </c>
      <c r="I120" s="123">
        <f>H120*$I$6</f>
        <v/>
      </c>
      <c r="J120" s="124">
        <f>'Entrada de Dados'!Z122</f>
        <v/>
      </c>
      <c r="K120" s="232">
        <f>J120*$K$6+(J120*$K$6)*$J$6</f>
        <v/>
      </c>
      <c r="L120" s="124">
        <f>'Entrada de Dados'!AC122</f>
        <v/>
      </c>
      <c r="M120" s="233">
        <f>L120*85.8824</f>
        <v/>
      </c>
      <c r="N120" s="71" t="n"/>
      <c r="O120" s="235">
        <f>(((C120*$B$5)+(E120*$D$5)+(G120*$F$5)+(I120))+K120+M120)</f>
        <v/>
      </c>
      <c r="P120" s="235">
        <f>(O120/$P$6)/$Q$6</f>
        <v/>
      </c>
      <c r="Q120" s="235">
        <f>P120*$Q$6</f>
        <v/>
      </c>
      <c r="R120" s="236">
        <f>Q120/'Entrada de Dados'!C122</f>
        <v/>
      </c>
      <c r="S120" s="236">
        <f>R120/'Entrada de Dados'!B122</f>
        <v/>
      </c>
    </row>
    <row r="121">
      <c r="A121" s="70">
        <f>'Entrada de Dados'!W123</f>
        <v/>
      </c>
      <c r="B121" s="120">
        <f>'Entrada de Dados'!F123</f>
        <v/>
      </c>
      <c r="C121" s="120">
        <f>B121*$C$6*$F$4</f>
        <v/>
      </c>
      <c r="D121" s="121">
        <f>'Entrada de Dados'!O123</f>
        <v/>
      </c>
      <c r="E121" s="120">
        <f>(D121*$E$6)*$F$4</f>
        <v/>
      </c>
      <c r="F121" s="121">
        <f>'Entrada de Dados'!U123</f>
        <v/>
      </c>
      <c r="G121" s="122">
        <f>F121*$G$6*$F$4</f>
        <v/>
      </c>
      <c r="H121" s="74">
        <f>'Entrada de Dados'!J123</f>
        <v/>
      </c>
      <c r="I121" s="123">
        <f>H121*$I$6</f>
        <v/>
      </c>
      <c r="J121" s="124">
        <f>'Entrada de Dados'!Z123</f>
        <v/>
      </c>
      <c r="K121" s="232">
        <f>J121*$K$6+(J121*$K$6)*$J$6</f>
        <v/>
      </c>
      <c r="L121" s="124">
        <f>'Entrada de Dados'!AC123</f>
        <v/>
      </c>
      <c r="M121" s="233">
        <f>L121*85.8824</f>
        <v/>
      </c>
      <c r="N121" s="71" t="n"/>
      <c r="O121" s="235">
        <f>(((C121*$B$5)+(E121*$D$5)+(G121*$F$5)+(I121))+K121+M121)</f>
        <v/>
      </c>
      <c r="P121" s="235">
        <f>(O121/$P$6)/$Q$6</f>
        <v/>
      </c>
      <c r="Q121" s="235">
        <f>P121*$Q$6</f>
        <v/>
      </c>
      <c r="R121" s="236">
        <f>Q121/'Entrada de Dados'!C123</f>
        <v/>
      </c>
      <c r="S121" s="236">
        <f>R121/'Entrada de Dados'!B123</f>
        <v/>
      </c>
    </row>
    <row r="122">
      <c r="A122" s="70">
        <f>'Entrada de Dados'!W124</f>
        <v/>
      </c>
      <c r="B122" s="120">
        <f>'Entrada de Dados'!F124</f>
        <v/>
      </c>
      <c r="C122" s="120">
        <f>B122*$C$6*$F$4</f>
        <v/>
      </c>
      <c r="D122" s="121">
        <f>'Entrada de Dados'!O124</f>
        <v/>
      </c>
      <c r="E122" s="120">
        <f>(D122*$E$6)*$F$4</f>
        <v/>
      </c>
      <c r="F122" s="121">
        <f>'Entrada de Dados'!U124</f>
        <v/>
      </c>
      <c r="G122" s="122">
        <f>F122*$G$6*$F$4</f>
        <v/>
      </c>
      <c r="H122" s="74">
        <f>'Entrada de Dados'!J124</f>
        <v/>
      </c>
      <c r="I122" s="123">
        <f>H122*$I$6</f>
        <v/>
      </c>
      <c r="J122" s="124">
        <f>'Entrada de Dados'!Z124</f>
        <v/>
      </c>
      <c r="K122" s="232">
        <f>J122*$K$6+(J122*$K$6)*$J$6</f>
        <v/>
      </c>
      <c r="L122" s="124">
        <f>'Entrada de Dados'!AC124</f>
        <v/>
      </c>
      <c r="M122" s="233">
        <f>L122*85.8824</f>
        <v/>
      </c>
      <c r="N122" s="71" t="n"/>
      <c r="O122" s="235">
        <f>(((C122*$B$5)+(E122*$D$5)+(G122*$F$5)+(I122))+K122+M122)</f>
        <v/>
      </c>
      <c r="P122" s="235">
        <f>(O122/$P$6)/$Q$6</f>
        <v/>
      </c>
      <c r="Q122" s="235">
        <f>P122*$Q$6</f>
        <v/>
      </c>
      <c r="R122" s="236">
        <f>Q122/'Entrada de Dados'!C124</f>
        <v/>
      </c>
      <c r="S122" s="236">
        <f>R122/'Entrada de Dados'!B124</f>
        <v/>
      </c>
    </row>
    <row r="123">
      <c r="A123" s="70">
        <f>'Entrada de Dados'!W125</f>
        <v/>
      </c>
      <c r="B123" s="120">
        <f>'Entrada de Dados'!F125</f>
        <v/>
      </c>
      <c r="C123" s="120">
        <f>B123*$C$6*$F$4</f>
        <v/>
      </c>
      <c r="D123" s="121">
        <f>'Entrada de Dados'!O125</f>
        <v/>
      </c>
      <c r="E123" s="120">
        <f>(D123*$E$6)*$F$4</f>
        <v/>
      </c>
      <c r="F123" s="121">
        <f>'Entrada de Dados'!U125</f>
        <v/>
      </c>
      <c r="G123" s="122">
        <f>F123*$G$6*$F$4</f>
        <v/>
      </c>
      <c r="H123" s="74">
        <f>'Entrada de Dados'!J125</f>
        <v/>
      </c>
      <c r="I123" s="123">
        <f>H123*$I$6</f>
        <v/>
      </c>
      <c r="J123" s="124">
        <f>'Entrada de Dados'!Z125</f>
        <v/>
      </c>
      <c r="K123" s="232">
        <f>J123*$K$6+(J123*$K$6)*$J$6</f>
        <v/>
      </c>
      <c r="L123" s="124">
        <f>'Entrada de Dados'!AC125</f>
        <v/>
      </c>
      <c r="M123" s="233">
        <f>L123*85.8824</f>
        <v/>
      </c>
      <c r="N123" s="71" t="n"/>
      <c r="O123" s="235">
        <f>(((C123*$B$5)+(E123*$D$5)+(G123*$F$5)+(I123))+K123+M123)</f>
        <v/>
      </c>
      <c r="P123" s="235">
        <f>(O123/$P$6)/$Q$6</f>
        <v/>
      </c>
      <c r="Q123" s="235">
        <f>P123*$Q$6</f>
        <v/>
      </c>
      <c r="R123" s="236">
        <f>Q123/'Entrada de Dados'!C125</f>
        <v/>
      </c>
      <c r="S123" s="236">
        <f>R123/'Entrada de Dados'!B125</f>
        <v/>
      </c>
    </row>
    <row r="124">
      <c r="A124" s="70">
        <f>'Entrada de Dados'!W126</f>
        <v/>
      </c>
      <c r="B124" s="120">
        <f>'Entrada de Dados'!F126</f>
        <v/>
      </c>
      <c r="C124" s="120">
        <f>B124*$C$6*$F$4</f>
        <v/>
      </c>
      <c r="D124" s="121">
        <f>'Entrada de Dados'!O126</f>
        <v/>
      </c>
      <c r="E124" s="120">
        <f>(D124*$E$6)*$F$4</f>
        <v/>
      </c>
      <c r="F124" s="121">
        <f>'Entrada de Dados'!U126</f>
        <v/>
      </c>
      <c r="G124" s="122">
        <f>F124*$G$6*$F$4</f>
        <v/>
      </c>
      <c r="H124" s="74">
        <f>'Entrada de Dados'!J126</f>
        <v/>
      </c>
      <c r="I124" s="123">
        <f>H124*$I$6</f>
        <v/>
      </c>
      <c r="J124" s="124">
        <f>'Entrada de Dados'!Z126</f>
        <v/>
      </c>
      <c r="K124" s="232">
        <f>J124*$K$6+(J124*$K$6)*$J$6</f>
        <v/>
      </c>
      <c r="L124" s="124">
        <f>'Entrada de Dados'!AC126</f>
        <v/>
      </c>
      <c r="M124" s="233">
        <f>L124*85.8824</f>
        <v/>
      </c>
      <c r="N124" s="71" t="n"/>
      <c r="O124" s="235">
        <f>(((C124*$B$5)+(E124*$D$5)+(G124*$F$5)+(I124))+K124+M124)</f>
        <v/>
      </c>
      <c r="P124" s="235">
        <f>(O124/$P$6)/$Q$6</f>
        <v/>
      </c>
      <c r="Q124" s="235">
        <f>P124*$Q$6</f>
        <v/>
      </c>
      <c r="R124" s="236">
        <f>Q124/'Entrada de Dados'!C126</f>
        <v/>
      </c>
      <c r="S124" s="236">
        <f>R124/'Entrada de Dados'!B126</f>
        <v/>
      </c>
    </row>
    <row r="125">
      <c r="A125" s="70">
        <f>'Entrada de Dados'!W127</f>
        <v/>
      </c>
      <c r="B125" s="120">
        <f>'Entrada de Dados'!F127</f>
        <v/>
      </c>
      <c r="C125" s="120">
        <f>B125*$C$6*$F$4</f>
        <v/>
      </c>
      <c r="D125" s="121">
        <f>'Entrada de Dados'!O127</f>
        <v/>
      </c>
      <c r="E125" s="120">
        <f>(D125*$E$6)*$F$4</f>
        <v/>
      </c>
      <c r="F125" s="121">
        <f>'Entrada de Dados'!U127</f>
        <v/>
      </c>
      <c r="G125" s="122">
        <f>F125*$G$6*$F$4</f>
        <v/>
      </c>
      <c r="H125" s="74">
        <f>'Entrada de Dados'!J127</f>
        <v/>
      </c>
      <c r="I125" s="123">
        <f>H125*$I$6</f>
        <v/>
      </c>
      <c r="J125" s="124">
        <f>'Entrada de Dados'!Z127</f>
        <v/>
      </c>
      <c r="K125" s="232">
        <f>J125*$K$6+(J125*$K$6)*$J$6</f>
        <v/>
      </c>
      <c r="L125" s="124">
        <f>'Entrada de Dados'!AC127</f>
        <v/>
      </c>
      <c r="M125" s="233">
        <f>L125*85.8824</f>
        <v/>
      </c>
      <c r="N125" s="71" t="n"/>
      <c r="O125" s="235">
        <f>(((C125*$B$5)+(E125*$D$5)+(G125*$F$5)+(I125))+K125+M125)</f>
        <v/>
      </c>
      <c r="P125" s="235">
        <f>(O125/$P$6)/$Q$6</f>
        <v/>
      </c>
      <c r="Q125" s="235">
        <f>P125*$Q$6</f>
        <v/>
      </c>
      <c r="R125" s="236">
        <f>Q125/'Entrada de Dados'!C127</f>
        <v/>
      </c>
      <c r="S125" s="236">
        <f>R125/'Entrada de Dados'!B127</f>
        <v/>
      </c>
    </row>
    <row r="126">
      <c r="A126" s="70">
        <f>'Entrada de Dados'!W128</f>
        <v/>
      </c>
      <c r="B126" s="120">
        <f>'Entrada de Dados'!F128</f>
        <v/>
      </c>
      <c r="C126" s="120">
        <f>B126*$C$6*$F$4</f>
        <v/>
      </c>
      <c r="D126" s="121">
        <f>'Entrada de Dados'!O128</f>
        <v/>
      </c>
      <c r="E126" s="120">
        <f>(D126*$E$6)*$F$4</f>
        <v/>
      </c>
      <c r="F126" s="121">
        <f>'Entrada de Dados'!U128</f>
        <v/>
      </c>
      <c r="G126" s="122">
        <f>F126*$G$6*$F$4</f>
        <v/>
      </c>
      <c r="H126" s="74">
        <f>'Entrada de Dados'!J128</f>
        <v/>
      </c>
      <c r="I126" s="123">
        <f>H126*$I$6</f>
        <v/>
      </c>
      <c r="J126" s="124">
        <f>'Entrada de Dados'!Z128</f>
        <v/>
      </c>
      <c r="K126" s="232">
        <f>J126*$K$6+(J126*$K$6)*$J$6</f>
        <v/>
      </c>
      <c r="L126" s="124">
        <f>'Entrada de Dados'!AC128</f>
        <v/>
      </c>
      <c r="M126" s="233">
        <f>L126*85.8824</f>
        <v/>
      </c>
      <c r="N126" s="71" t="n"/>
      <c r="O126" s="235">
        <f>(((C126*$B$5)+(E126*$D$5)+(G126*$F$5)+(I126))+K126+M126)</f>
        <v/>
      </c>
      <c r="P126" s="235">
        <f>(O126/$P$6)/$Q$6</f>
        <v/>
      </c>
      <c r="Q126" s="235">
        <f>P126*$Q$6</f>
        <v/>
      </c>
      <c r="R126" s="236">
        <f>Q126/'Entrada de Dados'!C128</f>
        <v/>
      </c>
      <c r="S126" s="236">
        <f>R126/'Entrada de Dados'!B128</f>
        <v/>
      </c>
    </row>
    <row r="127">
      <c r="A127" s="70">
        <f>'Entrada de Dados'!W129</f>
        <v/>
      </c>
      <c r="B127" s="120">
        <f>'Entrada de Dados'!F129</f>
        <v/>
      </c>
      <c r="C127" s="120">
        <f>B127*$C$6*$F$4</f>
        <v/>
      </c>
      <c r="D127" s="121">
        <f>'Entrada de Dados'!O129</f>
        <v/>
      </c>
      <c r="E127" s="120">
        <f>(D127*$E$6)*$F$4</f>
        <v/>
      </c>
      <c r="F127" s="121">
        <f>'Entrada de Dados'!U129</f>
        <v/>
      </c>
      <c r="G127" s="122">
        <f>F127*$G$6*$F$4</f>
        <v/>
      </c>
      <c r="H127" s="74">
        <f>'Entrada de Dados'!J129</f>
        <v/>
      </c>
      <c r="I127" s="123">
        <f>H127*$I$6</f>
        <v/>
      </c>
      <c r="J127" s="124">
        <f>'Entrada de Dados'!Z129</f>
        <v/>
      </c>
      <c r="K127" s="232">
        <f>J127*$K$6+(J127*$K$6)*$J$6</f>
        <v/>
      </c>
      <c r="L127" s="124">
        <f>'Entrada de Dados'!AC129</f>
        <v/>
      </c>
      <c r="M127" s="233">
        <f>L127*85.8824</f>
        <v/>
      </c>
      <c r="N127" s="71" t="n"/>
      <c r="O127" s="235">
        <f>(((C127*$B$5)+(E127*$D$5)+(G127*$F$5)+(I127))+K127+M127)</f>
        <v/>
      </c>
      <c r="P127" s="235">
        <f>(O127/$P$6)/$Q$6</f>
        <v/>
      </c>
      <c r="Q127" s="235">
        <f>P127*$Q$6</f>
        <v/>
      </c>
      <c r="R127" s="236">
        <f>Q127/'Entrada de Dados'!C129</f>
        <v/>
      </c>
      <c r="S127" s="236">
        <f>R127/'Entrada de Dados'!B129</f>
        <v/>
      </c>
    </row>
    <row r="128">
      <c r="A128" s="70">
        <f>'Entrada de Dados'!W130</f>
        <v/>
      </c>
      <c r="B128" s="120">
        <f>'Entrada de Dados'!F130</f>
        <v/>
      </c>
      <c r="C128" s="120">
        <f>B128*$C$6*$F$4</f>
        <v/>
      </c>
      <c r="D128" s="121">
        <f>'Entrada de Dados'!O130</f>
        <v/>
      </c>
      <c r="E128" s="120">
        <f>(D128*$E$6)*$F$4</f>
        <v/>
      </c>
      <c r="F128" s="121">
        <f>'Entrada de Dados'!U130</f>
        <v/>
      </c>
      <c r="G128" s="122">
        <f>F128*$G$6*$F$4</f>
        <v/>
      </c>
      <c r="H128" s="74">
        <f>'Entrada de Dados'!J130</f>
        <v/>
      </c>
      <c r="I128" s="123">
        <f>H128*$I$6</f>
        <v/>
      </c>
      <c r="J128" s="124">
        <f>'Entrada de Dados'!Z130</f>
        <v/>
      </c>
      <c r="K128" s="232">
        <f>J128*$K$6+(J128*$K$6)*$J$6</f>
        <v/>
      </c>
      <c r="L128" s="124">
        <f>'Entrada de Dados'!AC130</f>
        <v/>
      </c>
      <c r="M128" s="233">
        <f>L128*85.8824</f>
        <v/>
      </c>
      <c r="N128" s="71" t="n"/>
      <c r="O128" s="235">
        <f>(((C128*$B$5)+(E128*$D$5)+(G128*$F$5)+(I128))+K128+M128)</f>
        <v/>
      </c>
      <c r="P128" s="235">
        <f>(O128/$P$6)/$Q$6</f>
        <v/>
      </c>
      <c r="Q128" s="235">
        <f>P128*$Q$6</f>
        <v/>
      </c>
      <c r="R128" s="236">
        <f>Q128/'Entrada de Dados'!C130</f>
        <v/>
      </c>
      <c r="S128" s="236">
        <f>R128/'Entrada de Dados'!B130</f>
        <v/>
      </c>
    </row>
    <row r="129">
      <c r="A129" s="70">
        <f>'Entrada de Dados'!W131</f>
        <v/>
      </c>
      <c r="B129" s="120">
        <f>'Entrada de Dados'!F131</f>
        <v/>
      </c>
      <c r="C129" s="120">
        <f>B129*$C$6*$F$4</f>
        <v/>
      </c>
      <c r="D129" s="121">
        <f>'Entrada de Dados'!O131</f>
        <v/>
      </c>
      <c r="E129" s="120">
        <f>(D129*$E$6)*$F$4</f>
        <v/>
      </c>
      <c r="F129" s="121">
        <f>'Entrada de Dados'!U131</f>
        <v/>
      </c>
      <c r="G129" s="122">
        <f>F129*$G$6*$F$4</f>
        <v/>
      </c>
      <c r="H129" s="74">
        <f>'Entrada de Dados'!J131</f>
        <v/>
      </c>
      <c r="I129" s="123">
        <f>H129*$I$6</f>
        <v/>
      </c>
      <c r="J129" s="124">
        <f>'Entrada de Dados'!Z131</f>
        <v/>
      </c>
      <c r="K129" s="232">
        <f>J129*$K$6+(J129*$K$6)*$J$6</f>
        <v/>
      </c>
      <c r="L129" s="124">
        <f>'Entrada de Dados'!AC131</f>
        <v/>
      </c>
      <c r="M129" s="233">
        <f>L129*85.8824</f>
        <v/>
      </c>
      <c r="N129" s="71" t="n"/>
      <c r="O129" s="235">
        <f>(((C129*$B$5)+(E129*$D$5)+(G129*$F$5)+(I129))+K129+M129)</f>
        <v/>
      </c>
      <c r="P129" s="235">
        <f>(O129/$P$6)/$Q$6</f>
        <v/>
      </c>
      <c r="Q129" s="235">
        <f>P129*$Q$6</f>
        <v/>
      </c>
      <c r="R129" s="236">
        <f>Q129/'Entrada de Dados'!C131</f>
        <v/>
      </c>
      <c r="S129" s="236">
        <f>R129/'Entrada de Dados'!B131</f>
        <v/>
      </c>
    </row>
    <row r="130">
      <c r="A130" s="70">
        <f>'Entrada de Dados'!W132</f>
        <v/>
      </c>
      <c r="B130" s="120">
        <f>'Entrada de Dados'!F132</f>
        <v/>
      </c>
      <c r="C130" s="120">
        <f>B130*$C$6*$F$4</f>
        <v/>
      </c>
      <c r="D130" s="121">
        <f>'Entrada de Dados'!O132</f>
        <v/>
      </c>
      <c r="E130" s="120">
        <f>(D130*$E$6)*$F$4</f>
        <v/>
      </c>
      <c r="F130" s="121">
        <f>'Entrada de Dados'!U132</f>
        <v/>
      </c>
      <c r="G130" s="122">
        <f>F130*$G$6*$F$4</f>
        <v/>
      </c>
      <c r="H130" s="74">
        <f>'Entrada de Dados'!J132</f>
        <v/>
      </c>
      <c r="I130" s="123">
        <f>H130*$I$6</f>
        <v/>
      </c>
      <c r="J130" s="124">
        <f>'Entrada de Dados'!Z132</f>
        <v/>
      </c>
      <c r="K130" s="232">
        <f>J130*$K$6+(J130*$K$6)*$J$6</f>
        <v/>
      </c>
      <c r="L130" s="124">
        <f>'Entrada de Dados'!AC132</f>
        <v/>
      </c>
      <c r="M130" s="233">
        <f>L130*85.8824</f>
        <v/>
      </c>
      <c r="N130" s="71" t="n"/>
      <c r="O130" s="235">
        <f>(((C130*$B$5)+(E130*$D$5)+(G130*$F$5)+(I130))+K130+M130)</f>
        <v/>
      </c>
      <c r="P130" s="235">
        <f>(O130/$P$6)/$Q$6</f>
        <v/>
      </c>
      <c r="Q130" s="235">
        <f>P130*$Q$6</f>
        <v/>
      </c>
      <c r="R130" s="236">
        <f>Q130/'Entrada de Dados'!C132</f>
        <v/>
      </c>
      <c r="S130" s="236">
        <f>R130/'Entrada de Dados'!B132</f>
        <v/>
      </c>
    </row>
    <row r="131">
      <c r="A131" s="70">
        <f>'Entrada de Dados'!W133</f>
        <v/>
      </c>
      <c r="B131" s="120">
        <f>'Entrada de Dados'!F133</f>
        <v/>
      </c>
      <c r="C131" s="120">
        <f>B131*$C$6*$F$4</f>
        <v/>
      </c>
      <c r="D131" s="121">
        <f>'Entrada de Dados'!O133</f>
        <v/>
      </c>
      <c r="E131" s="120">
        <f>(D131*$E$6)*$F$4</f>
        <v/>
      </c>
      <c r="F131" s="121">
        <f>'Entrada de Dados'!U133</f>
        <v/>
      </c>
      <c r="G131" s="122">
        <f>F131*$G$6*$F$4</f>
        <v/>
      </c>
      <c r="H131" s="74">
        <f>'Entrada de Dados'!J133</f>
        <v/>
      </c>
      <c r="I131" s="123">
        <f>H131*$I$6</f>
        <v/>
      </c>
      <c r="J131" s="124">
        <f>'Entrada de Dados'!Z133</f>
        <v/>
      </c>
      <c r="K131" s="232">
        <f>J131*$K$6+(J131*$K$6)*$J$6</f>
        <v/>
      </c>
      <c r="L131" s="124">
        <f>'Entrada de Dados'!AC133</f>
        <v/>
      </c>
      <c r="M131" s="233">
        <f>L131*85.8824</f>
        <v/>
      </c>
      <c r="N131" s="71" t="n"/>
      <c r="O131" s="235">
        <f>(((C131*$B$5)+(E131*$D$5)+(G131*$F$5)+(I131))+K131+M131)</f>
        <v/>
      </c>
      <c r="P131" s="235">
        <f>(O131/$P$6)/$Q$6</f>
        <v/>
      </c>
      <c r="Q131" s="235">
        <f>P131*$Q$6</f>
        <v/>
      </c>
      <c r="R131" s="236">
        <f>Q131/'Entrada de Dados'!C133</f>
        <v/>
      </c>
      <c r="S131" s="236">
        <f>R131/'Entrada de Dados'!B133</f>
        <v/>
      </c>
    </row>
    <row r="132">
      <c r="A132" s="70">
        <f>'Entrada de Dados'!W134</f>
        <v/>
      </c>
      <c r="B132" s="120">
        <f>'Entrada de Dados'!F134</f>
        <v/>
      </c>
      <c r="C132" s="120">
        <f>B132*$C$6*$F$4</f>
        <v/>
      </c>
      <c r="D132" s="121">
        <f>'Entrada de Dados'!O134</f>
        <v/>
      </c>
      <c r="E132" s="120">
        <f>(D132*$E$6)*$F$4</f>
        <v/>
      </c>
      <c r="F132" s="121">
        <f>'Entrada de Dados'!U134</f>
        <v/>
      </c>
      <c r="G132" s="122">
        <f>F132*$G$6*$F$4</f>
        <v/>
      </c>
      <c r="H132" s="74">
        <f>'Entrada de Dados'!J134</f>
        <v/>
      </c>
      <c r="I132" s="123">
        <f>H132*$I$6</f>
        <v/>
      </c>
      <c r="J132" s="124">
        <f>'Entrada de Dados'!Z134</f>
        <v/>
      </c>
      <c r="K132" s="232">
        <f>J132*$K$6+(J132*$K$6)*$J$6</f>
        <v/>
      </c>
      <c r="L132" s="124">
        <f>'Entrada de Dados'!AC134</f>
        <v/>
      </c>
      <c r="M132" s="233">
        <f>L132*85.8824</f>
        <v/>
      </c>
      <c r="N132" s="71" t="n"/>
      <c r="O132" s="235">
        <f>(((C132*$B$5)+(E132*$D$5)+(G132*$F$5)+(I132))+K132+M132)</f>
        <v/>
      </c>
      <c r="P132" s="235">
        <f>(O132/$P$6)/$Q$6</f>
        <v/>
      </c>
      <c r="Q132" s="235">
        <f>P132*$Q$6</f>
        <v/>
      </c>
      <c r="R132" s="236">
        <f>Q132/'Entrada de Dados'!C134</f>
        <v/>
      </c>
      <c r="S132" s="236">
        <f>R132/'Entrada de Dados'!B134</f>
        <v/>
      </c>
    </row>
    <row r="133">
      <c r="A133" s="70">
        <f>'Entrada de Dados'!W135</f>
        <v/>
      </c>
      <c r="B133" s="120">
        <f>'Entrada de Dados'!F135</f>
        <v/>
      </c>
      <c r="C133" s="120">
        <f>B133*$C$6*$F$4</f>
        <v/>
      </c>
      <c r="D133" s="121">
        <f>'Entrada de Dados'!O135</f>
        <v/>
      </c>
      <c r="E133" s="120">
        <f>(D133*$E$6)*$F$4</f>
        <v/>
      </c>
      <c r="F133" s="121">
        <f>'Entrada de Dados'!U135</f>
        <v/>
      </c>
      <c r="G133" s="122">
        <f>F133*$G$6*$F$4</f>
        <v/>
      </c>
      <c r="H133" s="74">
        <f>'Entrada de Dados'!J135</f>
        <v/>
      </c>
      <c r="I133" s="123">
        <f>H133*$I$6</f>
        <v/>
      </c>
      <c r="J133" s="124">
        <f>'Entrada de Dados'!Z135</f>
        <v/>
      </c>
      <c r="K133" s="232">
        <f>J133*$K$6+(J133*$K$6)*$J$6</f>
        <v/>
      </c>
      <c r="L133" s="124">
        <f>'Entrada de Dados'!AC135</f>
        <v/>
      </c>
      <c r="M133" s="233">
        <f>L133*85.8824</f>
        <v/>
      </c>
      <c r="N133" s="71" t="n"/>
      <c r="O133" s="235">
        <f>(((C133*$B$5)+(E133*$D$5)+(G133*$F$5)+(I133))+K133+M133)</f>
        <v/>
      </c>
      <c r="P133" s="235">
        <f>(O133/$P$6)/$Q$6</f>
        <v/>
      </c>
      <c r="Q133" s="235">
        <f>P133*$Q$6</f>
        <v/>
      </c>
      <c r="R133" s="236">
        <f>Q133/'Entrada de Dados'!C135</f>
        <v/>
      </c>
      <c r="S133" s="236">
        <f>R133/'Entrada de Dados'!B135</f>
        <v/>
      </c>
    </row>
    <row r="134">
      <c r="A134" s="70">
        <f>'Entrada de Dados'!W136</f>
        <v/>
      </c>
      <c r="B134" s="120">
        <f>'Entrada de Dados'!F136</f>
        <v/>
      </c>
      <c r="C134" s="120">
        <f>B134*$C$6*$F$4</f>
        <v/>
      </c>
      <c r="D134" s="121">
        <f>'Entrada de Dados'!O136</f>
        <v/>
      </c>
      <c r="E134" s="120">
        <f>(D134*$E$6)*$F$4</f>
        <v/>
      </c>
      <c r="F134" s="121">
        <f>'Entrada de Dados'!U136</f>
        <v/>
      </c>
      <c r="G134" s="122">
        <f>F134*$G$6*$F$4</f>
        <v/>
      </c>
      <c r="H134" s="74">
        <f>'Entrada de Dados'!J136</f>
        <v/>
      </c>
      <c r="I134" s="123">
        <f>H134*$I$6</f>
        <v/>
      </c>
      <c r="J134" s="124">
        <f>'Entrada de Dados'!Z136</f>
        <v/>
      </c>
      <c r="K134" s="232">
        <f>J134*$K$6+(J134*$K$6)*$J$6</f>
        <v/>
      </c>
      <c r="L134" s="124">
        <f>'Entrada de Dados'!AC136</f>
        <v/>
      </c>
      <c r="M134" s="233">
        <f>L134*85.8824</f>
        <v/>
      </c>
      <c r="N134" s="71" t="n"/>
      <c r="O134" s="235">
        <f>(((C134*$B$5)+(E134*$D$5)+(G134*$F$5)+(I134))+K134+M134)</f>
        <v/>
      </c>
      <c r="P134" s="235">
        <f>(O134/$P$6)/$Q$6</f>
        <v/>
      </c>
      <c r="Q134" s="235">
        <f>P134*$Q$6</f>
        <v/>
      </c>
      <c r="R134" s="236">
        <f>Q134/'Entrada de Dados'!C136</f>
        <v/>
      </c>
      <c r="S134" s="236">
        <f>R134/'Entrada de Dados'!B136</f>
        <v/>
      </c>
    </row>
    <row r="135" ht="15.75" customHeight="1" s="201" thickBot="1">
      <c r="A135" s="70">
        <f>'Entrada de Dados'!W137</f>
        <v/>
      </c>
      <c r="B135" s="120">
        <f>'Entrada de Dados'!F137</f>
        <v/>
      </c>
      <c r="C135" s="120">
        <f>B135*$C$6*$F$4</f>
        <v/>
      </c>
      <c r="D135" s="121">
        <f>'Entrada de Dados'!O137</f>
        <v/>
      </c>
      <c r="E135" s="120">
        <f>(D135*$E$6)*$F$4</f>
        <v/>
      </c>
      <c r="F135" s="121">
        <f>'Entrada de Dados'!U137</f>
        <v/>
      </c>
      <c r="G135" s="122">
        <f>F135*$G$6*$F$4</f>
        <v/>
      </c>
      <c r="H135" s="74">
        <f>'Entrada de Dados'!J137</f>
        <v/>
      </c>
      <c r="I135" s="123">
        <f>H135*$I$6</f>
        <v/>
      </c>
      <c r="J135" s="124">
        <f>'Entrada de Dados'!Z137</f>
        <v/>
      </c>
      <c r="K135" s="232">
        <f>J135*$K$6+(J135*$K$6)*$J$6</f>
        <v/>
      </c>
      <c r="L135" s="124">
        <f>'Entrada de Dados'!AC137</f>
        <v/>
      </c>
      <c r="M135" s="233">
        <f>L135*85.8824</f>
        <v/>
      </c>
      <c r="N135" s="71" t="n"/>
      <c r="O135" s="235">
        <f>(((C135*$B$5)+(E135*$D$5)+(G135*$F$5)+(I135))+K135+M135)</f>
        <v/>
      </c>
      <c r="P135" s="235">
        <f>(O135/$P$6)/$Q$6</f>
        <v/>
      </c>
      <c r="Q135" s="235">
        <f>P135*$Q$6</f>
        <v/>
      </c>
      <c r="R135" s="236">
        <f>Q135/'Entrada de Dados'!C137</f>
        <v/>
      </c>
      <c r="S135" s="236">
        <f>R135/'Entrada de Dados'!B137</f>
        <v/>
      </c>
    </row>
    <row r="136" ht="15" customHeight="1" s="201" thickBot="1">
      <c r="A136" s="70">
        <f>'Entrada de Dados'!W138</f>
        <v/>
      </c>
      <c r="J136" s="183" t="inlineStr">
        <is>
          <t>VM</t>
        </is>
      </c>
      <c r="K136" s="188" t="inlineStr">
        <is>
          <t>VALOR DA MADEIRA</t>
        </is>
      </c>
    </row>
    <row r="137">
      <c r="A137" s="70">
        <f>'Entrada de Dados'!W139</f>
        <v/>
      </c>
      <c r="J137" s="184" t="n"/>
      <c r="K137" s="180" t="n"/>
    </row>
    <row r="138">
      <c r="A138" s="70">
        <f>'Entrada de Dados'!W140</f>
        <v/>
      </c>
      <c r="J138" s="184" t="n"/>
      <c r="K138" s="180" t="n"/>
    </row>
    <row r="139">
      <c r="A139" s="70">
        <f>'Entrada de Dados'!W141</f>
        <v/>
      </c>
      <c r="J139" s="184" t="n"/>
      <c r="K139" s="180" t="n"/>
    </row>
    <row r="140">
      <c r="A140" s="70">
        <f>'Entrada de Dados'!W142</f>
        <v/>
      </c>
      <c r="J140" s="184" t="n"/>
      <c r="K140" s="180" t="n"/>
    </row>
    <row r="141" ht="15.75" customHeight="1" s="201" thickBot="1">
      <c r="A141" s="70">
        <f>'Entrada de Dados'!W143</f>
        <v/>
      </c>
      <c r="J141" s="185" t="n"/>
      <c r="K141" s="181" t="n"/>
    </row>
    <row r="142" ht="15" customHeight="1" s="201">
      <c r="A142" s="70">
        <f>'Entrada de Dados'!W144</f>
        <v/>
      </c>
      <c r="J142" s="191" t="inlineStr">
        <is>
          <t>VUS</t>
        </is>
      </c>
      <c r="K142" s="179" t="inlineStr">
        <is>
          <t>VALOR DE USO DO SOLO</t>
        </is>
      </c>
    </row>
    <row r="143" ht="15.75" customHeight="1" s="201">
      <c r="A143" s="70">
        <f>'Entrada de Dados'!W145</f>
        <v/>
      </c>
      <c r="J143" s="184" t="n"/>
      <c r="K143" s="180" t="n"/>
    </row>
    <row r="144" ht="15.75" customHeight="1" s="201">
      <c r="A144" s="70">
        <f>'Entrada de Dados'!W146</f>
        <v/>
      </c>
      <c r="J144" s="184" t="n"/>
      <c r="K144" s="180" t="n"/>
    </row>
    <row r="145" ht="15.75" customHeight="1" s="201">
      <c r="A145" s="70">
        <f>'Entrada de Dados'!W147</f>
        <v/>
      </c>
      <c r="J145" s="184" t="n"/>
      <c r="K145" s="180" t="n"/>
    </row>
    <row r="146" ht="15.75" customHeight="1" s="201">
      <c r="A146" s="70">
        <f>'Entrada de Dados'!W148</f>
        <v/>
      </c>
      <c r="J146" s="184" t="n"/>
      <c r="K146" s="180" t="n"/>
    </row>
    <row r="147" ht="15.75" customHeight="1" s="201">
      <c r="A147" s="70">
        <f>'Entrada de Dados'!W149</f>
        <v/>
      </c>
      <c r="J147" s="184" t="n"/>
      <c r="K147" s="180" t="n"/>
    </row>
    <row r="148" ht="16.5" customHeight="1" s="201" thickBot="1">
      <c r="A148" s="70">
        <f>'Entrada de Dados'!W150</f>
        <v/>
      </c>
      <c r="J148" s="192" t="n"/>
      <c r="K148" s="181" t="n"/>
    </row>
    <row r="149" ht="15" customHeight="1" s="201">
      <c r="A149" s="70">
        <f>'Entrada de Dados'!W151</f>
        <v/>
      </c>
      <c r="J149" s="183" t="inlineStr">
        <is>
          <t>CRS</t>
        </is>
      </c>
      <c r="K149" s="179" t="inlineStr">
        <is>
          <t>CUSTO DA RESPONSABILIDADE SOCIOAMBIENTAL</t>
        </is>
      </c>
    </row>
    <row r="150" ht="15.75" customHeight="1" s="201">
      <c r="A150" s="70">
        <f>'Entrada de Dados'!W152</f>
        <v/>
      </c>
      <c r="J150" s="184" t="n"/>
      <c r="K150" s="180" t="n"/>
    </row>
    <row r="151" ht="15.75" customHeight="1" s="201">
      <c r="A151" s="70">
        <f>'Entrada de Dados'!W153</f>
        <v/>
      </c>
      <c r="J151" s="184" t="n"/>
      <c r="K151" s="180" t="n"/>
    </row>
    <row r="152" ht="15.75" customHeight="1" s="201">
      <c r="A152" s="70">
        <f>'Entrada de Dados'!W154</f>
        <v/>
      </c>
      <c r="J152" s="184" t="n"/>
      <c r="K152" s="180" t="n"/>
    </row>
    <row r="153" ht="15.75" customHeight="1" s="201">
      <c r="A153" s="70">
        <f>'Entrada de Dados'!W155</f>
        <v/>
      </c>
      <c r="J153" s="184" t="n"/>
      <c r="K153" s="180" t="n"/>
    </row>
    <row r="154" ht="15.75" customHeight="1" s="201">
      <c r="A154" s="70">
        <f>'Entrada de Dados'!W156</f>
        <v/>
      </c>
      <c r="J154" s="184" t="n"/>
      <c r="K154" s="180" t="n"/>
    </row>
    <row r="155" ht="15.75" customHeight="1" s="201">
      <c r="A155" s="70">
        <f>'Entrada de Dados'!W157</f>
        <v/>
      </c>
      <c r="J155" s="184" t="n"/>
      <c r="K155" s="180" t="n"/>
    </row>
    <row r="156" ht="16.5" customHeight="1" s="201" thickBot="1">
      <c r="A156" s="70">
        <f>'Entrada de Dados'!W158</f>
        <v/>
      </c>
      <c r="J156" s="185" t="n"/>
      <c r="K156" s="181" t="n"/>
    </row>
    <row r="157">
      <c r="I157" s="125" t="n"/>
    </row>
    <row r="158">
      <c r="I158" s="125" t="n"/>
    </row>
  </sheetData>
  <mergeCells count="13">
    <mergeCell ref="B3:G3"/>
    <mergeCell ref="K136:K141"/>
    <mergeCell ref="J4:K4"/>
    <mergeCell ref="J142:J148"/>
    <mergeCell ref="J136:J141"/>
    <mergeCell ref="L4:M4"/>
    <mergeCell ref="K149:K156"/>
    <mergeCell ref="J5:K5"/>
    <mergeCell ref="J149:J156"/>
    <mergeCell ref="K142:K148"/>
    <mergeCell ref="J3:M3"/>
    <mergeCell ref="L5:M5"/>
    <mergeCell ref="H3:I3"/>
  </mergeCells>
  <hyperlinks>
    <hyperlink ref="J5" r:id="rId1"/>
    <hyperlink ref="B7" r:id="rId2"/>
    <hyperlink ref="D7" r:id="rId3"/>
    <hyperlink ref="F7" r:id="rId4"/>
    <hyperlink ref="H7" r:id="rId5"/>
    <hyperlink ref="J7" r:id="rId6"/>
    <hyperlink ref="L7" r:id="rId7"/>
  </hyperlink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L128"/>
  <sheetViews>
    <sheetView topLeftCell="A6" zoomScale="160" zoomScaleNormal="160" workbookViewId="0">
      <selection activeCell="A22" sqref="A22"/>
    </sheetView>
  </sheetViews>
  <sheetFormatPr baseColWidth="8" defaultColWidth="11.42578125" defaultRowHeight="15"/>
  <cols>
    <col width="12.7109375" bestFit="1" customWidth="1" style="201" min="1" max="1"/>
    <col width="11.42578125" customWidth="1" style="91" min="3" max="3"/>
    <col width="11.5703125" customWidth="1" style="239" min="4" max="4"/>
    <col width="10.5703125" bestFit="1" customWidth="1" style="201" min="5" max="5"/>
    <col width="7.85546875" bestFit="1" customWidth="1" style="201" min="6" max="6"/>
    <col width="8.42578125" bestFit="1" customWidth="1" style="239" min="7" max="7"/>
  </cols>
  <sheetData>
    <row r="3" ht="15.75" customHeight="1" s="201" thickBot="1"/>
    <row r="4">
      <c r="A4" s="60" t="inlineStr">
        <is>
          <t>PERÍODO</t>
        </is>
      </c>
      <c r="B4" s="197" t="inlineStr">
        <is>
          <t>UCS ORIGINAÇÃO</t>
        </is>
      </c>
      <c r="C4" s="196" t="n"/>
      <c r="D4" s="190" t="n"/>
      <c r="E4" s="195" t="inlineStr">
        <is>
          <t>UCS DISTRIBUIÇÃO -CRÉDITO DE FLORESTA</t>
        </is>
      </c>
      <c r="F4" s="196" t="n"/>
      <c r="G4" s="190" t="n"/>
    </row>
    <row r="5" ht="16.5" customHeight="1" s="201" thickBot="1">
      <c r="A5" s="87" t="inlineStr">
        <is>
          <t>Mês</t>
        </is>
      </c>
      <c r="B5" s="210" t="inlineStr">
        <is>
          <t>REAIS</t>
        </is>
      </c>
      <c r="C5" s="91" t="inlineStr">
        <is>
          <t>DÓLAR</t>
        </is>
      </c>
      <c r="D5" s="240" t="inlineStr">
        <is>
          <t>EURO</t>
        </is>
      </c>
      <c r="E5" s="75" t="inlineStr">
        <is>
          <t>REAIS</t>
        </is>
      </c>
      <c r="F5" s="76" t="inlineStr">
        <is>
          <t>DÓLAR</t>
        </is>
      </c>
      <c r="G5" s="241" t="inlineStr">
        <is>
          <t>EURO</t>
        </is>
      </c>
    </row>
    <row r="6" ht="15.75" customHeight="1" s="201" thickBot="1">
      <c r="A6" s="88" t="inlineStr">
        <is>
          <t>01/08/2023</t>
        </is>
      </c>
      <c r="B6" s="242">
        <f>'HIST PRECIFICAÇAO'!P8</f>
        <v/>
      </c>
      <c r="C6" s="97">
        <f>'HIST PRECIFICAÇAO'!Q8</f>
        <v/>
      </c>
      <c r="D6" s="243">
        <f>'HIST PRECIFICAÇAO'!R8</f>
        <v/>
      </c>
      <c r="E6" s="244">
        <f>'HIST PRECIFICAÇAO'!Q8</f>
        <v/>
      </c>
      <c r="F6" s="98">
        <f>E6/'Entrada de Dados'!B10</f>
        <v/>
      </c>
      <c r="G6" s="245">
        <f>E6/'Entrada de Dados'!C10</f>
        <v/>
      </c>
    </row>
    <row r="7" ht="15.75" customHeight="1" s="201" thickBot="1">
      <c r="A7" s="88" t="inlineStr">
        <is>
          <t>02/08/2023</t>
        </is>
      </c>
      <c r="B7" s="242">
        <f>'HIST PRECIFICAÇAO'!P9</f>
        <v/>
      </c>
      <c r="C7" s="97">
        <f>'HIST PRECIFICAÇAO'!Q9</f>
        <v/>
      </c>
      <c r="D7" s="243">
        <f>'HIST PRECIFICAÇAO'!R9</f>
        <v/>
      </c>
      <c r="E7" s="244">
        <f>'HIST PRECIFICAÇAO'!Q9</f>
        <v/>
      </c>
      <c r="F7" s="98">
        <f>E7/'Entrada de Dados'!B11</f>
        <v/>
      </c>
      <c r="G7" s="245">
        <f>E7/'Entrada de Dados'!C11</f>
        <v/>
      </c>
    </row>
    <row r="8" ht="15.75" customHeight="1" s="201" thickBot="1">
      <c r="A8" s="88" t="inlineStr">
        <is>
          <t>03/08/2023</t>
        </is>
      </c>
      <c r="B8" s="242">
        <f>'HIST PRECIFICAÇAO'!P10</f>
        <v/>
      </c>
      <c r="C8" s="97">
        <f>'HIST PRECIFICAÇAO'!Q10</f>
        <v/>
      </c>
      <c r="D8" s="243">
        <f>'HIST PRECIFICAÇAO'!R10</f>
        <v/>
      </c>
      <c r="E8" s="244">
        <f>'HIST PRECIFICAÇAO'!Q10</f>
        <v/>
      </c>
      <c r="F8" s="98">
        <f>E8/'Entrada de Dados'!B12</f>
        <v/>
      </c>
      <c r="G8" s="245">
        <f>E8/'Entrada de Dados'!C12</f>
        <v/>
      </c>
    </row>
    <row r="9" ht="15.75" customHeight="1" s="201" thickBot="1">
      <c r="A9" s="88" t="inlineStr">
        <is>
          <t>04/08/2023</t>
        </is>
      </c>
      <c r="B9" s="242">
        <f>'HIST PRECIFICAÇAO'!P11</f>
        <v/>
      </c>
      <c r="C9" s="97">
        <f>'HIST PRECIFICAÇAO'!Q11</f>
        <v/>
      </c>
      <c r="D9" s="243">
        <f>'HIST PRECIFICAÇAO'!R11</f>
        <v/>
      </c>
      <c r="E9" s="244">
        <f>'HIST PRECIFICAÇAO'!Q11</f>
        <v/>
      </c>
      <c r="F9" s="98">
        <f>E9/'Entrada de Dados'!B13</f>
        <v/>
      </c>
      <c r="G9" s="245">
        <f>E9/'Entrada de Dados'!C13</f>
        <v/>
      </c>
    </row>
    <row r="10" ht="15.75" customHeight="1" s="201" thickBot="1">
      <c r="A10" s="88" t="inlineStr">
        <is>
          <t>07/08/2023</t>
        </is>
      </c>
      <c r="B10" s="242">
        <f>'HIST PRECIFICAÇAO'!P12</f>
        <v/>
      </c>
      <c r="C10" s="97">
        <f>'HIST PRECIFICAÇAO'!Q12</f>
        <v/>
      </c>
      <c r="D10" s="243">
        <f>'HIST PRECIFICAÇAO'!R12</f>
        <v/>
      </c>
      <c r="E10" s="244">
        <f>'HIST PRECIFICAÇAO'!Q12</f>
        <v/>
      </c>
      <c r="F10" s="98">
        <f>E10/'Entrada de Dados'!B14</f>
        <v/>
      </c>
      <c r="G10" s="245">
        <f>E10/'Entrada de Dados'!C14</f>
        <v/>
      </c>
    </row>
    <row r="11" ht="15.75" customHeight="1" s="201" thickBot="1">
      <c r="A11" s="88" t="inlineStr">
        <is>
          <t>08/08/2023</t>
        </is>
      </c>
      <c r="B11" s="242">
        <f>'HIST PRECIFICAÇAO'!P13</f>
        <v/>
      </c>
      <c r="C11" s="97">
        <f>'HIST PRECIFICAÇAO'!Q13</f>
        <v/>
      </c>
      <c r="D11" s="243">
        <f>'HIST PRECIFICAÇAO'!R13</f>
        <v/>
      </c>
      <c r="E11" s="244">
        <f>'HIST PRECIFICAÇAO'!Q13</f>
        <v/>
      </c>
      <c r="F11" s="98">
        <f>E11/'Entrada de Dados'!B15</f>
        <v/>
      </c>
      <c r="G11" s="245">
        <f>E11/'Entrada de Dados'!C15</f>
        <v/>
      </c>
    </row>
    <row r="12" ht="15.75" customHeight="1" s="201" thickBot="1">
      <c r="A12" s="88" t="inlineStr">
        <is>
          <t>09/08/2023</t>
        </is>
      </c>
      <c r="B12" s="242">
        <f>'HIST PRECIFICAÇAO'!P14</f>
        <v/>
      </c>
      <c r="C12" s="97">
        <f>'HIST PRECIFICAÇAO'!Q14</f>
        <v/>
      </c>
      <c r="D12" s="243">
        <f>'HIST PRECIFICAÇAO'!R14</f>
        <v/>
      </c>
      <c r="E12" s="244">
        <f>'HIST PRECIFICAÇAO'!Q14</f>
        <v/>
      </c>
      <c r="F12" s="98">
        <f>E12/'Entrada de Dados'!B16</f>
        <v/>
      </c>
      <c r="G12" s="245">
        <f>E12/'Entrada de Dados'!C16</f>
        <v/>
      </c>
    </row>
    <row r="13" ht="15.75" customHeight="1" s="201" thickBot="1">
      <c r="A13" s="88" t="inlineStr">
        <is>
          <t>10/08/2023</t>
        </is>
      </c>
      <c r="B13" s="242">
        <f>'HIST PRECIFICAÇAO'!P15</f>
        <v/>
      </c>
      <c r="C13" s="97">
        <f>'HIST PRECIFICAÇAO'!Q15</f>
        <v/>
      </c>
      <c r="D13" s="243">
        <f>'HIST PRECIFICAÇAO'!R15</f>
        <v/>
      </c>
      <c r="E13" s="244">
        <f>'HIST PRECIFICAÇAO'!Q15</f>
        <v/>
      </c>
      <c r="F13" s="98">
        <f>E13/'Entrada de Dados'!B17</f>
        <v/>
      </c>
      <c r="G13" s="245">
        <f>E13/'Entrada de Dados'!C17</f>
        <v/>
      </c>
    </row>
    <row r="14" ht="15.75" customHeight="1" s="201" thickBot="1">
      <c r="A14" s="88" t="inlineStr">
        <is>
          <t>11/08/2023</t>
        </is>
      </c>
      <c r="B14" s="242">
        <f>'HIST PRECIFICAÇAO'!P16</f>
        <v/>
      </c>
      <c r="C14" s="97">
        <f>'HIST PRECIFICAÇAO'!Q16</f>
        <v/>
      </c>
      <c r="D14" s="243">
        <f>'HIST PRECIFICAÇAO'!R16</f>
        <v/>
      </c>
      <c r="E14" s="244">
        <f>'HIST PRECIFICAÇAO'!Q16</f>
        <v/>
      </c>
      <c r="F14" s="98">
        <f>E14/'Entrada de Dados'!B18</f>
        <v/>
      </c>
      <c r="G14" s="245">
        <f>E14/'Entrada de Dados'!C18</f>
        <v/>
      </c>
    </row>
    <row r="15" ht="15.75" customHeight="1" s="201" thickBot="1">
      <c r="A15" s="88" t="inlineStr">
        <is>
          <t>14/08/2023</t>
        </is>
      </c>
      <c r="B15" s="242">
        <f>'HIST PRECIFICAÇAO'!P17</f>
        <v/>
      </c>
      <c r="C15" s="97">
        <f>'HIST PRECIFICAÇAO'!Q17</f>
        <v/>
      </c>
      <c r="D15" s="243">
        <f>'HIST PRECIFICAÇAO'!R17</f>
        <v/>
      </c>
      <c r="E15" s="244">
        <f>'HIST PRECIFICAÇAO'!Q17</f>
        <v/>
      </c>
      <c r="F15" s="98">
        <f>E15/'Entrada de Dados'!B19</f>
        <v/>
      </c>
      <c r="G15" s="245">
        <f>E15/'Entrada de Dados'!C19</f>
        <v/>
      </c>
    </row>
    <row r="16" ht="15.75" customHeight="1" s="201" thickBot="1">
      <c r="A16" s="88" t="inlineStr">
        <is>
          <t>15/08/2023</t>
        </is>
      </c>
      <c r="B16" s="242">
        <f>'HIST PRECIFICAÇAO'!P18</f>
        <v/>
      </c>
      <c r="C16" s="97">
        <f>'HIST PRECIFICAÇAO'!Q18</f>
        <v/>
      </c>
      <c r="D16" s="243">
        <f>'HIST PRECIFICAÇAO'!R18</f>
        <v/>
      </c>
      <c r="E16" s="244">
        <f>'HIST PRECIFICAÇAO'!Q18</f>
        <v/>
      </c>
      <c r="F16" s="98">
        <f>E16/'Entrada de Dados'!B20</f>
        <v/>
      </c>
      <c r="G16" s="245">
        <f>E16/'Entrada de Dados'!C20</f>
        <v/>
      </c>
    </row>
    <row r="17" ht="15.75" customHeight="1" s="201" thickBot="1">
      <c r="A17" s="88" t="inlineStr">
        <is>
          <t>16/08/2023</t>
        </is>
      </c>
      <c r="B17" s="242">
        <f>'HIST PRECIFICAÇAO'!P19</f>
        <v/>
      </c>
      <c r="C17" s="97">
        <f>'HIST PRECIFICAÇAO'!Q19</f>
        <v/>
      </c>
      <c r="D17" s="243">
        <f>'HIST PRECIFICAÇAO'!R19</f>
        <v/>
      </c>
      <c r="E17" s="244">
        <f>'HIST PRECIFICAÇAO'!Q19</f>
        <v/>
      </c>
      <c r="F17" s="98">
        <f>E17/'Entrada de Dados'!B21</f>
        <v/>
      </c>
      <c r="G17" s="245">
        <f>E17/'Entrada de Dados'!C21</f>
        <v/>
      </c>
    </row>
    <row r="18" ht="15.75" customHeight="1" s="201" thickBot="1">
      <c r="A18" s="88" t="inlineStr">
        <is>
          <t>17/08/2023</t>
        </is>
      </c>
      <c r="B18" s="242">
        <f>'HIST PRECIFICAÇAO'!P20</f>
        <v/>
      </c>
      <c r="C18" s="97">
        <f>'HIST PRECIFICAÇAO'!Q20</f>
        <v/>
      </c>
      <c r="D18" s="243">
        <f>'HIST PRECIFICAÇAO'!R20</f>
        <v/>
      </c>
      <c r="E18" s="244">
        <f>'HIST PRECIFICAÇAO'!Q20</f>
        <v/>
      </c>
      <c r="F18" s="98">
        <f>E18/'Entrada de Dados'!B22</f>
        <v/>
      </c>
      <c r="G18" s="245">
        <f>E18/'Entrada de Dados'!C22</f>
        <v/>
      </c>
    </row>
    <row r="19" ht="15.75" customHeight="1" s="201" thickBot="1">
      <c r="A19" s="88" t="inlineStr">
        <is>
          <t>18/08/2023</t>
        </is>
      </c>
      <c r="B19" s="242">
        <f>'HIST PRECIFICAÇAO'!P21</f>
        <v/>
      </c>
      <c r="C19" s="97">
        <f>'HIST PRECIFICAÇAO'!Q21</f>
        <v/>
      </c>
      <c r="D19" s="243">
        <f>'HIST PRECIFICAÇAO'!R21</f>
        <v/>
      </c>
      <c r="E19" s="244">
        <f>'HIST PRECIFICAÇAO'!Q21</f>
        <v/>
      </c>
      <c r="F19" s="98">
        <f>E19/'Entrada de Dados'!B23</f>
        <v/>
      </c>
      <c r="G19" s="245">
        <f>E19/'Entrada de Dados'!C23</f>
        <v/>
      </c>
    </row>
    <row r="20" ht="15.75" customHeight="1" s="201" thickBot="1">
      <c r="A20" s="88" t="inlineStr">
        <is>
          <t>21/08/2023</t>
        </is>
      </c>
      <c r="B20" s="242">
        <f>'HIST PRECIFICAÇAO'!P22</f>
        <v/>
      </c>
      <c r="C20" s="97">
        <f>'HIST PRECIFICAÇAO'!Q22</f>
        <v/>
      </c>
      <c r="D20" s="243">
        <f>'HIST PRECIFICAÇAO'!R22</f>
        <v/>
      </c>
      <c r="E20" s="244">
        <f>'HIST PRECIFICAÇAO'!Q22</f>
        <v/>
      </c>
      <c r="F20" s="98">
        <f>E20/'Entrada de Dados'!B24</f>
        <v/>
      </c>
      <c r="G20" s="245">
        <f>E20/'Entrada de Dados'!C24</f>
        <v/>
      </c>
    </row>
    <row r="21" ht="15.75" customHeight="1" s="201" thickBot="1">
      <c r="A21" s="88">
        <f>'HIST PRECIFICAÇAO'!A23</f>
        <v/>
      </c>
      <c r="B21" s="242">
        <f>'HIST PRECIFICAÇAO'!P23</f>
        <v/>
      </c>
      <c r="C21" s="97">
        <f>'HIST PRECIFICAÇAO'!Q23</f>
        <v/>
      </c>
      <c r="D21" s="243">
        <f>'HIST PRECIFICAÇAO'!R23</f>
        <v/>
      </c>
      <c r="E21" s="244">
        <f>'HIST PRECIFICAÇAO'!Q23</f>
        <v/>
      </c>
      <c r="F21" s="98">
        <f>E21/'Entrada de Dados'!B25</f>
        <v/>
      </c>
      <c r="G21" s="245">
        <f>E21/'Entrada de Dados'!C25</f>
        <v/>
      </c>
    </row>
    <row r="22" ht="15.75" customHeight="1" s="201" thickBot="1">
      <c r="A22" s="88">
        <f>'HIST PRECIFICAÇAO'!A24</f>
        <v/>
      </c>
      <c r="B22" s="246">
        <f>'HIST PRECIFICAÇAO'!P24</f>
        <v/>
      </c>
      <c r="C22" s="97">
        <f>'HIST PRECIFICAÇAO'!Q24</f>
        <v/>
      </c>
      <c r="D22" s="243">
        <f>'HIST PRECIFICAÇAO'!R24</f>
        <v/>
      </c>
      <c r="E22" s="244">
        <f>'HIST PRECIFICAÇAO'!Q24</f>
        <v/>
      </c>
      <c r="F22" s="98">
        <f>E22/'Entrada de Dados'!B26</f>
        <v/>
      </c>
      <c r="G22" s="245">
        <f>E22/'Entrada de Dados'!C26</f>
        <v/>
      </c>
    </row>
    <row r="23" ht="15.75" customHeight="1" s="201" thickBot="1">
      <c r="A23" s="88">
        <f>'HIST PRECIFICAÇAO'!A25</f>
        <v/>
      </c>
      <c r="B23" s="246">
        <f>'HIST PRECIFICAÇAO'!P25</f>
        <v/>
      </c>
      <c r="C23" s="97">
        <f>'HIST PRECIFICAÇAO'!Q25</f>
        <v/>
      </c>
      <c r="D23" s="243">
        <f>'HIST PRECIFICAÇAO'!R25</f>
        <v/>
      </c>
      <c r="E23" s="244">
        <f>'HIST PRECIFICAÇAO'!Q25</f>
        <v/>
      </c>
      <c r="F23" s="98">
        <f>E23/'Entrada de Dados'!B27</f>
        <v/>
      </c>
      <c r="G23" s="245">
        <f>E23/'Entrada de Dados'!C27</f>
        <v/>
      </c>
    </row>
    <row r="24" ht="15.75" customHeight="1" s="201" thickBot="1">
      <c r="A24" s="88">
        <f>'HIST PRECIFICAÇAO'!A26</f>
        <v/>
      </c>
      <c r="B24" s="246">
        <f>'HIST PRECIFICAÇAO'!P26</f>
        <v/>
      </c>
      <c r="C24" s="97">
        <f>'HIST PRECIFICAÇAO'!Q26</f>
        <v/>
      </c>
      <c r="D24" s="243">
        <f>'HIST PRECIFICAÇAO'!R26</f>
        <v/>
      </c>
      <c r="E24" s="244">
        <f>'HIST PRECIFICAÇAO'!Q26</f>
        <v/>
      </c>
      <c r="F24" s="98">
        <f>E24/'Entrada de Dados'!B28</f>
        <v/>
      </c>
      <c r="G24" s="245">
        <f>E24/'Entrada de Dados'!C28</f>
        <v/>
      </c>
    </row>
    <row r="25" ht="15.75" customHeight="1" s="201" thickBot="1">
      <c r="A25" s="88">
        <f>'HIST PRECIFICAÇAO'!A27</f>
        <v/>
      </c>
      <c r="B25" s="246">
        <f>'HIST PRECIFICAÇAO'!P27</f>
        <v/>
      </c>
      <c r="C25" s="97">
        <f>'HIST PRECIFICAÇAO'!Q27</f>
        <v/>
      </c>
      <c r="D25" s="243">
        <f>'HIST PRECIFICAÇAO'!R27</f>
        <v/>
      </c>
      <c r="E25" s="244">
        <f>'HIST PRECIFICAÇAO'!Q27</f>
        <v/>
      </c>
      <c r="F25" s="98">
        <f>E25/'Entrada de Dados'!B29</f>
        <v/>
      </c>
      <c r="G25" s="245">
        <f>E25/'Entrada de Dados'!C29</f>
        <v/>
      </c>
    </row>
    <row r="26" ht="15.75" customHeight="1" s="201" thickBot="1">
      <c r="A26" s="88">
        <f>'HIST PRECIFICAÇAO'!A28</f>
        <v/>
      </c>
      <c r="B26" s="246">
        <f>'HIST PRECIFICAÇAO'!P28</f>
        <v/>
      </c>
      <c r="C26" s="97">
        <f>'HIST PRECIFICAÇAO'!Q28</f>
        <v/>
      </c>
      <c r="D26" s="243">
        <f>'HIST PRECIFICAÇAO'!R28</f>
        <v/>
      </c>
      <c r="E26" s="244">
        <f>'HIST PRECIFICAÇAO'!Q28</f>
        <v/>
      </c>
      <c r="F26" s="98">
        <f>E26/'Entrada de Dados'!B30</f>
        <v/>
      </c>
      <c r="G26" s="245">
        <f>E26/'Entrada de Dados'!C30</f>
        <v/>
      </c>
    </row>
    <row r="27" ht="15.75" customHeight="1" s="201" thickBot="1">
      <c r="A27" s="88">
        <f>'HIST PRECIFICAÇAO'!A29</f>
        <v/>
      </c>
      <c r="B27" s="246">
        <f>'HIST PRECIFICAÇAO'!P29</f>
        <v/>
      </c>
      <c r="C27" s="97">
        <f>'HIST PRECIFICAÇAO'!Q29</f>
        <v/>
      </c>
      <c r="D27" s="243">
        <f>'HIST PRECIFICAÇAO'!R29</f>
        <v/>
      </c>
      <c r="E27" s="244">
        <f>'HIST PRECIFICAÇAO'!Q29</f>
        <v/>
      </c>
      <c r="F27" s="98">
        <f>E27/'Entrada de Dados'!B31</f>
        <v/>
      </c>
      <c r="G27" s="245">
        <f>E27/'Entrada de Dados'!C31</f>
        <v/>
      </c>
    </row>
    <row r="28" ht="15.75" customHeight="1" s="201" thickBot="1">
      <c r="A28" s="88">
        <f>'HIST PRECIFICAÇAO'!A30</f>
        <v/>
      </c>
      <c r="B28" s="246">
        <f>'HIST PRECIFICAÇAO'!P30</f>
        <v/>
      </c>
      <c r="C28" s="97">
        <f>'HIST PRECIFICAÇAO'!Q30</f>
        <v/>
      </c>
      <c r="D28" s="243">
        <f>'HIST PRECIFICAÇAO'!R30</f>
        <v/>
      </c>
      <c r="E28" s="244">
        <f>'HIST PRECIFICAÇAO'!Q30</f>
        <v/>
      </c>
      <c r="F28" s="98">
        <f>E28/'Entrada de Dados'!B32</f>
        <v/>
      </c>
      <c r="G28" s="245">
        <f>E28/'Entrada de Dados'!C32</f>
        <v/>
      </c>
    </row>
    <row r="29" ht="15.75" customHeight="1" s="201" thickBot="1">
      <c r="A29" s="88">
        <f>'HIST PRECIFICAÇAO'!A31</f>
        <v/>
      </c>
      <c r="B29" s="246">
        <f>'HIST PRECIFICAÇAO'!P31</f>
        <v/>
      </c>
      <c r="C29" s="97">
        <f>'HIST PRECIFICAÇAO'!Q31</f>
        <v/>
      </c>
      <c r="D29" s="243">
        <f>'HIST PRECIFICAÇAO'!R31</f>
        <v/>
      </c>
      <c r="E29" s="244">
        <f>'HIST PRECIFICAÇAO'!Q31</f>
        <v/>
      </c>
      <c r="F29" s="98">
        <f>E29/'Entrada de Dados'!B33</f>
        <v/>
      </c>
      <c r="G29" s="245">
        <f>E29/'Entrada de Dados'!C33</f>
        <v/>
      </c>
    </row>
    <row r="30" ht="15.75" customHeight="1" s="201" thickBot="1">
      <c r="A30" s="88">
        <f>'HIST PRECIFICAÇAO'!A32</f>
        <v/>
      </c>
      <c r="B30" s="246">
        <f>'HIST PRECIFICAÇAO'!P32</f>
        <v/>
      </c>
      <c r="C30" s="97">
        <f>'HIST PRECIFICAÇAO'!Q32</f>
        <v/>
      </c>
      <c r="D30" s="243">
        <f>'HIST PRECIFICAÇAO'!R32</f>
        <v/>
      </c>
      <c r="E30" s="244">
        <f>'HIST PRECIFICAÇAO'!Q32</f>
        <v/>
      </c>
      <c r="F30" s="98">
        <f>E30/'Entrada de Dados'!B34</f>
        <v/>
      </c>
      <c r="G30" s="245">
        <f>E30/'Entrada de Dados'!C34</f>
        <v/>
      </c>
    </row>
    <row r="31" ht="15.75" customHeight="1" s="201" thickBot="1">
      <c r="A31" s="88">
        <f>'HIST PRECIFICAÇAO'!A33</f>
        <v/>
      </c>
      <c r="B31" s="246">
        <f>'HIST PRECIFICAÇAO'!P33</f>
        <v/>
      </c>
      <c r="C31" s="97">
        <f>'HIST PRECIFICAÇAO'!Q33</f>
        <v/>
      </c>
      <c r="D31" s="243">
        <f>'HIST PRECIFICAÇAO'!R33</f>
        <v/>
      </c>
      <c r="E31" s="244">
        <f>'HIST PRECIFICAÇAO'!Q33</f>
        <v/>
      </c>
      <c r="F31" s="98">
        <f>E31/'Entrada de Dados'!B35</f>
        <v/>
      </c>
      <c r="G31" s="245">
        <f>E31/'Entrada de Dados'!C35</f>
        <v/>
      </c>
    </row>
    <row r="32" ht="15.75" customHeight="1" s="201" thickBot="1">
      <c r="A32" s="88">
        <f>'HIST PRECIFICAÇAO'!A34</f>
        <v/>
      </c>
      <c r="B32" s="246">
        <f>'HIST PRECIFICAÇAO'!P34</f>
        <v/>
      </c>
      <c r="C32" s="97">
        <f>'HIST PRECIFICAÇAO'!Q34</f>
        <v/>
      </c>
      <c r="D32" s="243">
        <f>'HIST PRECIFICAÇAO'!R34</f>
        <v/>
      </c>
      <c r="E32" s="244">
        <f>'HIST PRECIFICAÇAO'!Q34</f>
        <v/>
      </c>
      <c r="F32" s="98">
        <f>E32/'Entrada de Dados'!B36</f>
        <v/>
      </c>
      <c r="G32" s="245">
        <f>E32/'Entrada de Dados'!C36</f>
        <v/>
      </c>
    </row>
    <row r="33" ht="15.75" customHeight="1" s="201" thickBot="1">
      <c r="A33" s="88">
        <f>'HIST PRECIFICAÇAO'!A35</f>
        <v/>
      </c>
      <c r="B33" s="246">
        <f>'HIST PRECIFICAÇAO'!P35</f>
        <v/>
      </c>
      <c r="C33" s="97">
        <f>'HIST PRECIFICAÇAO'!Q35</f>
        <v/>
      </c>
      <c r="D33" s="243">
        <f>'HIST PRECIFICAÇAO'!R35</f>
        <v/>
      </c>
      <c r="E33" s="244">
        <f>'HIST PRECIFICAÇAO'!Q35</f>
        <v/>
      </c>
      <c r="F33" s="98">
        <f>E33/'Entrada de Dados'!B37</f>
        <v/>
      </c>
      <c r="G33" s="245">
        <f>E33/'Entrada de Dados'!C37</f>
        <v/>
      </c>
    </row>
    <row r="34" ht="15.75" customHeight="1" s="201" thickBot="1">
      <c r="A34" s="88">
        <f>'HIST PRECIFICAÇAO'!A36</f>
        <v/>
      </c>
      <c r="B34" s="246">
        <f>'HIST PRECIFICAÇAO'!P36</f>
        <v/>
      </c>
      <c r="C34" s="97">
        <f>'HIST PRECIFICAÇAO'!Q36</f>
        <v/>
      </c>
      <c r="D34" s="243">
        <f>'HIST PRECIFICAÇAO'!R36</f>
        <v/>
      </c>
      <c r="E34" s="244">
        <f>'HIST PRECIFICAÇAO'!Q36</f>
        <v/>
      </c>
      <c r="F34" s="98">
        <f>E34/'Entrada de Dados'!B38</f>
        <v/>
      </c>
      <c r="G34" s="245">
        <f>E34/'Entrada de Dados'!C38</f>
        <v/>
      </c>
    </row>
    <row r="35" ht="15.75" customHeight="1" s="201" thickBot="1">
      <c r="A35" s="88">
        <f>'HIST PRECIFICAÇAO'!A37</f>
        <v/>
      </c>
      <c r="B35" s="246">
        <f>'HIST PRECIFICAÇAO'!P37</f>
        <v/>
      </c>
      <c r="C35" s="97">
        <f>'HIST PRECIFICAÇAO'!Q37</f>
        <v/>
      </c>
      <c r="D35" s="243">
        <f>'HIST PRECIFICAÇAO'!R37</f>
        <v/>
      </c>
      <c r="E35" s="244">
        <f>'HIST PRECIFICAÇAO'!Q37</f>
        <v/>
      </c>
      <c r="F35" s="98">
        <f>E35/'Entrada de Dados'!B39</f>
        <v/>
      </c>
      <c r="G35" s="245">
        <f>E35/'Entrada de Dados'!C39</f>
        <v/>
      </c>
    </row>
    <row r="36" ht="15.75" customHeight="1" s="201" thickBot="1">
      <c r="A36" s="88">
        <f>'HIST PRECIFICAÇAO'!A38</f>
        <v/>
      </c>
      <c r="B36" s="246">
        <f>'HIST PRECIFICAÇAO'!P38</f>
        <v/>
      </c>
      <c r="C36" s="97">
        <f>'HIST PRECIFICAÇAO'!Q38</f>
        <v/>
      </c>
      <c r="D36" s="243">
        <f>'HIST PRECIFICAÇAO'!R38</f>
        <v/>
      </c>
      <c r="E36" s="244">
        <f>'HIST PRECIFICAÇAO'!Q38</f>
        <v/>
      </c>
      <c r="F36" s="98">
        <f>E36/'Entrada de Dados'!B40</f>
        <v/>
      </c>
      <c r="G36" s="245">
        <f>E36/'Entrada de Dados'!C40</f>
        <v/>
      </c>
    </row>
    <row r="37" ht="15.75" customHeight="1" s="201" thickBot="1">
      <c r="A37" s="88">
        <f>'HIST PRECIFICAÇAO'!A39</f>
        <v/>
      </c>
      <c r="B37" s="246">
        <f>'HIST PRECIFICAÇAO'!P39</f>
        <v/>
      </c>
      <c r="C37" s="97">
        <f>'HIST PRECIFICAÇAO'!Q39</f>
        <v/>
      </c>
      <c r="D37" s="243">
        <f>'HIST PRECIFICAÇAO'!R39</f>
        <v/>
      </c>
      <c r="E37" s="244">
        <f>'HIST PRECIFICAÇAO'!Q39</f>
        <v/>
      </c>
      <c r="F37" s="98">
        <f>E37/'Entrada de Dados'!B41</f>
        <v/>
      </c>
      <c r="G37" s="245">
        <f>E37/'Entrada de Dados'!C41</f>
        <v/>
      </c>
    </row>
    <row r="38" ht="15.75" customHeight="1" s="201" thickBot="1">
      <c r="A38" s="88">
        <f>'HIST PRECIFICAÇAO'!A40</f>
        <v/>
      </c>
      <c r="B38" s="246">
        <f>'HIST PRECIFICAÇAO'!P40</f>
        <v/>
      </c>
      <c r="C38" s="97">
        <f>'HIST PRECIFICAÇAO'!Q40</f>
        <v/>
      </c>
      <c r="D38" s="243">
        <f>'HIST PRECIFICAÇAO'!R40</f>
        <v/>
      </c>
      <c r="E38" s="244">
        <f>'HIST PRECIFICAÇAO'!Q40</f>
        <v/>
      </c>
      <c r="F38" s="98">
        <f>E38/'Entrada de Dados'!B42</f>
        <v/>
      </c>
      <c r="G38" s="245">
        <f>E38/'Entrada de Dados'!C42</f>
        <v/>
      </c>
    </row>
    <row r="39" ht="15.75" customHeight="1" s="201" thickBot="1">
      <c r="A39" s="88">
        <f>'HIST PRECIFICAÇAO'!A41</f>
        <v/>
      </c>
      <c r="B39" s="246">
        <f>'HIST PRECIFICAÇAO'!P41</f>
        <v/>
      </c>
      <c r="C39" s="97">
        <f>'HIST PRECIFICAÇAO'!Q41</f>
        <v/>
      </c>
      <c r="D39" s="243">
        <f>'HIST PRECIFICAÇAO'!R41</f>
        <v/>
      </c>
      <c r="E39" s="244">
        <f>'HIST PRECIFICAÇAO'!Q41</f>
        <v/>
      </c>
      <c r="F39" s="98">
        <f>E39/'Entrada de Dados'!B43</f>
        <v/>
      </c>
      <c r="G39" s="245">
        <f>E39/'Entrada de Dados'!C43</f>
        <v/>
      </c>
    </row>
    <row r="40" ht="15.75" customHeight="1" s="201" thickBot="1">
      <c r="A40" s="88">
        <f>'HIST PRECIFICAÇAO'!A42</f>
        <v/>
      </c>
      <c r="B40" s="246">
        <f>'HIST PRECIFICAÇAO'!P42</f>
        <v/>
      </c>
      <c r="C40" s="97">
        <f>'HIST PRECIFICAÇAO'!Q42</f>
        <v/>
      </c>
      <c r="D40" s="243">
        <f>'HIST PRECIFICAÇAO'!R42</f>
        <v/>
      </c>
      <c r="E40" s="244">
        <f>'HIST PRECIFICAÇAO'!Q42</f>
        <v/>
      </c>
      <c r="F40" s="98">
        <f>E40/'Entrada de Dados'!B44</f>
        <v/>
      </c>
      <c r="G40" s="245">
        <f>E40/'Entrada de Dados'!C44</f>
        <v/>
      </c>
    </row>
    <row r="41" ht="15.75" customHeight="1" s="201" thickBot="1">
      <c r="A41" s="88">
        <f>'HIST PRECIFICAÇAO'!A43</f>
        <v/>
      </c>
      <c r="B41" s="246">
        <f>'HIST PRECIFICAÇAO'!P43</f>
        <v/>
      </c>
      <c r="C41" s="97">
        <f>'HIST PRECIFICAÇAO'!Q43</f>
        <v/>
      </c>
      <c r="D41" s="243">
        <f>'HIST PRECIFICAÇAO'!R43</f>
        <v/>
      </c>
      <c r="E41" s="244">
        <f>'HIST PRECIFICAÇAO'!Q43</f>
        <v/>
      </c>
      <c r="F41" s="98">
        <f>E41/'Entrada de Dados'!B45</f>
        <v/>
      </c>
      <c r="G41" s="245">
        <f>E41/'Entrada de Dados'!C45</f>
        <v/>
      </c>
    </row>
    <row r="42" ht="15.75" customHeight="1" s="201" thickBot="1">
      <c r="A42" s="88">
        <f>'HIST PRECIFICAÇAO'!A44</f>
        <v/>
      </c>
      <c r="B42" s="246">
        <f>'HIST PRECIFICAÇAO'!P44</f>
        <v/>
      </c>
      <c r="C42" s="97">
        <f>'HIST PRECIFICAÇAO'!Q44</f>
        <v/>
      </c>
      <c r="D42" s="243">
        <f>'HIST PRECIFICAÇAO'!R44</f>
        <v/>
      </c>
      <c r="E42" s="244">
        <f>'HIST PRECIFICAÇAO'!Q44</f>
        <v/>
      </c>
      <c r="F42" s="98">
        <f>E42/'Entrada de Dados'!B46</f>
        <v/>
      </c>
      <c r="G42" s="245">
        <f>E42/'Entrada de Dados'!C46</f>
        <v/>
      </c>
    </row>
    <row r="43" ht="15.75" customHeight="1" s="201" thickBot="1">
      <c r="A43" s="88">
        <f>'HIST PRECIFICAÇAO'!A45</f>
        <v/>
      </c>
      <c r="B43" s="246">
        <f>'HIST PRECIFICAÇAO'!P45</f>
        <v/>
      </c>
      <c r="C43" s="97">
        <f>'HIST PRECIFICAÇAO'!Q45</f>
        <v/>
      </c>
      <c r="D43" s="243">
        <f>'HIST PRECIFICAÇAO'!R45</f>
        <v/>
      </c>
      <c r="E43" s="244">
        <f>'HIST PRECIFICAÇAO'!Q45</f>
        <v/>
      </c>
      <c r="F43" s="98">
        <f>E43/'Entrada de Dados'!B47</f>
        <v/>
      </c>
      <c r="G43" s="245">
        <f>E43/'Entrada de Dados'!C47</f>
        <v/>
      </c>
    </row>
    <row r="44" ht="15.75" customHeight="1" s="201" thickBot="1">
      <c r="A44" s="88">
        <f>'HIST PRECIFICAÇAO'!A46</f>
        <v/>
      </c>
      <c r="B44" s="246">
        <f>'HIST PRECIFICAÇAO'!P46</f>
        <v/>
      </c>
      <c r="C44" s="97">
        <f>'HIST PRECIFICAÇAO'!Q46</f>
        <v/>
      </c>
      <c r="D44" s="243">
        <f>'HIST PRECIFICAÇAO'!R46</f>
        <v/>
      </c>
      <c r="E44" s="244">
        <f>'HIST PRECIFICAÇAO'!Q46</f>
        <v/>
      </c>
      <c r="F44" s="98">
        <f>E44/'Entrada de Dados'!B48</f>
        <v/>
      </c>
      <c r="G44" s="245">
        <f>E44/'Entrada de Dados'!C48</f>
        <v/>
      </c>
    </row>
    <row r="45" ht="15.75" customHeight="1" s="201" thickBot="1">
      <c r="A45" s="88">
        <f>'HIST PRECIFICAÇAO'!A47</f>
        <v/>
      </c>
      <c r="B45" s="246">
        <f>'HIST PRECIFICAÇAO'!P47</f>
        <v/>
      </c>
      <c r="C45" s="97">
        <f>'HIST PRECIFICAÇAO'!Q47</f>
        <v/>
      </c>
      <c r="D45" s="243">
        <f>'HIST PRECIFICAÇAO'!R47</f>
        <v/>
      </c>
      <c r="E45" s="244">
        <f>'HIST PRECIFICAÇAO'!Q47</f>
        <v/>
      </c>
      <c r="F45" s="98">
        <f>E45/'Entrada de Dados'!B49</f>
        <v/>
      </c>
      <c r="G45" s="245">
        <f>E45/'Entrada de Dados'!C49</f>
        <v/>
      </c>
    </row>
    <row r="46" ht="15.75" customHeight="1" s="201" thickBot="1">
      <c r="A46" s="88">
        <f>'HIST PRECIFICAÇAO'!A48</f>
        <v/>
      </c>
      <c r="B46" s="246">
        <f>'HIST PRECIFICAÇAO'!P48</f>
        <v/>
      </c>
      <c r="C46" s="97">
        <f>'HIST PRECIFICAÇAO'!Q48</f>
        <v/>
      </c>
      <c r="D46" s="243">
        <f>'HIST PRECIFICAÇAO'!R48</f>
        <v/>
      </c>
      <c r="E46" s="244">
        <f>'HIST PRECIFICAÇAO'!Q48</f>
        <v/>
      </c>
      <c r="F46" s="98">
        <f>E46/'Entrada de Dados'!B50</f>
        <v/>
      </c>
      <c r="G46" s="245">
        <f>E46/'Entrada de Dados'!C50</f>
        <v/>
      </c>
    </row>
    <row r="47" ht="15.75" customHeight="1" s="201" thickBot="1">
      <c r="A47" s="88">
        <f>'HIST PRECIFICAÇAO'!A49</f>
        <v/>
      </c>
      <c r="B47" s="246">
        <f>'HIST PRECIFICAÇAO'!P49</f>
        <v/>
      </c>
      <c r="C47" s="97">
        <f>'HIST PRECIFICAÇAO'!Q49</f>
        <v/>
      </c>
      <c r="D47" s="243">
        <f>'HIST PRECIFICAÇAO'!R49</f>
        <v/>
      </c>
      <c r="E47" s="244">
        <f>'HIST PRECIFICAÇAO'!Q49</f>
        <v/>
      </c>
      <c r="F47" s="98">
        <f>E47/'Entrada de Dados'!B51</f>
        <v/>
      </c>
      <c r="G47" s="245">
        <f>E47/'Entrada de Dados'!C51</f>
        <v/>
      </c>
    </row>
    <row r="48" ht="15.75" customHeight="1" s="201" thickBot="1">
      <c r="A48" s="88">
        <f>'HIST PRECIFICAÇAO'!A50</f>
        <v/>
      </c>
      <c r="B48" s="246">
        <f>'HIST PRECIFICAÇAO'!P50</f>
        <v/>
      </c>
      <c r="C48" s="97">
        <f>'HIST PRECIFICAÇAO'!Q50</f>
        <v/>
      </c>
      <c r="D48" s="243">
        <f>'HIST PRECIFICAÇAO'!R50</f>
        <v/>
      </c>
      <c r="E48" s="244">
        <f>'HIST PRECIFICAÇAO'!Q50</f>
        <v/>
      </c>
      <c r="F48" s="98">
        <f>E48/'Entrada de Dados'!B52</f>
        <v/>
      </c>
      <c r="G48" s="245">
        <f>E48/'Entrada de Dados'!C52</f>
        <v/>
      </c>
    </row>
    <row r="49" ht="15.75" customHeight="1" s="201" thickBot="1">
      <c r="A49" s="88">
        <f>'HIST PRECIFICAÇAO'!A51</f>
        <v/>
      </c>
      <c r="B49" s="246">
        <f>'HIST PRECIFICAÇAO'!P51</f>
        <v/>
      </c>
      <c r="C49" s="97">
        <f>'HIST PRECIFICAÇAO'!Q51</f>
        <v/>
      </c>
      <c r="D49" s="243">
        <f>'HIST PRECIFICAÇAO'!R51</f>
        <v/>
      </c>
      <c r="E49" s="244">
        <f>'HIST PRECIFICAÇAO'!Q51</f>
        <v/>
      </c>
      <c r="F49" s="98">
        <f>E49/'Entrada de Dados'!B53</f>
        <v/>
      </c>
      <c r="G49" s="245">
        <f>E49/'Entrada de Dados'!C53</f>
        <v/>
      </c>
    </row>
    <row r="50" ht="15.75" customHeight="1" s="201" thickBot="1">
      <c r="A50" s="88">
        <f>'HIST PRECIFICAÇAO'!A52</f>
        <v/>
      </c>
      <c r="B50" s="246">
        <f>'HIST PRECIFICAÇAO'!P52</f>
        <v/>
      </c>
      <c r="C50" s="97">
        <f>'HIST PRECIFICAÇAO'!Q52</f>
        <v/>
      </c>
      <c r="D50" s="243">
        <f>'HIST PRECIFICAÇAO'!R52</f>
        <v/>
      </c>
      <c r="E50" s="244">
        <f>'HIST PRECIFICAÇAO'!Q52</f>
        <v/>
      </c>
      <c r="F50" s="98">
        <f>E50/'Entrada de Dados'!B54</f>
        <v/>
      </c>
      <c r="G50" s="245">
        <f>E50/'Entrada de Dados'!C54</f>
        <v/>
      </c>
    </row>
    <row r="51" ht="15.75" customHeight="1" s="201" thickBot="1">
      <c r="A51" s="88">
        <f>'HIST PRECIFICAÇAO'!A53</f>
        <v/>
      </c>
      <c r="B51" s="246">
        <f>'HIST PRECIFICAÇAO'!P53</f>
        <v/>
      </c>
      <c r="C51" s="97">
        <f>'HIST PRECIFICAÇAO'!Q53</f>
        <v/>
      </c>
      <c r="D51" s="243">
        <f>'HIST PRECIFICAÇAO'!R53</f>
        <v/>
      </c>
      <c r="E51" s="244">
        <f>'HIST PRECIFICAÇAO'!Q53</f>
        <v/>
      </c>
      <c r="F51" s="98">
        <f>E51/'Entrada de Dados'!B55</f>
        <v/>
      </c>
      <c r="G51" s="245">
        <f>E51/'Entrada de Dados'!C55</f>
        <v/>
      </c>
    </row>
    <row r="52" ht="15.75" customHeight="1" s="201" thickBot="1">
      <c r="A52" s="88">
        <f>'HIST PRECIFICAÇAO'!A54</f>
        <v/>
      </c>
      <c r="B52" s="246">
        <f>'HIST PRECIFICAÇAO'!P54</f>
        <v/>
      </c>
      <c r="C52" s="97">
        <f>'HIST PRECIFICAÇAO'!Q54</f>
        <v/>
      </c>
      <c r="D52" s="243">
        <f>'HIST PRECIFICAÇAO'!R54</f>
        <v/>
      </c>
      <c r="E52" s="244">
        <f>'HIST PRECIFICAÇAO'!Q54</f>
        <v/>
      </c>
      <c r="F52" s="98">
        <f>E52/'Entrada de Dados'!B56</f>
        <v/>
      </c>
      <c r="G52" s="245">
        <f>E52/'Entrada de Dados'!C56</f>
        <v/>
      </c>
    </row>
    <row r="53" ht="15.75" customHeight="1" s="201" thickBot="1">
      <c r="A53" s="88">
        <f>'HIST PRECIFICAÇAO'!A55</f>
        <v/>
      </c>
      <c r="B53" s="246">
        <f>'HIST PRECIFICAÇAO'!P55</f>
        <v/>
      </c>
      <c r="C53" s="97">
        <f>'HIST PRECIFICAÇAO'!Q55</f>
        <v/>
      </c>
      <c r="D53" s="243">
        <f>'HIST PRECIFICAÇAO'!R55</f>
        <v/>
      </c>
      <c r="E53" s="244">
        <f>'HIST PRECIFICAÇAO'!Q55</f>
        <v/>
      </c>
      <c r="F53" s="98">
        <f>E53/'Entrada de Dados'!B57</f>
        <v/>
      </c>
      <c r="G53" s="245">
        <f>E53/'Entrada de Dados'!C57</f>
        <v/>
      </c>
    </row>
    <row r="54" ht="15.75" customHeight="1" s="201" thickBot="1">
      <c r="A54" s="88">
        <f>'HIST PRECIFICAÇAO'!A56</f>
        <v/>
      </c>
      <c r="B54" s="246">
        <f>'HIST PRECIFICAÇAO'!P56</f>
        <v/>
      </c>
      <c r="C54" s="97">
        <f>'HIST PRECIFICAÇAO'!Q56</f>
        <v/>
      </c>
      <c r="D54" s="243">
        <f>'HIST PRECIFICAÇAO'!R56</f>
        <v/>
      </c>
      <c r="E54" s="244">
        <f>'HIST PRECIFICAÇAO'!Q56</f>
        <v/>
      </c>
      <c r="F54" s="98">
        <f>E54/'Entrada de Dados'!B58</f>
        <v/>
      </c>
      <c r="G54" s="245">
        <f>E54/'Entrada de Dados'!C58</f>
        <v/>
      </c>
    </row>
    <row r="55" ht="15.75" customHeight="1" s="201" thickBot="1">
      <c r="A55" s="88">
        <f>'HIST PRECIFICAÇAO'!A57</f>
        <v/>
      </c>
      <c r="B55" s="246">
        <f>'HIST PRECIFICAÇAO'!P57</f>
        <v/>
      </c>
      <c r="C55" s="97">
        <f>'HIST PRECIFICAÇAO'!Q57</f>
        <v/>
      </c>
      <c r="D55" s="243">
        <f>'HIST PRECIFICAÇAO'!R57</f>
        <v/>
      </c>
      <c r="E55" s="244">
        <f>'HIST PRECIFICAÇAO'!Q57</f>
        <v/>
      </c>
      <c r="F55" s="98">
        <f>E55/'Entrada de Dados'!B59</f>
        <v/>
      </c>
      <c r="G55" s="245">
        <f>E55/'Entrada de Dados'!C59</f>
        <v/>
      </c>
    </row>
    <row r="56" ht="15.75" customHeight="1" s="201" thickBot="1">
      <c r="A56" s="88">
        <f>'HIST PRECIFICAÇAO'!A58</f>
        <v/>
      </c>
      <c r="B56" s="246">
        <f>'HIST PRECIFICAÇAO'!P58</f>
        <v/>
      </c>
      <c r="C56" s="97">
        <f>'HIST PRECIFICAÇAO'!Q58</f>
        <v/>
      </c>
      <c r="D56" s="243">
        <f>'HIST PRECIFICAÇAO'!R58</f>
        <v/>
      </c>
      <c r="E56" s="244">
        <f>'HIST PRECIFICAÇAO'!Q58</f>
        <v/>
      </c>
      <c r="F56" s="98">
        <f>E56/'Entrada de Dados'!B60</f>
        <v/>
      </c>
      <c r="G56" s="245">
        <f>E56/'Entrada de Dados'!C60</f>
        <v/>
      </c>
    </row>
    <row r="57" ht="15.75" customHeight="1" s="201" thickBot="1">
      <c r="A57" s="88">
        <f>'HIST PRECIFICAÇAO'!A59</f>
        <v/>
      </c>
      <c r="B57" s="246">
        <f>'HIST PRECIFICAÇAO'!P59</f>
        <v/>
      </c>
      <c r="C57" s="97">
        <f>'HIST PRECIFICAÇAO'!Q59</f>
        <v/>
      </c>
      <c r="D57" s="243">
        <f>'HIST PRECIFICAÇAO'!R59</f>
        <v/>
      </c>
      <c r="E57" s="244">
        <f>'HIST PRECIFICAÇAO'!Q59</f>
        <v/>
      </c>
      <c r="F57" s="98">
        <f>E57/'Entrada de Dados'!B61</f>
        <v/>
      </c>
      <c r="G57" s="245">
        <f>E57/'Entrada de Dados'!C61</f>
        <v/>
      </c>
    </row>
    <row r="58" ht="15.75" customHeight="1" s="201" thickBot="1">
      <c r="A58" s="88">
        <f>'HIST PRECIFICAÇAO'!A60</f>
        <v/>
      </c>
      <c r="B58" s="246">
        <f>'HIST PRECIFICAÇAO'!P60</f>
        <v/>
      </c>
      <c r="C58" s="97">
        <f>'HIST PRECIFICAÇAO'!Q60</f>
        <v/>
      </c>
      <c r="D58" s="243">
        <f>'HIST PRECIFICAÇAO'!R60</f>
        <v/>
      </c>
      <c r="E58" s="244">
        <f>'HIST PRECIFICAÇAO'!Q60</f>
        <v/>
      </c>
      <c r="F58" s="98">
        <f>E58/'Entrada de Dados'!B62</f>
        <v/>
      </c>
      <c r="G58" s="245">
        <f>E58/'Entrada de Dados'!C62</f>
        <v/>
      </c>
    </row>
    <row r="59" ht="15.75" customHeight="1" s="201" thickBot="1">
      <c r="A59" s="88">
        <f>'HIST PRECIFICAÇAO'!A61</f>
        <v/>
      </c>
      <c r="B59" s="246">
        <f>'HIST PRECIFICAÇAO'!P61</f>
        <v/>
      </c>
      <c r="C59" s="97">
        <f>'HIST PRECIFICAÇAO'!Q61</f>
        <v/>
      </c>
      <c r="D59" s="243">
        <f>'HIST PRECIFICAÇAO'!R61</f>
        <v/>
      </c>
      <c r="E59" s="244">
        <f>'HIST PRECIFICAÇAO'!Q61</f>
        <v/>
      </c>
      <c r="F59" s="98">
        <f>E59/'Entrada de Dados'!B63</f>
        <v/>
      </c>
      <c r="G59" s="245">
        <f>E59/'Entrada de Dados'!C63</f>
        <v/>
      </c>
    </row>
    <row r="60" ht="15.75" customHeight="1" s="201" thickBot="1">
      <c r="A60" s="88">
        <f>'HIST PRECIFICAÇAO'!A62</f>
        <v/>
      </c>
      <c r="B60" s="246">
        <f>'HIST PRECIFICAÇAO'!P62</f>
        <v/>
      </c>
      <c r="C60" s="97">
        <f>'HIST PRECIFICAÇAO'!Q62</f>
        <v/>
      </c>
      <c r="D60" s="243">
        <f>'HIST PRECIFICAÇAO'!R62</f>
        <v/>
      </c>
      <c r="E60" s="244">
        <f>'HIST PRECIFICAÇAO'!Q62</f>
        <v/>
      </c>
      <c r="F60" s="98">
        <f>E60/'Entrada de Dados'!B64</f>
        <v/>
      </c>
      <c r="G60" s="245">
        <f>E60/'Entrada de Dados'!C64</f>
        <v/>
      </c>
    </row>
    <row r="61" ht="15.75" customHeight="1" s="201" thickBot="1">
      <c r="A61" s="88">
        <f>'HIST PRECIFICAÇAO'!A63</f>
        <v/>
      </c>
      <c r="B61" s="246">
        <f>'HIST PRECIFICAÇAO'!P63</f>
        <v/>
      </c>
      <c r="C61" s="97">
        <f>'HIST PRECIFICAÇAO'!Q63</f>
        <v/>
      </c>
      <c r="D61" s="243">
        <f>'HIST PRECIFICAÇAO'!R63</f>
        <v/>
      </c>
      <c r="E61" s="244">
        <f>'HIST PRECIFICAÇAO'!Q63</f>
        <v/>
      </c>
      <c r="F61" s="98">
        <f>E61/'Entrada de Dados'!B65</f>
        <v/>
      </c>
      <c r="G61" s="245">
        <f>E61/'Entrada de Dados'!C65</f>
        <v/>
      </c>
    </row>
    <row r="62" ht="15.75" customHeight="1" s="201" thickBot="1">
      <c r="A62" s="88">
        <f>'HIST PRECIFICAÇAO'!A64</f>
        <v/>
      </c>
      <c r="B62" s="246">
        <f>'HIST PRECIFICAÇAO'!P64</f>
        <v/>
      </c>
      <c r="C62" s="97">
        <f>'HIST PRECIFICAÇAO'!Q64</f>
        <v/>
      </c>
      <c r="D62" s="243">
        <f>'HIST PRECIFICAÇAO'!R64</f>
        <v/>
      </c>
      <c r="E62" s="244">
        <f>'HIST PRECIFICAÇAO'!Q64</f>
        <v/>
      </c>
      <c r="F62" s="98">
        <f>E62/'Entrada de Dados'!B66</f>
        <v/>
      </c>
      <c r="G62" s="245">
        <f>E62/'Entrada de Dados'!C66</f>
        <v/>
      </c>
      <c r="I62" s="77" t="n"/>
    </row>
    <row r="63" ht="15.75" customHeight="1" s="201" thickBot="1">
      <c r="A63" s="88">
        <f>'HIST PRECIFICAÇAO'!A65</f>
        <v/>
      </c>
      <c r="B63" s="246">
        <f>'HIST PRECIFICAÇAO'!P65</f>
        <v/>
      </c>
      <c r="C63" s="97">
        <f>'HIST PRECIFICAÇAO'!Q65</f>
        <v/>
      </c>
      <c r="D63" s="243">
        <f>'HIST PRECIFICAÇAO'!R65</f>
        <v/>
      </c>
      <c r="E63" s="244">
        <f>'HIST PRECIFICAÇAO'!Q65</f>
        <v/>
      </c>
      <c r="F63" s="98">
        <f>E63/'Entrada de Dados'!B67</f>
        <v/>
      </c>
      <c r="G63" s="245">
        <f>E63/'Entrada de Dados'!C67</f>
        <v/>
      </c>
    </row>
    <row r="64" ht="15.75" customHeight="1" s="201" thickBot="1">
      <c r="A64" s="88">
        <f>'HIST PRECIFICAÇAO'!A66</f>
        <v/>
      </c>
      <c r="B64" s="246">
        <f>'HIST PRECIFICAÇAO'!P66</f>
        <v/>
      </c>
      <c r="C64" s="97">
        <f>'HIST PRECIFICAÇAO'!Q66</f>
        <v/>
      </c>
      <c r="D64" s="243">
        <f>'HIST PRECIFICAÇAO'!R66</f>
        <v/>
      </c>
      <c r="E64" s="244">
        <f>'HIST PRECIFICAÇAO'!Q66</f>
        <v/>
      </c>
      <c r="F64" s="98">
        <f>E64/'Entrada de Dados'!B68</f>
        <v/>
      </c>
      <c r="G64" s="245">
        <f>E64/'Entrada de Dados'!C68</f>
        <v/>
      </c>
    </row>
    <row r="65" ht="15.75" customHeight="1" s="201" thickBot="1">
      <c r="A65" s="88">
        <f>'HIST PRECIFICAÇAO'!A67</f>
        <v/>
      </c>
      <c r="B65" s="246">
        <f>'HIST PRECIFICAÇAO'!P67</f>
        <v/>
      </c>
      <c r="C65" s="97">
        <f>'HIST PRECIFICAÇAO'!Q67</f>
        <v/>
      </c>
      <c r="D65" s="243">
        <f>'HIST PRECIFICAÇAO'!R67</f>
        <v/>
      </c>
      <c r="E65" s="244">
        <f>'HIST PRECIFICAÇAO'!Q67</f>
        <v/>
      </c>
      <c r="F65" s="98">
        <f>E65/'Entrada de Dados'!B69</f>
        <v/>
      </c>
      <c r="G65" s="245">
        <f>E65/'Entrada de Dados'!C69</f>
        <v/>
      </c>
    </row>
    <row r="66" ht="15.75" customHeight="1" s="201" thickBot="1">
      <c r="A66" s="88">
        <f>'HIST PRECIFICAÇAO'!A68</f>
        <v/>
      </c>
      <c r="B66" s="246">
        <f>'HIST PRECIFICAÇAO'!P68</f>
        <v/>
      </c>
      <c r="C66" s="97">
        <f>'HIST PRECIFICAÇAO'!Q68</f>
        <v/>
      </c>
      <c r="D66" s="243">
        <f>'HIST PRECIFICAÇAO'!R68</f>
        <v/>
      </c>
      <c r="E66" s="244">
        <f>'HIST PRECIFICAÇAO'!Q68</f>
        <v/>
      </c>
      <c r="F66" s="98">
        <f>E66/'Entrada de Dados'!B70</f>
        <v/>
      </c>
      <c r="G66" s="245">
        <f>E66/'Entrada de Dados'!C70</f>
        <v/>
      </c>
    </row>
    <row r="67" ht="15.75" customHeight="1" s="201" thickBot="1">
      <c r="A67" s="88">
        <f>'HIST PRECIFICAÇAO'!A69</f>
        <v/>
      </c>
      <c r="B67" s="246">
        <f>'HIST PRECIFICAÇAO'!P69</f>
        <v/>
      </c>
      <c r="C67" s="97">
        <f>'HIST PRECIFICAÇAO'!Q69</f>
        <v/>
      </c>
      <c r="D67" s="243">
        <f>'HIST PRECIFICAÇAO'!R69</f>
        <v/>
      </c>
      <c r="E67" s="244">
        <f>'HIST PRECIFICAÇAO'!Q69</f>
        <v/>
      </c>
      <c r="F67" s="98">
        <f>E67/'Entrada de Dados'!B71</f>
        <v/>
      </c>
      <c r="G67" s="245">
        <f>E67/'Entrada de Dados'!C71</f>
        <v/>
      </c>
    </row>
    <row r="68" ht="15.75" customHeight="1" s="201" thickBot="1">
      <c r="A68" s="88">
        <f>'HIST PRECIFICAÇAO'!A70</f>
        <v/>
      </c>
      <c r="B68" s="246">
        <f>'HIST PRECIFICAÇAO'!P70</f>
        <v/>
      </c>
      <c r="C68" s="97">
        <f>'HIST PRECIFICAÇAO'!Q70</f>
        <v/>
      </c>
      <c r="D68" s="243">
        <f>'HIST PRECIFICAÇAO'!R70</f>
        <v/>
      </c>
      <c r="E68" s="244">
        <f>'HIST PRECIFICAÇAO'!Q70</f>
        <v/>
      </c>
      <c r="F68" s="98">
        <f>E68/'Entrada de Dados'!B72</f>
        <v/>
      </c>
      <c r="G68" s="245">
        <f>E68/'Entrada de Dados'!C72</f>
        <v/>
      </c>
    </row>
    <row r="69" ht="15.75" customHeight="1" s="201" thickBot="1">
      <c r="A69" s="88">
        <f>'HIST PRECIFICAÇAO'!A71</f>
        <v/>
      </c>
      <c r="B69" s="246">
        <f>'HIST PRECIFICAÇAO'!P71</f>
        <v/>
      </c>
      <c r="C69" s="97">
        <f>'HIST PRECIFICAÇAO'!Q71</f>
        <v/>
      </c>
      <c r="D69" s="243">
        <f>'HIST PRECIFICAÇAO'!R71</f>
        <v/>
      </c>
      <c r="E69" s="244">
        <f>'HIST PRECIFICAÇAO'!Q71</f>
        <v/>
      </c>
      <c r="F69" s="98">
        <f>E69/'Entrada de Dados'!B73</f>
        <v/>
      </c>
      <c r="G69" s="245">
        <f>E69/'Entrada de Dados'!C73</f>
        <v/>
      </c>
    </row>
    <row r="70" ht="15.75" customHeight="1" s="201" thickBot="1">
      <c r="A70" s="88">
        <f>'HIST PRECIFICAÇAO'!A72</f>
        <v/>
      </c>
      <c r="B70" s="246">
        <f>'HIST PRECIFICAÇAO'!P72</f>
        <v/>
      </c>
      <c r="C70" s="97">
        <f>'HIST PRECIFICAÇAO'!Q72</f>
        <v/>
      </c>
      <c r="D70" s="243">
        <f>'HIST PRECIFICAÇAO'!R72</f>
        <v/>
      </c>
      <c r="E70" s="244">
        <f>'HIST PRECIFICAÇAO'!Q72</f>
        <v/>
      </c>
      <c r="F70" s="98">
        <f>E70/'Entrada de Dados'!B74</f>
        <v/>
      </c>
      <c r="G70" s="245">
        <f>E70/'Entrada de Dados'!C74</f>
        <v/>
      </c>
    </row>
    <row r="71" ht="15.75" customHeight="1" s="201" thickBot="1">
      <c r="A71" s="88">
        <f>'HIST PRECIFICAÇAO'!A73</f>
        <v/>
      </c>
      <c r="B71" s="246">
        <f>'HIST PRECIFICAÇAO'!P73</f>
        <v/>
      </c>
      <c r="C71" s="97">
        <f>'HIST PRECIFICAÇAO'!Q73</f>
        <v/>
      </c>
      <c r="D71" s="243">
        <f>'HIST PRECIFICAÇAO'!R73</f>
        <v/>
      </c>
      <c r="E71" s="244">
        <f>'HIST PRECIFICAÇAO'!Q73</f>
        <v/>
      </c>
      <c r="F71" s="98">
        <f>E71/'Entrada de Dados'!B75</f>
        <v/>
      </c>
      <c r="G71" s="245">
        <f>E71/'Entrada de Dados'!C75</f>
        <v/>
      </c>
    </row>
    <row r="72" ht="15.75" customHeight="1" s="201" thickBot="1">
      <c r="A72" s="88">
        <f>'HIST PRECIFICAÇAO'!A74</f>
        <v/>
      </c>
      <c r="B72" s="246">
        <f>'HIST PRECIFICAÇAO'!P74</f>
        <v/>
      </c>
      <c r="C72" s="97">
        <f>'HIST PRECIFICAÇAO'!Q74</f>
        <v/>
      </c>
      <c r="D72" s="243">
        <f>'HIST PRECIFICAÇAO'!R74</f>
        <v/>
      </c>
      <c r="E72" s="244">
        <f>'HIST PRECIFICAÇAO'!Q74</f>
        <v/>
      </c>
      <c r="F72" s="98">
        <f>E72/'Entrada de Dados'!B76</f>
        <v/>
      </c>
      <c r="G72" s="245">
        <f>E72/'Entrada de Dados'!C76</f>
        <v/>
      </c>
    </row>
    <row r="73" ht="15.75" customHeight="1" s="201" thickBot="1">
      <c r="A73" s="88">
        <f>'HIST PRECIFICAÇAO'!A75</f>
        <v/>
      </c>
      <c r="B73" s="246">
        <f>'HIST PRECIFICAÇAO'!P75</f>
        <v/>
      </c>
      <c r="C73" s="97">
        <f>'HIST PRECIFICAÇAO'!Q75</f>
        <v/>
      </c>
      <c r="D73" s="243">
        <f>'HIST PRECIFICAÇAO'!R75</f>
        <v/>
      </c>
      <c r="E73" s="244">
        <f>'HIST PRECIFICAÇAO'!Q75</f>
        <v/>
      </c>
      <c r="F73" s="98">
        <f>E73/'Entrada de Dados'!B77</f>
        <v/>
      </c>
      <c r="G73" s="245">
        <f>E73/'Entrada de Dados'!C77</f>
        <v/>
      </c>
    </row>
    <row r="74" ht="15.75" customHeight="1" s="201" thickBot="1">
      <c r="A74" s="88">
        <f>'HIST PRECIFICAÇAO'!A76</f>
        <v/>
      </c>
      <c r="B74" s="246">
        <f>'HIST PRECIFICAÇAO'!P76</f>
        <v/>
      </c>
      <c r="C74" s="97">
        <f>'HIST PRECIFICAÇAO'!Q76</f>
        <v/>
      </c>
      <c r="D74" s="243">
        <f>'HIST PRECIFICAÇAO'!R76</f>
        <v/>
      </c>
      <c r="E74" s="244">
        <f>'HIST PRECIFICAÇAO'!Q76</f>
        <v/>
      </c>
      <c r="F74" s="98">
        <f>E74/'Entrada de Dados'!B78</f>
        <v/>
      </c>
      <c r="G74" s="245">
        <f>E74/'Entrada de Dados'!C78</f>
        <v/>
      </c>
    </row>
    <row r="75" ht="15.75" customHeight="1" s="201" thickBot="1">
      <c r="A75" s="88">
        <f>'HIST PRECIFICAÇAO'!A77</f>
        <v/>
      </c>
      <c r="B75" s="246">
        <f>'HIST PRECIFICAÇAO'!P77</f>
        <v/>
      </c>
      <c r="C75" s="97">
        <f>'HIST PRECIFICAÇAO'!Q77</f>
        <v/>
      </c>
      <c r="D75" s="243">
        <f>'HIST PRECIFICAÇAO'!R77</f>
        <v/>
      </c>
      <c r="E75" s="244">
        <f>'HIST PRECIFICAÇAO'!Q77</f>
        <v/>
      </c>
      <c r="F75" s="98">
        <f>E75/'Entrada de Dados'!B79</f>
        <v/>
      </c>
      <c r="G75" s="245">
        <f>E75/'Entrada de Dados'!C79</f>
        <v/>
      </c>
    </row>
    <row r="76" ht="15.75" customHeight="1" s="201" thickBot="1">
      <c r="A76" s="88">
        <f>'HIST PRECIFICAÇAO'!A78</f>
        <v/>
      </c>
      <c r="B76" s="246">
        <f>'HIST PRECIFICAÇAO'!P78</f>
        <v/>
      </c>
      <c r="C76" s="97">
        <f>'HIST PRECIFICAÇAO'!Q78</f>
        <v/>
      </c>
      <c r="D76" s="243">
        <f>'HIST PRECIFICAÇAO'!R78</f>
        <v/>
      </c>
      <c r="E76" s="244">
        <f>'HIST PRECIFICAÇAO'!Q78</f>
        <v/>
      </c>
      <c r="F76" s="98">
        <f>E76/'Entrada de Dados'!B80</f>
        <v/>
      </c>
      <c r="G76" s="245">
        <f>E76/'Entrada de Dados'!C80</f>
        <v/>
      </c>
    </row>
    <row r="77" ht="15.75" customHeight="1" s="201" thickBot="1">
      <c r="A77" s="88">
        <f>'HIST PRECIFICAÇAO'!A79</f>
        <v/>
      </c>
      <c r="B77" s="246">
        <f>'HIST PRECIFICAÇAO'!P79</f>
        <v/>
      </c>
      <c r="C77" s="97">
        <f>'HIST PRECIFICAÇAO'!Q79</f>
        <v/>
      </c>
      <c r="D77" s="243">
        <f>'HIST PRECIFICAÇAO'!R79</f>
        <v/>
      </c>
      <c r="E77" s="244">
        <f>'HIST PRECIFICAÇAO'!Q79</f>
        <v/>
      </c>
      <c r="F77" s="98">
        <f>E77/'Entrada de Dados'!B81</f>
        <v/>
      </c>
      <c r="G77" s="245">
        <f>E77/'Entrada de Dados'!C81</f>
        <v/>
      </c>
    </row>
    <row r="78" ht="15.75" customHeight="1" s="201" thickBot="1">
      <c r="A78" s="88">
        <f>'HIST PRECIFICAÇAO'!A80</f>
        <v/>
      </c>
      <c r="B78" s="246">
        <f>'HIST PRECIFICAÇAO'!P80</f>
        <v/>
      </c>
      <c r="C78" s="97">
        <f>'HIST PRECIFICAÇAO'!Q80</f>
        <v/>
      </c>
      <c r="D78" s="243">
        <f>'HIST PRECIFICAÇAO'!R80</f>
        <v/>
      </c>
      <c r="E78" s="244">
        <f>'HIST PRECIFICAÇAO'!Q80</f>
        <v/>
      </c>
      <c r="F78" s="98">
        <f>E78/'Entrada de Dados'!B82</f>
        <v/>
      </c>
      <c r="G78" s="245">
        <f>E78/'Entrada de Dados'!C82</f>
        <v/>
      </c>
    </row>
    <row r="79" ht="15.75" customHeight="1" s="201" thickBot="1">
      <c r="A79" s="88">
        <f>'HIST PRECIFICAÇAO'!A81</f>
        <v/>
      </c>
      <c r="B79" s="246">
        <f>'HIST PRECIFICAÇAO'!P81</f>
        <v/>
      </c>
      <c r="C79" s="97">
        <f>'HIST PRECIFICAÇAO'!Q81</f>
        <v/>
      </c>
      <c r="D79" s="243">
        <f>'HIST PRECIFICAÇAO'!R81</f>
        <v/>
      </c>
      <c r="E79" s="244">
        <f>'HIST PRECIFICAÇAO'!Q81</f>
        <v/>
      </c>
      <c r="F79" s="98">
        <f>E79/'Entrada de Dados'!B83</f>
        <v/>
      </c>
      <c r="G79" s="245">
        <f>E79/'Entrada de Dados'!C83</f>
        <v/>
      </c>
    </row>
    <row r="80" ht="15.75" customHeight="1" s="201" thickBot="1">
      <c r="A80" s="88">
        <f>'HIST PRECIFICAÇAO'!A82</f>
        <v/>
      </c>
      <c r="B80" s="246">
        <f>'HIST PRECIFICAÇAO'!P82</f>
        <v/>
      </c>
      <c r="C80" s="97">
        <f>'HIST PRECIFICAÇAO'!Q82</f>
        <v/>
      </c>
      <c r="D80" s="243">
        <f>'HIST PRECIFICAÇAO'!R82</f>
        <v/>
      </c>
      <c r="E80" s="244">
        <f>'HIST PRECIFICAÇAO'!Q82</f>
        <v/>
      </c>
      <c r="F80" s="98">
        <f>E80/'Entrada de Dados'!B84</f>
        <v/>
      </c>
      <c r="G80" s="245">
        <f>E80/'Entrada de Dados'!C84</f>
        <v/>
      </c>
    </row>
    <row r="81" ht="15.75" customHeight="1" s="201" thickBot="1">
      <c r="A81" s="88">
        <f>'HIST PRECIFICAÇAO'!A83</f>
        <v/>
      </c>
      <c r="B81" s="246">
        <f>'HIST PRECIFICAÇAO'!P83</f>
        <v/>
      </c>
      <c r="C81" s="97">
        <f>'HIST PRECIFICAÇAO'!Q83</f>
        <v/>
      </c>
      <c r="D81" s="243">
        <f>'HIST PRECIFICAÇAO'!R83</f>
        <v/>
      </c>
      <c r="E81" s="244">
        <f>'HIST PRECIFICAÇAO'!Q83</f>
        <v/>
      </c>
      <c r="F81" s="98">
        <f>E81/'Entrada de Dados'!B85</f>
        <v/>
      </c>
      <c r="G81" s="245">
        <f>E81/'Entrada de Dados'!C85</f>
        <v/>
      </c>
    </row>
    <row r="82" ht="15.75" customHeight="1" s="201" thickBot="1">
      <c r="A82" s="88">
        <f>'HIST PRECIFICAÇAO'!A84</f>
        <v/>
      </c>
      <c r="B82" s="246">
        <f>'HIST PRECIFICAÇAO'!P84</f>
        <v/>
      </c>
      <c r="C82" s="97">
        <f>'HIST PRECIFICAÇAO'!Q84</f>
        <v/>
      </c>
      <c r="D82" s="243">
        <f>'HIST PRECIFICAÇAO'!R84</f>
        <v/>
      </c>
      <c r="E82" s="244">
        <f>'HIST PRECIFICAÇAO'!Q84</f>
        <v/>
      </c>
      <c r="F82" s="98">
        <f>E82/'Entrada de Dados'!B86</f>
        <v/>
      </c>
      <c r="G82" s="245">
        <f>E82/'Entrada de Dados'!C86</f>
        <v/>
      </c>
    </row>
    <row r="83" ht="15.75" customHeight="1" s="201" thickBot="1">
      <c r="A83" s="88">
        <f>'HIST PRECIFICAÇAO'!A85</f>
        <v/>
      </c>
      <c r="B83" s="246">
        <f>'HIST PRECIFICAÇAO'!P85</f>
        <v/>
      </c>
      <c r="C83" s="97">
        <f>'HIST PRECIFICAÇAO'!Q85</f>
        <v/>
      </c>
      <c r="D83" s="243">
        <f>'HIST PRECIFICAÇAO'!R85</f>
        <v/>
      </c>
      <c r="E83" s="244">
        <f>'HIST PRECIFICAÇAO'!Q85</f>
        <v/>
      </c>
      <c r="F83" s="98">
        <f>E83/'Entrada de Dados'!B87</f>
        <v/>
      </c>
      <c r="G83" s="245">
        <f>E83/'Entrada de Dados'!C87</f>
        <v/>
      </c>
    </row>
    <row r="84" ht="15.75" customHeight="1" s="201" thickBot="1">
      <c r="A84" s="88">
        <f>'HIST PRECIFICAÇAO'!A86</f>
        <v/>
      </c>
      <c r="B84" s="246">
        <f>'HIST PRECIFICAÇAO'!P86</f>
        <v/>
      </c>
      <c r="C84" s="97">
        <f>'HIST PRECIFICAÇAO'!Q86</f>
        <v/>
      </c>
      <c r="D84" s="243">
        <f>'HIST PRECIFICAÇAO'!R86</f>
        <v/>
      </c>
      <c r="E84" s="244">
        <f>'HIST PRECIFICAÇAO'!Q86</f>
        <v/>
      </c>
      <c r="F84" s="98">
        <f>E84/'Entrada de Dados'!B88</f>
        <v/>
      </c>
      <c r="G84" s="245">
        <f>E84/'Entrada de Dados'!C88</f>
        <v/>
      </c>
    </row>
    <row r="85" ht="15.75" customHeight="1" s="201" thickBot="1">
      <c r="A85" s="88">
        <f>'HIST PRECIFICAÇAO'!A87</f>
        <v/>
      </c>
      <c r="B85" s="246">
        <f>'HIST PRECIFICAÇAO'!P87</f>
        <v/>
      </c>
      <c r="C85" s="97">
        <f>'HIST PRECIFICAÇAO'!Q87</f>
        <v/>
      </c>
      <c r="D85" s="243">
        <f>'HIST PRECIFICAÇAO'!R87</f>
        <v/>
      </c>
      <c r="E85" s="244">
        <f>'HIST PRECIFICAÇAO'!Q87</f>
        <v/>
      </c>
      <c r="F85" s="98">
        <f>E85/'Entrada de Dados'!B89</f>
        <v/>
      </c>
      <c r="G85" s="245">
        <f>E85/'Entrada de Dados'!C89</f>
        <v/>
      </c>
    </row>
    <row r="86" ht="15.75" customHeight="1" s="201" thickBot="1">
      <c r="A86" s="88">
        <f>'HIST PRECIFICAÇAO'!A88</f>
        <v/>
      </c>
      <c r="B86" s="246">
        <f>'HIST PRECIFICAÇAO'!P88</f>
        <v/>
      </c>
      <c r="C86" s="97">
        <f>'HIST PRECIFICAÇAO'!Q88</f>
        <v/>
      </c>
      <c r="D86" s="243">
        <f>'HIST PRECIFICAÇAO'!R88</f>
        <v/>
      </c>
      <c r="E86" s="244">
        <f>'HIST PRECIFICAÇAO'!Q88</f>
        <v/>
      </c>
      <c r="F86" s="98">
        <f>E86/'Entrada de Dados'!B90</f>
        <v/>
      </c>
      <c r="G86" s="245">
        <f>E86/'Entrada de Dados'!C90</f>
        <v/>
      </c>
    </row>
    <row r="87" ht="15.75" customHeight="1" s="201" thickBot="1">
      <c r="A87" s="88">
        <f>'HIST PRECIFICAÇAO'!A89</f>
        <v/>
      </c>
      <c r="B87" s="246">
        <f>'HIST PRECIFICAÇAO'!P89</f>
        <v/>
      </c>
      <c r="C87" s="97">
        <f>'HIST PRECIFICAÇAO'!Q89</f>
        <v/>
      </c>
      <c r="D87" s="243">
        <f>'HIST PRECIFICAÇAO'!R89</f>
        <v/>
      </c>
      <c r="E87" s="244">
        <f>'HIST PRECIFICAÇAO'!Q89</f>
        <v/>
      </c>
      <c r="F87" s="98">
        <f>E87/'Entrada de Dados'!B91</f>
        <v/>
      </c>
      <c r="G87" s="245">
        <f>E87/'Entrada de Dados'!C91</f>
        <v/>
      </c>
      <c r="K87" t="inlineStr">
        <is>
          <t>Anterior</t>
        </is>
      </c>
      <c r="L87" t="inlineStr">
        <is>
          <t>Atual</t>
        </is>
      </c>
    </row>
    <row r="88" ht="15.75" customHeight="1" s="201" thickBot="1">
      <c r="A88" s="88">
        <f>'HIST PRECIFICAÇAO'!A90</f>
        <v/>
      </c>
      <c r="B88" s="246">
        <f>'HIST PRECIFICAÇAO'!P90</f>
        <v/>
      </c>
      <c r="C88" s="97">
        <f>'HIST PRECIFICAÇAO'!Q90</f>
        <v/>
      </c>
      <c r="D88" s="243">
        <f>'HIST PRECIFICAÇAO'!R90</f>
        <v/>
      </c>
      <c r="E88" s="244">
        <f>'HIST PRECIFICAÇAO'!Q90</f>
        <v/>
      </c>
      <c r="F88" s="98">
        <f>E88/'Entrada de Dados'!B92</f>
        <v/>
      </c>
      <c r="G88" s="245">
        <f>E88/'Entrada de Dados'!C92</f>
        <v/>
      </c>
      <c r="J88" s="247" t="n"/>
      <c r="K88" s="248" t="n">
        <v>141.9098604346964</v>
      </c>
      <c r="L88" s="249" t="n">
        <v>134.8787118524084</v>
      </c>
    </row>
    <row r="89" ht="15.75" customHeight="1" s="201" thickBot="1">
      <c r="A89" s="88">
        <f>'HIST PRECIFICAÇAO'!A91</f>
        <v/>
      </c>
      <c r="B89" s="246">
        <f>'HIST PRECIFICAÇAO'!P91</f>
        <v/>
      </c>
      <c r="C89" s="97">
        <f>'HIST PRECIFICAÇAO'!Q91</f>
        <v/>
      </c>
      <c r="D89" s="243">
        <f>'HIST PRECIFICAÇAO'!R91</f>
        <v/>
      </c>
      <c r="E89" s="244">
        <f>'HIST PRECIFICAÇAO'!Q91</f>
        <v/>
      </c>
      <c r="F89" s="98">
        <f>E89/'Entrada de Dados'!B93</f>
        <v/>
      </c>
      <c r="G89" s="245">
        <f>E89/'Entrada de Dados'!C93</f>
        <v/>
      </c>
      <c r="J89" s="99" t="n"/>
      <c r="K89" s="100" t="n">
        <v>29.51720374289086</v>
      </c>
      <c r="L89" s="101" t="n">
        <v>28.15193000613813</v>
      </c>
    </row>
    <row r="90" ht="15.75" customHeight="1" s="201" thickBot="1">
      <c r="A90" s="88">
        <f>'HIST PRECIFICAÇAO'!A92</f>
        <v/>
      </c>
      <c r="B90" s="246">
        <f>'HIST PRECIFICAÇAO'!P92</f>
        <v/>
      </c>
      <c r="C90" s="97">
        <f>'HIST PRECIFICAÇAO'!Q92</f>
        <v/>
      </c>
      <c r="D90" s="243">
        <f>'HIST PRECIFICAÇAO'!R92</f>
        <v/>
      </c>
      <c r="E90" s="244">
        <f>'HIST PRECIFICAÇAO'!Q92</f>
        <v/>
      </c>
      <c r="F90" s="98">
        <f>E90/'Entrada de Dados'!B94</f>
        <v/>
      </c>
      <c r="G90" s="245">
        <f>E90/'Entrada de Dados'!C94</f>
        <v/>
      </c>
      <c r="J90" s="250" t="n"/>
      <c r="K90" s="251" t="n">
        <v>27.0551857764616</v>
      </c>
      <c r="L90" s="252" t="n">
        <v>25.6345430767083</v>
      </c>
    </row>
    <row r="91" ht="16.5" customHeight="1" s="201" thickBot="1">
      <c r="A91" s="88">
        <f>'HIST PRECIFICAÇAO'!A93</f>
        <v/>
      </c>
      <c r="B91" s="246">
        <f>'HIST PRECIFICAÇAO'!P93</f>
        <v/>
      </c>
      <c r="C91" s="97">
        <f>'HIST PRECIFICAÇAO'!Q93</f>
        <v/>
      </c>
      <c r="D91" s="243">
        <f>'HIST PRECIFICAÇAO'!R93</f>
        <v/>
      </c>
      <c r="E91" s="244">
        <f>'HIST PRECIFICAÇAO'!Q93</f>
        <v/>
      </c>
      <c r="F91" s="98">
        <f>E91/'Entrada de Dados'!B95</f>
        <v/>
      </c>
      <c r="G91" s="245">
        <f>E91/'Entrada de Dados'!C95</f>
        <v/>
      </c>
    </row>
    <row r="92" ht="16.5" customHeight="1" s="201" thickBot="1">
      <c r="A92" s="88">
        <f>'HIST PRECIFICAÇAO'!A94</f>
        <v/>
      </c>
      <c r="B92" s="246">
        <f>'HIST PRECIFICAÇAO'!P94</f>
        <v/>
      </c>
      <c r="C92" s="97">
        <f>'HIST PRECIFICAÇAO'!Q94</f>
        <v/>
      </c>
      <c r="D92" s="243">
        <f>'HIST PRECIFICAÇAO'!R94</f>
        <v/>
      </c>
      <c r="E92" s="244">
        <f>'HIST PRECIFICAÇAO'!Q94</f>
        <v/>
      </c>
      <c r="F92" s="98">
        <f>E92/'Entrada de Dados'!B96</f>
        <v/>
      </c>
      <c r="G92" s="245">
        <f>E92/'Entrada de Dados'!C96</f>
        <v/>
      </c>
    </row>
    <row r="93" ht="16.5" customHeight="1" s="201" thickBot="1">
      <c r="A93" s="88">
        <f>'HIST PRECIFICAÇAO'!A95</f>
        <v/>
      </c>
      <c r="B93" s="246">
        <f>'HIST PRECIFICAÇAO'!P95</f>
        <v/>
      </c>
      <c r="C93" s="97">
        <f>'HIST PRECIFICAÇAO'!Q95</f>
        <v/>
      </c>
      <c r="D93" s="243">
        <f>'HIST PRECIFICAÇAO'!R95</f>
        <v/>
      </c>
      <c r="E93" s="244">
        <f>'HIST PRECIFICAÇAO'!Q95</f>
        <v/>
      </c>
      <c r="F93" s="98">
        <f>E93/'Entrada de Dados'!B97</f>
        <v/>
      </c>
      <c r="G93" s="245">
        <f>E93/'Entrada de Dados'!C97</f>
        <v/>
      </c>
    </row>
    <row r="94" ht="16.5" customHeight="1" s="201" thickBot="1">
      <c r="A94" s="88">
        <f>'HIST PRECIFICAÇAO'!A96</f>
        <v/>
      </c>
      <c r="B94" s="246">
        <f>'HIST PRECIFICAÇAO'!P96</f>
        <v/>
      </c>
      <c r="C94" s="97">
        <f>'HIST PRECIFICAÇAO'!Q96</f>
        <v/>
      </c>
      <c r="D94" s="243">
        <f>'HIST PRECIFICAÇAO'!R96</f>
        <v/>
      </c>
      <c r="E94" s="244">
        <f>'HIST PRECIFICAÇAO'!Q96</f>
        <v/>
      </c>
      <c r="F94" s="98">
        <f>E94/'Entrada de Dados'!B98</f>
        <v/>
      </c>
      <c r="G94" s="245">
        <f>E94/'Entrada de Dados'!C98</f>
        <v/>
      </c>
      <c r="I94" s="248" t="n"/>
    </row>
    <row r="95" ht="16.5" customHeight="1" s="201" thickBot="1">
      <c r="A95" s="88">
        <f>'HIST PRECIFICAÇAO'!A97</f>
        <v/>
      </c>
      <c r="B95" s="246">
        <f>'HIST PRECIFICAÇAO'!P97</f>
        <v/>
      </c>
      <c r="C95" s="97">
        <f>'HIST PRECIFICAÇAO'!Q97</f>
        <v/>
      </c>
      <c r="D95" s="243">
        <f>'HIST PRECIFICAÇAO'!R97</f>
        <v/>
      </c>
      <c r="E95" s="244">
        <f>'HIST PRECIFICAÇAO'!Q97</f>
        <v/>
      </c>
      <c r="F95" s="98">
        <f>E95/'Entrada de Dados'!B99</f>
        <v/>
      </c>
      <c r="G95" s="245">
        <f>E95/'Entrada de Dados'!C99</f>
        <v/>
      </c>
      <c r="I95" s="100" t="n"/>
    </row>
    <row r="96" ht="16.5" customHeight="1" s="201" thickBot="1">
      <c r="A96" s="88">
        <f>'HIST PRECIFICAÇAO'!A98</f>
        <v/>
      </c>
      <c r="B96" s="246">
        <f>'HIST PRECIFICAÇAO'!P98</f>
        <v/>
      </c>
      <c r="C96" s="97">
        <f>'HIST PRECIFICAÇAO'!Q98</f>
        <v/>
      </c>
      <c r="D96" s="243">
        <f>'HIST PRECIFICAÇAO'!R98</f>
        <v/>
      </c>
      <c r="E96" s="244">
        <f>'HIST PRECIFICAÇAO'!Q98</f>
        <v/>
      </c>
      <c r="F96" s="98">
        <f>E96/'Entrada de Dados'!B100</f>
        <v/>
      </c>
      <c r="G96" s="245">
        <f>E96/'Entrada de Dados'!C100</f>
        <v/>
      </c>
      <c r="I96" s="251" t="n"/>
    </row>
    <row r="97" ht="16.5" customHeight="1" s="201" thickBot="1">
      <c r="A97" s="88">
        <f>'HIST PRECIFICAÇAO'!A99</f>
        <v/>
      </c>
      <c r="B97" s="246">
        <f>'HIST PRECIFICAÇAO'!P99</f>
        <v/>
      </c>
      <c r="C97" s="97">
        <f>'HIST PRECIFICAÇAO'!Q99</f>
        <v/>
      </c>
      <c r="D97" s="243">
        <f>'HIST PRECIFICAÇAO'!R99</f>
        <v/>
      </c>
      <c r="E97" s="244">
        <f>'HIST PRECIFICAÇAO'!Q99</f>
        <v/>
      </c>
      <c r="F97" s="98">
        <f>E97/'Entrada de Dados'!B101</f>
        <v/>
      </c>
      <c r="G97" s="245">
        <f>E97/'Entrada de Dados'!C101</f>
        <v/>
      </c>
    </row>
    <row r="98" ht="16.5" customHeight="1" s="201" thickBot="1">
      <c r="A98" s="88">
        <f>'HIST PRECIFICAÇAO'!A100</f>
        <v/>
      </c>
      <c r="B98" s="246">
        <f>'HIST PRECIFICAÇAO'!P100</f>
        <v/>
      </c>
      <c r="C98" s="97">
        <f>'HIST PRECIFICAÇAO'!Q100</f>
        <v/>
      </c>
      <c r="D98" s="243">
        <f>'HIST PRECIFICAÇAO'!R100</f>
        <v/>
      </c>
      <c r="E98" s="244">
        <f>'HIST PRECIFICAÇAO'!Q100</f>
        <v/>
      </c>
      <c r="F98" s="98">
        <f>E98/'Entrada de Dados'!B102</f>
        <v/>
      </c>
      <c r="G98" s="245">
        <f>E98/'Entrada de Dados'!C102</f>
        <v/>
      </c>
      <c r="I98" s="244" t="n">
        <v>141.9098604346964</v>
      </c>
      <c r="J98" s="98" t="n">
        <v>29.51720374289086</v>
      </c>
      <c r="K98" s="245" t="n">
        <v>27.0551857764616</v>
      </c>
    </row>
    <row r="99" ht="16.5" customHeight="1" s="201" thickBot="1">
      <c r="A99" s="88">
        <f>'HIST PRECIFICAÇAO'!A101</f>
        <v/>
      </c>
      <c r="B99" s="246">
        <f>'HIST PRECIFICAÇAO'!P101</f>
        <v/>
      </c>
      <c r="C99" s="97">
        <f>'HIST PRECIFICAÇAO'!Q101</f>
        <v/>
      </c>
      <c r="D99" s="243">
        <f>'HIST PRECIFICAÇAO'!R101</f>
        <v/>
      </c>
      <c r="E99" s="244">
        <f>'HIST PRECIFICAÇAO'!Q101</f>
        <v/>
      </c>
      <c r="F99" s="98">
        <f>E99/'Entrada de Dados'!B103</f>
        <v/>
      </c>
      <c r="G99" s="245">
        <f>E99/'Entrada de Dados'!C103</f>
        <v/>
      </c>
      <c r="I99" s="221" t="n"/>
    </row>
    <row r="100" ht="16.5" customHeight="1" s="201" thickBot="1">
      <c r="A100" s="88">
        <f>'HIST PRECIFICAÇAO'!A102</f>
        <v/>
      </c>
      <c r="B100" s="246">
        <f>'HIST PRECIFICAÇAO'!P102</f>
        <v/>
      </c>
      <c r="C100" s="97">
        <f>'HIST PRECIFICAÇAO'!Q102</f>
        <v/>
      </c>
      <c r="D100" s="243">
        <f>'HIST PRECIFICAÇAO'!R102</f>
        <v/>
      </c>
      <c r="E100" s="244">
        <f>'HIST PRECIFICAÇAO'!Q102</f>
        <v/>
      </c>
      <c r="F100" s="98">
        <f>E100/'Entrada de Dados'!B104</f>
        <v/>
      </c>
      <c r="G100" s="245">
        <f>E100/'Entrada de Dados'!C104</f>
        <v/>
      </c>
    </row>
    <row r="101" ht="16.5" customHeight="1" s="201" thickBot="1">
      <c r="A101" s="88">
        <f>'HIST PRECIFICAÇAO'!A103</f>
        <v/>
      </c>
      <c r="B101" s="246">
        <f>'HIST PRECIFICAÇAO'!P103</f>
        <v/>
      </c>
      <c r="C101" s="97">
        <f>'HIST PRECIFICAÇAO'!Q103</f>
        <v/>
      </c>
      <c r="D101" s="243">
        <f>'HIST PRECIFICAÇAO'!R103</f>
        <v/>
      </c>
      <c r="E101" s="244">
        <f>'HIST PRECIFICAÇAO'!Q103</f>
        <v/>
      </c>
      <c r="F101" s="98">
        <f>E101/'Entrada de Dados'!B105</f>
        <v/>
      </c>
      <c r="G101" s="245">
        <f>E101/'Entrada de Dados'!C105</f>
        <v/>
      </c>
    </row>
    <row r="102" ht="16.5" customHeight="1" s="201" thickBot="1">
      <c r="A102" s="88">
        <f>'HIST PRECIFICAÇAO'!A104</f>
        <v/>
      </c>
      <c r="B102" s="246">
        <f>'HIST PRECIFICAÇAO'!P104</f>
        <v/>
      </c>
      <c r="C102" s="97">
        <f>'HIST PRECIFICAÇAO'!Q104</f>
        <v/>
      </c>
      <c r="D102" s="243">
        <f>'HIST PRECIFICAÇAO'!R104</f>
        <v/>
      </c>
      <c r="E102" s="244">
        <f>'HIST PRECIFICAÇAO'!Q104</f>
        <v/>
      </c>
      <c r="F102" s="98">
        <f>E102/'Entrada de Dados'!B106</f>
        <v/>
      </c>
      <c r="G102" s="245">
        <f>E102/'Entrada de Dados'!C106</f>
        <v/>
      </c>
    </row>
    <row r="103" ht="16.5" customHeight="1" s="201" thickBot="1">
      <c r="A103" s="88">
        <f>'HIST PRECIFICAÇAO'!A105</f>
        <v/>
      </c>
      <c r="B103" s="246">
        <f>'HIST PRECIFICAÇAO'!P105</f>
        <v/>
      </c>
      <c r="C103" s="97">
        <f>'HIST PRECIFICAÇAO'!Q105</f>
        <v/>
      </c>
      <c r="D103" s="243">
        <f>'HIST PRECIFICAÇAO'!R105</f>
        <v/>
      </c>
      <c r="E103" s="244">
        <f>'HIST PRECIFICAÇAO'!Q105</f>
        <v/>
      </c>
      <c r="F103" s="98">
        <f>E103/'Entrada de Dados'!B107</f>
        <v/>
      </c>
      <c r="G103" s="245">
        <f>E103/'Entrada de Dados'!C107</f>
        <v/>
      </c>
    </row>
    <row r="104" ht="16.5" customHeight="1" s="201" thickBot="1">
      <c r="A104" s="88">
        <f>'HIST PRECIFICAÇAO'!A106</f>
        <v/>
      </c>
      <c r="B104" s="246">
        <f>'HIST PRECIFICAÇAO'!P106</f>
        <v/>
      </c>
      <c r="C104" s="97">
        <f>'HIST PRECIFICAÇAO'!Q106</f>
        <v/>
      </c>
      <c r="D104" s="243">
        <f>'HIST PRECIFICAÇAO'!R106</f>
        <v/>
      </c>
      <c r="E104" s="244">
        <f>'HIST PRECIFICAÇAO'!Q106</f>
        <v/>
      </c>
      <c r="F104" s="98">
        <f>E104/'Entrada de Dados'!B108</f>
        <v/>
      </c>
      <c r="G104" s="245">
        <f>E104/'Entrada de Dados'!C108</f>
        <v/>
      </c>
    </row>
    <row r="105" ht="16.5" customHeight="1" s="201" thickBot="1">
      <c r="A105" s="88">
        <f>'HIST PRECIFICAÇAO'!A107</f>
        <v/>
      </c>
      <c r="B105" s="246">
        <f>'HIST PRECIFICAÇAO'!P107</f>
        <v/>
      </c>
      <c r="C105" s="97">
        <f>'HIST PRECIFICAÇAO'!Q107</f>
        <v/>
      </c>
      <c r="D105" s="243">
        <f>'HIST PRECIFICAÇAO'!R107</f>
        <v/>
      </c>
      <c r="E105" s="244">
        <f>'HIST PRECIFICAÇAO'!Q107</f>
        <v/>
      </c>
      <c r="F105" s="98">
        <f>E105/'Entrada de Dados'!B109</f>
        <v/>
      </c>
      <c r="G105" s="245">
        <f>E105/'Entrada de Dados'!C109</f>
        <v/>
      </c>
    </row>
    <row r="106" ht="16.5" customHeight="1" s="201" thickBot="1">
      <c r="A106" s="88">
        <f>'HIST PRECIFICAÇAO'!A108</f>
        <v/>
      </c>
      <c r="B106" s="246">
        <f>'HIST PRECIFICAÇAO'!P108</f>
        <v/>
      </c>
      <c r="C106" s="97">
        <f>'HIST PRECIFICAÇAO'!Q108</f>
        <v/>
      </c>
      <c r="D106" s="243">
        <f>'HIST PRECIFICAÇAO'!R108</f>
        <v/>
      </c>
      <c r="E106" s="244">
        <f>'HIST PRECIFICAÇAO'!Q108</f>
        <v/>
      </c>
      <c r="F106" s="98">
        <f>E106/'Entrada de Dados'!B110</f>
        <v/>
      </c>
      <c r="G106" s="245">
        <f>E106/'Entrada de Dados'!C110</f>
        <v/>
      </c>
    </row>
    <row r="107" ht="16.5" customHeight="1" s="201" thickBot="1">
      <c r="A107" s="88">
        <f>'HIST PRECIFICAÇAO'!A109</f>
        <v/>
      </c>
      <c r="B107" s="246">
        <f>'HIST PRECIFICAÇAO'!P109</f>
        <v/>
      </c>
      <c r="C107" s="97">
        <f>'HIST PRECIFICAÇAO'!Q109</f>
        <v/>
      </c>
      <c r="D107" s="243">
        <f>'HIST PRECIFICAÇAO'!R109</f>
        <v/>
      </c>
      <c r="E107" s="244">
        <f>'HIST PRECIFICAÇAO'!Q109</f>
        <v/>
      </c>
      <c r="F107" s="98">
        <f>E107/'Entrada de Dados'!B111</f>
        <v/>
      </c>
      <c r="G107" s="245">
        <f>E107/'Entrada de Dados'!C111</f>
        <v/>
      </c>
    </row>
    <row r="108" ht="16.5" customHeight="1" s="201" thickBot="1">
      <c r="A108" s="88">
        <f>'HIST PRECIFICAÇAO'!A110</f>
        <v/>
      </c>
      <c r="B108" s="246">
        <f>'HIST PRECIFICAÇAO'!P110</f>
        <v/>
      </c>
      <c r="C108" s="97">
        <f>'HIST PRECIFICAÇAO'!Q110</f>
        <v/>
      </c>
      <c r="D108" s="243">
        <f>'HIST PRECIFICAÇAO'!R110</f>
        <v/>
      </c>
      <c r="E108" s="244">
        <f>'HIST PRECIFICAÇAO'!Q110</f>
        <v/>
      </c>
      <c r="F108" s="98">
        <f>E108/'Entrada de Dados'!B112</f>
        <v/>
      </c>
      <c r="G108" s="245">
        <f>E108/'Entrada de Dados'!C112</f>
        <v/>
      </c>
    </row>
    <row r="109" ht="16.5" customHeight="1" s="201" thickBot="1">
      <c r="A109" s="88">
        <f>'HIST PRECIFICAÇAO'!A111</f>
        <v/>
      </c>
      <c r="B109" s="246">
        <f>'HIST PRECIFICAÇAO'!P111</f>
        <v/>
      </c>
      <c r="C109" s="97">
        <f>'HIST PRECIFICAÇAO'!Q111</f>
        <v/>
      </c>
      <c r="D109" s="243">
        <f>'HIST PRECIFICAÇAO'!R111</f>
        <v/>
      </c>
      <c r="E109" s="244">
        <f>'HIST PRECIFICAÇAO'!Q111</f>
        <v/>
      </c>
      <c r="F109" s="98">
        <f>E109/'Entrada de Dados'!B113</f>
        <v/>
      </c>
      <c r="G109" s="245">
        <f>E109/'Entrada de Dados'!C113</f>
        <v/>
      </c>
    </row>
    <row r="110" ht="16.5" customHeight="1" s="201" thickBot="1">
      <c r="A110" s="88">
        <f>'HIST PRECIFICAÇAO'!A112</f>
        <v/>
      </c>
      <c r="B110" s="246">
        <f>'HIST PRECIFICAÇAO'!P112</f>
        <v/>
      </c>
      <c r="C110" s="97">
        <f>'HIST PRECIFICAÇAO'!Q112</f>
        <v/>
      </c>
      <c r="D110" s="243">
        <f>'HIST PRECIFICAÇAO'!R112</f>
        <v/>
      </c>
      <c r="E110" s="244">
        <f>'HIST PRECIFICAÇAO'!Q112</f>
        <v/>
      </c>
      <c r="F110" s="98">
        <f>E110/'Entrada de Dados'!B114</f>
        <v/>
      </c>
      <c r="G110" s="245">
        <f>E110/'Entrada de Dados'!C114</f>
        <v/>
      </c>
    </row>
    <row r="111" ht="16.5" customHeight="1" s="201" thickBot="1">
      <c r="A111" s="88">
        <f>'HIST PRECIFICAÇAO'!A113</f>
        <v/>
      </c>
      <c r="B111" s="246">
        <f>'HIST PRECIFICAÇAO'!P113</f>
        <v/>
      </c>
      <c r="C111" s="97">
        <f>'HIST PRECIFICAÇAO'!Q113</f>
        <v/>
      </c>
      <c r="D111" s="243">
        <f>'HIST PRECIFICAÇAO'!R113</f>
        <v/>
      </c>
      <c r="E111" s="244">
        <f>'HIST PRECIFICAÇAO'!Q113</f>
        <v/>
      </c>
      <c r="F111" s="98">
        <f>E111/'Entrada de Dados'!B115</f>
        <v/>
      </c>
      <c r="G111" s="245">
        <f>E111/'Entrada de Dados'!C115</f>
        <v/>
      </c>
    </row>
    <row r="112" ht="16.5" customHeight="1" s="201" thickBot="1">
      <c r="A112" s="88">
        <f>'HIST PRECIFICAÇAO'!A114</f>
        <v/>
      </c>
      <c r="B112" s="246">
        <f>'HIST PRECIFICAÇAO'!P114</f>
        <v/>
      </c>
      <c r="C112" s="97">
        <f>'HIST PRECIFICAÇAO'!Q114</f>
        <v/>
      </c>
      <c r="D112" s="243">
        <f>'HIST PRECIFICAÇAO'!R114</f>
        <v/>
      </c>
      <c r="E112" s="244">
        <f>'HIST PRECIFICAÇAO'!Q114</f>
        <v/>
      </c>
      <c r="F112" s="98">
        <f>E112/'Entrada de Dados'!B116</f>
        <v/>
      </c>
      <c r="G112" s="245">
        <f>E112/'Entrada de Dados'!C116</f>
        <v/>
      </c>
    </row>
    <row r="113" ht="16.5" customHeight="1" s="201" thickBot="1">
      <c r="A113" s="88">
        <f>'HIST PRECIFICAÇAO'!A115</f>
        <v/>
      </c>
      <c r="B113" s="246">
        <f>'HIST PRECIFICAÇAO'!P115</f>
        <v/>
      </c>
      <c r="C113" s="97">
        <f>'HIST PRECIFICAÇAO'!Q115</f>
        <v/>
      </c>
      <c r="D113" s="243">
        <f>'HIST PRECIFICAÇAO'!R115</f>
        <v/>
      </c>
      <c r="E113" s="244">
        <f>'HIST PRECIFICAÇAO'!Q115</f>
        <v/>
      </c>
      <c r="F113" s="98">
        <f>E113/'Entrada de Dados'!B117</f>
        <v/>
      </c>
      <c r="G113" s="245">
        <f>E113/'Entrada de Dados'!C117</f>
        <v/>
      </c>
    </row>
    <row r="114" ht="16.5" customHeight="1" s="201" thickBot="1">
      <c r="A114" s="88">
        <f>'HIST PRECIFICAÇAO'!A116</f>
        <v/>
      </c>
      <c r="B114" s="246">
        <f>'HIST PRECIFICAÇAO'!P116</f>
        <v/>
      </c>
      <c r="C114" s="97">
        <f>'HIST PRECIFICAÇAO'!Q116</f>
        <v/>
      </c>
      <c r="D114" s="243">
        <f>'HIST PRECIFICAÇAO'!R116</f>
        <v/>
      </c>
      <c r="E114" s="244">
        <f>'HIST PRECIFICAÇAO'!Q116</f>
        <v/>
      </c>
      <c r="F114" s="98">
        <f>E114/'Entrada de Dados'!B118</f>
        <v/>
      </c>
      <c r="G114" s="245">
        <f>E114/'Entrada de Dados'!C118</f>
        <v/>
      </c>
    </row>
    <row r="115" ht="16.5" customHeight="1" s="201" thickBot="1">
      <c r="A115" s="88">
        <f>'HIST PRECIFICAÇAO'!A117</f>
        <v/>
      </c>
      <c r="B115" s="246">
        <f>'HIST PRECIFICAÇAO'!P117</f>
        <v/>
      </c>
      <c r="C115" s="97">
        <f>'HIST PRECIFICAÇAO'!Q117</f>
        <v/>
      </c>
      <c r="D115" s="243">
        <f>'HIST PRECIFICAÇAO'!R117</f>
        <v/>
      </c>
      <c r="E115" s="244">
        <f>'HIST PRECIFICAÇAO'!Q117</f>
        <v/>
      </c>
      <c r="F115" s="98">
        <f>E115/'Entrada de Dados'!B119</f>
        <v/>
      </c>
      <c r="G115" s="245">
        <f>E115/'Entrada de Dados'!C119</f>
        <v/>
      </c>
    </row>
    <row r="116" ht="16.5" customHeight="1" s="201" thickBot="1">
      <c r="A116" s="88">
        <f>'HIST PRECIFICAÇAO'!A118</f>
        <v/>
      </c>
      <c r="B116" s="246">
        <f>'HIST PRECIFICAÇAO'!P118</f>
        <v/>
      </c>
      <c r="C116" s="97">
        <f>'HIST PRECIFICAÇAO'!Q118</f>
        <v/>
      </c>
      <c r="D116" s="243">
        <f>'HIST PRECIFICAÇAO'!R118</f>
        <v/>
      </c>
      <c r="E116" s="244">
        <f>'HIST PRECIFICAÇAO'!Q118</f>
        <v/>
      </c>
      <c r="F116" s="98">
        <f>E116/'Entrada de Dados'!B120</f>
        <v/>
      </c>
      <c r="G116" s="245">
        <f>E116/'Entrada de Dados'!C120</f>
        <v/>
      </c>
    </row>
    <row r="117" ht="16.5" customHeight="1" s="201" thickBot="1">
      <c r="A117" s="88">
        <f>'HIST PRECIFICAÇAO'!A119</f>
        <v/>
      </c>
      <c r="B117" s="246">
        <f>'HIST PRECIFICAÇAO'!P119</f>
        <v/>
      </c>
      <c r="C117" s="97">
        <f>'HIST PRECIFICAÇAO'!Q119</f>
        <v/>
      </c>
      <c r="D117" s="243">
        <f>'HIST PRECIFICAÇAO'!R119</f>
        <v/>
      </c>
      <c r="E117" s="244">
        <f>'HIST PRECIFICAÇAO'!Q119</f>
        <v/>
      </c>
      <c r="F117" s="98">
        <f>E117/'Entrada de Dados'!B121</f>
        <v/>
      </c>
      <c r="G117" s="245">
        <f>E117/'Entrada de Dados'!C121</f>
        <v/>
      </c>
    </row>
    <row r="118" ht="16.5" customHeight="1" s="201" thickBot="1">
      <c r="A118" s="88">
        <f>'HIST PRECIFICAÇAO'!A120</f>
        <v/>
      </c>
      <c r="B118" s="246">
        <f>'HIST PRECIFICAÇAO'!P120</f>
        <v/>
      </c>
      <c r="C118" s="97">
        <f>'HIST PRECIFICAÇAO'!Q120</f>
        <v/>
      </c>
      <c r="D118" s="243">
        <f>'HIST PRECIFICAÇAO'!R120</f>
        <v/>
      </c>
      <c r="E118" s="244">
        <f>'HIST PRECIFICAÇAO'!Q120</f>
        <v/>
      </c>
      <c r="F118" s="98">
        <f>E118/'Entrada de Dados'!B122</f>
        <v/>
      </c>
      <c r="G118" s="245">
        <f>E118/'Entrada de Dados'!C122</f>
        <v/>
      </c>
    </row>
    <row r="119" ht="16.5" customHeight="1" s="201" thickBot="1">
      <c r="A119" s="88">
        <f>'HIST PRECIFICAÇAO'!A121</f>
        <v/>
      </c>
      <c r="B119" s="246">
        <f>'HIST PRECIFICAÇAO'!P121</f>
        <v/>
      </c>
      <c r="C119" s="97">
        <f>'HIST PRECIFICAÇAO'!Q121</f>
        <v/>
      </c>
      <c r="D119" s="243">
        <f>'HIST PRECIFICAÇAO'!R121</f>
        <v/>
      </c>
      <c r="E119" s="244">
        <f>'HIST PRECIFICAÇAO'!Q121</f>
        <v/>
      </c>
      <c r="F119" s="98">
        <f>E119/'Entrada de Dados'!B123</f>
        <v/>
      </c>
      <c r="G119" s="245">
        <f>E119/'Entrada de Dados'!C123</f>
        <v/>
      </c>
    </row>
    <row r="120" ht="16.5" customHeight="1" s="201" thickBot="1">
      <c r="A120" s="88">
        <f>'HIST PRECIFICAÇAO'!A122</f>
        <v/>
      </c>
      <c r="B120" s="246">
        <f>'HIST PRECIFICAÇAO'!P122</f>
        <v/>
      </c>
      <c r="C120" s="97">
        <f>'HIST PRECIFICAÇAO'!Q122</f>
        <v/>
      </c>
      <c r="D120" s="243">
        <f>'HIST PRECIFICAÇAO'!R122</f>
        <v/>
      </c>
      <c r="E120" s="244">
        <f>'HIST PRECIFICAÇAO'!Q122</f>
        <v/>
      </c>
      <c r="F120" s="98">
        <f>E120/'Entrada de Dados'!B124</f>
        <v/>
      </c>
      <c r="G120" s="245">
        <f>E120/'Entrada de Dados'!C124</f>
        <v/>
      </c>
    </row>
    <row r="121" ht="16.5" customHeight="1" s="201" thickBot="1">
      <c r="A121" s="88">
        <f>'HIST PRECIFICAÇAO'!A123</f>
        <v/>
      </c>
      <c r="B121" s="246">
        <f>'HIST PRECIFICAÇAO'!P123</f>
        <v/>
      </c>
      <c r="C121" s="97">
        <f>'HIST PRECIFICAÇAO'!Q123</f>
        <v/>
      </c>
      <c r="D121" s="243">
        <f>'HIST PRECIFICAÇAO'!R123</f>
        <v/>
      </c>
      <c r="E121" s="244">
        <f>'HIST PRECIFICAÇAO'!Q123</f>
        <v/>
      </c>
      <c r="F121" s="98">
        <f>E121/'Entrada de Dados'!B125</f>
        <v/>
      </c>
      <c r="G121" s="245">
        <f>E121/'Entrada de Dados'!C125</f>
        <v/>
      </c>
    </row>
    <row r="122" ht="16.5" customHeight="1" s="201" thickBot="1">
      <c r="A122" s="88">
        <f>'HIST PRECIFICAÇAO'!A124</f>
        <v/>
      </c>
      <c r="B122" s="246">
        <f>'HIST PRECIFICAÇAO'!P124</f>
        <v/>
      </c>
      <c r="C122" s="97">
        <f>'HIST PRECIFICAÇAO'!Q124</f>
        <v/>
      </c>
      <c r="D122" s="243">
        <f>'HIST PRECIFICAÇAO'!R124</f>
        <v/>
      </c>
      <c r="E122" s="244">
        <f>'HIST PRECIFICAÇAO'!Q124</f>
        <v/>
      </c>
      <c r="F122" s="98">
        <f>E122/'Entrada de Dados'!B126</f>
        <v/>
      </c>
      <c r="G122" s="245">
        <f>E122/'Entrada de Dados'!C126</f>
        <v/>
      </c>
    </row>
    <row r="123" ht="16.5" customHeight="1" s="201" thickBot="1">
      <c r="A123" s="88">
        <f>'HIST PRECIFICAÇAO'!A125</f>
        <v/>
      </c>
      <c r="B123" s="246">
        <f>'HIST PRECIFICAÇAO'!P125</f>
        <v/>
      </c>
      <c r="C123" s="97">
        <f>'HIST PRECIFICAÇAO'!Q125</f>
        <v/>
      </c>
      <c r="D123" s="243">
        <f>'HIST PRECIFICAÇAO'!R125</f>
        <v/>
      </c>
      <c r="E123" s="244">
        <f>'HIST PRECIFICAÇAO'!Q125</f>
        <v/>
      </c>
      <c r="F123" s="98">
        <f>E123/'Entrada de Dados'!B127</f>
        <v/>
      </c>
      <c r="G123" s="245">
        <f>E123/'Entrada de Dados'!C127</f>
        <v/>
      </c>
    </row>
    <row r="124" ht="16.5" customHeight="1" s="201" thickBot="1">
      <c r="A124" s="88">
        <f>'HIST PRECIFICAÇAO'!A126</f>
        <v/>
      </c>
      <c r="B124" s="246">
        <f>'HIST PRECIFICAÇAO'!P126</f>
        <v/>
      </c>
      <c r="C124" s="97">
        <f>'HIST PRECIFICAÇAO'!Q126</f>
        <v/>
      </c>
      <c r="D124" s="243">
        <f>'HIST PRECIFICAÇAO'!R126</f>
        <v/>
      </c>
      <c r="E124" s="244">
        <f>'HIST PRECIFICAÇAO'!Q126</f>
        <v/>
      </c>
      <c r="F124" s="98">
        <f>E124/'Entrada de Dados'!B128</f>
        <v/>
      </c>
      <c r="G124" s="245">
        <f>E124/'Entrada de Dados'!C128</f>
        <v/>
      </c>
    </row>
    <row r="125" ht="16.5" customHeight="1" s="201" thickBot="1">
      <c r="A125" s="88">
        <f>'HIST PRECIFICAÇAO'!A127</f>
        <v/>
      </c>
      <c r="B125" s="246">
        <f>'HIST PRECIFICAÇAO'!P127</f>
        <v/>
      </c>
      <c r="C125" s="97">
        <f>'HIST PRECIFICAÇAO'!Q127</f>
        <v/>
      </c>
      <c r="D125" s="243">
        <f>'HIST PRECIFICAÇAO'!R127</f>
        <v/>
      </c>
      <c r="E125" s="244">
        <f>'HIST PRECIFICAÇAO'!Q127</f>
        <v/>
      </c>
      <c r="F125" s="98">
        <f>E125/'Entrada de Dados'!B129</f>
        <v/>
      </c>
      <c r="G125" s="245">
        <f>E125/'Entrada de Dados'!C129</f>
        <v/>
      </c>
    </row>
    <row r="126" ht="16.5" customHeight="1" s="201" thickBot="1">
      <c r="A126" s="88">
        <f>'HIST PRECIFICAÇAO'!A128</f>
        <v/>
      </c>
      <c r="B126" s="246">
        <f>'HIST PRECIFICAÇAO'!P128</f>
        <v/>
      </c>
      <c r="C126" s="97">
        <f>'HIST PRECIFICAÇAO'!Q128</f>
        <v/>
      </c>
      <c r="D126" s="243">
        <f>'HIST PRECIFICAÇAO'!R128</f>
        <v/>
      </c>
      <c r="E126" s="244">
        <f>'HIST PRECIFICAÇAO'!Q128</f>
        <v/>
      </c>
      <c r="F126" s="98">
        <f>E126/'Entrada de Dados'!B130</f>
        <v/>
      </c>
      <c r="G126" s="245">
        <f>E126/'Entrada de Dados'!C130</f>
        <v/>
      </c>
    </row>
    <row r="127" ht="16.5" customHeight="1" s="201" thickBot="1">
      <c r="A127" s="88">
        <f>'HIST PRECIFICAÇAO'!A129</f>
        <v/>
      </c>
      <c r="B127" s="246">
        <f>'HIST PRECIFICAÇAO'!P129</f>
        <v/>
      </c>
      <c r="C127" s="97">
        <f>'HIST PRECIFICAÇAO'!Q129</f>
        <v/>
      </c>
      <c r="D127" s="243">
        <f>'HIST PRECIFICAÇAO'!R129</f>
        <v/>
      </c>
      <c r="E127" s="244">
        <f>'HIST PRECIFICAÇAO'!Q129</f>
        <v/>
      </c>
      <c r="F127" s="98">
        <f>E127/'Entrada de Dados'!B131</f>
        <v/>
      </c>
      <c r="G127" s="245">
        <f>E127/'Entrada de Dados'!C131</f>
        <v/>
      </c>
    </row>
    <row r="128" ht="16.5" customHeight="1" s="201">
      <c r="A128" s="88">
        <f>'HIST PRECIFICAÇAO'!A130</f>
        <v/>
      </c>
      <c r="B128" s="246">
        <f>'HIST PRECIFICAÇAO'!P130</f>
        <v/>
      </c>
      <c r="C128" s="97">
        <f>'HIST PRECIFICAÇAO'!Q130</f>
        <v/>
      </c>
      <c r="D128" s="243">
        <f>'HIST PRECIFICAÇAO'!R130</f>
        <v/>
      </c>
      <c r="E128" s="244">
        <f>'HIST PRECIFICAÇAO'!Q130</f>
        <v/>
      </c>
      <c r="F128" s="98">
        <f>E128/'Entrada de Dados'!B132</f>
        <v/>
      </c>
      <c r="G128" s="245">
        <f>E128/'Entrada de Dados'!C132</f>
        <v/>
      </c>
    </row>
  </sheetData>
  <mergeCells count="2">
    <mergeCell ref="E4:G4"/>
    <mergeCell ref="B4:D4"/>
  </mergeCells>
  <pageMargins left="0.511811024" right="0.511811024" top="0.787401575" bottom="0.787401575" header="0.31496062" footer="0.3149606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39"/>
  <sheetViews>
    <sheetView topLeftCell="C30" workbookViewId="0">
      <selection activeCell="L31" sqref="L31"/>
    </sheetView>
  </sheetViews>
  <sheetFormatPr baseColWidth="8" defaultColWidth="11.42578125" defaultRowHeight="15"/>
  <cols>
    <col width="30" customWidth="1" style="201" min="1" max="1"/>
    <col width="20.85546875" customWidth="1" style="201" min="2" max="2"/>
    <col width="64" customWidth="1" style="201" min="3" max="3"/>
    <col width="22.7109375" customWidth="1" style="201" min="4" max="4"/>
    <col width="10.7109375" customWidth="1" style="201" min="5" max="5"/>
    <col width="6.85546875" bestFit="1" customWidth="1" style="201" min="6" max="6"/>
    <col width="5.28515625" customWidth="1" style="201" min="7" max="7"/>
    <col width="7.28515625" customWidth="1" style="201" min="8" max="8"/>
    <col width="3.140625" customWidth="1" style="201" min="9" max="9"/>
    <col width="3.140625" bestFit="1" customWidth="1" style="201" min="11" max="11"/>
    <col width="13.28515625" customWidth="1" style="201" min="12" max="12"/>
    <col width="4" customWidth="1" style="201" min="13" max="13"/>
    <col width="37.28515625" customWidth="1" style="201" min="16" max="16"/>
  </cols>
  <sheetData>
    <row r="1" ht="15.75" customHeight="1" s="201" thickBot="1"/>
    <row r="2" ht="47.25" customHeight="1" s="201" thickBot="1">
      <c r="A2" s="198" t="inlineStr">
        <is>
          <t>Metodologia de Monetização</t>
        </is>
      </c>
      <c r="B2" s="168" t="n"/>
      <c r="C2" s="169" t="n"/>
      <c r="D2" s="1" t="n"/>
      <c r="E2" s="1" t="n"/>
      <c r="F2" s="1" t="n"/>
    </row>
    <row r="3">
      <c r="A3" s="1" t="n"/>
      <c r="B3" s="2" t="n"/>
      <c r="C3" s="1" t="n"/>
      <c r="D3" s="1" t="n"/>
      <c r="E3" s="1" t="n"/>
      <c r="F3" s="1" t="n"/>
    </row>
    <row r="4" ht="15" customHeight="1" s="201">
      <c r="A4" s="200" t="inlineStr">
        <is>
          <t>O valor da UCS é obtido a partir da identificação do Índice de de viabilidade do Projeto(IVP)  de conservação que é obtido pelo método do custo de oportunidade de uso da área de cobertura vegetal, que identifica o Potencial Deflorestador em unidades monetáriasdividido pela quantidade de tCo2 eq. estocado)</t>
        </is>
      </c>
      <c r="D4" s="2" t="n"/>
      <c r="E4" s="2" t="n"/>
      <c r="F4" s="2" t="n"/>
    </row>
    <row r="5">
      <c r="D5" s="2" t="n"/>
      <c r="E5" s="2" t="n"/>
      <c r="F5" s="2" t="n"/>
    </row>
    <row r="6" ht="32.1" customHeight="1" s="201" thickBot="1">
      <c r="A6" s="171" t="n"/>
      <c r="B6" s="171" t="n"/>
      <c r="C6" s="171" t="n"/>
      <c r="D6" s="1" t="n"/>
      <c r="E6" s="1" t="n"/>
      <c r="F6" s="1" t="n"/>
    </row>
    <row r="7" ht="15.75" customHeight="1" s="201" thickBot="1">
      <c r="A7" s="3" t="n"/>
      <c r="B7" s="3" t="n"/>
      <c r="C7" s="3" t="n"/>
      <c r="D7" s="1" t="n"/>
      <c r="E7" s="1" t="n"/>
      <c r="F7" s="1" t="n"/>
    </row>
    <row r="8" ht="54" customHeight="1" s="201">
      <c r="A8" s="207" t="inlineStr">
        <is>
          <t>(índice de viabilidade de projeto) - IVP</t>
        </is>
      </c>
      <c r="B8" s="216" t="inlineStr">
        <is>
          <t>IVP= (PDM/CE )/2</t>
        </is>
      </c>
      <c r="C8" s="190" t="n"/>
      <c r="D8" s="1" t="n"/>
      <c r="E8" s="1" t="n"/>
      <c r="F8" s="1" t="n"/>
    </row>
    <row r="9" ht="15.95" customHeight="1" s="201">
      <c r="A9" s="203" t="n"/>
      <c r="B9" s="210" t="n"/>
      <c r="C9" s="178" t="n"/>
      <c r="D9" s="1" t="n"/>
      <c r="E9" s="1" t="n"/>
      <c r="F9" s="1" t="n"/>
    </row>
    <row r="10">
      <c r="A10" s="203" t="n"/>
      <c r="B10" s="210" t="n"/>
      <c r="C10" s="178" t="n"/>
      <c r="D10" s="1" t="n"/>
      <c r="E10" s="1" t="n"/>
      <c r="F10" s="1" t="n"/>
    </row>
    <row r="11" ht="15.75" customHeight="1" s="201" thickBot="1">
      <c r="A11" s="208" t="n"/>
      <c r="B11" s="211" t="n"/>
      <c r="C11" s="212" t="n"/>
      <c r="D11" s="1" t="n"/>
      <c r="E11" s="1" t="n"/>
      <c r="F11" s="253" t="n"/>
    </row>
    <row r="12" ht="15" customHeight="1" s="201">
      <c r="A12" s="1" t="n"/>
      <c r="B12" s="2" t="n"/>
      <c r="C12" s="1" t="n"/>
      <c r="D12" s="1" t="n"/>
      <c r="E12" s="1" t="n"/>
      <c r="F12" s="1" t="n"/>
    </row>
    <row r="13" ht="15" customHeight="1" s="201" thickBot="1">
      <c r="A13" s="1" t="n"/>
      <c r="B13" s="2" t="n"/>
      <c r="C13" s="1" t="n"/>
      <c r="D13" s="1" t="n"/>
      <c r="E13" s="1" t="n"/>
      <c r="F13" s="1" t="n"/>
    </row>
    <row r="14" ht="18" customHeight="1" s="201">
      <c r="A14" s="4" t="inlineStr">
        <is>
          <t>IVP = Índice de Viabilidade de Projeto (em $ por t CEq. – unidade monetária por tonelada de CEq.)</t>
        </is>
      </c>
      <c r="B14" s="5" t="n"/>
      <c r="C14" s="6" t="n"/>
      <c r="D14" s="1" t="n"/>
      <c r="E14" s="1" t="n"/>
      <c r="F14" s="1" t="n"/>
    </row>
    <row r="15" ht="15" customHeight="1" s="201">
      <c r="A15" s="7" t="inlineStr">
        <is>
          <t xml:space="preserve">PDM = potencial desflorestador monetizado (em $ - unidade monetária) </t>
        </is>
      </c>
      <c r="B15" s="8" t="n"/>
      <c r="C15" s="9" t="n"/>
      <c r="D15" s="1" t="n"/>
      <c r="E15" s="1" t="n"/>
      <c r="F15" s="1" t="n"/>
    </row>
    <row r="16" ht="15.95" customHeight="1" s="201" thickBot="1">
      <c r="A16" s="10" t="inlineStr">
        <is>
          <t xml:space="preserve">CE - Carbono estocado em equivalência à tCo2 </t>
        </is>
      </c>
      <c r="B16" s="11" t="n"/>
      <c r="C16" s="12" t="n"/>
      <c r="D16" s="1" t="n"/>
      <c r="E16" s="1" t="n"/>
      <c r="F16" s="1" t="n"/>
    </row>
    <row r="17" ht="27" customHeight="1" s="201" thickBot="1">
      <c r="A17" s="1" t="n"/>
      <c r="B17" s="2" t="n"/>
      <c r="C17" s="1" t="n"/>
      <c r="D17" s="1" t="n"/>
      <c r="E17" s="1" t="n"/>
      <c r="F17" s="1" t="n"/>
    </row>
    <row r="18" ht="29.1" customHeight="1" s="201">
      <c r="A18" s="207" t="inlineStr">
        <is>
          <t xml:space="preserve">UNIDADE DE CRÉDITO DE SUSTENTABILIDADE- (UCS) DE CRÉDITO DE FLORESTA </t>
        </is>
      </c>
      <c r="B18" s="209" t="inlineStr">
        <is>
          <t xml:space="preserve">UCS (CF) = 2 X (IVP) </t>
        </is>
      </c>
      <c r="C18" s="190" t="n"/>
      <c r="D18" s="1" t="n"/>
      <c r="E18" s="1" t="n"/>
      <c r="F18" s="1" t="n"/>
    </row>
    <row r="19" ht="29.1" customHeight="1" s="201">
      <c r="A19" s="203" t="n"/>
      <c r="B19" s="210" t="n"/>
      <c r="C19" s="178" t="n"/>
      <c r="F19" s="1" t="n"/>
    </row>
    <row r="20">
      <c r="A20" s="203" t="n"/>
      <c r="B20" s="210" t="n"/>
      <c r="C20" s="178" t="n"/>
      <c r="F20" s="1" t="n"/>
    </row>
    <row r="21" ht="15.75" customHeight="1" s="201" thickBot="1">
      <c r="A21" s="208" t="n"/>
      <c r="B21" s="211" t="n"/>
      <c r="C21" s="212" t="n"/>
      <c r="F21" s="1" t="n"/>
    </row>
    <row r="22">
      <c r="F22" s="1" t="n"/>
    </row>
    <row r="23" ht="6.95" customHeight="1" s="201">
      <c r="F23" s="1" t="n"/>
    </row>
    <row r="24" ht="26.25" customHeight="1" s="201">
      <c r="A24" s="13" t="inlineStr">
        <is>
          <t>PDM = Potencial Desflorestador Monetizado, expresso em $ unidade Monetária</t>
        </is>
      </c>
    </row>
    <row r="25" ht="15.75" customHeight="1" s="201" thickBot="1">
      <c r="B25" s="14" t="n"/>
    </row>
    <row r="26" ht="26.25" customHeight="1" s="201" thickBot="1">
      <c r="A26" s="206" t="inlineStr">
        <is>
          <t xml:space="preserve">PDM= VM+VUS+CRS </t>
        </is>
      </c>
      <c r="B26" s="168" t="n"/>
      <c r="C26" s="169" t="n"/>
    </row>
    <row r="27">
      <c r="B27" s="14" t="n"/>
    </row>
    <row r="28" ht="15.75" customHeight="1" s="201" thickBot="1">
      <c r="B28" s="14" t="n"/>
    </row>
    <row r="29" ht="53.25" customHeight="1" s="201" thickBot="1">
      <c r="A29" s="15" t="inlineStr">
        <is>
          <t>PDM</t>
        </is>
      </c>
      <c r="B29" s="214" t="inlineStr">
        <is>
          <t>INDICADORES</t>
        </is>
      </c>
      <c r="C29" s="215" t="n"/>
      <c r="D29" s="16" t="inlineStr">
        <is>
          <t>Processos de Avaliação</t>
        </is>
      </c>
      <c r="E29" s="199" t="inlineStr">
        <is>
          <t>FÓRMULAS</t>
        </is>
      </c>
      <c r="F29" s="168" t="n"/>
      <c r="G29" s="168" t="n"/>
      <c r="H29" s="168" t="n"/>
      <c r="I29" s="168" t="n"/>
      <c r="J29" s="168" t="n"/>
      <c r="K29" s="168" t="n"/>
      <c r="L29" s="168" t="n"/>
      <c r="M29" s="168" t="n"/>
      <c r="N29" s="168" t="n"/>
      <c r="O29" s="168" t="n"/>
      <c r="P29" s="169" t="n"/>
    </row>
    <row r="30" ht="192.95" customHeight="1" s="201" thickBot="1">
      <c r="A30" s="17" t="inlineStr">
        <is>
          <t>V MAD</t>
        </is>
      </c>
      <c r="B30" s="18" t="inlineStr">
        <is>
          <t>VALOR DA MADEIRA</t>
        </is>
      </c>
      <c r="C30" s="19" t="inlineStr">
        <is>
          <t xml:space="preserve">VM = Valor da Madeira, valor do preço obtido pela exploração da mata nativa, por processo de corte e venda da madeira, expresso em $ por m3 por hectare de área de floresta; </t>
        </is>
      </c>
      <c r="D30" s="202" t="inlineStr">
        <is>
          <t xml:space="preserve">Método Americano e Custo de Oportunidadede Avaliação </t>
        </is>
      </c>
      <c r="E30" s="20" t="inlineStr">
        <is>
          <t>V MAD</t>
        </is>
      </c>
      <c r="F30" s="21" t="inlineStr">
        <is>
          <t>=</t>
        </is>
      </c>
      <c r="G30" s="22" t="inlineStr">
        <is>
          <t>Fm3</t>
        </is>
      </c>
      <c r="H30" s="21" t="inlineStr">
        <is>
          <t>x</t>
        </is>
      </c>
      <c r="I30" s="23" t="inlineStr">
        <is>
          <t>Pm3mad</t>
        </is>
      </c>
      <c r="J30" s="24" t="n"/>
      <c r="K30" s="25" t="n"/>
      <c r="L30" s="25" t="n"/>
      <c r="M30" s="25" t="n"/>
      <c r="N30" s="25" t="n"/>
      <c r="O30" s="26" t="n"/>
      <c r="P30" s="27" t="n"/>
    </row>
    <row r="31" ht="267.95" customHeight="1" s="201" thickBot="1">
      <c r="A31" s="28" t="inlineStr">
        <is>
          <t>VUS</t>
        </is>
      </c>
      <c r="B31" s="29" t="inlineStr">
        <is>
          <t>VALOR DE USO DO SOLO</t>
        </is>
      </c>
      <c r="C31" s="30" t="inlineStr">
        <is>
          <t xml:space="preserve">Vus = Valor do Uso do Solo, obtido com a exploração agropecuária/industrial/urbana das áreas homólogas e circunvizinhas à aquela área de floresta, como forma de cálculo do valor de oportunidade financeira da exploração territorial em geral, expresso em $ por hectare de área de floresta; </t>
        </is>
      </c>
      <c r="D31" s="31" t="inlineStr">
        <is>
          <t xml:space="preserve">Método Americano e Custo de Oportunidadede Avaliação </t>
        </is>
      </c>
      <c r="E31" s="32" t="n"/>
      <c r="F31" s="33" t="n"/>
      <c r="G31" s="33" t="n"/>
      <c r="H31" s="33" t="n"/>
      <c r="I31" s="33" t="n"/>
      <c r="J31" s="33" t="n"/>
      <c r="K31" s="33" t="n"/>
      <c r="L31" s="33" t="n"/>
      <c r="M31" s="33" t="n"/>
      <c r="N31" s="33" t="n"/>
      <c r="O31" s="33" t="n"/>
      <c r="P31" s="34" t="n"/>
    </row>
    <row r="32" ht="224.1" customHeight="1" s="201">
      <c r="A32" s="213" t="inlineStr">
        <is>
          <t>CRS</t>
        </is>
      </c>
      <c r="B32" s="202" t="inlineStr">
        <is>
          <t>CUSTO DA RESPONSABILIDADE SOCIOAMBIENTAL</t>
        </is>
      </c>
      <c r="C32" s="205" t="inlineStr">
        <is>
          <t>CRS = Custo da manutenção com a chamada Responsabilidade Social do projeto, ou seja, o investimento nos valores  nos mecanismos de preservação por meio do valor da água ciclada por hectare que é destinada à economia pelo consumo da população urbana e mesmo suplantar crescimentos aumentados de regiões em franca expansão financeira, somada à ciclagem de carbono anual. (A proposta é remunerar parte em consonância com o processo TEEB) . Para este indicador calculou-se o valor da água na proporção que é utilizada na economia para abastecimento dos consumidores comuns e o sequestro de carbono na proporção de 5% a.a.</t>
        </is>
      </c>
      <c r="D32" s="202" t="inlineStr">
        <is>
          <t>Com base nos cálculos do TEEB, temos que existem como maiores formas já calculadas de serviços ambientais prestados pelas florestas os de Benefícios pelo Armazenamento de Carbono (por hectare/ano), Custos pela Expansão das Áreas de Preservação , Fornecimento de Água(por hectare/ano) e Serviços Ecossistêmicos Naturais – pegada ecológica ).</t>
        </is>
      </c>
      <c r="E32" s="35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7" t="n"/>
    </row>
    <row r="33">
      <c r="A33" s="203" t="n"/>
      <c r="B33" s="203" t="n"/>
      <c r="C33" s="203" t="n"/>
      <c r="D33" s="203" t="n"/>
      <c r="E33" s="36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37" t="n"/>
    </row>
    <row r="34">
      <c r="A34" s="203" t="n"/>
      <c r="B34" s="203" t="n"/>
      <c r="C34" s="203" t="n"/>
      <c r="D34" s="203" t="n"/>
      <c r="E34" s="36" t="n"/>
      <c r="F34" s="25" t="n"/>
      <c r="G34" s="25" t="n"/>
      <c r="H34" s="25" t="n"/>
      <c r="I34" s="25" t="n"/>
      <c r="J34" s="25" t="n"/>
      <c r="K34" s="25" t="n"/>
      <c r="L34" s="25" t="n"/>
      <c r="M34" s="25" t="n"/>
      <c r="N34" s="25" t="n"/>
      <c r="O34" s="25" t="n"/>
      <c r="P34" s="37" t="n"/>
    </row>
    <row r="35">
      <c r="A35" s="203" t="n"/>
      <c r="B35" s="203" t="n"/>
      <c r="C35" s="203" t="n"/>
      <c r="D35" s="203" t="n"/>
      <c r="E35" s="36" t="n"/>
      <c r="F35" s="25" t="n"/>
      <c r="G35" s="25" t="n"/>
      <c r="H35" s="25" t="n"/>
      <c r="I35" s="25" t="n"/>
      <c r="J35" s="25" t="n"/>
      <c r="K35" s="25" t="n"/>
      <c r="L35" s="25" t="n"/>
      <c r="M35" s="25" t="n"/>
      <c r="N35" s="25" t="n"/>
      <c r="O35" s="25" t="n"/>
      <c r="P35" s="37" t="n"/>
    </row>
    <row r="36">
      <c r="A36" s="203" t="n"/>
      <c r="B36" s="203" t="n"/>
      <c r="C36" s="203" t="n"/>
      <c r="D36" s="203" t="n"/>
      <c r="E36" s="36" t="n"/>
      <c r="F36" s="25" t="n"/>
      <c r="G36" s="25" t="n"/>
      <c r="H36" s="25" t="n"/>
      <c r="I36" s="25" t="n"/>
      <c r="J36" s="25" t="n"/>
      <c r="K36" s="25" t="n"/>
      <c r="L36" s="25" t="n"/>
      <c r="M36" s="25" t="n"/>
      <c r="N36" s="25" t="n"/>
      <c r="O36" s="25" t="n"/>
      <c r="P36" s="37" t="n"/>
    </row>
    <row r="37">
      <c r="A37" s="203" t="n"/>
      <c r="B37" s="203" t="n"/>
      <c r="C37" s="203" t="n"/>
      <c r="D37" s="203" t="n"/>
      <c r="E37" s="36" t="n"/>
      <c r="F37" s="25" t="n"/>
      <c r="G37" s="25" t="n"/>
      <c r="H37" s="25" t="n"/>
      <c r="I37" s="25" t="n"/>
      <c r="J37" s="25" t="n"/>
      <c r="K37" s="25" t="n"/>
      <c r="L37" s="25" t="n"/>
      <c r="M37" s="25" t="n"/>
      <c r="N37" s="25" t="n"/>
      <c r="O37" s="25" t="n"/>
      <c r="P37" s="37" t="n"/>
    </row>
    <row r="38">
      <c r="A38" s="203" t="n"/>
      <c r="B38" s="203" t="n"/>
      <c r="C38" s="203" t="n"/>
      <c r="D38" s="203" t="n"/>
      <c r="E38" s="36" t="n"/>
      <c r="F38" s="25" t="n"/>
      <c r="G38" s="25" t="n"/>
      <c r="H38" s="25" t="n"/>
      <c r="I38" s="25" t="n"/>
      <c r="J38" s="25" t="n"/>
      <c r="K38" s="25" t="n"/>
      <c r="L38" s="25" t="n"/>
      <c r="M38" s="25" t="n"/>
      <c r="N38" s="25" t="n"/>
      <c r="O38" s="25" t="n"/>
      <c r="P38" s="37" t="n"/>
    </row>
    <row r="39" ht="15.75" customHeight="1" s="201" thickBot="1">
      <c r="A39" s="204" t="n"/>
      <c r="B39" s="204" t="n"/>
      <c r="C39" s="204" t="n"/>
      <c r="D39" s="204" t="n"/>
      <c r="E39" s="38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0" t="n"/>
    </row>
  </sheetData>
  <mergeCells count="13">
    <mergeCell ref="A18:A21"/>
    <mergeCell ref="B18:C21"/>
    <mergeCell ref="A32:A39"/>
    <mergeCell ref="B29:C29"/>
    <mergeCell ref="A8:A11"/>
    <mergeCell ref="A2:C2"/>
    <mergeCell ref="A4:C6"/>
    <mergeCell ref="D32:D39"/>
    <mergeCell ref="C32:C39"/>
    <mergeCell ref="B32:B39"/>
    <mergeCell ref="B8:C11"/>
    <mergeCell ref="A26:C26"/>
    <mergeCell ref="E29:P29"/>
  </mergeCell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B16" sqref="B16"/>
    </sheetView>
  </sheetViews>
  <sheetFormatPr baseColWidth="8" defaultColWidth="8.85546875" defaultRowHeight="15"/>
  <cols>
    <col width="26.7109375" customWidth="1" style="201" min="1" max="1"/>
    <col width="13" bestFit="1" customWidth="1" style="201" min="2" max="2"/>
    <col width="22.42578125" bestFit="1" customWidth="1" style="201" min="3" max="3"/>
  </cols>
  <sheetData>
    <row r="1">
      <c r="A1" s="217" t="inlineStr">
        <is>
          <t>Crédito de Floresta 2020</t>
        </is>
      </c>
      <c r="B1" s="218" t="n"/>
      <c r="C1" s="219" t="n"/>
    </row>
    <row r="2">
      <c r="A2" s="72" t="inlineStr">
        <is>
          <t>Mês</t>
        </is>
      </c>
      <c r="B2" s="72" t="inlineStr">
        <is>
          <t>Valor da UCS</t>
        </is>
      </c>
      <c r="C2" s="73" t="inlineStr">
        <is>
          <t xml:space="preserve">Cotação mês referência </t>
        </is>
      </c>
    </row>
    <row r="3">
      <c r="A3" s="73" t="inlineStr">
        <is>
          <t xml:space="preserve">Janeiro </t>
        </is>
      </c>
      <c r="B3" s="126" t="n">
        <v>77.59999999999999</v>
      </c>
      <c r="C3" s="73" t="n"/>
    </row>
    <row r="4">
      <c r="A4" s="73" t="inlineStr">
        <is>
          <t>Fevereiro</t>
        </is>
      </c>
      <c r="B4" s="126" t="n">
        <v>77.59999999999999</v>
      </c>
      <c r="C4" s="73" t="n"/>
    </row>
    <row r="5">
      <c r="A5" s="73" t="inlineStr">
        <is>
          <t>Março</t>
        </is>
      </c>
      <c r="B5" s="126" t="n">
        <v>77.59999999999999</v>
      </c>
      <c r="C5" s="73" t="n"/>
    </row>
    <row r="6">
      <c r="A6" s="73" t="inlineStr">
        <is>
          <t>Abril</t>
        </is>
      </c>
      <c r="B6" s="126" t="n">
        <v>77.59999999999999</v>
      </c>
      <c r="C6" s="73" t="n"/>
    </row>
    <row r="7">
      <c r="A7" s="73" t="inlineStr">
        <is>
          <t>Maio</t>
        </is>
      </c>
      <c r="B7" s="126" t="n">
        <v>77.59999999999999</v>
      </c>
      <c r="C7" s="73" t="n"/>
    </row>
    <row r="8">
      <c r="A8" s="73" t="inlineStr">
        <is>
          <t>Junho</t>
        </is>
      </c>
      <c r="B8" s="126" t="n">
        <v>77.59999999999999</v>
      </c>
      <c r="C8" s="73" t="n"/>
    </row>
    <row r="9">
      <c r="A9" s="73" t="inlineStr">
        <is>
          <t>Julho</t>
        </is>
      </c>
      <c r="B9" s="126" t="n">
        <v>77.59999999999999</v>
      </c>
      <c r="C9" s="73" t="n"/>
    </row>
    <row r="10">
      <c r="A10" s="73" t="inlineStr">
        <is>
          <t>Agosto</t>
        </is>
      </c>
      <c r="B10" s="126" t="n">
        <v>77.59999999999999</v>
      </c>
      <c r="C10" s="73" t="n"/>
    </row>
    <row r="11">
      <c r="A11" s="73" t="inlineStr">
        <is>
          <t>Setembro</t>
        </is>
      </c>
      <c r="B11" s="126" t="n">
        <v>168.04</v>
      </c>
      <c r="C11" s="73" t="inlineStr">
        <is>
          <t>julho</t>
        </is>
      </c>
    </row>
    <row r="12">
      <c r="A12" s="73" t="inlineStr">
        <is>
          <t>Outubro</t>
        </is>
      </c>
      <c r="B12" s="126" t="n">
        <v>175.54</v>
      </c>
      <c r="C12" s="73" t="inlineStr">
        <is>
          <t>agosto</t>
        </is>
      </c>
    </row>
    <row r="13">
      <c r="A13" s="73" t="inlineStr">
        <is>
          <t>Novembro</t>
        </is>
      </c>
      <c r="B13" s="126" t="n">
        <v>174.97</v>
      </c>
      <c r="C13" s="73" t="inlineStr">
        <is>
          <t>setembro</t>
        </is>
      </c>
    </row>
    <row r="14">
      <c r="A14" s="73" t="inlineStr">
        <is>
          <t>Dezembro 1-15</t>
        </is>
      </c>
      <c r="B14" s="126" t="n">
        <v>174.97</v>
      </c>
      <c r="C14" s="73" t="inlineStr">
        <is>
          <t>setembro</t>
        </is>
      </c>
    </row>
    <row r="15">
      <c r="A15" s="73" t="inlineStr">
        <is>
          <t>Dezembro 15-31</t>
        </is>
      </c>
      <c r="B15" s="126" t="n">
        <v>182.49</v>
      </c>
      <c r="C15" s="73" t="inlineStr">
        <is>
          <t>novembro</t>
        </is>
      </c>
    </row>
    <row r="16">
      <c r="A16" s="73" t="inlineStr">
        <is>
          <t>Janeiro</t>
        </is>
      </c>
      <c r="B16" s="126" t="n">
        <v>179.49</v>
      </c>
      <c r="C16" s="73" t="inlineStr">
        <is>
          <t>janeiro</t>
        </is>
      </c>
    </row>
  </sheetData>
  <mergeCells count="1">
    <mergeCell ref="A1:C1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2019-09-16T18:51:05Z</dcterms:created>
  <dcterms:modified xsi:type="dcterms:W3CDTF">2023-09-13T20:11:30Z</dcterms:modified>
  <cp:lastModifiedBy>Wando</cp:lastModifiedBy>
</cp:coreProperties>
</file>