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Universidad\CPD\A1\"/>
    </mc:Choice>
  </mc:AlternateContent>
  <bookViews>
    <workbookView xWindow="0" yWindow="0" windowWidth="20490" windowHeight="7755"/>
  </bookViews>
  <sheets>
    <sheet name="Calculo Red" sheetId="1" r:id="rId1"/>
    <sheet name="Clientes" sheetId="2" r:id="rId2"/>
    <sheet name="Hoja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"/>
  <c r="E5" i="1"/>
  <c r="B4" i="1"/>
  <c r="A4" i="3" l="1"/>
  <c r="L6" i="2"/>
  <c r="I10" i="1"/>
  <c r="M10" i="1" s="1"/>
  <c r="H10" i="2"/>
  <c r="H9" i="2"/>
  <c r="E9" i="2"/>
  <c r="H8" i="2"/>
  <c r="H4" i="2"/>
  <c r="E3" i="2"/>
  <c r="H3" i="2"/>
  <c r="H2" i="2"/>
  <c r="B1" i="2" l="1"/>
  <c r="M1" i="1" l="1"/>
  <c r="G1" i="1"/>
  <c r="I6" i="1" l="1"/>
  <c r="M6" i="1" s="1"/>
</calcChain>
</file>

<file path=xl/sharedStrings.xml><?xml version="1.0" encoding="utf-8"?>
<sst xmlns="http://schemas.openxmlformats.org/spreadsheetml/2006/main" count="32" uniqueCount="23">
  <si>
    <t xml:space="preserve">xarxa </t>
  </si>
  <si>
    <t>KB/peticion</t>
  </si>
  <si>
    <t xml:space="preserve">disco </t>
  </si>
  <si>
    <t>peticiones/dia</t>
  </si>
  <si>
    <t>s/dia</t>
  </si>
  <si>
    <t>kb/dia</t>
  </si>
  <si>
    <t>Mbits/s</t>
  </si>
  <si>
    <t>1/1000</t>
  </si>
  <si>
    <t xml:space="preserve">Iops clientes </t>
  </si>
  <si>
    <t>Kb</t>
  </si>
  <si>
    <t xml:space="preserve">  </t>
  </si>
  <si>
    <t>Clientes</t>
  </si>
  <si>
    <t>Almacenamiento/clietne</t>
  </si>
  <si>
    <t>Total</t>
  </si>
  <si>
    <t xml:space="preserve">Productos </t>
  </si>
  <si>
    <t>Almacenamiento/producto</t>
  </si>
  <si>
    <t>GB</t>
  </si>
  <si>
    <t>Iops productos</t>
  </si>
  <si>
    <t>kb</t>
  </si>
  <si>
    <t>Gbps</t>
  </si>
  <si>
    <t>Mbps</t>
  </si>
  <si>
    <t>Mirror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</si>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</sst>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NumberFormat="1"/>
    <xf numFmtId="43" fontId="0" fillId="2" borderId="0" xfId="0" applyNumberFormat="1" applyFill="1"/>
    <xf numFmtId="0" fontId="0" fillId="0" borderId="0" xfId="0" applyAlignment="1">
      <alignment horizontal="center"/>
    </xf>
    <xf numFmtId="9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M10" sqref="M10"/>
    </sheetView>
  </sheetViews>
  <sheetFormatPr baseColWidth="10" defaultRowHeight="15" x14ac:dyDescent="0.25"/>
  <cols>
    <col min="2" max="2" width="16.28515625" customWidth="1"/>
    <col min="9" max="9" width="22.5703125" customWidth="1"/>
    <col min="10" max="10" width="9.85546875" customWidth="1"/>
    <col min="11" max="11" width="6" customWidth="1"/>
    <col min="12" max="12" width="8.140625" customWidth="1"/>
    <col min="13" max="13" width="21.5703125" customWidth="1"/>
  </cols>
  <sheetData>
    <row r="1" spans="1:14" x14ac:dyDescent="0.25">
      <c r="A1" t="s">
        <v>0</v>
      </c>
      <c r="B1">
        <f>1+(0.8*((10*400*8+80)+(30*64+80)))+(0.2*((10*400*8+80)+(30*64+80) + 16))+(0.2*256)</f>
        <v>34135.399999999994</v>
      </c>
      <c r="C1" t="s">
        <v>1</v>
      </c>
      <c r="D1">
        <f>600000*1.2</f>
        <v>720000</v>
      </c>
      <c r="E1" t="s">
        <v>3</v>
      </c>
      <c r="G1">
        <f>1*24*60*60</f>
        <v>86400</v>
      </c>
      <c r="H1" t="s">
        <v>4</v>
      </c>
      <c r="M1" s="1">
        <f>B1*D1</f>
        <v>24577487999.999996</v>
      </c>
      <c r="N1" t="s">
        <v>5</v>
      </c>
    </row>
    <row r="4" spans="1:14" x14ac:dyDescent="0.25">
      <c r="A4" t="s">
        <v>2</v>
      </c>
      <c r="B4">
        <f>256+(0.8*(10*400*8)+(30*64))+(0.2*((10*400*8)+(30*64)+16))</f>
        <v>34563.199999999997</v>
      </c>
      <c r="C4" t="s">
        <v>1</v>
      </c>
    </row>
    <row r="5" spans="1:14" x14ac:dyDescent="0.25">
      <c r="E5">
        <f>0.2*256</f>
        <v>51.2</v>
      </c>
      <c r="M5" s="2"/>
    </row>
    <row r="6" spans="1:14" x14ac:dyDescent="0.25">
      <c r="I6" s="1">
        <f>((M1/G1)*8)/1000</f>
        <v>2275.6933333333332</v>
      </c>
      <c r="J6" t="s">
        <v>6</v>
      </c>
      <c r="K6" t="s">
        <v>7</v>
      </c>
      <c r="M6" s="3">
        <f>I6/1000</f>
        <v>2.2756933333333333</v>
      </c>
      <c r="N6" t="s">
        <v>19</v>
      </c>
    </row>
    <row r="9" spans="1:14" x14ac:dyDescent="0.25">
      <c r="M9" t="s">
        <v>13</v>
      </c>
    </row>
    <row r="10" spans="1:14" x14ac:dyDescent="0.25">
      <c r="I10">
        <f>1893.51+1901.51</f>
        <v>3795.02</v>
      </c>
      <c r="J10" t="s">
        <v>20</v>
      </c>
      <c r="M10">
        <f>I10/1000</f>
        <v>3.7950200000000001</v>
      </c>
      <c r="N10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6" sqref="N6"/>
    </sheetView>
  </sheetViews>
  <sheetFormatPr baseColWidth="10" defaultRowHeight="15" x14ac:dyDescent="0.25"/>
  <cols>
    <col min="1" max="1" width="15.7109375" customWidth="1"/>
    <col min="2" max="2" width="6" bestFit="1" customWidth="1"/>
    <col min="3" max="3" width="5.28515625" customWidth="1"/>
    <col min="7" max="7" width="14.5703125" customWidth="1"/>
    <col min="8" max="8" width="22" bestFit="1" customWidth="1"/>
  </cols>
  <sheetData>
    <row r="1" spans="1:13" x14ac:dyDescent="0.25">
      <c r="A1" t="s">
        <v>8</v>
      </c>
      <c r="B1">
        <f>256*0.8 + 0.2*512</f>
        <v>307.20000000000005</v>
      </c>
      <c r="C1" t="s">
        <v>9</v>
      </c>
      <c r="E1" t="s">
        <v>11</v>
      </c>
      <c r="F1" s="4" t="s">
        <v>12</v>
      </c>
      <c r="G1" s="4"/>
      <c r="H1" t="s">
        <v>13</v>
      </c>
      <c r="I1" t="s">
        <v>10</v>
      </c>
    </row>
    <row r="2" spans="1:13" x14ac:dyDescent="0.25">
      <c r="E2">
        <v>250000</v>
      </c>
      <c r="F2" s="4">
        <v>256</v>
      </c>
      <c r="G2" s="4"/>
      <c r="H2">
        <f>((E2*F2)/1024)/1024</f>
        <v>61.03515625</v>
      </c>
      <c r="I2" t="s">
        <v>16</v>
      </c>
    </row>
    <row r="3" spans="1:13" x14ac:dyDescent="0.25">
      <c r="D3" s="5">
        <v>0.2</v>
      </c>
      <c r="E3">
        <f>E2*1.2</f>
        <v>300000</v>
      </c>
      <c r="F3" s="4">
        <v>256</v>
      </c>
      <c r="G3" s="4"/>
      <c r="H3">
        <f>((E3*F3)/1024)/1024</f>
        <v>73.2421875</v>
      </c>
      <c r="I3" t="s">
        <v>16</v>
      </c>
    </row>
    <row r="4" spans="1:13" x14ac:dyDescent="0.25">
      <c r="E4">
        <v>1000000</v>
      </c>
      <c r="F4" s="4">
        <v>256</v>
      </c>
      <c r="G4" s="4"/>
      <c r="H4">
        <f>((E4*F4)/1024)/1024</f>
        <v>244.140625</v>
      </c>
      <c r="I4" t="s">
        <v>16</v>
      </c>
    </row>
    <row r="6" spans="1:13" x14ac:dyDescent="0.25">
      <c r="K6" t="s">
        <v>22</v>
      </c>
      <c r="L6">
        <f>H2+H8</f>
        <v>1434.326171875</v>
      </c>
      <c r="M6" t="s">
        <v>16</v>
      </c>
    </row>
    <row r="7" spans="1:13" x14ac:dyDescent="0.25">
      <c r="A7" t="s">
        <v>17</v>
      </c>
      <c r="B7">
        <v>33920</v>
      </c>
      <c r="C7" t="s">
        <v>18</v>
      </c>
      <c r="E7" t="s">
        <v>14</v>
      </c>
      <c r="F7" t="s">
        <v>15</v>
      </c>
    </row>
    <row r="8" spans="1:13" x14ac:dyDescent="0.25">
      <c r="E8">
        <v>20000000</v>
      </c>
      <c r="F8" s="4">
        <v>72</v>
      </c>
      <c r="G8" s="4"/>
      <c r="H8">
        <f>((E8*F8)/1024)/1024</f>
        <v>1373.291015625</v>
      </c>
      <c r="I8" t="s">
        <v>16</v>
      </c>
    </row>
    <row r="9" spans="1:13" x14ac:dyDescent="0.25">
      <c r="D9" s="5">
        <v>0.2</v>
      </c>
      <c r="E9">
        <f>E8*1.2</f>
        <v>24000000</v>
      </c>
      <c r="F9" s="4">
        <v>72</v>
      </c>
      <c r="G9" s="4"/>
      <c r="H9">
        <f>((E9*F9)/1024)/1024</f>
        <v>1647.94921875</v>
      </c>
      <c r="I9" t="s">
        <v>16</v>
      </c>
    </row>
    <row r="10" spans="1:13" x14ac:dyDescent="0.25">
      <c r="D10" s="5"/>
      <c r="E10">
        <v>40000000</v>
      </c>
      <c r="F10" s="4">
        <v>72</v>
      </c>
      <c r="G10" s="4"/>
      <c r="H10">
        <f>((E10*F10)/1024)/1024</f>
        <v>2746.58203125</v>
      </c>
      <c r="I10" t="s">
        <v>16</v>
      </c>
    </row>
  </sheetData>
  <mergeCells count="7">
    <mergeCell ref="F10:G10"/>
    <mergeCell ref="F1:G1"/>
    <mergeCell ref="F2:G2"/>
    <mergeCell ref="F3:G3"/>
    <mergeCell ref="F4:G4"/>
    <mergeCell ref="F8:G8"/>
    <mergeCell ref="F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10" sqref="K10:K11"/>
    </sheetView>
  </sheetViews>
  <sheetFormatPr baseColWidth="10" defaultRowHeight="15" x14ac:dyDescent="0.25"/>
  <sheetData>
    <row r="1" spans="1:5" x14ac:dyDescent="0.25">
      <c r="A1" t="s">
        <v>21</v>
      </c>
    </row>
    <row r="4" spans="1:5" x14ac:dyDescent="0.25">
      <c r="A4">
        <f>Clientes!L6</f>
        <v>1434.326171875</v>
      </c>
    </row>
    <row r="5" spans="1:5" x14ac:dyDescent="0.25">
      <c r="D5" s="6">
        <v>90</v>
      </c>
      <c r="E5">
        <v>1000</v>
      </c>
    </row>
    <row r="6" spans="1:5" x14ac:dyDescent="0.25">
      <c r="D6" s="7">
        <v>32.549999999999997</v>
      </c>
      <c r="E6"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Red</vt:lpstr>
      <vt:lpstr>Clientes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Papilomavirus</dc:creator>
  <cp:lastModifiedBy>Papilomavirus</cp:lastModifiedBy>
  <dcterms:created xsi:type="dcterms:W3CDTF">2017-10-27T15:42:23Z</dcterms:created>
  <dcterms:modified xsi:type="dcterms:W3CDTF">2017-11-01T21:02:29Z</dcterms:modified>
</cp:coreProperties>
</file>