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<sst xmlns="http://schemas.openxmlformats.org/spreadsheetml/2006/main" count="19" uniqueCount="16">
  <si>
    <t>Qwen2 效率评估数据</t>
  </si>
  <si>
    <t>模型参数（B）</t>
  </si>
  <si>
    <t>卡数</t>
  </si>
  <si>
    <t>上下文长度（Token）</t>
  </si>
  <si>
    <t>显存使用（G）</t>
  </si>
  <si>
    <t>上下文长度差值（Token）</t>
  </si>
  <si>
    <t>显存使用差值（G）</t>
  </si>
  <si>
    <t>每 Token 使用显存（M）</t>
  </si>
  <si>
    <t>表【Qwen2 效率评估数据】中 72B 参数的模型使用的是多张卡部署，导致每 Token 使用显存的计算和单卡不同，使用 2 张卡和 3 张卡也不一样。
计算加载需要的显存不能直接套公式，表【计算加载模型需要的显存】中 72B 模型计算的“加载需要显存”在使用多卡部署是不准确的。
在表【计算支持不同长度的上下文需要的显存】中 7B 模型“加载显存”使用的是表【计算加载模型需要的显存】中的数据，72B 模型使用的是表【Qwen2 效率评估数据】</t>
  </si>
  <si>
    <t>计算支持不同长度的上下文需要的显存</t>
  </si>
  <si>
    <t>计算加载模型需要的显存</t>
  </si>
  <si>
    <t>加载显存（G）</t>
  </si>
  <si>
    <t>上下文需要显存（G）</t>
  </si>
  <si>
    <t>总计需要显存（G）</t>
  </si>
  <si>
    <t>参数使用的位数（bits）</t>
  </si>
  <si>
    <t>加载需要显存（G）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</si>
</sst>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u/>
      <sz val="14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i/>
      <sz val="11"/>
      <color theme="0" tint="-0.5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41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aining.continuumlabs.ai/infrastructure/data-and-memory/calculating-gpu-memory-for-serving-llms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12700</xdr:colOff>
      <xdr:row>0</xdr:row>
      <xdr:rowOff>8890</xdr:rowOff>
    </xdr:from>
    <xdr:to>
      <xdr:col>12</xdr:col>
      <xdr:colOff>1447165</xdr:colOff>
      <xdr:row>21</xdr:row>
      <xdr:rowOff>19685</xdr:rowOff>
    </xdr:to>
    <xdr:pic>
      <xdr:nvPicPr>
        <xdr:cNvPr id="2" name="图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97060" y="8890"/>
          <a:ext cx="6829425" cy="4565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wen.readthedocs.io/zh-cn/latest/benchmark/speed_benchmark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O39" sqref="O39"/>
    </sheetView>
  </sheetViews>
  <sheetFormatPr defaultColWidth="9.23076923076923" defaultRowHeight="16.8"/>
  <cols>
    <col min="1" max="1" width="16.6923076923077" customWidth="1"/>
    <col min="2" max="2" width="6" customWidth="1"/>
    <col min="3" max="3" width="23.6923076923077" customWidth="1"/>
    <col min="4" max="4" width="17.0769230769231" customWidth="1"/>
    <col min="5" max="5" width="28.5384615384615" customWidth="1"/>
    <col min="6" max="6" width="21.9230769230769" customWidth="1"/>
    <col min="7" max="7" width="25.6923076923077" customWidth="1"/>
    <col min="8" max="8" width="4" customWidth="1"/>
    <col min="9" max="9" width="16.6153846153846" customWidth="1"/>
    <col min="10" max="10" width="17.0769230769231" customWidth="1"/>
    <col min="11" max="11" width="23.6923076923077" customWidth="1"/>
    <col min="12" max="12" width="24.3076923076923" customWidth="1"/>
    <col min="13" max="13" width="21.9230769230769" customWidth="1"/>
  </cols>
  <sheetData>
    <row r="1" ht="20.4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4">
      <c r="A3" s="3">
        <v>1.5</v>
      </c>
      <c r="B3">
        <v>1</v>
      </c>
      <c r="C3">
        <v>1</v>
      </c>
      <c r="D3">
        <v>3.44</v>
      </c>
    </row>
    <row r="4" spans="1:7">
      <c r="A4" s="3"/>
      <c r="B4">
        <v>1</v>
      </c>
      <c r="C4">
        <v>6144</v>
      </c>
      <c r="D4">
        <v>8.74</v>
      </c>
      <c r="E4">
        <f>C4-C3</f>
        <v>6143</v>
      </c>
      <c r="F4">
        <f>D4-D3</f>
        <v>5.3</v>
      </c>
      <c r="G4" s="8">
        <f>F4*1024/E4</f>
        <v>0.883477128438874</v>
      </c>
    </row>
    <row r="5" spans="1:7">
      <c r="A5" s="3"/>
      <c r="B5">
        <v>1</v>
      </c>
      <c r="C5">
        <v>14336</v>
      </c>
      <c r="D5">
        <v>15.92</v>
      </c>
      <c r="E5">
        <f>C5-C3</f>
        <v>14335</v>
      </c>
      <c r="F5">
        <f>D5-D3</f>
        <v>12.48</v>
      </c>
      <c r="G5" s="8">
        <f>F5*1024/E5</f>
        <v>0.891490756888734</v>
      </c>
    </row>
    <row r="6" spans="1:7">
      <c r="A6" s="3"/>
      <c r="B6">
        <v>1</v>
      </c>
      <c r="C6">
        <v>30720</v>
      </c>
      <c r="D6">
        <v>30.31</v>
      </c>
      <c r="E6">
        <f>C6-C3</f>
        <v>30719</v>
      </c>
      <c r="F6">
        <f>D6-D3</f>
        <v>26.87</v>
      </c>
      <c r="G6" s="8">
        <f>F6*1024/E6</f>
        <v>0.895695823431752</v>
      </c>
    </row>
    <row r="7" spans="1:7">
      <c r="A7" s="3"/>
      <c r="G7" s="9">
        <f>MAX(G4:G6)</f>
        <v>0.895695823431752</v>
      </c>
    </row>
    <row r="8" spans="1:4">
      <c r="A8" s="3">
        <v>7</v>
      </c>
      <c r="B8">
        <v>1</v>
      </c>
      <c r="C8">
        <v>1</v>
      </c>
      <c r="D8">
        <v>14.92</v>
      </c>
    </row>
    <row r="9" spans="1:7">
      <c r="A9" s="3"/>
      <c r="B9">
        <v>1</v>
      </c>
      <c r="C9">
        <v>6144</v>
      </c>
      <c r="D9">
        <v>20.26</v>
      </c>
      <c r="E9">
        <f>C9-C8</f>
        <v>6143</v>
      </c>
      <c r="F9">
        <f>D9-D8</f>
        <v>5.34</v>
      </c>
      <c r="G9" s="8">
        <f>F9*1024/E9</f>
        <v>0.89014488035162</v>
      </c>
    </row>
    <row r="10" spans="1:7">
      <c r="A10" s="3"/>
      <c r="B10">
        <v>1</v>
      </c>
      <c r="C10">
        <v>14336</v>
      </c>
      <c r="D10">
        <v>27.71</v>
      </c>
      <c r="E10">
        <f>C10-C8</f>
        <v>14335</v>
      </c>
      <c r="F10">
        <f>D10-D8</f>
        <v>12.79</v>
      </c>
      <c r="G10" s="8">
        <f>F10*1024/E10</f>
        <v>0.913635158702476</v>
      </c>
    </row>
    <row r="11" spans="1:7">
      <c r="A11" s="3"/>
      <c r="B11">
        <v>1</v>
      </c>
      <c r="C11">
        <v>30720</v>
      </c>
      <c r="D11">
        <v>42.62</v>
      </c>
      <c r="E11">
        <f>C11-C8</f>
        <v>30719</v>
      </c>
      <c r="F11">
        <f>D11-D8</f>
        <v>27.7</v>
      </c>
      <c r="G11" s="8">
        <f>F11*1024/E11</f>
        <v>0.923363390735375</v>
      </c>
    </row>
    <row r="12" spans="1:7">
      <c r="A12" s="3"/>
      <c r="G12" s="9">
        <f>MAX(G9:G11)</f>
        <v>0.923363390735375</v>
      </c>
    </row>
    <row r="13" spans="1:4">
      <c r="A13" s="3">
        <v>72</v>
      </c>
      <c r="B13">
        <v>2</v>
      </c>
      <c r="C13">
        <v>1</v>
      </c>
      <c r="D13">
        <v>134.74</v>
      </c>
    </row>
    <row r="14" spans="1:7">
      <c r="A14" s="3"/>
      <c r="B14">
        <v>2</v>
      </c>
      <c r="C14">
        <v>6144</v>
      </c>
      <c r="D14">
        <v>144.38</v>
      </c>
      <c r="E14">
        <f>C14-C13</f>
        <v>6143</v>
      </c>
      <c r="F14">
        <f>D14-D13</f>
        <v>9.63999999999999</v>
      </c>
      <c r="G14" s="8">
        <f>F14*1024/E14</f>
        <v>1.60692821097184</v>
      </c>
    </row>
    <row r="15" spans="1:7">
      <c r="A15" s="3"/>
      <c r="B15">
        <v>3</v>
      </c>
      <c r="C15">
        <v>14336</v>
      </c>
      <c r="D15">
        <v>169.93</v>
      </c>
      <c r="E15">
        <f>C15-C13</f>
        <v>14335</v>
      </c>
      <c r="F15">
        <f>D15-D13</f>
        <v>35.19</v>
      </c>
      <c r="G15" s="8">
        <f>F15*1024/E15</f>
        <v>2.51374677363097</v>
      </c>
    </row>
    <row r="16" spans="1:7">
      <c r="A16" s="3"/>
      <c r="B16">
        <v>3</v>
      </c>
      <c r="C16">
        <v>30720</v>
      </c>
      <c r="D16">
        <v>209.03</v>
      </c>
      <c r="E16">
        <f>C16-C13</f>
        <v>30719</v>
      </c>
      <c r="F16">
        <f>D16-D13</f>
        <v>74.29</v>
      </c>
      <c r="G16" s="8">
        <f>F16*1024/E16</f>
        <v>2.47641394576646</v>
      </c>
    </row>
    <row r="17" spans="1:7">
      <c r="A17" s="3"/>
      <c r="G17" s="9">
        <f>MAX(G14:G16)</f>
        <v>2.51374677363097</v>
      </c>
    </row>
    <row r="19" spans="1:7">
      <c r="A19" s="4" t="s">
        <v>8</v>
      </c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ht="19" customHeight="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4" ht="20.4" spans="3:12">
      <c r="C24" s="5" t="s">
        <v>9</v>
      </c>
      <c r="D24" s="6"/>
      <c r="E24" s="6"/>
      <c r="F24" s="6"/>
      <c r="G24" s="6"/>
      <c r="J24" s="5" t="s">
        <v>10</v>
      </c>
      <c r="K24" s="6"/>
      <c r="L24" s="6"/>
    </row>
    <row r="25" spans="3:12">
      <c r="C25" s="2" t="s">
        <v>1</v>
      </c>
      <c r="D25" s="2" t="s">
        <v>11</v>
      </c>
      <c r="E25" s="2" t="s">
        <v>3</v>
      </c>
      <c r="F25" s="2" t="s">
        <v>12</v>
      </c>
      <c r="G25" s="2" t="s">
        <v>13</v>
      </c>
      <c r="J25" s="2" t="s">
        <v>1</v>
      </c>
      <c r="K25" s="2" t="s">
        <v>14</v>
      </c>
      <c r="L25" s="2" t="s">
        <v>15</v>
      </c>
    </row>
    <row r="26" spans="3:12">
      <c r="C26" s="3">
        <v>7</v>
      </c>
      <c r="D26" s="7">
        <f>L28</f>
        <v>14</v>
      </c>
      <c r="E26">
        <v>4000</v>
      </c>
      <c r="F26" s="8">
        <f>E26*G12/1024</f>
        <v>3.60688824506006</v>
      </c>
      <c r="G26" s="10">
        <f>D26+F26</f>
        <v>17.6068882450601</v>
      </c>
      <c r="J26">
        <v>0.5</v>
      </c>
      <c r="K26">
        <v>16</v>
      </c>
      <c r="L26" s="11">
        <f>((J26*4)/(32/K26))</f>
        <v>1</v>
      </c>
    </row>
    <row r="27" spans="3:12">
      <c r="C27" s="3"/>
      <c r="D27" s="7"/>
      <c r="E27">
        <v>8000</v>
      </c>
      <c r="F27" s="8">
        <f>E27*G12/1024</f>
        <v>7.21377649012012</v>
      </c>
      <c r="G27" s="10">
        <f>D26+F27</f>
        <v>21.2137764901201</v>
      </c>
      <c r="J27">
        <v>1.5</v>
      </c>
      <c r="K27">
        <v>16</v>
      </c>
      <c r="L27" s="11">
        <f>((J27*4)/(32/K27))</f>
        <v>3</v>
      </c>
    </row>
    <row r="28" ht="17.6" spans="3:12">
      <c r="C28" s="3"/>
      <c r="D28" s="7"/>
      <c r="E28">
        <v>16000</v>
      </c>
      <c r="F28" s="8">
        <f>E28*G12/1024</f>
        <v>14.4275529802402</v>
      </c>
      <c r="G28" s="10">
        <f>D26+F28</f>
        <v>28.4275529802402</v>
      </c>
      <c r="J28">
        <v>7</v>
      </c>
      <c r="K28">
        <v>16</v>
      </c>
      <c r="L28" s="11">
        <f>((J28*4)/(32/K28))</f>
        <v>14</v>
      </c>
    </row>
    <row r="29" ht="17.6" spans="3:12">
      <c r="C29" s="3"/>
      <c r="D29" s="7"/>
      <c r="E29">
        <v>32000</v>
      </c>
      <c r="F29" s="8">
        <f>E29*G12/1024</f>
        <v>28.8551059604805</v>
      </c>
      <c r="G29" s="10">
        <f>D26+F29</f>
        <v>42.8551059604805</v>
      </c>
      <c r="J29">
        <v>72</v>
      </c>
      <c r="K29">
        <v>16</v>
      </c>
      <c r="L29" s="11">
        <f>((J29*4)/(32/K29))</f>
        <v>144</v>
      </c>
    </row>
    <row r="30" ht="17.6" spans="3:7">
      <c r="C30" s="3"/>
      <c r="D30" s="7"/>
      <c r="E30">
        <v>64000</v>
      </c>
      <c r="F30" s="8">
        <f>E30*G12/1024</f>
        <v>57.710211920961</v>
      </c>
      <c r="G30" s="10">
        <f>D26+F30</f>
        <v>71.710211920961</v>
      </c>
    </row>
    <row r="31" spans="3:7">
      <c r="C31" s="3"/>
      <c r="D31" s="7"/>
      <c r="E31">
        <v>128000</v>
      </c>
      <c r="F31" s="8">
        <f>E31*G12/1024</f>
        <v>115.420423841922</v>
      </c>
      <c r="G31" s="10">
        <f>D26+F31</f>
        <v>129.420423841922</v>
      </c>
    </row>
    <row r="32" spans="3:7">
      <c r="C32" s="3">
        <v>72</v>
      </c>
      <c r="D32" s="3">
        <f>D13</f>
        <v>134.74</v>
      </c>
      <c r="E32">
        <v>4000</v>
      </c>
      <c r="F32" s="8">
        <f>E32*G17/1024</f>
        <v>9.81932333449599</v>
      </c>
      <c r="G32" s="10">
        <f>D32+F32</f>
        <v>144.559323334496</v>
      </c>
    </row>
    <row r="33" spans="3:7">
      <c r="C33" s="3"/>
      <c r="D33" s="3"/>
      <c r="E33">
        <v>8000</v>
      </c>
      <c r="F33" s="8">
        <f>E33*G17/1024</f>
        <v>19.638646668992</v>
      </c>
      <c r="G33" s="10">
        <f>D32+F33</f>
        <v>154.378646668992</v>
      </c>
    </row>
    <row r="34" spans="3:7">
      <c r="C34" s="3"/>
      <c r="D34" s="3"/>
      <c r="E34">
        <v>16000</v>
      </c>
      <c r="F34" s="8">
        <f>E34*G17/1024</f>
        <v>39.2772933379839</v>
      </c>
      <c r="G34" s="10">
        <f>D32+F34</f>
        <v>174.017293337984</v>
      </c>
    </row>
    <row r="35" spans="3:7">
      <c r="C35" s="3"/>
      <c r="D35" s="3"/>
      <c r="E35">
        <v>32000</v>
      </c>
      <c r="F35" s="8">
        <f>E35*G17/1024</f>
        <v>78.5545866759679</v>
      </c>
      <c r="G35" s="10">
        <f>D32+F35</f>
        <v>213.294586675968</v>
      </c>
    </row>
    <row r="36" spans="3:7">
      <c r="C36" s="3"/>
      <c r="D36" s="3"/>
      <c r="E36">
        <v>64000</v>
      </c>
      <c r="F36" s="8">
        <f>E36*G17/1024</f>
        <v>157.109173351936</v>
      </c>
      <c r="G36" s="10">
        <f>D32+F36</f>
        <v>291.849173351936</v>
      </c>
    </row>
    <row r="37" spans="3:7">
      <c r="C37" s="3"/>
      <c r="D37" s="3"/>
      <c r="E37">
        <v>128000</v>
      </c>
      <c r="F37" s="8">
        <f>E37*G17/1024</f>
        <v>314.218346703872</v>
      </c>
      <c r="G37" s="10">
        <f>D32+F37</f>
        <v>448.958346703872</v>
      </c>
    </row>
  </sheetData>
  <mergeCells count="11">
    <mergeCell ref="A1:G1"/>
    <mergeCell ref="C24:G24"/>
    <mergeCell ref="J24:L24"/>
    <mergeCell ref="A3:A7"/>
    <mergeCell ref="A8:A12"/>
    <mergeCell ref="A13:A17"/>
    <mergeCell ref="C26:C31"/>
    <mergeCell ref="C32:C37"/>
    <mergeCell ref="D26:D31"/>
    <mergeCell ref="D32:D37"/>
    <mergeCell ref="A19:G22"/>
  </mergeCells>
  <hyperlinks>
    <hyperlink ref="A1:G1" r:id="rId2" display="Qwen2 效率评估数据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junjian</dc:creator>
  <cp:lastModifiedBy>junjian</cp:lastModifiedBy>
  <dcterms:created xsi:type="dcterms:W3CDTF">2024-09-02T23:58:00Z</dcterms:created>
  <dcterms:modified xsi:type="dcterms:W3CDTF">2024-09-03T15:18:36Z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