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13_ncr:1_{1B203678-605A-4A8E-901C-5BF473F754E6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Part A 1,2" sheetId="1" r:id="rId1"/>
    <sheet name="Part A 3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'Part A 3'!$Q$24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2" l="1"/>
  <c r="G5" i="2" l="1"/>
  <c r="H5" i="2" s="1"/>
  <c r="G97" i="2"/>
  <c r="H97" i="2" s="1"/>
  <c r="G89" i="2"/>
  <c r="H89" i="2" s="1"/>
  <c r="G85" i="2"/>
  <c r="H85" i="2" s="1"/>
  <c r="G77" i="2"/>
  <c r="H77" i="2" s="1"/>
  <c r="G69" i="2"/>
  <c r="H69" i="2" s="1"/>
  <c r="G61" i="2"/>
  <c r="H61" i="2" s="1"/>
  <c r="G57" i="2"/>
  <c r="H57" i="2" s="1"/>
  <c r="G49" i="2"/>
  <c r="H49" i="2" s="1"/>
  <c r="G41" i="2"/>
  <c r="H41" i="2" s="1"/>
  <c r="G33" i="2"/>
  <c r="H33" i="2" s="1"/>
  <c r="G29" i="2"/>
  <c r="H29" i="2" s="1"/>
  <c r="G21" i="2"/>
  <c r="H21" i="2" s="1"/>
  <c r="G17" i="2"/>
  <c r="H17" i="2" s="1"/>
  <c r="G9" i="2"/>
  <c r="H9" i="2" s="1"/>
  <c r="G100" i="2"/>
  <c r="H100" i="2" s="1"/>
  <c r="G92" i="2"/>
  <c r="H92" i="2" s="1"/>
  <c r="G84" i="2"/>
  <c r="H84" i="2" s="1"/>
  <c r="G76" i="2"/>
  <c r="H76" i="2" s="1"/>
  <c r="G72" i="2"/>
  <c r="H72" i="2" s="1"/>
  <c r="G64" i="2"/>
  <c r="H64" i="2" s="1"/>
  <c r="G60" i="2"/>
  <c r="H60" i="2" s="1"/>
  <c r="G52" i="2"/>
  <c r="H52" i="2" s="1"/>
  <c r="G44" i="2"/>
  <c r="H44" i="2" s="1"/>
  <c r="G40" i="2"/>
  <c r="H40" i="2" s="1"/>
  <c r="G36" i="2"/>
  <c r="H36" i="2" s="1"/>
  <c r="G28" i="2"/>
  <c r="H28" i="2" s="1"/>
  <c r="G24" i="2"/>
  <c r="H24" i="2" s="1"/>
  <c r="G20" i="2"/>
  <c r="H20" i="2" s="1"/>
  <c r="G16" i="2"/>
  <c r="H16" i="2" s="1"/>
  <c r="G12" i="2"/>
  <c r="H12" i="2" s="1"/>
  <c r="G8" i="2"/>
  <c r="H8" i="2" s="1"/>
  <c r="G103" i="2"/>
  <c r="H103" i="2" s="1"/>
  <c r="G99" i="2"/>
  <c r="H99" i="2" s="1"/>
  <c r="G95" i="2"/>
  <c r="H95" i="2" s="1"/>
  <c r="G91" i="2"/>
  <c r="H91" i="2" s="1"/>
  <c r="G87" i="2"/>
  <c r="H87" i="2" s="1"/>
  <c r="G83" i="2"/>
  <c r="H83" i="2" s="1"/>
  <c r="G79" i="2"/>
  <c r="H79" i="2" s="1"/>
  <c r="G75" i="2"/>
  <c r="H75" i="2" s="1"/>
  <c r="G71" i="2"/>
  <c r="H71" i="2" s="1"/>
  <c r="G67" i="2"/>
  <c r="H67" i="2" s="1"/>
  <c r="G63" i="2"/>
  <c r="H63" i="2" s="1"/>
  <c r="G59" i="2"/>
  <c r="H59" i="2" s="1"/>
  <c r="G55" i="2"/>
  <c r="H55" i="2" s="1"/>
  <c r="G51" i="2"/>
  <c r="H51" i="2" s="1"/>
  <c r="G47" i="2"/>
  <c r="H47" i="2" s="1"/>
  <c r="G43" i="2"/>
  <c r="H43" i="2" s="1"/>
  <c r="G39" i="2"/>
  <c r="H39" i="2" s="1"/>
  <c r="G35" i="2"/>
  <c r="H35" i="2" s="1"/>
  <c r="G31" i="2"/>
  <c r="H31" i="2" s="1"/>
  <c r="G27" i="2"/>
  <c r="H27" i="2" s="1"/>
  <c r="G23" i="2"/>
  <c r="H23" i="2" s="1"/>
  <c r="G19" i="2"/>
  <c r="H19" i="2" s="1"/>
  <c r="G15" i="2"/>
  <c r="H15" i="2" s="1"/>
  <c r="G11" i="2"/>
  <c r="H11" i="2" s="1"/>
  <c r="G7" i="2"/>
  <c r="H7" i="2" s="1"/>
  <c r="G101" i="2"/>
  <c r="H101" i="2" s="1"/>
  <c r="G93" i="2"/>
  <c r="H93" i="2" s="1"/>
  <c r="G81" i="2"/>
  <c r="H81" i="2" s="1"/>
  <c r="G73" i="2"/>
  <c r="H73" i="2" s="1"/>
  <c r="G65" i="2"/>
  <c r="H65" i="2" s="1"/>
  <c r="G53" i="2"/>
  <c r="H53" i="2" s="1"/>
  <c r="G45" i="2"/>
  <c r="H45" i="2" s="1"/>
  <c r="G37" i="2"/>
  <c r="H37" i="2" s="1"/>
  <c r="G25" i="2"/>
  <c r="H25" i="2" s="1"/>
  <c r="G13" i="2"/>
  <c r="H13" i="2" s="1"/>
  <c r="G104" i="2"/>
  <c r="H104" i="2" s="1"/>
  <c r="G96" i="2"/>
  <c r="H96" i="2" s="1"/>
  <c r="G88" i="2"/>
  <c r="H88" i="2" s="1"/>
  <c r="G80" i="2"/>
  <c r="H80" i="2" s="1"/>
  <c r="G68" i="2"/>
  <c r="H68" i="2" s="1"/>
  <c r="G56" i="2"/>
  <c r="H56" i="2" s="1"/>
  <c r="G48" i="2"/>
  <c r="H48" i="2" s="1"/>
  <c r="G32" i="2"/>
  <c r="H32" i="2" s="1"/>
  <c r="G102" i="2"/>
  <c r="H102" i="2" s="1"/>
  <c r="G98" i="2"/>
  <c r="H98" i="2" s="1"/>
  <c r="G94" i="2"/>
  <c r="H94" i="2" s="1"/>
  <c r="G90" i="2"/>
  <c r="H90" i="2" s="1"/>
  <c r="G86" i="2"/>
  <c r="H86" i="2" s="1"/>
  <c r="G82" i="2"/>
  <c r="H82" i="2" s="1"/>
  <c r="G78" i="2"/>
  <c r="H78" i="2" s="1"/>
  <c r="G74" i="2"/>
  <c r="H74" i="2" s="1"/>
  <c r="G70" i="2"/>
  <c r="H70" i="2" s="1"/>
  <c r="G66" i="2"/>
  <c r="H66" i="2" s="1"/>
  <c r="G62" i="2"/>
  <c r="H62" i="2" s="1"/>
  <c r="G58" i="2"/>
  <c r="H58" i="2" s="1"/>
  <c r="G54" i="2"/>
  <c r="H54" i="2" s="1"/>
  <c r="G50" i="2"/>
  <c r="H50" i="2" s="1"/>
  <c r="G46" i="2"/>
  <c r="H46" i="2" s="1"/>
  <c r="G42" i="2"/>
  <c r="H42" i="2" s="1"/>
  <c r="G38" i="2"/>
  <c r="H38" i="2" s="1"/>
  <c r="G34" i="2"/>
  <c r="H34" i="2" s="1"/>
  <c r="G30" i="2"/>
  <c r="H30" i="2" s="1"/>
  <c r="G26" i="2"/>
  <c r="H26" i="2" s="1"/>
  <c r="G22" i="2"/>
  <c r="H22" i="2" s="1"/>
  <c r="G18" i="2"/>
  <c r="H18" i="2" s="1"/>
  <c r="G14" i="2"/>
  <c r="H14" i="2" s="1"/>
  <c r="G10" i="2"/>
  <c r="H10" i="2" s="1"/>
  <c r="G6" i="2"/>
  <c r="H6" i="2" s="1"/>
  <c r="O3" i="1"/>
  <c r="Z100" i="1"/>
  <c r="Z99" i="1"/>
  <c r="AA99" i="1" s="1"/>
  <c r="AB99" i="1" s="1"/>
  <c r="AC99" i="1" s="1"/>
  <c r="Y99" i="1"/>
  <c r="V99" i="1"/>
  <c r="Z98" i="1"/>
  <c r="AA98" i="1" s="1"/>
  <c r="AB98" i="1" s="1"/>
  <c r="AC98" i="1" s="1"/>
  <c r="Y98" i="1"/>
  <c r="V98" i="1"/>
  <c r="AA97" i="1"/>
  <c r="AB97" i="1" s="1"/>
  <c r="AC97" i="1" s="1"/>
  <c r="Y97" i="1"/>
  <c r="V97" i="1"/>
  <c r="Z97" i="1" s="1"/>
  <c r="Y96" i="1"/>
  <c r="V96" i="1"/>
  <c r="Z96" i="1" s="1"/>
  <c r="AA96" i="1" s="1"/>
  <c r="AB96" i="1" s="1"/>
  <c r="AC96" i="1" s="1"/>
  <c r="Z95" i="1"/>
  <c r="AA95" i="1" s="1"/>
  <c r="AB95" i="1" s="1"/>
  <c r="AC95" i="1" s="1"/>
  <c r="Y95" i="1"/>
  <c r="V95" i="1"/>
  <c r="Z94" i="1"/>
  <c r="AA94" i="1" s="1"/>
  <c r="AB94" i="1" s="1"/>
  <c r="AC94" i="1" s="1"/>
  <c r="Y94" i="1"/>
  <c r="V94" i="1"/>
  <c r="AA93" i="1"/>
  <c r="AB93" i="1" s="1"/>
  <c r="AC93" i="1" s="1"/>
  <c r="Y93" i="1"/>
  <c r="V93" i="1"/>
  <c r="Z93" i="1" s="1"/>
  <c r="Y92" i="1"/>
  <c r="V92" i="1"/>
  <c r="Z92" i="1" s="1"/>
  <c r="AA92" i="1" s="1"/>
  <c r="AB92" i="1" s="1"/>
  <c r="AC92" i="1" s="1"/>
  <c r="Z91" i="1"/>
  <c r="AA91" i="1" s="1"/>
  <c r="AB91" i="1" s="1"/>
  <c r="AC91" i="1" s="1"/>
  <c r="Y91" i="1"/>
  <c r="V91" i="1"/>
  <c r="Z90" i="1"/>
  <c r="AA90" i="1" s="1"/>
  <c r="AB90" i="1" s="1"/>
  <c r="AC90" i="1" s="1"/>
  <c r="Y90" i="1"/>
  <c r="V90" i="1"/>
  <c r="AA89" i="1"/>
  <c r="AB89" i="1" s="1"/>
  <c r="AC89" i="1" s="1"/>
  <c r="Y89" i="1"/>
  <c r="V89" i="1"/>
  <c r="Z89" i="1" s="1"/>
  <c r="Y88" i="1"/>
  <c r="V88" i="1"/>
  <c r="Z88" i="1" s="1"/>
  <c r="AA88" i="1" s="1"/>
  <c r="AB88" i="1" s="1"/>
  <c r="AC88" i="1" s="1"/>
  <c r="Z87" i="1"/>
  <c r="AA87" i="1" s="1"/>
  <c r="AB87" i="1" s="1"/>
  <c r="AC87" i="1" s="1"/>
  <c r="Y87" i="1"/>
  <c r="V87" i="1"/>
  <c r="Z86" i="1"/>
  <c r="AA86" i="1" s="1"/>
  <c r="AB86" i="1" s="1"/>
  <c r="AC86" i="1" s="1"/>
  <c r="Y86" i="1"/>
  <c r="V86" i="1"/>
  <c r="AA85" i="1"/>
  <c r="AB85" i="1" s="1"/>
  <c r="AC85" i="1" s="1"/>
  <c r="Y85" i="1"/>
  <c r="V85" i="1"/>
  <c r="Z85" i="1" s="1"/>
  <c r="Y84" i="1"/>
  <c r="V84" i="1"/>
  <c r="Z84" i="1" s="1"/>
  <c r="AA84" i="1" s="1"/>
  <c r="AB84" i="1" s="1"/>
  <c r="AC84" i="1" s="1"/>
  <c r="Z83" i="1"/>
  <c r="AA83" i="1" s="1"/>
  <c r="AB83" i="1" s="1"/>
  <c r="AC83" i="1" s="1"/>
  <c r="Y83" i="1"/>
  <c r="V83" i="1"/>
  <c r="Z82" i="1"/>
  <c r="AA82" i="1" s="1"/>
  <c r="AB82" i="1" s="1"/>
  <c r="AC82" i="1" s="1"/>
  <c r="Y82" i="1"/>
  <c r="V82" i="1"/>
  <c r="AA81" i="1"/>
  <c r="AB81" i="1" s="1"/>
  <c r="AC81" i="1" s="1"/>
  <c r="Y81" i="1"/>
  <c r="V81" i="1"/>
  <c r="Z81" i="1" s="1"/>
  <c r="Y80" i="1"/>
  <c r="V80" i="1"/>
  <c r="Z80" i="1" s="1"/>
  <c r="AA80" i="1" s="1"/>
  <c r="AB80" i="1" s="1"/>
  <c r="AC80" i="1" s="1"/>
  <c r="Z79" i="1"/>
  <c r="AA79" i="1" s="1"/>
  <c r="AB79" i="1" s="1"/>
  <c r="AC79" i="1" s="1"/>
  <c r="Y79" i="1"/>
  <c r="V79" i="1"/>
  <c r="Z78" i="1"/>
  <c r="AA78" i="1" s="1"/>
  <c r="AB78" i="1" s="1"/>
  <c r="AC78" i="1" s="1"/>
  <c r="Y78" i="1"/>
  <c r="V78" i="1"/>
  <c r="AA77" i="1"/>
  <c r="AB77" i="1" s="1"/>
  <c r="AC77" i="1" s="1"/>
  <c r="Y77" i="1"/>
  <c r="V77" i="1"/>
  <c r="Z77" i="1" s="1"/>
  <c r="Y76" i="1"/>
  <c r="V76" i="1"/>
  <c r="Z76" i="1" s="1"/>
  <c r="AA76" i="1" s="1"/>
  <c r="AB76" i="1" s="1"/>
  <c r="AC76" i="1" s="1"/>
  <c r="Z75" i="1"/>
  <c r="AA75" i="1" s="1"/>
  <c r="AB75" i="1" s="1"/>
  <c r="AC75" i="1" s="1"/>
  <c r="Y75" i="1"/>
  <c r="V75" i="1"/>
  <c r="Z74" i="1"/>
  <c r="AA74" i="1" s="1"/>
  <c r="AB74" i="1" s="1"/>
  <c r="AC74" i="1" s="1"/>
  <c r="Y74" i="1"/>
  <c r="V74" i="1"/>
  <c r="AA73" i="1"/>
  <c r="AB73" i="1" s="1"/>
  <c r="AC73" i="1" s="1"/>
  <c r="Y73" i="1"/>
  <c r="V73" i="1"/>
  <c r="Z73" i="1" s="1"/>
  <c r="Y72" i="1"/>
  <c r="V72" i="1"/>
  <c r="Z72" i="1" s="1"/>
  <c r="AA72" i="1" s="1"/>
  <c r="AB72" i="1" s="1"/>
  <c r="AC72" i="1" s="1"/>
  <c r="Z71" i="1"/>
  <c r="AA71" i="1" s="1"/>
  <c r="AB71" i="1" s="1"/>
  <c r="AC71" i="1" s="1"/>
  <c r="Y71" i="1"/>
  <c r="V71" i="1"/>
  <c r="Z70" i="1"/>
  <c r="AA70" i="1" s="1"/>
  <c r="AB70" i="1" s="1"/>
  <c r="AC70" i="1" s="1"/>
  <c r="Y70" i="1"/>
  <c r="V70" i="1"/>
  <c r="AA69" i="1"/>
  <c r="AB69" i="1" s="1"/>
  <c r="AC69" i="1" s="1"/>
  <c r="Y69" i="1"/>
  <c r="V69" i="1"/>
  <c r="Z69" i="1" s="1"/>
  <c r="Y68" i="1"/>
  <c r="V68" i="1"/>
  <c r="Z68" i="1" s="1"/>
  <c r="AA68" i="1" s="1"/>
  <c r="AB68" i="1" s="1"/>
  <c r="AC68" i="1" s="1"/>
  <c r="Z67" i="1"/>
  <c r="AA67" i="1" s="1"/>
  <c r="AB67" i="1" s="1"/>
  <c r="AC67" i="1" s="1"/>
  <c r="Y67" i="1"/>
  <c r="V67" i="1"/>
  <c r="Z66" i="1"/>
  <c r="AA66" i="1" s="1"/>
  <c r="AB66" i="1" s="1"/>
  <c r="AC66" i="1" s="1"/>
  <c r="Y66" i="1"/>
  <c r="V66" i="1"/>
  <c r="AA65" i="1"/>
  <c r="AB65" i="1" s="1"/>
  <c r="AC65" i="1" s="1"/>
  <c r="Y65" i="1"/>
  <c r="V65" i="1"/>
  <c r="Z65" i="1" s="1"/>
  <c r="Y64" i="1"/>
  <c r="V64" i="1"/>
  <c r="Z64" i="1" s="1"/>
  <c r="AA64" i="1" s="1"/>
  <c r="AB64" i="1" s="1"/>
  <c r="AC64" i="1" s="1"/>
  <c r="Z63" i="1"/>
  <c r="AA63" i="1" s="1"/>
  <c r="AB63" i="1" s="1"/>
  <c r="AC63" i="1" s="1"/>
  <c r="Y63" i="1"/>
  <c r="V63" i="1"/>
  <c r="Z62" i="1"/>
  <c r="AA62" i="1" s="1"/>
  <c r="AB62" i="1" s="1"/>
  <c r="AC62" i="1" s="1"/>
  <c r="Y62" i="1"/>
  <c r="V62" i="1"/>
  <c r="Y61" i="1"/>
  <c r="V61" i="1"/>
  <c r="Z61" i="1" s="1"/>
  <c r="AA61" i="1" s="1"/>
  <c r="AB61" i="1" s="1"/>
  <c r="AC61" i="1" s="1"/>
  <c r="Y60" i="1"/>
  <c r="V60" i="1"/>
  <c r="Z59" i="1"/>
  <c r="AA59" i="1" s="1"/>
  <c r="AB59" i="1" s="1"/>
  <c r="AC59" i="1" s="1"/>
  <c r="Y59" i="1"/>
  <c r="V59" i="1"/>
  <c r="Z58" i="1"/>
  <c r="AA58" i="1" s="1"/>
  <c r="AB58" i="1" s="1"/>
  <c r="AC58" i="1" s="1"/>
  <c r="Y58" i="1"/>
  <c r="V58" i="1"/>
  <c r="AA57" i="1"/>
  <c r="AB57" i="1" s="1"/>
  <c r="AC57" i="1" s="1"/>
  <c r="Y57" i="1"/>
  <c r="V57" i="1"/>
  <c r="Z57" i="1" s="1"/>
  <c r="Y56" i="1"/>
  <c r="V56" i="1"/>
  <c r="Z56" i="1" s="1"/>
  <c r="AA56" i="1" s="1"/>
  <c r="AB56" i="1" s="1"/>
  <c r="AC56" i="1" s="1"/>
  <c r="Z55" i="1"/>
  <c r="AA55" i="1" s="1"/>
  <c r="AB55" i="1" s="1"/>
  <c r="AC55" i="1" s="1"/>
  <c r="Y55" i="1"/>
  <c r="V55" i="1"/>
  <c r="AB54" i="1"/>
  <c r="AC54" i="1" s="1"/>
  <c r="Z54" i="1"/>
  <c r="AA54" i="1" s="1"/>
  <c r="Y54" i="1"/>
  <c r="V54" i="1"/>
  <c r="Y53" i="1"/>
  <c r="V53" i="1"/>
  <c r="Z53" i="1" s="1"/>
  <c r="AA53" i="1" s="1"/>
  <c r="AB53" i="1" s="1"/>
  <c r="AC53" i="1" s="1"/>
  <c r="Y52" i="1"/>
  <c r="V52" i="1"/>
  <c r="Z51" i="1"/>
  <c r="AA51" i="1" s="1"/>
  <c r="AB51" i="1" s="1"/>
  <c r="AC51" i="1" s="1"/>
  <c r="Y51" i="1"/>
  <c r="V51" i="1"/>
  <c r="Z50" i="1"/>
  <c r="AA50" i="1" s="1"/>
  <c r="AB50" i="1" s="1"/>
  <c r="AC50" i="1" s="1"/>
  <c r="Y50" i="1"/>
  <c r="V50" i="1"/>
  <c r="AA49" i="1"/>
  <c r="AB49" i="1" s="1"/>
  <c r="AC49" i="1" s="1"/>
  <c r="Y49" i="1"/>
  <c r="V49" i="1"/>
  <c r="Z49" i="1" s="1"/>
  <c r="Y48" i="1"/>
  <c r="V48" i="1"/>
  <c r="Z48" i="1" s="1"/>
  <c r="AA48" i="1" s="1"/>
  <c r="AB48" i="1" s="1"/>
  <c r="AC48" i="1" s="1"/>
  <c r="Z47" i="1"/>
  <c r="AA47" i="1" s="1"/>
  <c r="AB47" i="1" s="1"/>
  <c r="AC47" i="1" s="1"/>
  <c r="Y47" i="1"/>
  <c r="V47" i="1"/>
  <c r="AB46" i="1"/>
  <c r="AC46" i="1" s="1"/>
  <c r="Z46" i="1"/>
  <c r="AA46" i="1" s="1"/>
  <c r="Y46" i="1"/>
  <c r="V46" i="1"/>
  <c r="Y45" i="1"/>
  <c r="V45" i="1"/>
  <c r="Z45" i="1" s="1"/>
  <c r="AA45" i="1" s="1"/>
  <c r="AB45" i="1" s="1"/>
  <c r="AC45" i="1" s="1"/>
  <c r="Y44" i="1"/>
  <c r="V44" i="1"/>
  <c r="Z43" i="1"/>
  <c r="AA43" i="1" s="1"/>
  <c r="AB43" i="1" s="1"/>
  <c r="AC43" i="1" s="1"/>
  <c r="Y43" i="1"/>
  <c r="V43" i="1"/>
  <c r="Z42" i="1"/>
  <c r="AA42" i="1" s="1"/>
  <c r="AB42" i="1" s="1"/>
  <c r="AC42" i="1" s="1"/>
  <c r="Y42" i="1"/>
  <c r="V42" i="1"/>
  <c r="AA41" i="1"/>
  <c r="AB41" i="1" s="1"/>
  <c r="AC41" i="1" s="1"/>
  <c r="Y41" i="1"/>
  <c r="V41" i="1"/>
  <c r="Z41" i="1" s="1"/>
  <c r="Y40" i="1"/>
  <c r="V40" i="1"/>
  <c r="Z40" i="1" s="1"/>
  <c r="AA40" i="1" s="1"/>
  <c r="AB40" i="1" s="1"/>
  <c r="AC40" i="1" s="1"/>
  <c r="Z39" i="1"/>
  <c r="AA39" i="1" s="1"/>
  <c r="AB39" i="1" s="1"/>
  <c r="AC39" i="1" s="1"/>
  <c r="Y39" i="1"/>
  <c r="V39" i="1"/>
  <c r="Z38" i="1"/>
  <c r="AA38" i="1" s="1"/>
  <c r="AB38" i="1" s="1"/>
  <c r="AC38" i="1" s="1"/>
  <c r="Y38" i="1"/>
  <c r="V38" i="1"/>
  <c r="Y37" i="1"/>
  <c r="V37" i="1"/>
  <c r="Z37" i="1" s="1"/>
  <c r="AA37" i="1" s="1"/>
  <c r="AB37" i="1" s="1"/>
  <c r="AC37" i="1" s="1"/>
  <c r="Y36" i="1"/>
  <c r="V36" i="1"/>
  <c r="Z35" i="1"/>
  <c r="AA35" i="1" s="1"/>
  <c r="AB35" i="1" s="1"/>
  <c r="AC35" i="1" s="1"/>
  <c r="Y35" i="1"/>
  <c r="V35" i="1"/>
  <c r="Z34" i="1"/>
  <c r="AA34" i="1" s="1"/>
  <c r="AB34" i="1" s="1"/>
  <c r="AC34" i="1" s="1"/>
  <c r="Y34" i="1"/>
  <c r="V34" i="1"/>
  <c r="AA33" i="1"/>
  <c r="AB33" i="1" s="1"/>
  <c r="AC33" i="1" s="1"/>
  <c r="Y33" i="1"/>
  <c r="V33" i="1"/>
  <c r="Z33" i="1" s="1"/>
  <c r="Y32" i="1"/>
  <c r="V32" i="1"/>
  <c r="Z32" i="1" s="1"/>
  <c r="AA32" i="1" s="1"/>
  <c r="AB32" i="1" s="1"/>
  <c r="AC32" i="1" s="1"/>
  <c r="Z31" i="1"/>
  <c r="AA31" i="1" s="1"/>
  <c r="AB31" i="1" s="1"/>
  <c r="AC31" i="1" s="1"/>
  <c r="Y31" i="1"/>
  <c r="V31" i="1"/>
  <c r="Z30" i="1"/>
  <c r="AA30" i="1" s="1"/>
  <c r="AB30" i="1" s="1"/>
  <c r="AC30" i="1" s="1"/>
  <c r="Y30" i="1"/>
  <c r="V30" i="1"/>
  <c r="Y29" i="1"/>
  <c r="V29" i="1"/>
  <c r="Z29" i="1" s="1"/>
  <c r="AA29" i="1" s="1"/>
  <c r="AB29" i="1" s="1"/>
  <c r="AC29" i="1" s="1"/>
  <c r="Y28" i="1"/>
  <c r="V28" i="1"/>
  <c r="Z27" i="1"/>
  <c r="AA27" i="1" s="1"/>
  <c r="AB27" i="1" s="1"/>
  <c r="AC27" i="1" s="1"/>
  <c r="Y27" i="1"/>
  <c r="V27" i="1"/>
  <c r="Z26" i="1"/>
  <c r="AA26" i="1" s="1"/>
  <c r="AB26" i="1" s="1"/>
  <c r="AC26" i="1" s="1"/>
  <c r="Y26" i="1"/>
  <c r="V26" i="1"/>
  <c r="AA25" i="1"/>
  <c r="AB25" i="1" s="1"/>
  <c r="AC25" i="1" s="1"/>
  <c r="Y25" i="1"/>
  <c r="V25" i="1"/>
  <c r="Z25" i="1" s="1"/>
  <c r="Y24" i="1"/>
  <c r="V24" i="1"/>
  <c r="Z24" i="1" s="1"/>
  <c r="AA24" i="1" s="1"/>
  <c r="AB24" i="1" s="1"/>
  <c r="AC24" i="1" s="1"/>
  <c r="Z23" i="1"/>
  <c r="AA23" i="1" s="1"/>
  <c r="AB23" i="1" s="1"/>
  <c r="AC23" i="1" s="1"/>
  <c r="Y23" i="1"/>
  <c r="V23" i="1"/>
  <c r="Z22" i="1"/>
  <c r="AA22" i="1" s="1"/>
  <c r="AB22" i="1" s="1"/>
  <c r="AC22" i="1" s="1"/>
  <c r="Y22" i="1"/>
  <c r="V22" i="1"/>
  <c r="Y21" i="1"/>
  <c r="V21" i="1"/>
  <c r="Z21" i="1" s="1"/>
  <c r="AA21" i="1" s="1"/>
  <c r="AB21" i="1" s="1"/>
  <c r="AC21" i="1" s="1"/>
  <c r="Y20" i="1"/>
  <c r="V20" i="1"/>
  <c r="Z19" i="1"/>
  <c r="AA19" i="1" s="1"/>
  <c r="AB19" i="1" s="1"/>
  <c r="AC19" i="1" s="1"/>
  <c r="Y19" i="1"/>
  <c r="V19" i="1"/>
  <c r="Z18" i="1"/>
  <c r="AA18" i="1" s="1"/>
  <c r="AB18" i="1" s="1"/>
  <c r="AC18" i="1" s="1"/>
  <c r="Y18" i="1"/>
  <c r="V18" i="1"/>
  <c r="AA17" i="1"/>
  <c r="AB17" i="1" s="1"/>
  <c r="AC17" i="1" s="1"/>
  <c r="Y17" i="1"/>
  <c r="V17" i="1"/>
  <c r="Z17" i="1" s="1"/>
  <c r="Y16" i="1"/>
  <c r="V16" i="1"/>
  <c r="Z16" i="1" s="1"/>
  <c r="AA16" i="1" s="1"/>
  <c r="AB16" i="1" s="1"/>
  <c r="AC16" i="1" s="1"/>
  <c r="Z15" i="1"/>
  <c r="AA15" i="1" s="1"/>
  <c r="AB15" i="1" s="1"/>
  <c r="AC15" i="1" s="1"/>
  <c r="Y15" i="1"/>
  <c r="V15" i="1"/>
  <c r="Y14" i="1"/>
  <c r="V14" i="1"/>
  <c r="Z14" i="1" s="1"/>
  <c r="AA14" i="1" s="1"/>
  <c r="AB14" i="1" s="1"/>
  <c r="AC14" i="1" s="1"/>
  <c r="Z13" i="1"/>
  <c r="AA13" i="1" s="1"/>
  <c r="AB13" i="1" s="1"/>
  <c r="AC13" i="1" s="1"/>
  <c r="Y13" i="1"/>
  <c r="V13" i="1"/>
  <c r="Y12" i="1"/>
  <c r="V12" i="1"/>
  <c r="Z12" i="1" s="1"/>
  <c r="AA12" i="1" s="1"/>
  <c r="AB12" i="1" s="1"/>
  <c r="AC12" i="1" s="1"/>
  <c r="Z11" i="1"/>
  <c r="AA11" i="1" s="1"/>
  <c r="AB11" i="1" s="1"/>
  <c r="AC11" i="1" s="1"/>
  <c r="Y11" i="1"/>
  <c r="V11" i="1"/>
  <c r="Y10" i="1"/>
  <c r="V10" i="1"/>
  <c r="Z10" i="1" s="1"/>
  <c r="AA10" i="1" s="1"/>
  <c r="AB10" i="1" s="1"/>
  <c r="AC10" i="1" s="1"/>
  <c r="Z9" i="1"/>
  <c r="AA9" i="1" s="1"/>
  <c r="AB9" i="1" s="1"/>
  <c r="AC9" i="1" s="1"/>
  <c r="Y9" i="1"/>
  <c r="V9" i="1"/>
  <c r="Y8" i="1"/>
  <c r="V8" i="1"/>
  <c r="Z8" i="1" s="1"/>
  <c r="AA8" i="1" s="1"/>
  <c r="AB8" i="1" s="1"/>
  <c r="AC8" i="1" s="1"/>
  <c r="Z7" i="1"/>
  <c r="AA7" i="1" s="1"/>
  <c r="AB7" i="1" s="1"/>
  <c r="AC7" i="1" s="1"/>
  <c r="Y7" i="1"/>
  <c r="V7" i="1"/>
  <c r="Y6" i="1"/>
  <c r="V6" i="1"/>
  <c r="Z6" i="1" s="1"/>
  <c r="AA6" i="1" s="1"/>
  <c r="AB6" i="1" s="1"/>
  <c r="AC6" i="1" s="1"/>
  <c r="Z5" i="1"/>
  <c r="AA5" i="1" s="1"/>
  <c r="AB5" i="1" s="1"/>
  <c r="AC5" i="1" s="1"/>
  <c r="Y5" i="1"/>
  <c r="V5" i="1"/>
  <c r="Y4" i="1"/>
  <c r="V4" i="1"/>
  <c r="Z4" i="1" s="1"/>
  <c r="AA4" i="1" s="1"/>
  <c r="AB4" i="1" s="1"/>
  <c r="AC4" i="1" s="1"/>
  <c r="Z3" i="1"/>
  <c r="AA3" i="1" s="1"/>
  <c r="AB3" i="1" s="1"/>
  <c r="AC3" i="1" s="1"/>
  <c r="Y3" i="1"/>
  <c r="V3" i="1"/>
  <c r="P129" i="1"/>
  <c r="Q129" i="1" s="1"/>
  <c r="P133" i="1"/>
  <c r="Q133" i="1" s="1"/>
  <c r="P137" i="1"/>
  <c r="Q137" i="1" s="1"/>
  <c r="P141" i="1"/>
  <c r="Q141" i="1" s="1"/>
  <c r="P145" i="1"/>
  <c r="Q145" i="1" s="1"/>
  <c r="P149" i="1"/>
  <c r="Q149" i="1" s="1"/>
  <c r="P153" i="1"/>
  <c r="Q153" i="1" s="1"/>
  <c r="P157" i="1"/>
  <c r="Q157" i="1" s="1"/>
  <c r="P161" i="1"/>
  <c r="Q161" i="1" s="1"/>
  <c r="P165" i="1"/>
  <c r="Q165" i="1" s="1"/>
  <c r="P169" i="1"/>
  <c r="Q169" i="1" s="1"/>
  <c r="P173" i="1"/>
  <c r="Q173" i="1" s="1"/>
  <c r="P177" i="1"/>
  <c r="Q177" i="1" s="1"/>
  <c r="P181" i="1"/>
  <c r="Q181" i="1" s="1"/>
  <c r="P185" i="1"/>
  <c r="Q185" i="1" s="1"/>
  <c r="P189" i="1"/>
  <c r="Q189" i="1" s="1"/>
  <c r="P193" i="1"/>
  <c r="Q193" i="1" s="1"/>
  <c r="P3" i="1"/>
  <c r="Q3" i="1" s="1"/>
  <c r="O4" i="1"/>
  <c r="P4" i="1" s="1"/>
  <c r="Q4" i="1" s="1"/>
  <c r="O5" i="1"/>
  <c r="P5" i="1" s="1"/>
  <c r="Q5" i="1" s="1"/>
  <c r="O6" i="1"/>
  <c r="P6" i="1" s="1"/>
  <c r="Q6" i="1" s="1"/>
  <c r="O7" i="1"/>
  <c r="P7" i="1" s="1"/>
  <c r="Q7" i="1" s="1"/>
  <c r="O8" i="1"/>
  <c r="P8" i="1" s="1"/>
  <c r="Q8" i="1" s="1"/>
  <c r="O9" i="1"/>
  <c r="P9" i="1" s="1"/>
  <c r="Q9" i="1" s="1"/>
  <c r="O10" i="1"/>
  <c r="P10" i="1" s="1"/>
  <c r="Q10" i="1" s="1"/>
  <c r="O11" i="1"/>
  <c r="P11" i="1" s="1"/>
  <c r="Q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 s="1"/>
  <c r="O17" i="1"/>
  <c r="P17" i="1" s="1"/>
  <c r="Q17" i="1" s="1"/>
  <c r="O18" i="1"/>
  <c r="P18" i="1" s="1"/>
  <c r="Q18" i="1" s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Q22" i="1" s="1"/>
  <c r="O23" i="1"/>
  <c r="P23" i="1" s="1"/>
  <c r="Q23" i="1" s="1"/>
  <c r="O24" i="1"/>
  <c r="P24" i="1" s="1"/>
  <c r="Q24" i="1" s="1"/>
  <c r="O25" i="1"/>
  <c r="P25" i="1" s="1"/>
  <c r="Q25" i="1" s="1"/>
  <c r="O26" i="1"/>
  <c r="P26" i="1" s="1"/>
  <c r="Q26" i="1" s="1"/>
  <c r="O27" i="1"/>
  <c r="P27" i="1" s="1"/>
  <c r="Q27" i="1" s="1"/>
  <c r="O28" i="1"/>
  <c r="P28" i="1" s="1"/>
  <c r="Q28" i="1" s="1"/>
  <c r="O29" i="1"/>
  <c r="P29" i="1" s="1"/>
  <c r="Q29" i="1" s="1"/>
  <c r="O30" i="1"/>
  <c r="P30" i="1" s="1"/>
  <c r="Q30" i="1" s="1"/>
  <c r="O31" i="1"/>
  <c r="P31" i="1" s="1"/>
  <c r="Q31" i="1" s="1"/>
  <c r="O32" i="1"/>
  <c r="P32" i="1" s="1"/>
  <c r="Q32" i="1" s="1"/>
  <c r="O33" i="1"/>
  <c r="P33" i="1" s="1"/>
  <c r="Q33" i="1" s="1"/>
  <c r="O34" i="1"/>
  <c r="P34" i="1" s="1"/>
  <c r="Q34" i="1" s="1"/>
  <c r="O35" i="1"/>
  <c r="P35" i="1" s="1"/>
  <c r="Q35" i="1" s="1"/>
  <c r="O36" i="1"/>
  <c r="P36" i="1" s="1"/>
  <c r="Q36" i="1" s="1"/>
  <c r="O37" i="1"/>
  <c r="P37" i="1" s="1"/>
  <c r="Q37" i="1" s="1"/>
  <c r="O38" i="1"/>
  <c r="P38" i="1" s="1"/>
  <c r="Q38" i="1" s="1"/>
  <c r="O39" i="1"/>
  <c r="P39" i="1" s="1"/>
  <c r="Q39" i="1" s="1"/>
  <c r="O40" i="1"/>
  <c r="P40" i="1" s="1"/>
  <c r="Q40" i="1" s="1"/>
  <c r="O41" i="1"/>
  <c r="P41" i="1" s="1"/>
  <c r="Q41" i="1" s="1"/>
  <c r="O42" i="1"/>
  <c r="P42" i="1" s="1"/>
  <c r="Q42" i="1" s="1"/>
  <c r="O43" i="1"/>
  <c r="P43" i="1" s="1"/>
  <c r="Q43" i="1" s="1"/>
  <c r="O44" i="1"/>
  <c r="P44" i="1" s="1"/>
  <c r="Q44" i="1" s="1"/>
  <c r="O45" i="1"/>
  <c r="P45" i="1" s="1"/>
  <c r="Q45" i="1" s="1"/>
  <c r="O46" i="1"/>
  <c r="P46" i="1" s="1"/>
  <c r="Q46" i="1" s="1"/>
  <c r="O47" i="1"/>
  <c r="P47" i="1" s="1"/>
  <c r="Q47" i="1" s="1"/>
  <c r="O48" i="1"/>
  <c r="P48" i="1" s="1"/>
  <c r="Q48" i="1" s="1"/>
  <c r="O49" i="1"/>
  <c r="P49" i="1" s="1"/>
  <c r="Q49" i="1" s="1"/>
  <c r="O50" i="1"/>
  <c r="P50" i="1" s="1"/>
  <c r="Q50" i="1" s="1"/>
  <c r="O51" i="1"/>
  <c r="P51" i="1" s="1"/>
  <c r="Q51" i="1" s="1"/>
  <c r="O52" i="1"/>
  <c r="P52" i="1" s="1"/>
  <c r="Q52" i="1" s="1"/>
  <c r="O53" i="1"/>
  <c r="P53" i="1" s="1"/>
  <c r="Q53" i="1" s="1"/>
  <c r="O54" i="1"/>
  <c r="P54" i="1" s="1"/>
  <c r="Q54" i="1" s="1"/>
  <c r="O55" i="1"/>
  <c r="P55" i="1" s="1"/>
  <c r="Q55" i="1" s="1"/>
  <c r="O56" i="1"/>
  <c r="P56" i="1" s="1"/>
  <c r="Q56" i="1" s="1"/>
  <c r="O57" i="1"/>
  <c r="P57" i="1" s="1"/>
  <c r="Q57" i="1" s="1"/>
  <c r="O58" i="1"/>
  <c r="P58" i="1" s="1"/>
  <c r="Q58" i="1" s="1"/>
  <c r="O59" i="1"/>
  <c r="P59" i="1" s="1"/>
  <c r="Q59" i="1" s="1"/>
  <c r="O60" i="1"/>
  <c r="P60" i="1" s="1"/>
  <c r="Q60" i="1" s="1"/>
  <c r="O61" i="1"/>
  <c r="P61" i="1" s="1"/>
  <c r="Q61" i="1" s="1"/>
  <c r="O62" i="1"/>
  <c r="P62" i="1" s="1"/>
  <c r="Q62" i="1" s="1"/>
  <c r="O63" i="1"/>
  <c r="P63" i="1" s="1"/>
  <c r="Q63" i="1" s="1"/>
  <c r="O64" i="1"/>
  <c r="P64" i="1" s="1"/>
  <c r="Q64" i="1" s="1"/>
  <c r="O65" i="1"/>
  <c r="P65" i="1" s="1"/>
  <c r="Q65" i="1" s="1"/>
  <c r="O66" i="1"/>
  <c r="P66" i="1" s="1"/>
  <c r="Q66" i="1" s="1"/>
  <c r="O67" i="1"/>
  <c r="P67" i="1" s="1"/>
  <c r="Q67" i="1" s="1"/>
  <c r="O68" i="1"/>
  <c r="P68" i="1" s="1"/>
  <c r="Q68" i="1" s="1"/>
  <c r="O69" i="1"/>
  <c r="P69" i="1" s="1"/>
  <c r="Q69" i="1" s="1"/>
  <c r="O70" i="1"/>
  <c r="P70" i="1" s="1"/>
  <c r="Q70" i="1" s="1"/>
  <c r="O71" i="1"/>
  <c r="P71" i="1" s="1"/>
  <c r="Q71" i="1" s="1"/>
  <c r="O72" i="1"/>
  <c r="P72" i="1" s="1"/>
  <c r="Q72" i="1" s="1"/>
  <c r="O73" i="1"/>
  <c r="P73" i="1" s="1"/>
  <c r="Q73" i="1" s="1"/>
  <c r="O74" i="1"/>
  <c r="P74" i="1" s="1"/>
  <c r="Q74" i="1" s="1"/>
  <c r="O75" i="1"/>
  <c r="P75" i="1" s="1"/>
  <c r="Q75" i="1" s="1"/>
  <c r="O76" i="1"/>
  <c r="P76" i="1" s="1"/>
  <c r="Q76" i="1" s="1"/>
  <c r="O77" i="1"/>
  <c r="P77" i="1" s="1"/>
  <c r="Q77" i="1" s="1"/>
  <c r="O78" i="1"/>
  <c r="P78" i="1" s="1"/>
  <c r="Q78" i="1" s="1"/>
  <c r="O79" i="1"/>
  <c r="P79" i="1" s="1"/>
  <c r="Q79" i="1" s="1"/>
  <c r="O80" i="1"/>
  <c r="P80" i="1" s="1"/>
  <c r="Q80" i="1" s="1"/>
  <c r="O81" i="1"/>
  <c r="P81" i="1" s="1"/>
  <c r="Q81" i="1" s="1"/>
  <c r="O82" i="1"/>
  <c r="P82" i="1" s="1"/>
  <c r="Q82" i="1" s="1"/>
  <c r="O83" i="1"/>
  <c r="P83" i="1" s="1"/>
  <c r="Q83" i="1" s="1"/>
  <c r="O84" i="1"/>
  <c r="P84" i="1" s="1"/>
  <c r="Q84" i="1" s="1"/>
  <c r="O85" i="1"/>
  <c r="P85" i="1" s="1"/>
  <c r="Q85" i="1" s="1"/>
  <c r="O86" i="1"/>
  <c r="P86" i="1" s="1"/>
  <c r="Q86" i="1" s="1"/>
  <c r="O87" i="1"/>
  <c r="P87" i="1" s="1"/>
  <c r="Q87" i="1" s="1"/>
  <c r="O88" i="1"/>
  <c r="P88" i="1" s="1"/>
  <c r="Q88" i="1" s="1"/>
  <c r="O89" i="1"/>
  <c r="P89" i="1" s="1"/>
  <c r="Q89" i="1" s="1"/>
  <c r="O90" i="1"/>
  <c r="P90" i="1" s="1"/>
  <c r="Q90" i="1" s="1"/>
  <c r="O91" i="1"/>
  <c r="P91" i="1" s="1"/>
  <c r="Q91" i="1" s="1"/>
  <c r="O92" i="1"/>
  <c r="P92" i="1" s="1"/>
  <c r="Q92" i="1" s="1"/>
  <c r="O93" i="1"/>
  <c r="P93" i="1" s="1"/>
  <c r="Q93" i="1" s="1"/>
  <c r="O94" i="1"/>
  <c r="P94" i="1" s="1"/>
  <c r="Q94" i="1" s="1"/>
  <c r="O95" i="1"/>
  <c r="P95" i="1" s="1"/>
  <c r="Q95" i="1" s="1"/>
  <c r="O96" i="1"/>
  <c r="P96" i="1" s="1"/>
  <c r="Q96" i="1" s="1"/>
  <c r="O97" i="1"/>
  <c r="P97" i="1" s="1"/>
  <c r="Q97" i="1" s="1"/>
  <c r="O98" i="1"/>
  <c r="P98" i="1" s="1"/>
  <c r="Q98" i="1" s="1"/>
  <c r="O99" i="1"/>
  <c r="P99" i="1" s="1"/>
  <c r="Q99" i="1" s="1"/>
  <c r="O100" i="1"/>
  <c r="P100" i="1" s="1"/>
  <c r="Q100" i="1" s="1"/>
  <c r="O101" i="1"/>
  <c r="P101" i="1" s="1"/>
  <c r="Q101" i="1" s="1"/>
  <c r="O102" i="1"/>
  <c r="P102" i="1" s="1"/>
  <c r="Q102" i="1" s="1"/>
  <c r="O103" i="1"/>
  <c r="P103" i="1" s="1"/>
  <c r="Q103" i="1" s="1"/>
  <c r="O104" i="1"/>
  <c r="P104" i="1" s="1"/>
  <c r="Q104" i="1" s="1"/>
  <c r="O105" i="1"/>
  <c r="P105" i="1" s="1"/>
  <c r="Q105" i="1" s="1"/>
  <c r="O106" i="1"/>
  <c r="P106" i="1" s="1"/>
  <c r="Q106" i="1" s="1"/>
  <c r="O107" i="1"/>
  <c r="P107" i="1" s="1"/>
  <c r="Q107" i="1" s="1"/>
  <c r="O108" i="1"/>
  <c r="P108" i="1" s="1"/>
  <c r="Q108" i="1" s="1"/>
  <c r="O109" i="1"/>
  <c r="P109" i="1" s="1"/>
  <c r="Q109" i="1" s="1"/>
  <c r="O110" i="1"/>
  <c r="P110" i="1" s="1"/>
  <c r="Q110" i="1" s="1"/>
  <c r="O111" i="1"/>
  <c r="P111" i="1" s="1"/>
  <c r="Q111" i="1" s="1"/>
  <c r="O112" i="1"/>
  <c r="P112" i="1" s="1"/>
  <c r="Q112" i="1" s="1"/>
  <c r="O113" i="1"/>
  <c r="P113" i="1" s="1"/>
  <c r="Q113" i="1" s="1"/>
  <c r="O114" i="1"/>
  <c r="P114" i="1" s="1"/>
  <c r="Q114" i="1" s="1"/>
  <c r="O115" i="1"/>
  <c r="P115" i="1" s="1"/>
  <c r="Q115" i="1" s="1"/>
  <c r="O116" i="1"/>
  <c r="P116" i="1" s="1"/>
  <c r="Q116" i="1" s="1"/>
  <c r="O117" i="1"/>
  <c r="P117" i="1" s="1"/>
  <c r="Q117" i="1" s="1"/>
  <c r="O118" i="1"/>
  <c r="P118" i="1" s="1"/>
  <c r="Q118" i="1" s="1"/>
  <c r="O119" i="1"/>
  <c r="P119" i="1" s="1"/>
  <c r="Q119" i="1" s="1"/>
  <c r="O120" i="1"/>
  <c r="P120" i="1" s="1"/>
  <c r="Q120" i="1" s="1"/>
  <c r="O121" i="1"/>
  <c r="P121" i="1" s="1"/>
  <c r="Q121" i="1" s="1"/>
  <c r="O122" i="1"/>
  <c r="P122" i="1" s="1"/>
  <c r="Q122" i="1" s="1"/>
  <c r="O123" i="1"/>
  <c r="P123" i="1" s="1"/>
  <c r="Q123" i="1" s="1"/>
  <c r="O124" i="1"/>
  <c r="P124" i="1" s="1"/>
  <c r="Q124" i="1" s="1"/>
  <c r="O125" i="1"/>
  <c r="P125" i="1" s="1"/>
  <c r="Q125" i="1" s="1"/>
  <c r="O126" i="1"/>
  <c r="P126" i="1" s="1"/>
  <c r="Q126" i="1" s="1"/>
  <c r="O127" i="1"/>
  <c r="P127" i="1" s="1"/>
  <c r="Q127" i="1" s="1"/>
  <c r="O128" i="1"/>
  <c r="P128" i="1" s="1"/>
  <c r="Q128" i="1" s="1"/>
  <c r="O129" i="1"/>
  <c r="O130" i="1"/>
  <c r="P130" i="1" s="1"/>
  <c r="Q130" i="1" s="1"/>
  <c r="O131" i="1"/>
  <c r="P131" i="1" s="1"/>
  <c r="Q131" i="1" s="1"/>
  <c r="O132" i="1"/>
  <c r="P132" i="1" s="1"/>
  <c r="Q132" i="1" s="1"/>
  <c r="O133" i="1"/>
  <c r="O134" i="1"/>
  <c r="P134" i="1" s="1"/>
  <c r="Q134" i="1" s="1"/>
  <c r="O135" i="1"/>
  <c r="P135" i="1" s="1"/>
  <c r="Q135" i="1" s="1"/>
  <c r="O136" i="1"/>
  <c r="P136" i="1" s="1"/>
  <c r="Q136" i="1" s="1"/>
  <c r="O137" i="1"/>
  <c r="O138" i="1"/>
  <c r="P138" i="1" s="1"/>
  <c r="Q138" i="1" s="1"/>
  <c r="O139" i="1"/>
  <c r="P139" i="1" s="1"/>
  <c r="Q139" i="1" s="1"/>
  <c r="O140" i="1"/>
  <c r="P140" i="1" s="1"/>
  <c r="Q140" i="1" s="1"/>
  <c r="O141" i="1"/>
  <c r="O142" i="1"/>
  <c r="P142" i="1" s="1"/>
  <c r="Q142" i="1" s="1"/>
  <c r="O143" i="1"/>
  <c r="P143" i="1" s="1"/>
  <c r="Q143" i="1" s="1"/>
  <c r="O144" i="1"/>
  <c r="P144" i="1" s="1"/>
  <c r="Q144" i="1" s="1"/>
  <c r="O145" i="1"/>
  <c r="O146" i="1"/>
  <c r="P146" i="1" s="1"/>
  <c r="Q146" i="1" s="1"/>
  <c r="O147" i="1"/>
  <c r="P147" i="1" s="1"/>
  <c r="Q147" i="1" s="1"/>
  <c r="O148" i="1"/>
  <c r="P148" i="1" s="1"/>
  <c r="Q148" i="1" s="1"/>
  <c r="O149" i="1"/>
  <c r="O150" i="1"/>
  <c r="P150" i="1" s="1"/>
  <c r="Q150" i="1" s="1"/>
  <c r="O151" i="1"/>
  <c r="P151" i="1" s="1"/>
  <c r="Q151" i="1" s="1"/>
  <c r="O152" i="1"/>
  <c r="P152" i="1" s="1"/>
  <c r="Q152" i="1" s="1"/>
  <c r="O153" i="1"/>
  <c r="O154" i="1"/>
  <c r="P154" i="1" s="1"/>
  <c r="Q154" i="1" s="1"/>
  <c r="O155" i="1"/>
  <c r="P155" i="1" s="1"/>
  <c r="Q155" i="1" s="1"/>
  <c r="O156" i="1"/>
  <c r="P156" i="1" s="1"/>
  <c r="Q156" i="1" s="1"/>
  <c r="O157" i="1"/>
  <c r="O158" i="1"/>
  <c r="P158" i="1" s="1"/>
  <c r="Q158" i="1" s="1"/>
  <c r="O159" i="1"/>
  <c r="P159" i="1" s="1"/>
  <c r="Q159" i="1" s="1"/>
  <c r="O160" i="1"/>
  <c r="P160" i="1" s="1"/>
  <c r="Q160" i="1" s="1"/>
  <c r="O161" i="1"/>
  <c r="O162" i="1"/>
  <c r="P162" i="1" s="1"/>
  <c r="Q162" i="1" s="1"/>
  <c r="O163" i="1"/>
  <c r="P163" i="1" s="1"/>
  <c r="Q163" i="1" s="1"/>
  <c r="O164" i="1"/>
  <c r="P164" i="1" s="1"/>
  <c r="Q164" i="1" s="1"/>
  <c r="O165" i="1"/>
  <c r="O166" i="1"/>
  <c r="P166" i="1" s="1"/>
  <c r="Q166" i="1" s="1"/>
  <c r="O167" i="1"/>
  <c r="P167" i="1" s="1"/>
  <c r="Q167" i="1" s="1"/>
  <c r="O168" i="1"/>
  <c r="P168" i="1" s="1"/>
  <c r="Q168" i="1" s="1"/>
  <c r="O169" i="1"/>
  <c r="O170" i="1"/>
  <c r="P170" i="1" s="1"/>
  <c r="Q170" i="1" s="1"/>
  <c r="O171" i="1"/>
  <c r="P171" i="1" s="1"/>
  <c r="Q171" i="1" s="1"/>
  <c r="O172" i="1"/>
  <c r="P172" i="1" s="1"/>
  <c r="Q172" i="1" s="1"/>
  <c r="O173" i="1"/>
  <c r="O174" i="1"/>
  <c r="P174" i="1" s="1"/>
  <c r="Q174" i="1" s="1"/>
  <c r="O175" i="1"/>
  <c r="P175" i="1" s="1"/>
  <c r="Q175" i="1" s="1"/>
  <c r="O176" i="1"/>
  <c r="P176" i="1" s="1"/>
  <c r="Q176" i="1" s="1"/>
  <c r="O177" i="1"/>
  <c r="O178" i="1"/>
  <c r="P178" i="1" s="1"/>
  <c r="Q178" i="1" s="1"/>
  <c r="O179" i="1"/>
  <c r="P179" i="1" s="1"/>
  <c r="Q179" i="1" s="1"/>
  <c r="O180" i="1"/>
  <c r="P180" i="1" s="1"/>
  <c r="Q180" i="1" s="1"/>
  <c r="O181" i="1"/>
  <c r="O182" i="1"/>
  <c r="P182" i="1" s="1"/>
  <c r="Q182" i="1" s="1"/>
  <c r="O183" i="1"/>
  <c r="P183" i="1" s="1"/>
  <c r="Q183" i="1" s="1"/>
  <c r="O184" i="1"/>
  <c r="P184" i="1" s="1"/>
  <c r="Q184" i="1" s="1"/>
  <c r="O185" i="1"/>
  <c r="O186" i="1"/>
  <c r="P186" i="1" s="1"/>
  <c r="Q186" i="1" s="1"/>
  <c r="O187" i="1"/>
  <c r="P187" i="1" s="1"/>
  <c r="Q187" i="1" s="1"/>
  <c r="O188" i="1"/>
  <c r="P188" i="1" s="1"/>
  <c r="Q188" i="1" s="1"/>
  <c r="O189" i="1"/>
  <c r="O190" i="1"/>
  <c r="P190" i="1" s="1"/>
  <c r="Q190" i="1" s="1"/>
  <c r="O191" i="1"/>
  <c r="P191" i="1" s="1"/>
  <c r="Q191" i="1" s="1"/>
  <c r="O192" i="1"/>
  <c r="P192" i="1" s="1"/>
  <c r="Q192" i="1" s="1"/>
  <c r="O193" i="1"/>
  <c r="O194" i="1"/>
  <c r="P194" i="1" s="1"/>
  <c r="Q194" i="1" s="1"/>
  <c r="O195" i="1"/>
  <c r="P195" i="1" s="1"/>
  <c r="Q195" i="1" s="1"/>
  <c r="O196" i="1"/>
  <c r="P196" i="1" s="1"/>
  <c r="Q196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3" i="1"/>
  <c r="Z20" i="1" l="1"/>
  <c r="AA20" i="1" s="1"/>
  <c r="AB20" i="1" s="1"/>
  <c r="AC20" i="1" s="1"/>
  <c r="AC100" i="1" s="1"/>
  <c r="Z28" i="1"/>
  <c r="AA28" i="1" s="1"/>
  <c r="AB28" i="1" s="1"/>
  <c r="AC28" i="1" s="1"/>
  <c r="Z36" i="1"/>
  <c r="AA36" i="1" s="1"/>
  <c r="AB36" i="1" s="1"/>
  <c r="AC36" i="1" s="1"/>
  <c r="Z44" i="1"/>
  <c r="AA44" i="1" s="1"/>
  <c r="AB44" i="1" s="1"/>
  <c r="AC44" i="1" s="1"/>
  <c r="Z52" i="1"/>
  <c r="AA52" i="1" s="1"/>
  <c r="AB52" i="1" s="1"/>
  <c r="AC52" i="1" s="1"/>
  <c r="Z60" i="1"/>
  <c r="AA60" i="1" s="1"/>
  <c r="AB60" i="1" s="1"/>
  <c r="AC60" i="1" s="1"/>
</calcChain>
</file>

<file path=xl/sharedStrings.xml><?xml version="1.0" encoding="utf-8"?>
<sst xmlns="http://schemas.openxmlformats.org/spreadsheetml/2006/main" count="68" uniqueCount="50">
  <si>
    <t>Strike</t>
  </si>
  <si>
    <t>Part A 1,2</t>
  </si>
  <si>
    <t>S0</t>
  </si>
  <si>
    <t>T</t>
  </si>
  <si>
    <t>Sigma</t>
  </si>
  <si>
    <t>rf0</t>
  </si>
  <si>
    <t>yr</t>
  </si>
  <si>
    <t>C BID</t>
  </si>
  <si>
    <t>C ASK</t>
  </si>
  <si>
    <t>C MID</t>
  </si>
  <si>
    <t>P BID</t>
  </si>
  <si>
    <t>P ASK</t>
  </si>
  <si>
    <t>F= K+(C-P)e^(rt)</t>
  </si>
  <si>
    <t>F0/S0=e^(r-delta)t</t>
  </si>
  <si>
    <t>rf0-delta</t>
  </si>
  <si>
    <t>implied div</t>
  </si>
  <si>
    <t>P MID</t>
  </si>
  <si>
    <t>ST</t>
  </si>
  <si>
    <t>Delta</t>
  </si>
  <si>
    <t>K</t>
  </si>
  <si>
    <t>Payout</t>
  </si>
  <si>
    <t>a</t>
  </si>
  <si>
    <t>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</si>
  <si>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</si>
  <si>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</si>
  <si>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</si>
  <si>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</si>
  <si>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</si>
  <si>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</si>
  <si>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</si>
  <si>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</si>
  <si>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</si>
  <si>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</si>
  <si>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</si>
  <si>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</si>
  <si>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</si>
  <si>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</si>
  <si>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</si>
  <si>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</si>
  <si>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</si>
  <si>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</si>
  <si>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</si>
  <si>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</si>
  <si>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</si>
  <si>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</si>
  <si>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</si>
  <si>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</si>
  <si>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</si>
  <si>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C0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</si>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</sst>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80314960629921"/>
          <c:y val="0.12550382209867963"/>
          <c:w val="0.83319685039370084"/>
          <c:h val="0.720693686742944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648009623797026"/>
                  <c:y val="-0.30377576769845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A 3'!$G$5:$G$104</c:f>
              <c:numCache>
                <c:formatCode>General</c:formatCode>
                <c:ptCount val="100"/>
                <c:pt idx="0">
                  <c:v>233.9576813217663</c:v>
                </c:pt>
                <c:pt idx="1">
                  <c:v>240.86050558463293</c:v>
                </c:pt>
                <c:pt idx="2">
                  <c:v>439.03099495971412</c:v>
                </c:pt>
                <c:pt idx="3">
                  <c:v>315.23064944086411</c:v>
                </c:pt>
                <c:pt idx="4">
                  <c:v>290.29548287403338</c:v>
                </c:pt>
                <c:pt idx="5">
                  <c:v>282.30736153590652</c:v>
                </c:pt>
                <c:pt idx="6">
                  <c:v>313.33406236258566</c:v>
                </c:pt>
                <c:pt idx="7">
                  <c:v>390.00404658645658</c:v>
                </c:pt>
                <c:pt idx="8">
                  <c:v>338.20599611115159</c:v>
                </c:pt>
                <c:pt idx="9">
                  <c:v>458.43717637309578</c:v>
                </c:pt>
                <c:pt idx="10">
                  <c:v>357.97173321665093</c:v>
                </c:pt>
                <c:pt idx="11">
                  <c:v>506.40281818450865</c:v>
                </c:pt>
                <c:pt idx="12">
                  <c:v>384.46613352243963</c:v>
                </c:pt>
                <c:pt idx="13">
                  <c:v>424.17405085872281</c:v>
                </c:pt>
                <c:pt idx="14">
                  <c:v>302.36040252065851</c:v>
                </c:pt>
                <c:pt idx="15">
                  <c:v>472.13703595836773</c:v>
                </c:pt>
                <c:pt idx="16">
                  <c:v>323.27949158927765</c:v>
                </c:pt>
                <c:pt idx="17">
                  <c:v>492.84837738530808</c:v>
                </c:pt>
                <c:pt idx="18">
                  <c:v>300.24691814737031</c:v>
                </c:pt>
                <c:pt idx="19">
                  <c:v>295.21317071682597</c:v>
                </c:pt>
                <c:pt idx="20">
                  <c:v>441.64148068558711</c:v>
                </c:pt>
                <c:pt idx="21">
                  <c:v>356.11643166935994</c:v>
                </c:pt>
                <c:pt idx="22">
                  <c:v>581.26740683100354</c:v>
                </c:pt>
                <c:pt idx="23">
                  <c:v>282.14961763625843</c:v>
                </c:pt>
                <c:pt idx="24">
                  <c:v>398.43853365751556</c:v>
                </c:pt>
                <c:pt idx="25">
                  <c:v>250.96714541145457</c:v>
                </c:pt>
                <c:pt idx="26">
                  <c:v>383.59365650897087</c:v>
                </c:pt>
                <c:pt idx="27">
                  <c:v>255.15090217651164</c:v>
                </c:pt>
                <c:pt idx="28">
                  <c:v>369.49871415885173</c:v>
                </c:pt>
                <c:pt idx="29">
                  <c:v>330.30580549915595</c:v>
                </c:pt>
                <c:pt idx="30">
                  <c:v>385.10406836225167</c:v>
                </c:pt>
                <c:pt idx="31">
                  <c:v>426.59840579935076</c:v>
                </c:pt>
                <c:pt idx="32">
                  <c:v>407.20381035809538</c:v>
                </c:pt>
                <c:pt idx="33">
                  <c:v>406.4704996343433</c:v>
                </c:pt>
                <c:pt idx="34">
                  <c:v>314.21520762717711</c:v>
                </c:pt>
                <c:pt idx="35">
                  <c:v>364.71736106563185</c:v>
                </c:pt>
                <c:pt idx="36">
                  <c:v>374.82014590568548</c:v>
                </c:pt>
                <c:pt idx="37">
                  <c:v>609.6196991284969</c:v>
                </c:pt>
                <c:pt idx="38">
                  <c:v>474.75032234350078</c:v>
                </c:pt>
                <c:pt idx="39">
                  <c:v>453.55606602555247</c:v>
                </c:pt>
                <c:pt idx="40">
                  <c:v>446.48391006780975</c:v>
                </c:pt>
                <c:pt idx="41">
                  <c:v>259.68753319800499</c:v>
                </c:pt>
                <c:pt idx="42">
                  <c:v>246.55014014951666</c:v>
                </c:pt>
                <c:pt idx="43">
                  <c:v>521.58635359889274</c:v>
                </c:pt>
                <c:pt idx="44">
                  <c:v>339.5603791918146</c:v>
                </c:pt>
                <c:pt idx="45">
                  <c:v>539.65815005038633</c:v>
                </c:pt>
                <c:pt idx="46">
                  <c:v>268.65495729955711</c:v>
                </c:pt>
                <c:pt idx="47">
                  <c:v>350.07894006110416</c:v>
                </c:pt>
                <c:pt idx="48">
                  <c:v>316.39454659340441</c:v>
                </c:pt>
                <c:pt idx="49">
                  <c:v>459.73555578701757</c:v>
                </c:pt>
                <c:pt idx="50">
                  <c:v>368.38908649679888</c:v>
                </c:pt>
                <c:pt idx="51">
                  <c:v>299.79763147136333</c:v>
                </c:pt>
                <c:pt idx="52">
                  <c:v>269.69779193203112</c:v>
                </c:pt>
                <c:pt idx="53">
                  <c:v>459.27258099960153</c:v>
                </c:pt>
                <c:pt idx="54">
                  <c:v>327.47255367125456</c:v>
                </c:pt>
                <c:pt idx="55">
                  <c:v>518.68131644339371</c:v>
                </c:pt>
                <c:pt idx="56">
                  <c:v>358.09428186445064</c:v>
                </c:pt>
                <c:pt idx="57">
                  <c:v>403.3425728144926</c:v>
                </c:pt>
                <c:pt idx="58">
                  <c:v>338.90036809005494</c:v>
                </c:pt>
                <c:pt idx="59">
                  <c:v>377.17613017295605</c:v>
                </c:pt>
                <c:pt idx="60">
                  <c:v>461.10168042164997</c:v>
                </c:pt>
                <c:pt idx="61">
                  <c:v>275.45374472077691</c:v>
                </c:pt>
                <c:pt idx="62">
                  <c:v>357.97312202103251</c:v>
                </c:pt>
                <c:pt idx="63">
                  <c:v>419.35523485289718</c:v>
                </c:pt>
                <c:pt idx="64">
                  <c:v>305.2237119913691</c:v>
                </c:pt>
                <c:pt idx="65">
                  <c:v>456.78180856580792</c:v>
                </c:pt>
                <c:pt idx="66">
                  <c:v>412.50162587375922</c:v>
                </c:pt>
                <c:pt idx="67">
                  <c:v>372.51090422230209</c:v>
                </c:pt>
                <c:pt idx="68">
                  <c:v>499.26868944742751</c:v>
                </c:pt>
                <c:pt idx="69">
                  <c:v>458.09743875644301</c:v>
                </c:pt>
                <c:pt idx="70">
                  <c:v>375.06137584079016</c:v>
                </c:pt>
                <c:pt idx="71">
                  <c:v>542.83363089970589</c:v>
                </c:pt>
                <c:pt idx="72">
                  <c:v>250.79128317367616</c:v>
                </c:pt>
                <c:pt idx="73">
                  <c:v>243.91664016251909</c:v>
                </c:pt>
                <c:pt idx="74">
                  <c:v>217.6278255419646</c:v>
                </c:pt>
                <c:pt idx="75">
                  <c:v>314.60262449317833</c:v>
                </c:pt>
                <c:pt idx="76">
                  <c:v>232.0991205185145</c:v>
                </c:pt>
                <c:pt idx="77">
                  <c:v>400.92680884613901</c:v>
                </c:pt>
                <c:pt idx="78">
                  <c:v>200.96966811549092</c:v>
                </c:pt>
                <c:pt idx="79">
                  <c:v>307.59106729208389</c:v>
                </c:pt>
                <c:pt idx="80">
                  <c:v>413.2953903864684</c:v>
                </c:pt>
                <c:pt idx="81">
                  <c:v>730.31616663103125</c:v>
                </c:pt>
                <c:pt idx="82">
                  <c:v>321.26043273318538</c:v>
                </c:pt>
                <c:pt idx="83">
                  <c:v>294.95671347770178</c:v>
                </c:pt>
                <c:pt idx="84">
                  <c:v>273.23719972876654</c:v>
                </c:pt>
                <c:pt idx="85">
                  <c:v>317.81774941243418</c:v>
                </c:pt>
                <c:pt idx="86">
                  <c:v>428.47658707276912</c:v>
                </c:pt>
                <c:pt idx="87">
                  <c:v>454.12152053139016</c:v>
                </c:pt>
                <c:pt idx="88">
                  <c:v>608.46251678221131</c:v>
                </c:pt>
                <c:pt idx="89">
                  <c:v>474.65365605169114</c:v>
                </c:pt>
                <c:pt idx="90">
                  <c:v>306.81651800803479</c:v>
                </c:pt>
                <c:pt idx="91">
                  <c:v>214.56086714146559</c:v>
                </c:pt>
                <c:pt idx="92">
                  <c:v>358.65486193436567</c:v>
                </c:pt>
                <c:pt idx="93">
                  <c:v>363.7544796862523</c:v>
                </c:pt>
                <c:pt idx="94">
                  <c:v>323.83614800571013</c:v>
                </c:pt>
                <c:pt idx="95">
                  <c:v>350.9493550709953</c:v>
                </c:pt>
                <c:pt idx="96">
                  <c:v>490.99929561125509</c:v>
                </c:pt>
                <c:pt idx="97">
                  <c:v>351.15011665550003</c:v>
                </c:pt>
                <c:pt idx="98">
                  <c:v>396.41490105603742</c:v>
                </c:pt>
                <c:pt idx="99">
                  <c:v>389.14708116283055</c:v>
                </c:pt>
              </c:numCache>
            </c:numRef>
          </c:xVal>
          <c:yVal>
            <c:numRef>
              <c:f>'Part A 3'!$H$5:$H$104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4904.3402550475048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441.16997300603839</c:v>
                </c:pt>
                <c:pt idx="8">
                  <c:v>0</c:v>
                </c:pt>
                <c:pt idx="9">
                  <c:v>7999.0085175922422</c:v>
                </c:pt>
                <c:pt idx="10">
                  <c:v>0</c:v>
                </c:pt>
                <c:pt idx="11">
                  <c:v>18879.534445045141</c:v>
                </c:pt>
                <c:pt idx="12">
                  <c:v>239.20128613393101</c:v>
                </c:pt>
                <c:pt idx="13">
                  <c:v>3044.1758881609312</c:v>
                </c:pt>
                <c:pt idx="14">
                  <c:v>0</c:v>
                </c:pt>
                <c:pt idx="15">
                  <c:v>10637.248186277639</c:v>
                </c:pt>
                <c:pt idx="16">
                  <c:v>0</c:v>
                </c:pt>
                <c:pt idx="17">
                  <c:v>15338.42058097369</c:v>
                </c:pt>
                <c:pt idx="18">
                  <c:v>0</c:v>
                </c:pt>
                <c:pt idx="19">
                  <c:v>0</c:v>
                </c:pt>
                <c:pt idx="20">
                  <c:v>5276.7847161945256</c:v>
                </c:pt>
                <c:pt idx="21">
                  <c:v>0</c:v>
                </c:pt>
                <c:pt idx="22">
                  <c:v>45057.452002758771</c:v>
                </c:pt>
                <c:pt idx="23">
                  <c:v>0</c:v>
                </c:pt>
                <c:pt idx="24">
                  <c:v>866.62726390467662</c:v>
                </c:pt>
                <c:pt idx="25">
                  <c:v>0</c:v>
                </c:pt>
                <c:pt idx="26">
                  <c:v>212.97481030182774</c:v>
                </c:pt>
                <c:pt idx="27">
                  <c:v>0</c:v>
                </c:pt>
                <c:pt idx="28">
                  <c:v>0.24871581223918468</c:v>
                </c:pt>
                <c:pt idx="29">
                  <c:v>0</c:v>
                </c:pt>
                <c:pt idx="30">
                  <c:v>259.34101781607507</c:v>
                </c:pt>
                <c:pt idx="31">
                  <c:v>3317.5763506266831</c:v>
                </c:pt>
                <c:pt idx="32">
                  <c:v>1459.5311258773161</c:v>
                </c:pt>
                <c:pt idx="33">
                  <c:v>1404.0383428473212</c:v>
                </c:pt>
                <c:pt idx="34">
                  <c:v>0</c:v>
                </c:pt>
                <c:pt idx="35">
                  <c:v>0</c:v>
                </c:pt>
                <c:pt idx="36">
                  <c:v>33.874098363467439</c:v>
                </c:pt>
                <c:pt idx="37">
                  <c:v>57897.839608688373</c:v>
                </c:pt>
                <c:pt idx="38">
                  <c:v>11183.130675754321</c:v>
                </c:pt>
                <c:pt idx="39">
                  <c:v>7149.7283017175887</c:v>
                </c:pt>
                <c:pt idx="40">
                  <c:v>6003.7563193964288</c:v>
                </c:pt>
                <c:pt idx="41">
                  <c:v>0</c:v>
                </c:pt>
                <c:pt idx="42">
                  <c:v>0</c:v>
                </c:pt>
                <c:pt idx="43">
                  <c:v>23282.59530460633</c:v>
                </c:pt>
                <c:pt idx="44">
                  <c:v>0</c:v>
                </c:pt>
                <c:pt idx="45">
                  <c:v>29124.204178620173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8232.941083978978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8149.1388803296195</c:v>
                </c:pt>
                <c:pt idx="54">
                  <c:v>0</c:v>
                </c:pt>
                <c:pt idx="55">
                  <c:v>22404.496492227365</c:v>
                </c:pt>
                <c:pt idx="56">
                  <c:v>0</c:v>
                </c:pt>
                <c:pt idx="57">
                  <c:v>1179.412307518726</c:v>
                </c:pt>
                <c:pt idx="58">
                  <c:v>0</c:v>
                </c:pt>
                <c:pt idx="59">
                  <c:v>66.849104605122335</c:v>
                </c:pt>
                <c:pt idx="60">
                  <c:v>8482.7195364917425</c:v>
                </c:pt>
                <c:pt idx="61">
                  <c:v>0</c:v>
                </c:pt>
                <c:pt idx="62">
                  <c:v>0</c:v>
                </c:pt>
                <c:pt idx="63">
                  <c:v>2535.6496770904314</c:v>
                </c:pt>
                <c:pt idx="64">
                  <c:v>0</c:v>
                </c:pt>
                <c:pt idx="65">
                  <c:v>7705.6459150841492</c:v>
                </c:pt>
                <c:pt idx="66">
                  <c:v>1892.391453660518</c:v>
                </c:pt>
                <c:pt idx="67">
                  <c:v>12.326448458178628</c:v>
                </c:pt>
                <c:pt idx="68">
                  <c:v>16969.931450350312</c:v>
                </c:pt>
                <c:pt idx="69">
                  <c:v>7938.353592958113</c:v>
                </c:pt>
                <c:pt idx="70">
                  <c:v>36.740277083314652</c:v>
                </c:pt>
                <c:pt idx="71">
                  <c:v>30218.131231775184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1019.3211230979002</c:v>
                </c:pt>
                <c:pt idx="78">
                  <c:v>0</c:v>
                </c:pt>
                <c:pt idx="79">
                  <c:v>0</c:v>
                </c:pt>
                <c:pt idx="80">
                  <c:v>1962.081609489637</c:v>
                </c:pt>
                <c:pt idx="81">
                  <c:v>130549.37226894315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3537.4644098246868</c:v>
                </c:pt>
                <c:pt idx="87">
                  <c:v>7245.673257575877</c:v>
                </c:pt>
                <c:pt idx="88">
                  <c:v>57342.29694367083</c:v>
                </c:pt>
                <c:pt idx="89">
                  <c:v>11162.695037089052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14883.828129642407</c:v>
                </c:pt>
                <c:pt idx="97">
                  <c:v>0</c:v>
                </c:pt>
                <c:pt idx="98">
                  <c:v>751.5767999123218</c:v>
                </c:pt>
                <c:pt idx="99">
                  <c:v>405.90487938168138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D-448E-B61E-30A7C9CB2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66160"/>
        <c:axId val="688167408"/>
      </c:scatterChart>
      <c:valAx>
        <c:axId val="6881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67408"/>
        <c:crosses val="autoZero"/>
        <c:crossBetween val="midCat"/>
      </c:valAx>
      <c:valAx>
        <c:axId val="6881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</xdr:colOff>
      <xdr:row>3</xdr:row>
      <xdr:rowOff>48577</xdr:rowOff>
    </xdr:from>
    <xdr:to>
      <xdr:col>18</xdr:col>
      <xdr:colOff>306705</xdr:colOff>
      <xdr:row>18</xdr:row>
      <xdr:rowOff>73342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C7261-5F39-4139-A6CF-8FC2DA88B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6"/>
  <sheetViews>
    <sheetView workbookViewId="0">
      <selection activeCell="S3" sqref="S3"/>
    </sheetView>
  </sheetViews>
  <sheetFormatPr defaultRowHeight="14.4" x14ac:dyDescent="0.3"/>
  <cols>
    <col min="14" max="14" width="13.77734375" bestFit="1" customWidth="1"/>
    <col min="15" max="15" width="16.109375" bestFit="1" customWidth="1"/>
    <col min="17" max="17" width="9.6640625" bestFit="1" customWidth="1"/>
    <col min="19" max="19" width="5.5546875" bestFit="1" customWidth="1"/>
    <col min="20" max="21" width="6" bestFit="1" customWidth="1"/>
    <col min="22" max="22" width="7" bestFit="1" customWidth="1"/>
    <col min="23" max="24" width="6" bestFit="1" customWidth="1"/>
    <col min="25" max="25" width="7" bestFit="1" customWidth="1"/>
    <col min="26" max="26" width="13.77734375" bestFit="1" customWidth="1"/>
    <col min="27" max="27" width="15.88671875" bestFit="1" customWidth="1"/>
    <col min="28" max="28" width="12.6640625" bestFit="1" customWidth="1"/>
    <col min="29" max="29" width="12" bestFit="1" customWidth="1"/>
  </cols>
  <sheetData>
    <row r="1" spans="1:29" x14ac:dyDescent="0.3">
      <c r="A1" t="s">
        <v>1</v>
      </c>
    </row>
    <row r="2" spans="1:29" x14ac:dyDescent="0.3">
      <c r="A2" t="s">
        <v>2</v>
      </c>
      <c r="B2">
        <v>369.16</v>
      </c>
      <c r="G2" t="s">
        <v>0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16</v>
      </c>
      <c r="N2" t="s">
        <v>12</v>
      </c>
      <c r="O2" t="s">
        <v>13</v>
      </c>
      <c r="P2" t="s">
        <v>14</v>
      </c>
      <c r="Q2" t="s">
        <v>15</v>
      </c>
      <c r="S2" t="s">
        <v>0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16</v>
      </c>
      <c r="Z2" t="s">
        <v>12</v>
      </c>
      <c r="AA2" t="s">
        <v>13</v>
      </c>
      <c r="AB2" t="s">
        <v>14</v>
      </c>
      <c r="AC2" t="s">
        <v>15</v>
      </c>
    </row>
    <row r="3" spans="1:29" x14ac:dyDescent="0.3">
      <c r="A3" t="s">
        <v>3</v>
      </c>
      <c r="B3">
        <v>1</v>
      </c>
      <c r="C3" t="s">
        <v>6</v>
      </c>
      <c r="G3">
        <v>25</v>
      </c>
      <c r="H3">
        <v>343.32</v>
      </c>
      <c r="I3">
        <v>344.81</v>
      </c>
      <c r="J3">
        <f>(H3+I3)/2</f>
        <v>344.065</v>
      </c>
      <c r="K3">
        <v>0.03</v>
      </c>
      <c r="L3">
        <v>0.05</v>
      </c>
      <c r="M3">
        <f>(K3+L3)/2</f>
        <v>0.04</v>
      </c>
      <c r="N3">
        <f>G3+(J3-M3)*EXP(0.001)</f>
        <v>369.36919706985185</v>
      </c>
      <c r="O3">
        <f>N3/$B$2</f>
        <v>1.0005666840119509</v>
      </c>
      <c r="P3">
        <f>LN(O3)</f>
        <v>5.6652350720034518E-4</v>
      </c>
      <c r="Q3">
        <f>$B$5-P3</f>
        <v>4.3347649279965484E-4</v>
      </c>
      <c r="S3">
        <v>300</v>
      </c>
      <c r="T3">
        <v>77.84</v>
      </c>
      <c r="U3">
        <v>78.95</v>
      </c>
      <c r="V3">
        <f t="shared" ref="V3:V66" si="0">(T3+U3)/2</f>
        <v>78.39500000000001</v>
      </c>
      <c r="W3">
        <v>13.18</v>
      </c>
      <c r="X3">
        <v>13.32</v>
      </c>
      <c r="Y3">
        <f t="shared" ref="Y3:Y66" si="1">(W3+X3)/2</f>
        <v>13.25</v>
      </c>
      <c r="Z3">
        <f t="shared" ref="Z3:Z66" si="2">S3+(V3-Y3)*EXP(0.001)</f>
        <v>365.21017758336023</v>
      </c>
      <c r="AA3">
        <f t="shared" ref="AA3:AA66" si="3">Z3/$B$2</f>
        <v>0.98930051355336501</v>
      </c>
      <c r="AB3">
        <f t="shared" ref="AB3:AB66" si="4">LN(AA3)</f>
        <v>-1.0757137545276227E-2</v>
      </c>
      <c r="AC3">
        <f t="shared" ref="AC3:AC66" si="5">$B$5-AB3</f>
        <v>1.1757137545276228E-2</v>
      </c>
    </row>
    <row r="4" spans="1:29" x14ac:dyDescent="0.3">
      <c r="A4" t="s">
        <v>4</v>
      </c>
      <c r="B4">
        <v>0.28000000000000003</v>
      </c>
      <c r="G4">
        <v>30</v>
      </c>
      <c r="H4">
        <v>338.38</v>
      </c>
      <c r="I4">
        <v>339.82</v>
      </c>
      <c r="J4">
        <f t="shared" ref="J4:J67" si="6">(H4+I4)/2</f>
        <v>339.1</v>
      </c>
      <c r="K4">
        <v>0.04</v>
      </c>
      <c r="L4">
        <v>0.09</v>
      </c>
      <c r="M4">
        <f t="shared" ref="M4:M67" si="7">(K4+L4)/2</f>
        <v>6.5000000000000002E-2</v>
      </c>
      <c r="N4">
        <f t="shared" ref="N4:N67" si="8">G4+(J4-M4)*EXP(0.001)</f>
        <v>369.37420457401998</v>
      </c>
      <c r="O4">
        <f t="shared" ref="O4:O67" si="9">N4/$B$2</f>
        <v>1.0005802486022861</v>
      </c>
      <c r="P4">
        <f t="shared" ref="P4:P67" si="10">LN(O4)</f>
        <v>5.800803231585602E-4</v>
      </c>
      <c r="Q4">
        <f t="shared" ref="Q4:Q67" si="11">$B$5-P4</f>
        <v>4.1991967684143982E-4</v>
      </c>
      <c r="S4">
        <v>301</v>
      </c>
      <c r="T4">
        <v>77.03</v>
      </c>
      <c r="U4">
        <v>78.12</v>
      </c>
      <c r="V4">
        <f t="shared" si="0"/>
        <v>77.575000000000003</v>
      </c>
      <c r="W4">
        <v>13.37</v>
      </c>
      <c r="X4">
        <v>13.57</v>
      </c>
      <c r="Y4">
        <f t="shared" si="1"/>
        <v>13.469999999999999</v>
      </c>
      <c r="Z4">
        <f t="shared" si="2"/>
        <v>365.16913706318684</v>
      </c>
      <c r="AA4">
        <f t="shared" si="3"/>
        <v>0.98918934083645793</v>
      </c>
      <c r="AB4">
        <f t="shared" si="4"/>
        <v>-1.0869518932299689E-2</v>
      </c>
      <c r="AC4">
        <f t="shared" si="5"/>
        <v>1.1869518932299688E-2</v>
      </c>
    </row>
    <row r="5" spans="1:29" x14ac:dyDescent="0.3">
      <c r="A5" t="s">
        <v>5</v>
      </c>
      <c r="B5">
        <v>1E-3</v>
      </c>
      <c r="G5">
        <v>35</v>
      </c>
      <c r="H5">
        <v>333.38</v>
      </c>
      <c r="I5">
        <v>334.82</v>
      </c>
      <c r="J5">
        <f t="shared" si="6"/>
        <v>334.1</v>
      </c>
      <c r="K5">
        <v>0.05</v>
      </c>
      <c r="L5">
        <v>0.1</v>
      </c>
      <c r="M5">
        <f t="shared" si="7"/>
        <v>7.5000000000000011E-2</v>
      </c>
      <c r="N5">
        <f t="shared" si="8"/>
        <v>369.35919206818483</v>
      </c>
      <c r="O5">
        <f t="shared" si="9"/>
        <v>1.000539581937872</v>
      </c>
      <c r="P5">
        <f t="shared" si="10"/>
        <v>5.3943641588312385E-4</v>
      </c>
      <c r="Q5">
        <f t="shared" si="11"/>
        <v>4.6056358411687617E-4</v>
      </c>
      <c r="S5">
        <v>302</v>
      </c>
      <c r="T5">
        <v>76.209999999999994</v>
      </c>
      <c r="U5">
        <v>77.3</v>
      </c>
      <c r="V5">
        <f t="shared" si="0"/>
        <v>76.754999999999995</v>
      </c>
      <c r="W5">
        <v>13.56</v>
      </c>
      <c r="X5">
        <v>13.76</v>
      </c>
      <c r="Y5">
        <f t="shared" si="1"/>
        <v>13.66</v>
      </c>
      <c r="Z5">
        <f t="shared" si="2"/>
        <v>365.15812655801847</v>
      </c>
      <c r="AA5">
        <f t="shared" si="3"/>
        <v>0.98915951500167532</v>
      </c>
      <c r="AB5">
        <f t="shared" si="4"/>
        <v>-1.0899671182441881E-2</v>
      </c>
      <c r="AC5">
        <f t="shared" si="5"/>
        <v>1.1899671182441882E-2</v>
      </c>
    </row>
    <row r="6" spans="1:29" x14ac:dyDescent="0.3">
      <c r="G6">
        <v>40</v>
      </c>
      <c r="H6">
        <v>328.38</v>
      </c>
      <c r="I6">
        <v>329.82</v>
      </c>
      <c r="J6">
        <f t="shared" si="6"/>
        <v>329.1</v>
      </c>
      <c r="K6">
        <v>7.0000000000000007E-2</v>
      </c>
      <c r="L6">
        <v>0.09</v>
      </c>
      <c r="M6">
        <f t="shared" si="7"/>
        <v>0.08</v>
      </c>
      <c r="N6">
        <f t="shared" si="8"/>
        <v>369.34918456485042</v>
      </c>
      <c r="O6">
        <f t="shared" si="9"/>
        <v>1.0005124730871449</v>
      </c>
      <c r="P6">
        <f t="shared" si="10"/>
        <v>5.1234181765847416E-4</v>
      </c>
      <c r="Q6">
        <f t="shared" si="11"/>
        <v>4.8765818234152586E-4</v>
      </c>
      <c r="S6">
        <v>303</v>
      </c>
      <c r="T6">
        <v>75.400000000000006</v>
      </c>
      <c r="U6">
        <v>76.48</v>
      </c>
      <c r="V6">
        <f t="shared" si="0"/>
        <v>75.94</v>
      </c>
      <c r="W6">
        <v>13.75</v>
      </c>
      <c r="X6">
        <v>13.95</v>
      </c>
      <c r="Y6">
        <f t="shared" si="1"/>
        <v>13.85</v>
      </c>
      <c r="Z6">
        <f t="shared" si="2"/>
        <v>365.1521210553509</v>
      </c>
      <c r="AA6">
        <f t="shared" si="3"/>
        <v>0.98914324698057987</v>
      </c>
      <c r="AB6">
        <f t="shared" si="4"/>
        <v>-1.0916117624724062E-2</v>
      </c>
      <c r="AC6">
        <f t="shared" si="5"/>
        <v>1.1916117624724061E-2</v>
      </c>
    </row>
    <row r="7" spans="1:29" x14ac:dyDescent="0.3">
      <c r="G7">
        <v>45</v>
      </c>
      <c r="H7">
        <v>323.39</v>
      </c>
      <c r="I7">
        <v>324.82</v>
      </c>
      <c r="J7">
        <f t="shared" si="6"/>
        <v>324.10500000000002</v>
      </c>
      <c r="K7">
        <v>0.05</v>
      </c>
      <c r="L7">
        <v>0.13</v>
      </c>
      <c r="M7">
        <f t="shared" si="7"/>
        <v>0.09</v>
      </c>
      <c r="N7">
        <f t="shared" si="8"/>
        <v>369.33917706151607</v>
      </c>
      <c r="O7">
        <f t="shared" si="9"/>
        <v>1.000485364236418</v>
      </c>
      <c r="P7">
        <f t="shared" si="10"/>
        <v>4.8524648529690227E-4</v>
      </c>
      <c r="Q7">
        <f t="shared" si="11"/>
        <v>5.1475351470309781E-4</v>
      </c>
      <c r="S7">
        <v>304</v>
      </c>
      <c r="T7">
        <v>74.59</v>
      </c>
      <c r="U7">
        <v>75.66</v>
      </c>
      <c r="V7">
        <f t="shared" si="0"/>
        <v>75.125</v>
      </c>
      <c r="W7">
        <v>13.94</v>
      </c>
      <c r="X7">
        <v>14.15</v>
      </c>
      <c r="Y7">
        <f t="shared" si="1"/>
        <v>14.045</v>
      </c>
      <c r="Z7">
        <f t="shared" si="2"/>
        <v>365.14111055018253</v>
      </c>
      <c r="AA7">
        <f t="shared" si="3"/>
        <v>0.98911342114579726</v>
      </c>
      <c r="AB7">
        <f t="shared" si="4"/>
        <v>-1.0946271279975606E-2</v>
      </c>
      <c r="AC7">
        <f t="shared" si="5"/>
        <v>1.1946271279975607E-2</v>
      </c>
    </row>
    <row r="8" spans="1:29" x14ac:dyDescent="0.3">
      <c r="G8">
        <v>50</v>
      </c>
      <c r="H8">
        <v>318.38</v>
      </c>
      <c r="I8">
        <v>319.82</v>
      </c>
      <c r="J8">
        <f t="shared" si="6"/>
        <v>319.10000000000002</v>
      </c>
      <c r="K8">
        <v>0.1</v>
      </c>
      <c r="L8">
        <v>0.14000000000000001</v>
      </c>
      <c r="M8">
        <f t="shared" si="7"/>
        <v>0.12000000000000001</v>
      </c>
      <c r="N8">
        <f t="shared" si="8"/>
        <v>369.29913954317664</v>
      </c>
      <c r="O8">
        <f t="shared" si="9"/>
        <v>1.0003769085035665</v>
      </c>
      <c r="P8">
        <f t="shared" si="10"/>
        <v>3.7683749139933332E-4</v>
      </c>
      <c r="Q8">
        <f t="shared" si="11"/>
        <v>6.231625086006667E-4</v>
      </c>
      <c r="S8">
        <v>305</v>
      </c>
      <c r="T8">
        <v>73.78</v>
      </c>
      <c r="U8">
        <v>74.849999999999994</v>
      </c>
      <c r="V8">
        <f t="shared" si="0"/>
        <v>74.314999999999998</v>
      </c>
      <c r="W8">
        <v>14.14</v>
      </c>
      <c r="X8">
        <v>14.35</v>
      </c>
      <c r="Y8">
        <f t="shared" si="1"/>
        <v>14.245000000000001</v>
      </c>
      <c r="Z8">
        <f t="shared" si="2"/>
        <v>365.13010004501416</v>
      </c>
      <c r="AA8">
        <f t="shared" si="3"/>
        <v>0.98908359531101453</v>
      </c>
      <c r="AB8">
        <f t="shared" si="4"/>
        <v>-1.0976425844497605E-2</v>
      </c>
      <c r="AC8">
        <f t="shared" si="5"/>
        <v>1.1976425844497606E-2</v>
      </c>
    </row>
    <row r="9" spans="1:29" x14ac:dyDescent="0.3">
      <c r="G9">
        <v>55</v>
      </c>
      <c r="H9">
        <v>313.38</v>
      </c>
      <c r="I9">
        <v>314.81</v>
      </c>
      <c r="J9">
        <f t="shared" si="6"/>
        <v>314.09500000000003</v>
      </c>
      <c r="K9">
        <v>0.08</v>
      </c>
      <c r="L9">
        <v>0.16</v>
      </c>
      <c r="M9">
        <f t="shared" si="7"/>
        <v>0.12</v>
      </c>
      <c r="N9">
        <f t="shared" si="8"/>
        <v>369.28913203984229</v>
      </c>
      <c r="O9">
        <f t="shared" si="9"/>
        <v>1.0003497996528397</v>
      </c>
      <c r="P9">
        <f t="shared" si="10"/>
        <v>3.4973848720448806E-4</v>
      </c>
      <c r="Q9">
        <f t="shared" si="11"/>
        <v>6.5026151279551196E-4</v>
      </c>
      <c r="S9">
        <v>306</v>
      </c>
      <c r="T9">
        <v>72.98</v>
      </c>
      <c r="U9">
        <v>74.03</v>
      </c>
      <c r="V9">
        <f t="shared" si="0"/>
        <v>73.504999999999995</v>
      </c>
      <c r="W9">
        <v>14.34</v>
      </c>
      <c r="X9">
        <v>14.55</v>
      </c>
      <c r="Y9">
        <f t="shared" si="1"/>
        <v>14.445</v>
      </c>
      <c r="Z9">
        <f t="shared" si="2"/>
        <v>365.11908953984579</v>
      </c>
      <c r="AA9">
        <f t="shared" si="3"/>
        <v>0.98905376947623191</v>
      </c>
      <c r="AB9">
        <f t="shared" si="4"/>
        <v>-1.1006581318344673E-2</v>
      </c>
      <c r="AC9">
        <f t="shared" si="5"/>
        <v>1.2006581318344672E-2</v>
      </c>
    </row>
    <row r="10" spans="1:29" x14ac:dyDescent="0.3">
      <c r="G10">
        <v>60</v>
      </c>
      <c r="H10">
        <v>308.35000000000002</v>
      </c>
      <c r="I10">
        <v>309.82</v>
      </c>
      <c r="J10">
        <f t="shared" si="6"/>
        <v>309.08500000000004</v>
      </c>
      <c r="K10">
        <v>0.11</v>
      </c>
      <c r="L10">
        <v>0.14000000000000001</v>
      </c>
      <c r="M10">
        <f t="shared" si="7"/>
        <v>0.125</v>
      </c>
      <c r="N10">
        <f t="shared" si="8"/>
        <v>369.26911453150626</v>
      </c>
      <c r="O10">
        <f t="shared" si="9"/>
        <v>1.0002955751747378</v>
      </c>
      <c r="P10">
        <f t="shared" si="10"/>
        <v>2.9553150100151439E-4</v>
      </c>
      <c r="Q10">
        <f t="shared" si="11"/>
        <v>7.0446849899848563E-4</v>
      </c>
      <c r="S10">
        <v>307</v>
      </c>
      <c r="T10">
        <v>72.17</v>
      </c>
      <c r="U10">
        <v>73.22</v>
      </c>
      <c r="V10">
        <f t="shared" si="0"/>
        <v>72.694999999999993</v>
      </c>
      <c r="W10">
        <v>14.54</v>
      </c>
      <c r="X10">
        <v>14.75</v>
      </c>
      <c r="Y10">
        <f t="shared" si="1"/>
        <v>14.645</v>
      </c>
      <c r="Z10">
        <f t="shared" si="2"/>
        <v>365.10807903467742</v>
      </c>
      <c r="AA10">
        <f t="shared" si="3"/>
        <v>0.98902394364144919</v>
      </c>
      <c r="AB10">
        <f t="shared" si="4"/>
        <v>-1.103673770157188E-2</v>
      </c>
      <c r="AC10">
        <f t="shared" si="5"/>
        <v>1.2036737701571879E-2</v>
      </c>
    </row>
    <row r="11" spans="1:29" x14ac:dyDescent="0.3">
      <c r="G11">
        <v>65</v>
      </c>
      <c r="H11">
        <v>303.39</v>
      </c>
      <c r="I11">
        <v>304.83</v>
      </c>
      <c r="J11">
        <f t="shared" si="6"/>
        <v>304.11</v>
      </c>
      <c r="K11">
        <v>0.13</v>
      </c>
      <c r="L11">
        <v>0.19</v>
      </c>
      <c r="M11">
        <f t="shared" si="7"/>
        <v>0.16</v>
      </c>
      <c r="N11">
        <f t="shared" si="8"/>
        <v>369.25410202567099</v>
      </c>
      <c r="O11">
        <f t="shared" si="9"/>
        <v>1.0002549085103234</v>
      </c>
      <c r="P11">
        <f t="shared" si="10"/>
        <v>2.5487602666919785E-4</v>
      </c>
      <c r="Q11">
        <f t="shared" si="11"/>
        <v>7.4512397333080212E-4</v>
      </c>
      <c r="S11">
        <v>308</v>
      </c>
      <c r="T11">
        <v>71.39</v>
      </c>
      <c r="U11">
        <v>72.41</v>
      </c>
      <c r="V11">
        <f t="shared" si="0"/>
        <v>71.900000000000006</v>
      </c>
      <c r="W11">
        <v>14.75</v>
      </c>
      <c r="X11">
        <v>14.95</v>
      </c>
      <c r="Y11">
        <f t="shared" si="1"/>
        <v>14.85</v>
      </c>
      <c r="Z11">
        <f t="shared" si="2"/>
        <v>365.10707853451072</v>
      </c>
      <c r="AA11">
        <f t="shared" si="3"/>
        <v>0.98902123343404136</v>
      </c>
      <c r="AB11">
        <f t="shared" si="4"/>
        <v>-1.1039477990256124E-2</v>
      </c>
      <c r="AC11">
        <f t="shared" si="5"/>
        <v>1.2039477990256123E-2</v>
      </c>
    </row>
    <row r="12" spans="1:29" x14ac:dyDescent="0.3">
      <c r="G12">
        <v>70</v>
      </c>
      <c r="H12">
        <v>298.39</v>
      </c>
      <c r="I12">
        <v>299.83</v>
      </c>
      <c r="J12">
        <f t="shared" si="6"/>
        <v>299.11</v>
      </c>
      <c r="K12">
        <v>0.15</v>
      </c>
      <c r="L12">
        <v>0.22</v>
      </c>
      <c r="M12">
        <f t="shared" si="7"/>
        <v>0.185</v>
      </c>
      <c r="N12">
        <f t="shared" si="8"/>
        <v>369.22407451233329</v>
      </c>
      <c r="O12">
        <f t="shared" si="9"/>
        <v>1.0001735684048469</v>
      </c>
      <c r="P12">
        <f t="shared" si="10"/>
        <v>1.7355334359411256E-4</v>
      </c>
      <c r="Q12">
        <f t="shared" si="11"/>
        <v>8.2644665640588743E-4</v>
      </c>
      <c r="S12">
        <v>309</v>
      </c>
      <c r="T12">
        <v>70.59</v>
      </c>
      <c r="U12">
        <v>71.61</v>
      </c>
      <c r="V12">
        <f t="shared" si="0"/>
        <v>71.099999999999994</v>
      </c>
      <c r="W12">
        <v>14.95</v>
      </c>
      <c r="X12">
        <v>15.16</v>
      </c>
      <c r="Y12">
        <f t="shared" si="1"/>
        <v>15.055</v>
      </c>
      <c r="Z12">
        <f t="shared" si="2"/>
        <v>365.10107303184316</v>
      </c>
      <c r="AA12">
        <f t="shared" si="3"/>
        <v>0.98900496541294591</v>
      </c>
      <c r="AB12">
        <f t="shared" si="4"/>
        <v>-1.1055926732042552E-2</v>
      </c>
      <c r="AC12">
        <f t="shared" si="5"/>
        <v>1.2055926732042553E-2</v>
      </c>
    </row>
    <row r="13" spans="1:29" x14ac:dyDescent="0.3">
      <c r="G13">
        <v>75</v>
      </c>
      <c r="H13">
        <v>293.39999999999998</v>
      </c>
      <c r="I13">
        <v>294.83</v>
      </c>
      <c r="J13">
        <f t="shared" si="6"/>
        <v>294.11500000000001</v>
      </c>
      <c r="K13">
        <v>0.18</v>
      </c>
      <c r="L13">
        <v>0.26</v>
      </c>
      <c r="M13">
        <f t="shared" si="7"/>
        <v>0.22</v>
      </c>
      <c r="N13">
        <f t="shared" si="8"/>
        <v>369.18904199649472</v>
      </c>
      <c r="O13">
        <f t="shared" si="9"/>
        <v>1.000078670485683</v>
      </c>
      <c r="P13">
        <f t="shared" si="10"/>
        <v>7.8667391322626752E-5</v>
      </c>
      <c r="Q13">
        <f t="shared" si="11"/>
        <v>9.2133260867737323E-4</v>
      </c>
      <c r="S13">
        <v>310</v>
      </c>
      <c r="T13">
        <v>69.930000000000007</v>
      </c>
      <c r="U13">
        <v>70.75</v>
      </c>
      <c r="V13">
        <f t="shared" si="0"/>
        <v>70.34</v>
      </c>
      <c r="W13">
        <v>15.16</v>
      </c>
      <c r="X13">
        <v>15.37</v>
      </c>
      <c r="Y13">
        <f t="shared" si="1"/>
        <v>15.265000000000001</v>
      </c>
      <c r="Z13">
        <f t="shared" si="2"/>
        <v>365.13010254668148</v>
      </c>
      <c r="AA13">
        <f t="shared" si="3"/>
        <v>0.98908360208766244</v>
      </c>
      <c r="AB13">
        <f t="shared" si="4"/>
        <v>-1.0976418993056616E-2</v>
      </c>
      <c r="AC13">
        <f t="shared" si="5"/>
        <v>1.1976418993056615E-2</v>
      </c>
    </row>
    <row r="14" spans="1:29" x14ac:dyDescent="0.3">
      <c r="G14">
        <v>80</v>
      </c>
      <c r="H14">
        <v>288.41000000000003</v>
      </c>
      <c r="I14">
        <v>289.82</v>
      </c>
      <c r="J14">
        <f t="shared" si="6"/>
        <v>289.11500000000001</v>
      </c>
      <c r="K14">
        <v>0.21</v>
      </c>
      <c r="L14">
        <v>0.28000000000000003</v>
      </c>
      <c r="M14">
        <f t="shared" si="7"/>
        <v>0.245</v>
      </c>
      <c r="N14">
        <f t="shared" si="8"/>
        <v>369.15901448315708</v>
      </c>
      <c r="O14">
        <f t="shared" si="9"/>
        <v>0.99999733038020655</v>
      </c>
      <c r="P14">
        <f t="shared" si="10"/>
        <v>-2.6696233568907477E-6</v>
      </c>
      <c r="Q14">
        <f t="shared" si="11"/>
        <v>1.0026696233568907E-3</v>
      </c>
      <c r="S14">
        <v>311</v>
      </c>
      <c r="T14">
        <v>69</v>
      </c>
      <c r="U14">
        <v>70</v>
      </c>
      <c r="V14">
        <f t="shared" si="0"/>
        <v>69.5</v>
      </c>
      <c r="W14">
        <v>15.37</v>
      </c>
      <c r="X14">
        <v>15.58</v>
      </c>
      <c r="Y14">
        <f t="shared" si="1"/>
        <v>15.475</v>
      </c>
      <c r="Z14">
        <f t="shared" si="2"/>
        <v>365.07905202150641</v>
      </c>
      <c r="AA14">
        <f t="shared" si="3"/>
        <v>0.98894531374338057</v>
      </c>
      <c r="AB14">
        <f t="shared" si="4"/>
        <v>-1.1116243384298209E-2</v>
      </c>
      <c r="AC14">
        <f t="shared" si="5"/>
        <v>1.211624338429821E-2</v>
      </c>
    </row>
    <row r="15" spans="1:29" x14ac:dyDescent="0.3">
      <c r="G15">
        <v>85</v>
      </c>
      <c r="H15">
        <v>283.39999999999998</v>
      </c>
      <c r="I15">
        <v>284.83999999999997</v>
      </c>
      <c r="J15">
        <f t="shared" si="6"/>
        <v>284.12</v>
      </c>
      <c r="K15">
        <v>0.24</v>
      </c>
      <c r="L15">
        <v>0.32</v>
      </c>
      <c r="M15">
        <f t="shared" si="7"/>
        <v>0.28000000000000003</v>
      </c>
      <c r="N15">
        <f t="shared" si="8"/>
        <v>369.12398196731851</v>
      </c>
      <c r="O15">
        <f t="shared" si="9"/>
        <v>0.9999024324610426</v>
      </c>
      <c r="P15">
        <f t="shared" si="10"/>
        <v>-9.7572298979346712E-5</v>
      </c>
      <c r="Q15">
        <f t="shared" si="11"/>
        <v>1.0975722989793467E-3</v>
      </c>
      <c r="S15">
        <v>312</v>
      </c>
      <c r="T15">
        <v>68.2</v>
      </c>
      <c r="U15">
        <v>69.2</v>
      </c>
      <c r="V15">
        <f t="shared" si="0"/>
        <v>68.7</v>
      </c>
      <c r="W15">
        <v>15.58</v>
      </c>
      <c r="X15">
        <v>15.79</v>
      </c>
      <c r="Y15">
        <f t="shared" si="1"/>
        <v>15.684999999999999</v>
      </c>
      <c r="Z15">
        <f t="shared" si="2"/>
        <v>365.06804151633804</v>
      </c>
      <c r="AA15">
        <f t="shared" si="3"/>
        <v>0.98891548790859796</v>
      </c>
      <c r="AB15">
        <f t="shared" si="4"/>
        <v>-1.1146403074767795E-2</v>
      </c>
      <c r="AC15">
        <f t="shared" si="5"/>
        <v>1.2146403074767796E-2</v>
      </c>
    </row>
    <row r="16" spans="1:29" x14ac:dyDescent="0.3">
      <c r="G16">
        <v>90</v>
      </c>
      <c r="H16">
        <v>278.39999999999998</v>
      </c>
      <c r="I16">
        <v>279.83999999999997</v>
      </c>
      <c r="J16">
        <f t="shared" si="6"/>
        <v>279.12</v>
      </c>
      <c r="K16">
        <v>0.27</v>
      </c>
      <c r="L16">
        <v>0.35</v>
      </c>
      <c r="M16">
        <f t="shared" si="7"/>
        <v>0.31</v>
      </c>
      <c r="N16">
        <f t="shared" si="8"/>
        <v>369.08894945147995</v>
      </c>
      <c r="O16">
        <f t="shared" si="9"/>
        <v>0.99980753454187865</v>
      </c>
      <c r="P16">
        <f t="shared" si="10"/>
        <v>-1.9248398197447349E-4</v>
      </c>
      <c r="Q16">
        <f t="shared" si="11"/>
        <v>1.1924839819744736E-3</v>
      </c>
      <c r="S16">
        <v>313</v>
      </c>
      <c r="T16">
        <v>67.5</v>
      </c>
      <c r="U16">
        <v>68.349999999999994</v>
      </c>
      <c r="V16">
        <f t="shared" si="0"/>
        <v>67.924999999999997</v>
      </c>
      <c r="W16">
        <v>15.8</v>
      </c>
      <c r="X16">
        <v>16.010000000000002</v>
      </c>
      <c r="Y16">
        <f t="shared" si="1"/>
        <v>15.905000000000001</v>
      </c>
      <c r="Z16">
        <f t="shared" si="2"/>
        <v>365.07204601867215</v>
      </c>
      <c r="AA16">
        <f t="shared" si="3"/>
        <v>0.98892633551487741</v>
      </c>
      <c r="AB16">
        <f t="shared" si="4"/>
        <v>-1.1135433940481027E-2</v>
      </c>
      <c r="AC16">
        <f t="shared" si="5"/>
        <v>1.2135433940481027E-2</v>
      </c>
    </row>
    <row r="17" spans="7:29" x14ac:dyDescent="0.3">
      <c r="G17">
        <v>95</v>
      </c>
      <c r="H17">
        <v>273.39999999999998</v>
      </c>
      <c r="I17">
        <v>274.82</v>
      </c>
      <c r="J17">
        <f t="shared" si="6"/>
        <v>274.11</v>
      </c>
      <c r="K17">
        <v>0.31</v>
      </c>
      <c r="L17">
        <v>0.39</v>
      </c>
      <c r="M17">
        <f t="shared" si="7"/>
        <v>0.35</v>
      </c>
      <c r="N17">
        <f t="shared" si="8"/>
        <v>369.03389692563809</v>
      </c>
      <c r="O17">
        <f t="shared" si="9"/>
        <v>0.99965840536796524</v>
      </c>
      <c r="P17">
        <f t="shared" si="10"/>
        <v>-3.4165298877101956E-4</v>
      </c>
      <c r="Q17">
        <f t="shared" si="11"/>
        <v>1.3416529887710195E-3</v>
      </c>
      <c r="S17">
        <v>314</v>
      </c>
      <c r="T17">
        <v>66.73</v>
      </c>
      <c r="U17">
        <v>67.55</v>
      </c>
      <c r="V17">
        <f t="shared" si="0"/>
        <v>67.14</v>
      </c>
      <c r="W17">
        <v>16.02</v>
      </c>
      <c r="X17">
        <v>16.22</v>
      </c>
      <c r="Y17">
        <f t="shared" si="1"/>
        <v>16.119999999999997</v>
      </c>
      <c r="Z17">
        <f t="shared" si="2"/>
        <v>365.07104551850546</v>
      </c>
      <c r="AA17">
        <f t="shared" si="3"/>
        <v>0.98892362530746947</v>
      </c>
      <c r="AB17">
        <f t="shared" si="4"/>
        <v>-1.1138174499635287E-2</v>
      </c>
      <c r="AC17">
        <f t="shared" si="5"/>
        <v>1.2138174499635286E-2</v>
      </c>
    </row>
    <row r="18" spans="7:29" x14ac:dyDescent="0.3">
      <c r="G18">
        <v>100</v>
      </c>
      <c r="H18">
        <v>268.42</v>
      </c>
      <c r="I18">
        <v>269.85000000000002</v>
      </c>
      <c r="J18">
        <f t="shared" si="6"/>
        <v>269.13499999999999</v>
      </c>
      <c r="K18">
        <v>0.39</v>
      </c>
      <c r="L18">
        <v>0.4</v>
      </c>
      <c r="M18">
        <f t="shared" si="7"/>
        <v>0.39500000000000002</v>
      </c>
      <c r="N18">
        <f t="shared" si="8"/>
        <v>369.0088744148012</v>
      </c>
      <c r="O18">
        <f t="shared" si="9"/>
        <v>0.99959062307617608</v>
      </c>
      <c r="P18">
        <f t="shared" si="10"/>
        <v>-4.0946074143291338E-4</v>
      </c>
      <c r="Q18">
        <f t="shared" si="11"/>
        <v>1.4094607414329133E-3</v>
      </c>
      <c r="S18">
        <v>315</v>
      </c>
      <c r="T18">
        <v>65.91</v>
      </c>
      <c r="U18">
        <v>66.760000000000005</v>
      </c>
      <c r="V18">
        <f t="shared" si="0"/>
        <v>66.335000000000008</v>
      </c>
      <c r="W18">
        <v>16.23</v>
      </c>
      <c r="X18">
        <v>16.440000000000001</v>
      </c>
      <c r="Y18">
        <f t="shared" si="1"/>
        <v>16.335000000000001</v>
      </c>
      <c r="Z18">
        <f t="shared" si="2"/>
        <v>365.05002500833541</v>
      </c>
      <c r="AA18">
        <f t="shared" si="3"/>
        <v>0.98886668384531207</v>
      </c>
      <c r="AB18">
        <f t="shared" si="4"/>
        <v>-1.1195755388680622E-2</v>
      </c>
      <c r="AC18">
        <f t="shared" si="5"/>
        <v>1.2195755388680622E-2</v>
      </c>
    </row>
    <row r="19" spans="7:29" x14ac:dyDescent="0.3">
      <c r="G19">
        <v>105</v>
      </c>
      <c r="H19">
        <v>263.41000000000003</v>
      </c>
      <c r="I19">
        <v>264.85000000000002</v>
      </c>
      <c r="J19">
        <f t="shared" si="6"/>
        <v>264.13</v>
      </c>
      <c r="K19">
        <v>0.39</v>
      </c>
      <c r="L19">
        <v>0.47</v>
      </c>
      <c r="M19">
        <f t="shared" si="7"/>
        <v>0.43</v>
      </c>
      <c r="N19">
        <f t="shared" si="8"/>
        <v>368.96383189396101</v>
      </c>
      <c r="O19">
        <f t="shared" si="9"/>
        <v>0.99946860952963756</v>
      </c>
      <c r="P19">
        <f t="shared" si="10"/>
        <v>-5.3153170831565007E-4</v>
      </c>
      <c r="Q19">
        <f t="shared" si="11"/>
        <v>1.5315317083156501E-3</v>
      </c>
      <c r="S19">
        <v>316</v>
      </c>
      <c r="T19">
        <v>65.16</v>
      </c>
      <c r="U19">
        <v>65.97</v>
      </c>
      <c r="V19">
        <f t="shared" si="0"/>
        <v>65.564999999999998</v>
      </c>
      <c r="W19">
        <v>16.46</v>
      </c>
      <c r="X19">
        <v>16.66</v>
      </c>
      <c r="Y19">
        <f t="shared" si="1"/>
        <v>16.560000000000002</v>
      </c>
      <c r="Z19">
        <f t="shared" si="2"/>
        <v>365.05402951066952</v>
      </c>
      <c r="AA19">
        <f t="shared" si="3"/>
        <v>0.98887753145159141</v>
      </c>
      <c r="AB19">
        <f t="shared" si="4"/>
        <v>-1.1184785713031418E-2</v>
      </c>
      <c r="AC19">
        <f t="shared" si="5"/>
        <v>1.2184785713031419E-2</v>
      </c>
    </row>
    <row r="20" spans="7:29" x14ac:dyDescent="0.3">
      <c r="G20">
        <v>110</v>
      </c>
      <c r="H20">
        <v>258.43</v>
      </c>
      <c r="I20">
        <v>259.83</v>
      </c>
      <c r="J20">
        <f t="shared" si="6"/>
        <v>259.13</v>
      </c>
      <c r="K20">
        <v>0.43</v>
      </c>
      <c r="L20">
        <v>0.5</v>
      </c>
      <c r="M20">
        <f t="shared" si="7"/>
        <v>0.46499999999999997</v>
      </c>
      <c r="N20">
        <f t="shared" si="8"/>
        <v>368.92379437562164</v>
      </c>
      <c r="O20">
        <f t="shared" si="9"/>
        <v>0.99936015379678622</v>
      </c>
      <c r="P20">
        <f t="shared" si="10"/>
        <v>-6.4005099215593963E-4</v>
      </c>
      <c r="Q20">
        <f t="shared" si="11"/>
        <v>1.6400509921559395E-3</v>
      </c>
      <c r="S20">
        <v>317</v>
      </c>
      <c r="T20">
        <v>64.349999999999994</v>
      </c>
      <c r="U20">
        <v>65.19</v>
      </c>
      <c r="V20">
        <f t="shared" si="0"/>
        <v>64.77</v>
      </c>
      <c r="W20">
        <v>16.68</v>
      </c>
      <c r="X20">
        <v>16.89</v>
      </c>
      <c r="Y20">
        <f t="shared" si="1"/>
        <v>16.785</v>
      </c>
      <c r="Z20">
        <f t="shared" si="2"/>
        <v>365.03300900049953</v>
      </c>
      <c r="AA20">
        <f t="shared" si="3"/>
        <v>0.98882058998943412</v>
      </c>
      <c r="AB20">
        <f t="shared" si="4"/>
        <v>-1.1242369286131577E-2</v>
      </c>
      <c r="AC20">
        <f t="shared" si="5"/>
        <v>1.2242369286131576E-2</v>
      </c>
    </row>
    <row r="21" spans="7:29" x14ac:dyDescent="0.3">
      <c r="G21">
        <v>115</v>
      </c>
      <c r="H21">
        <v>253.4</v>
      </c>
      <c r="I21">
        <v>254.83</v>
      </c>
      <c r="J21">
        <f t="shared" si="6"/>
        <v>254.11500000000001</v>
      </c>
      <c r="K21">
        <v>0.48</v>
      </c>
      <c r="L21">
        <v>0.56000000000000005</v>
      </c>
      <c r="M21">
        <f t="shared" si="7"/>
        <v>0.52</v>
      </c>
      <c r="N21">
        <f t="shared" si="8"/>
        <v>368.84872183977643</v>
      </c>
      <c r="O21">
        <f t="shared" si="9"/>
        <v>0.99915679336812335</v>
      </c>
      <c r="P21">
        <f t="shared" si="10"/>
        <v>-8.4356233055438016E-4</v>
      </c>
      <c r="Q21">
        <f t="shared" si="11"/>
        <v>1.8435623305543803E-3</v>
      </c>
      <c r="S21">
        <v>318</v>
      </c>
      <c r="T21">
        <v>63.57</v>
      </c>
      <c r="U21">
        <v>64.400000000000006</v>
      </c>
      <c r="V21">
        <f t="shared" si="0"/>
        <v>63.984999999999999</v>
      </c>
      <c r="W21">
        <v>16.899999999999999</v>
      </c>
      <c r="X21">
        <v>17.11</v>
      </c>
      <c r="Y21">
        <f t="shared" si="1"/>
        <v>17.004999999999999</v>
      </c>
      <c r="Z21">
        <f t="shared" si="2"/>
        <v>365.02700349783197</v>
      </c>
      <c r="AA21">
        <f t="shared" si="3"/>
        <v>0.98880432196833878</v>
      </c>
      <c r="AB21">
        <f t="shared" si="4"/>
        <v>-1.1258821365590463E-2</v>
      </c>
      <c r="AC21">
        <f t="shared" si="5"/>
        <v>1.2258821365590464E-2</v>
      </c>
    </row>
    <row r="22" spans="7:29" x14ac:dyDescent="0.3">
      <c r="G22">
        <v>120</v>
      </c>
      <c r="H22">
        <v>248.42</v>
      </c>
      <c r="I22">
        <v>249.85</v>
      </c>
      <c r="J22">
        <f t="shared" si="6"/>
        <v>249.13499999999999</v>
      </c>
      <c r="K22">
        <v>0.53</v>
      </c>
      <c r="L22">
        <v>0.62</v>
      </c>
      <c r="M22">
        <f t="shared" si="7"/>
        <v>0.57499999999999996</v>
      </c>
      <c r="N22">
        <f t="shared" si="8"/>
        <v>368.808684321437</v>
      </c>
      <c r="O22">
        <f t="shared" si="9"/>
        <v>0.9990483376352719</v>
      </c>
      <c r="P22">
        <f t="shared" si="10"/>
        <v>-9.5211548285611025E-4</v>
      </c>
      <c r="Q22">
        <f t="shared" si="11"/>
        <v>1.9521154828561103E-3</v>
      </c>
      <c r="S22">
        <v>319</v>
      </c>
      <c r="T22">
        <v>62.79</v>
      </c>
      <c r="U22">
        <v>63.63</v>
      </c>
      <c r="V22">
        <f t="shared" si="0"/>
        <v>63.21</v>
      </c>
      <c r="W22">
        <v>17.13</v>
      </c>
      <c r="X22">
        <v>17.34</v>
      </c>
      <c r="Y22">
        <f t="shared" si="1"/>
        <v>17.234999999999999</v>
      </c>
      <c r="Z22">
        <f t="shared" si="2"/>
        <v>365.02099799516441</v>
      </c>
      <c r="AA22">
        <f t="shared" si="3"/>
        <v>0.98878805394724345</v>
      </c>
      <c r="AB22">
        <f t="shared" si="4"/>
        <v>-1.127527371572472E-2</v>
      </c>
      <c r="AC22">
        <f t="shared" si="5"/>
        <v>1.2275273715724719E-2</v>
      </c>
    </row>
    <row r="23" spans="7:29" x14ac:dyDescent="0.3">
      <c r="G23">
        <v>125</v>
      </c>
      <c r="H23">
        <v>243.42</v>
      </c>
      <c r="I23">
        <v>244.86</v>
      </c>
      <c r="J23">
        <f t="shared" si="6"/>
        <v>244.14</v>
      </c>
      <c r="K23">
        <v>0.59</v>
      </c>
      <c r="L23">
        <v>0.68</v>
      </c>
      <c r="M23">
        <f t="shared" si="7"/>
        <v>0.63500000000000001</v>
      </c>
      <c r="N23">
        <f t="shared" si="8"/>
        <v>368.74862679309433</v>
      </c>
      <c r="O23">
        <f t="shared" si="9"/>
        <v>0.99888565064767121</v>
      </c>
      <c r="P23">
        <f t="shared" si="10"/>
        <v>-1.1149707012110166E-3</v>
      </c>
      <c r="Q23">
        <f t="shared" si="11"/>
        <v>2.1149707012110166E-3</v>
      </c>
      <c r="S23">
        <v>320</v>
      </c>
      <c r="T23">
        <v>62.17</v>
      </c>
      <c r="U23">
        <v>62.7</v>
      </c>
      <c r="V23">
        <f t="shared" si="0"/>
        <v>62.435000000000002</v>
      </c>
      <c r="W23">
        <v>17.36</v>
      </c>
      <c r="X23">
        <v>17.57</v>
      </c>
      <c r="Y23">
        <f t="shared" si="1"/>
        <v>17.465</v>
      </c>
      <c r="Z23">
        <f t="shared" si="2"/>
        <v>365.01499249249684</v>
      </c>
      <c r="AA23">
        <f t="shared" si="3"/>
        <v>0.98877178592614812</v>
      </c>
      <c r="AB23">
        <f t="shared" si="4"/>
        <v>-1.1291726336543257E-2</v>
      </c>
      <c r="AC23">
        <f t="shared" si="5"/>
        <v>1.2291726336543258E-2</v>
      </c>
    </row>
    <row r="24" spans="7:29" x14ac:dyDescent="0.3">
      <c r="G24">
        <v>130</v>
      </c>
      <c r="H24">
        <v>238.55</v>
      </c>
      <c r="I24">
        <v>239.84</v>
      </c>
      <c r="J24">
        <f t="shared" si="6"/>
        <v>239.19499999999999</v>
      </c>
      <c r="K24">
        <v>0.65</v>
      </c>
      <c r="L24">
        <v>0.75</v>
      </c>
      <c r="M24">
        <f t="shared" si="7"/>
        <v>0.7</v>
      </c>
      <c r="N24">
        <f t="shared" si="8"/>
        <v>368.73361428725912</v>
      </c>
      <c r="O24">
        <f t="shared" si="9"/>
        <v>0.99884498398325683</v>
      </c>
      <c r="P24">
        <f t="shared" si="10"/>
        <v>-1.1556835618089718E-3</v>
      </c>
      <c r="Q24">
        <f t="shared" si="11"/>
        <v>2.155683561808972E-3</v>
      </c>
      <c r="S24">
        <v>321</v>
      </c>
      <c r="T24">
        <v>61.4</v>
      </c>
      <c r="U24">
        <v>61.93</v>
      </c>
      <c r="V24">
        <f t="shared" si="0"/>
        <v>61.664999999999999</v>
      </c>
      <c r="W24">
        <v>17.600000000000001</v>
      </c>
      <c r="X24">
        <v>17.809999999999999</v>
      </c>
      <c r="Y24">
        <f t="shared" si="1"/>
        <v>17.704999999999998</v>
      </c>
      <c r="Z24">
        <f t="shared" si="2"/>
        <v>365.00398198732853</v>
      </c>
      <c r="AA24">
        <f t="shared" si="3"/>
        <v>0.9887419600913655</v>
      </c>
      <c r="AB24">
        <f t="shared" si="4"/>
        <v>-1.1321891320068597E-2</v>
      </c>
      <c r="AC24">
        <f t="shared" si="5"/>
        <v>1.2321891320068598E-2</v>
      </c>
    </row>
    <row r="25" spans="7:29" x14ac:dyDescent="0.3">
      <c r="G25">
        <v>135</v>
      </c>
      <c r="H25">
        <v>233.36</v>
      </c>
      <c r="I25">
        <v>234.84</v>
      </c>
      <c r="J25">
        <f t="shared" si="6"/>
        <v>234.10000000000002</v>
      </c>
      <c r="K25">
        <v>0.76</v>
      </c>
      <c r="L25">
        <v>0.82</v>
      </c>
      <c r="M25">
        <f t="shared" si="7"/>
        <v>0.79</v>
      </c>
      <c r="N25">
        <f t="shared" si="8"/>
        <v>368.54342669389473</v>
      </c>
      <c r="O25">
        <f t="shared" si="9"/>
        <v>0.99832979383978415</v>
      </c>
      <c r="P25">
        <f t="shared" si="10"/>
        <v>-1.6716025095354116E-3</v>
      </c>
      <c r="Q25">
        <f t="shared" si="11"/>
        <v>2.6716025095354116E-3</v>
      </c>
      <c r="S25">
        <v>322</v>
      </c>
      <c r="T25">
        <v>60.64</v>
      </c>
      <c r="U25">
        <v>61.16</v>
      </c>
      <c r="V25">
        <f t="shared" si="0"/>
        <v>60.9</v>
      </c>
      <c r="W25">
        <v>17.829999999999998</v>
      </c>
      <c r="X25">
        <v>18.04</v>
      </c>
      <c r="Y25">
        <f t="shared" si="1"/>
        <v>17.934999999999999</v>
      </c>
      <c r="Z25">
        <f t="shared" si="2"/>
        <v>365.00798648966264</v>
      </c>
      <c r="AA25">
        <f t="shared" si="3"/>
        <v>0.98875280769764495</v>
      </c>
      <c r="AB25">
        <f t="shared" si="4"/>
        <v>-1.1310920260669346E-2</v>
      </c>
      <c r="AC25">
        <f t="shared" si="5"/>
        <v>1.2310920260669347E-2</v>
      </c>
    </row>
    <row r="26" spans="7:29" x14ac:dyDescent="0.3">
      <c r="G26">
        <v>140</v>
      </c>
      <c r="H26">
        <v>228.56</v>
      </c>
      <c r="I26">
        <v>229.84</v>
      </c>
      <c r="J26">
        <f t="shared" si="6"/>
        <v>229.2</v>
      </c>
      <c r="K26">
        <v>0.84</v>
      </c>
      <c r="L26">
        <v>0.9</v>
      </c>
      <c r="M26">
        <f t="shared" si="7"/>
        <v>0.87</v>
      </c>
      <c r="N26">
        <f t="shared" si="8"/>
        <v>368.55844420306448</v>
      </c>
      <c r="O26">
        <f t="shared" si="9"/>
        <v>0.99837047405749391</v>
      </c>
      <c r="P26">
        <f t="shared" si="10"/>
        <v>-1.6308550639929486E-3</v>
      </c>
      <c r="Q26">
        <f t="shared" si="11"/>
        <v>2.6308550639929486E-3</v>
      </c>
      <c r="S26">
        <v>323</v>
      </c>
      <c r="T26">
        <v>59.87</v>
      </c>
      <c r="U26">
        <v>60.39</v>
      </c>
      <c r="V26">
        <f t="shared" si="0"/>
        <v>60.129999999999995</v>
      </c>
      <c r="W26">
        <v>18.07</v>
      </c>
      <c r="X26">
        <v>18.28</v>
      </c>
      <c r="Y26">
        <f t="shared" si="1"/>
        <v>18.175000000000001</v>
      </c>
      <c r="Z26">
        <f t="shared" si="2"/>
        <v>364.99697598449427</v>
      </c>
      <c r="AA26">
        <f t="shared" si="3"/>
        <v>0.98872298186286234</v>
      </c>
      <c r="AB26">
        <f t="shared" si="4"/>
        <v>-1.1341085823193382E-2</v>
      </c>
      <c r="AC26">
        <f t="shared" si="5"/>
        <v>1.2341085823193383E-2</v>
      </c>
    </row>
    <row r="27" spans="7:29" x14ac:dyDescent="0.3">
      <c r="G27">
        <v>145</v>
      </c>
      <c r="H27">
        <v>223.6</v>
      </c>
      <c r="I27">
        <v>224.86</v>
      </c>
      <c r="J27">
        <f t="shared" si="6"/>
        <v>224.23000000000002</v>
      </c>
      <c r="K27">
        <v>0.89</v>
      </c>
      <c r="L27">
        <v>0.98</v>
      </c>
      <c r="M27">
        <f t="shared" si="7"/>
        <v>0.93500000000000005</v>
      </c>
      <c r="N27">
        <f t="shared" si="8"/>
        <v>368.51840668472516</v>
      </c>
      <c r="O27">
        <f t="shared" si="9"/>
        <v>0.99826201832464279</v>
      </c>
      <c r="P27">
        <f t="shared" si="10"/>
        <v>-1.7394937176977109E-3</v>
      </c>
      <c r="Q27">
        <f t="shared" si="11"/>
        <v>2.7394937176977111E-3</v>
      </c>
      <c r="S27">
        <v>324</v>
      </c>
      <c r="T27">
        <v>59.11</v>
      </c>
      <c r="U27">
        <v>59.62</v>
      </c>
      <c r="V27">
        <f t="shared" si="0"/>
        <v>59.364999999999995</v>
      </c>
      <c r="W27">
        <v>18.309999999999999</v>
      </c>
      <c r="X27">
        <v>18.52</v>
      </c>
      <c r="Y27">
        <f t="shared" si="1"/>
        <v>18.414999999999999</v>
      </c>
      <c r="Z27">
        <f t="shared" si="2"/>
        <v>364.99097048182671</v>
      </c>
      <c r="AA27">
        <f t="shared" si="3"/>
        <v>0.98870671384176689</v>
      </c>
      <c r="AB27">
        <f t="shared" si="4"/>
        <v>-1.1357539526838219E-2</v>
      </c>
      <c r="AC27">
        <f t="shared" si="5"/>
        <v>1.235753952683822E-2</v>
      </c>
    </row>
    <row r="28" spans="7:29" x14ac:dyDescent="0.3">
      <c r="G28">
        <v>150</v>
      </c>
      <c r="H28">
        <v>218.61</v>
      </c>
      <c r="I28">
        <v>219.86</v>
      </c>
      <c r="J28">
        <f t="shared" si="6"/>
        <v>219.23500000000001</v>
      </c>
      <c r="K28">
        <v>1.02</v>
      </c>
      <c r="L28">
        <v>1.04</v>
      </c>
      <c r="M28">
        <f t="shared" si="7"/>
        <v>1.03</v>
      </c>
      <c r="N28">
        <f t="shared" si="8"/>
        <v>368.42331413887661</v>
      </c>
      <c r="O28">
        <f t="shared" si="9"/>
        <v>0.99800442664123035</v>
      </c>
      <c r="P28">
        <f t="shared" si="10"/>
        <v>-1.9975671682550765E-3</v>
      </c>
      <c r="Q28">
        <f t="shared" si="11"/>
        <v>2.9975671682550766E-3</v>
      </c>
      <c r="S28">
        <v>325</v>
      </c>
      <c r="T28">
        <v>58.34</v>
      </c>
      <c r="U28">
        <v>58.87</v>
      </c>
      <c r="V28">
        <f t="shared" si="0"/>
        <v>58.605000000000004</v>
      </c>
      <c r="W28">
        <v>18.55</v>
      </c>
      <c r="X28">
        <v>18.760000000000002</v>
      </c>
      <c r="Y28">
        <f t="shared" si="1"/>
        <v>18.655000000000001</v>
      </c>
      <c r="Z28">
        <f t="shared" si="2"/>
        <v>364.98996998166001</v>
      </c>
      <c r="AA28">
        <f t="shared" si="3"/>
        <v>0.98870400363435906</v>
      </c>
      <c r="AB28">
        <f t="shared" si="4"/>
        <v>-1.1360280694754301E-2</v>
      </c>
      <c r="AC28">
        <f t="shared" si="5"/>
        <v>1.23602806947543E-2</v>
      </c>
    </row>
    <row r="29" spans="7:29" x14ac:dyDescent="0.3">
      <c r="G29">
        <v>155</v>
      </c>
      <c r="H29">
        <v>213.57</v>
      </c>
      <c r="I29">
        <v>214.86</v>
      </c>
      <c r="J29">
        <f t="shared" si="6"/>
        <v>214.215</v>
      </c>
      <c r="K29">
        <v>1.1100000000000001</v>
      </c>
      <c r="L29">
        <v>1.2</v>
      </c>
      <c r="M29">
        <f t="shared" si="7"/>
        <v>1.155</v>
      </c>
      <c r="N29">
        <f t="shared" si="8"/>
        <v>368.27316656551886</v>
      </c>
      <c r="O29">
        <f t="shared" si="9"/>
        <v>0.99759769900725659</v>
      </c>
      <c r="P29">
        <f t="shared" si="10"/>
        <v>-2.4051911473819969E-3</v>
      </c>
      <c r="Q29">
        <f t="shared" si="11"/>
        <v>3.4051911473819969E-3</v>
      </c>
      <c r="S29">
        <v>326</v>
      </c>
      <c r="T29">
        <v>57.56</v>
      </c>
      <c r="U29">
        <v>58.08</v>
      </c>
      <c r="V29">
        <f t="shared" si="0"/>
        <v>57.82</v>
      </c>
      <c r="W29">
        <v>18.8</v>
      </c>
      <c r="X29">
        <v>19.010000000000002</v>
      </c>
      <c r="Y29">
        <f t="shared" si="1"/>
        <v>18.905000000000001</v>
      </c>
      <c r="Z29">
        <f t="shared" si="2"/>
        <v>364.95393446398748</v>
      </c>
      <c r="AA29">
        <f t="shared" si="3"/>
        <v>0.98860638873113948</v>
      </c>
      <c r="AB29">
        <f t="shared" si="4"/>
        <v>-1.1459015727631057E-2</v>
      </c>
      <c r="AC29">
        <f t="shared" si="5"/>
        <v>1.2459015727631056E-2</v>
      </c>
    </row>
    <row r="30" spans="7:29" x14ac:dyDescent="0.3">
      <c r="G30">
        <v>160</v>
      </c>
      <c r="H30">
        <v>208.58</v>
      </c>
      <c r="I30">
        <v>209.87</v>
      </c>
      <c r="J30">
        <f t="shared" si="6"/>
        <v>209.22500000000002</v>
      </c>
      <c r="K30">
        <v>1.27</v>
      </c>
      <c r="L30">
        <v>1.28</v>
      </c>
      <c r="M30">
        <f t="shared" si="7"/>
        <v>1.2749999999999999</v>
      </c>
      <c r="N30">
        <f t="shared" si="8"/>
        <v>368.15805400966701</v>
      </c>
      <c r="O30">
        <f t="shared" si="9"/>
        <v>0.99728587606909469</v>
      </c>
      <c r="P30">
        <f t="shared" si="10"/>
        <v>-2.717813843360211E-3</v>
      </c>
      <c r="Q30">
        <f t="shared" si="11"/>
        <v>3.717813843360211E-3</v>
      </c>
      <c r="S30">
        <v>327</v>
      </c>
      <c r="T30">
        <v>56.81</v>
      </c>
      <c r="U30">
        <v>57.32</v>
      </c>
      <c r="V30">
        <f t="shared" si="0"/>
        <v>57.064999999999998</v>
      </c>
      <c r="W30">
        <v>19.05</v>
      </c>
      <c r="X30">
        <v>19.260000000000002</v>
      </c>
      <c r="Y30">
        <f t="shared" si="1"/>
        <v>19.155000000000001</v>
      </c>
      <c r="Z30">
        <f t="shared" si="2"/>
        <v>364.94792896131992</v>
      </c>
      <c r="AA30">
        <f t="shared" si="3"/>
        <v>0.98859012071004415</v>
      </c>
      <c r="AB30">
        <f t="shared" si="4"/>
        <v>-1.1475471371789865E-2</v>
      </c>
      <c r="AC30">
        <f t="shared" si="5"/>
        <v>1.2475471371789865E-2</v>
      </c>
    </row>
    <row r="31" spans="7:29" x14ac:dyDescent="0.3">
      <c r="G31">
        <v>165</v>
      </c>
      <c r="H31">
        <v>203.57</v>
      </c>
      <c r="I31">
        <v>204.88</v>
      </c>
      <c r="J31">
        <f t="shared" si="6"/>
        <v>204.22499999999999</v>
      </c>
      <c r="K31">
        <v>1.33</v>
      </c>
      <c r="L31">
        <v>1.44</v>
      </c>
      <c r="M31">
        <f t="shared" si="7"/>
        <v>1.385</v>
      </c>
      <c r="N31">
        <f t="shared" si="8"/>
        <v>368.04294145381516</v>
      </c>
      <c r="O31">
        <f t="shared" si="9"/>
        <v>0.99697405313093279</v>
      </c>
      <c r="P31">
        <f t="shared" si="10"/>
        <v>-3.0305343028523553E-3</v>
      </c>
      <c r="Q31">
        <f t="shared" si="11"/>
        <v>4.0305343028523549E-3</v>
      </c>
      <c r="S31">
        <v>328</v>
      </c>
      <c r="T31">
        <v>56.06</v>
      </c>
      <c r="U31">
        <v>56.56</v>
      </c>
      <c r="V31">
        <f t="shared" si="0"/>
        <v>56.31</v>
      </c>
      <c r="W31">
        <v>19.3</v>
      </c>
      <c r="X31">
        <v>19.510000000000002</v>
      </c>
      <c r="Y31">
        <f t="shared" si="1"/>
        <v>19.405000000000001</v>
      </c>
      <c r="Z31">
        <f t="shared" si="2"/>
        <v>364.94192345865235</v>
      </c>
      <c r="AA31">
        <f t="shared" si="3"/>
        <v>0.98857385268894882</v>
      </c>
      <c r="AB31">
        <f t="shared" si="4"/>
        <v>-1.1491927286741354E-2</v>
      </c>
      <c r="AC31">
        <f t="shared" si="5"/>
        <v>1.2491927286741353E-2</v>
      </c>
    </row>
    <row r="32" spans="7:29" x14ac:dyDescent="0.3">
      <c r="G32">
        <v>170</v>
      </c>
      <c r="H32">
        <v>198.57</v>
      </c>
      <c r="I32">
        <v>199.88</v>
      </c>
      <c r="J32">
        <f t="shared" si="6"/>
        <v>199.22499999999999</v>
      </c>
      <c r="K32">
        <v>1.46</v>
      </c>
      <c r="L32">
        <v>1.58</v>
      </c>
      <c r="M32">
        <f t="shared" si="7"/>
        <v>1.52</v>
      </c>
      <c r="N32">
        <f t="shared" si="8"/>
        <v>367.90280388545909</v>
      </c>
      <c r="O32">
        <f t="shared" si="9"/>
        <v>0.99659444112433382</v>
      </c>
      <c r="P32">
        <f t="shared" si="10"/>
        <v>-3.4113709907123524E-3</v>
      </c>
      <c r="Q32">
        <f t="shared" si="11"/>
        <v>4.411370990712352E-3</v>
      </c>
      <c r="S32">
        <v>329</v>
      </c>
      <c r="T32">
        <v>55.31</v>
      </c>
      <c r="U32">
        <v>55.8</v>
      </c>
      <c r="V32">
        <f t="shared" si="0"/>
        <v>55.555</v>
      </c>
      <c r="W32">
        <v>19.55</v>
      </c>
      <c r="X32">
        <v>19.760000000000002</v>
      </c>
      <c r="Y32">
        <f t="shared" si="1"/>
        <v>19.655000000000001</v>
      </c>
      <c r="Z32">
        <f t="shared" si="2"/>
        <v>364.93591795598485</v>
      </c>
      <c r="AA32">
        <f t="shared" si="3"/>
        <v>0.98855758466785359</v>
      </c>
      <c r="AB32">
        <f t="shared" si="4"/>
        <v>-1.1508383472494324E-2</v>
      </c>
      <c r="AC32">
        <f t="shared" si="5"/>
        <v>1.2508383472494323E-2</v>
      </c>
    </row>
    <row r="33" spans="7:29" x14ac:dyDescent="0.3">
      <c r="G33">
        <v>175</v>
      </c>
      <c r="H33">
        <v>193.59</v>
      </c>
      <c r="I33">
        <v>194.88</v>
      </c>
      <c r="J33">
        <f t="shared" si="6"/>
        <v>194.23500000000001</v>
      </c>
      <c r="K33">
        <v>1.61</v>
      </c>
      <c r="L33">
        <v>1.73</v>
      </c>
      <c r="M33">
        <f t="shared" si="7"/>
        <v>1.67</v>
      </c>
      <c r="N33">
        <f t="shared" si="8"/>
        <v>367.75766131460222</v>
      </c>
      <c r="O33">
        <f t="shared" si="9"/>
        <v>0.99620127130404756</v>
      </c>
      <c r="P33">
        <f t="shared" si="10"/>
        <v>-3.805962190337723E-3</v>
      </c>
      <c r="Q33">
        <f t="shared" si="11"/>
        <v>4.8059621903377234E-3</v>
      </c>
      <c r="S33">
        <v>330</v>
      </c>
      <c r="T33">
        <v>54.56</v>
      </c>
      <c r="U33">
        <v>55.05</v>
      </c>
      <c r="V33">
        <f t="shared" si="0"/>
        <v>54.805</v>
      </c>
      <c r="W33">
        <v>19.809999999999999</v>
      </c>
      <c r="X33">
        <v>20.02</v>
      </c>
      <c r="Y33">
        <f t="shared" si="1"/>
        <v>19.914999999999999</v>
      </c>
      <c r="Z33">
        <f t="shared" si="2"/>
        <v>364.92490745081648</v>
      </c>
      <c r="AA33">
        <f t="shared" si="3"/>
        <v>0.98852775883307087</v>
      </c>
      <c r="AB33">
        <f t="shared" si="4"/>
        <v>-1.1538554992285345E-2</v>
      </c>
      <c r="AC33">
        <f t="shared" si="5"/>
        <v>1.2538554992285345E-2</v>
      </c>
    </row>
    <row r="34" spans="7:29" x14ac:dyDescent="0.3">
      <c r="G34">
        <v>180</v>
      </c>
      <c r="H34">
        <v>188.64</v>
      </c>
      <c r="I34">
        <v>189.91</v>
      </c>
      <c r="J34">
        <f t="shared" si="6"/>
        <v>189.27499999999998</v>
      </c>
      <c r="K34">
        <v>1.78</v>
      </c>
      <c r="L34">
        <v>1.89</v>
      </c>
      <c r="M34">
        <f t="shared" si="7"/>
        <v>1.835</v>
      </c>
      <c r="N34">
        <f t="shared" si="8"/>
        <v>367.62753375124782</v>
      </c>
      <c r="O34">
        <f t="shared" si="9"/>
        <v>0.99584877492482338</v>
      </c>
      <c r="P34">
        <f t="shared" si="10"/>
        <v>-4.1598653300410652E-3</v>
      </c>
      <c r="Q34">
        <f t="shared" si="11"/>
        <v>5.1598653300410652E-3</v>
      </c>
      <c r="S34">
        <v>331</v>
      </c>
      <c r="T34">
        <v>53.81</v>
      </c>
      <c r="U34">
        <v>54.3</v>
      </c>
      <c r="V34">
        <f t="shared" si="0"/>
        <v>54.055</v>
      </c>
      <c r="W34">
        <v>20.059999999999999</v>
      </c>
      <c r="X34">
        <v>20.28</v>
      </c>
      <c r="Y34">
        <f t="shared" si="1"/>
        <v>20.170000000000002</v>
      </c>
      <c r="Z34">
        <f t="shared" si="2"/>
        <v>364.91890194814891</v>
      </c>
      <c r="AA34">
        <f t="shared" si="3"/>
        <v>0.98851149081197554</v>
      </c>
      <c r="AB34">
        <f t="shared" si="4"/>
        <v>-1.1555011945376814E-2</v>
      </c>
      <c r="AC34">
        <f t="shared" si="5"/>
        <v>1.2555011945376813E-2</v>
      </c>
    </row>
    <row r="35" spans="7:29" x14ac:dyDescent="0.3">
      <c r="G35">
        <v>185</v>
      </c>
      <c r="H35">
        <v>183.61</v>
      </c>
      <c r="I35">
        <v>184.92</v>
      </c>
      <c r="J35">
        <f t="shared" si="6"/>
        <v>184.26499999999999</v>
      </c>
      <c r="K35">
        <v>1.95</v>
      </c>
      <c r="L35">
        <v>2.0699999999999998</v>
      </c>
      <c r="M35">
        <f t="shared" si="7"/>
        <v>2.0099999999999998</v>
      </c>
      <c r="N35">
        <f t="shared" si="8"/>
        <v>367.43734615788344</v>
      </c>
      <c r="O35">
        <f t="shared" si="9"/>
        <v>0.9953335847813507</v>
      </c>
      <c r="P35">
        <f t="shared" si="10"/>
        <v>-4.677336924199858E-3</v>
      </c>
      <c r="Q35">
        <f t="shared" si="11"/>
        <v>5.677336924199858E-3</v>
      </c>
      <c r="S35">
        <v>332</v>
      </c>
      <c r="T35">
        <v>53.07</v>
      </c>
      <c r="U35">
        <v>53.55</v>
      </c>
      <c r="V35">
        <f t="shared" si="0"/>
        <v>53.31</v>
      </c>
      <c r="W35">
        <v>20.329999999999998</v>
      </c>
      <c r="X35">
        <v>20.54</v>
      </c>
      <c r="Y35">
        <f t="shared" si="1"/>
        <v>20.434999999999999</v>
      </c>
      <c r="Z35">
        <f t="shared" si="2"/>
        <v>364.90789144298054</v>
      </c>
      <c r="AA35">
        <f t="shared" si="3"/>
        <v>0.98848166497719281</v>
      </c>
      <c r="AB35">
        <f t="shared" si="4"/>
        <v>-1.1585184872073754E-2</v>
      </c>
      <c r="AC35">
        <f t="shared" si="5"/>
        <v>1.2585184872073753E-2</v>
      </c>
    </row>
    <row r="36" spans="7:29" x14ac:dyDescent="0.3">
      <c r="G36">
        <v>190</v>
      </c>
      <c r="H36">
        <v>178.68</v>
      </c>
      <c r="I36">
        <v>179.92</v>
      </c>
      <c r="J36">
        <f t="shared" si="6"/>
        <v>179.3</v>
      </c>
      <c r="K36">
        <v>2.14</v>
      </c>
      <c r="L36">
        <v>2.2599999999999998</v>
      </c>
      <c r="M36">
        <f t="shared" si="7"/>
        <v>2.2000000000000002</v>
      </c>
      <c r="N36">
        <f t="shared" si="8"/>
        <v>367.27718857952408</v>
      </c>
      <c r="O36">
        <f t="shared" si="9"/>
        <v>0.99489974152000227</v>
      </c>
      <c r="P36">
        <f t="shared" si="10"/>
        <v>-5.1133091918600191E-3</v>
      </c>
      <c r="Q36">
        <f t="shared" si="11"/>
        <v>6.1133091918600191E-3</v>
      </c>
      <c r="S36">
        <v>333</v>
      </c>
      <c r="T36">
        <v>52.33</v>
      </c>
      <c r="U36">
        <v>52.81</v>
      </c>
      <c r="V36">
        <f t="shared" si="0"/>
        <v>52.57</v>
      </c>
      <c r="W36">
        <v>20.59</v>
      </c>
      <c r="X36">
        <v>20.81</v>
      </c>
      <c r="Y36">
        <f t="shared" si="1"/>
        <v>20.7</v>
      </c>
      <c r="Z36">
        <f t="shared" si="2"/>
        <v>364.90188594031298</v>
      </c>
      <c r="AA36">
        <f t="shared" si="3"/>
        <v>0.98846539695609748</v>
      </c>
      <c r="AB36">
        <f t="shared" si="4"/>
        <v>-1.1601642592575174E-2</v>
      </c>
      <c r="AC36">
        <f t="shared" si="5"/>
        <v>1.2601642592575173E-2</v>
      </c>
    </row>
    <row r="37" spans="7:29" x14ac:dyDescent="0.3">
      <c r="G37">
        <v>195</v>
      </c>
      <c r="H37">
        <v>173.72</v>
      </c>
      <c r="I37">
        <v>174.96</v>
      </c>
      <c r="J37">
        <f t="shared" si="6"/>
        <v>174.34</v>
      </c>
      <c r="K37">
        <v>2.35</v>
      </c>
      <c r="L37">
        <v>2.4700000000000002</v>
      </c>
      <c r="M37">
        <f t="shared" si="7"/>
        <v>2.41</v>
      </c>
      <c r="N37">
        <f t="shared" si="8"/>
        <v>367.10201599366218</v>
      </c>
      <c r="O37">
        <f t="shared" si="9"/>
        <v>0.99442522481759166</v>
      </c>
      <c r="P37">
        <f t="shared" si="10"/>
        <v>-5.5903722352940747E-3</v>
      </c>
      <c r="Q37">
        <f t="shared" si="11"/>
        <v>6.5903722352940747E-3</v>
      </c>
      <c r="S37">
        <v>334</v>
      </c>
      <c r="T37">
        <v>51.6</v>
      </c>
      <c r="U37">
        <v>52.07</v>
      </c>
      <c r="V37">
        <f t="shared" si="0"/>
        <v>51.835000000000001</v>
      </c>
      <c r="W37">
        <v>20.86</v>
      </c>
      <c r="X37">
        <v>21.07</v>
      </c>
      <c r="Y37">
        <f t="shared" si="1"/>
        <v>20.965</v>
      </c>
      <c r="Z37">
        <f t="shared" si="2"/>
        <v>364.90088544014628</v>
      </c>
      <c r="AA37">
        <f t="shared" si="3"/>
        <v>0.98846268674868965</v>
      </c>
      <c r="AB37">
        <f t="shared" si="4"/>
        <v>-1.1604384429701341E-2</v>
      </c>
      <c r="AC37">
        <f t="shared" si="5"/>
        <v>1.260438442970134E-2</v>
      </c>
    </row>
    <row r="38" spans="7:29" x14ac:dyDescent="0.3">
      <c r="G38">
        <v>200</v>
      </c>
      <c r="H38">
        <v>168.79</v>
      </c>
      <c r="I38">
        <v>170.04</v>
      </c>
      <c r="J38">
        <f t="shared" si="6"/>
        <v>169.41499999999999</v>
      </c>
      <c r="K38">
        <v>2.57</v>
      </c>
      <c r="L38">
        <v>2.7</v>
      </c>
      <c r="M38">
        <f t="shared" si="7"/>
        <v>2.6349999999999998</v>
      </c>
      <c r="N38">
        <f t="shared" si="8"/>
        <v>366.94686341780363</v>
      </c>
      <c r="O38">
        <f t="shared" si="9"/>
        <v>0.99400493936993062</v>
      </c>
      <c r="P38">
        <f t="shared" si="10"/>
        <v>-6.0131031528685118E-3</v>
      </c>
      <c r="Q38">
        <f t="shared" si="11"/>
        <v>7.0131031528685118E-3</v>
      </c>
      <c r="S38">
        <v>335</v>
      </c>
      <c r="T38">
        <v>50.87</v>
      </c>
      <c r="U38">
        <v>51.34</v>
      </c>
      <c r="V38">
        <f t="shared" si="0"/>
        <v>51.105000000000004</v>
      </c>
      <c r="W38">
        <v>21.12</v>
      </c>
      <c r="X38">
        <v>21.34</v>
      </c>
      <c r="Y38">
        <f t="shared" si="1"/>
        <v>21.23</v>
      </c>
      <c r="Z38">
        <f t="shared" si="2"/>
        <v>364.90488994248039</v>
      </c>
      <c r="AA38">
        <f t="shared" si="3"/>
        <v>0.98847353435496899</v>
      </c>
      <c r="AB38">
        <f t="shared" si="4"/>
        <v>-1.1593410270632725E-2</v>
      </c>
      <c r="AC38">
        <f t="shared" si="5"/>
        <v>1.2593410270632724E-2</v>
      </c>
    </row>
    <row r="39" spans="7:29" x14ac:dyDescent="0.3">
      <c r="G39">
        <v>205</v>
      </c>
      <c r="H39">
        <v>163.81</v>
      </c>
      <c r="I39">
        <v>165.1</v>
      </c>
      <c r="J39">
        <f t="shared" si="6"/>
        <v>164.45499999999998</v>
      </c>
      <c r="K39">
        <v>2.8</v>
      </c>
      <c r="L39">
        <v>2.95</v>
      </c>
      <c r="M39">
        <f t="shared" si="7"/>
        <v>2.875</v>
      </c>
      <c r="N39">
        <f t="shared" si="8"/>
        <v>366.7416608169367</v>
      </c>
      <c r="O39">
        <f t="shared" si="9"/>
        <v>0.99344907578539565</v>
      </c>
      <c r="P39">
        <f t="shared" si="10"/>
        <v>-6.5724756915942007E-3</v>
      </c>
      <c r="Q39">
        <f t="shared" si="11"/>
        <v>7.5724756915942007E-3</v>
      </c>
      <c r="S39">
        <v>336</v>
      </c>
      <c r="T39">
        <v>50.14</v>
      </c>
      <c r="U39">
        <v>50.6</v>
      </c>
      <c r="V39">
        <f t="shared" si="0"/>
        <v>50.370000000000005</v>
      </c>
      <c r="W39">
        <v>21.4</v>
      </c>
      <c r="X39">
        <v>21.61</v>
      </c>
      <c r="Y39">
        <f t="shared" si="1"/>
        <v>21.504999999999999</v>
      </c>
      <c r="Z39">
        <f t="shared" si="2"/>
        <v>364.89387943731202</v>
      </c>
      <c r="AA39">
        <f t="shared" si="3"/>
        <v>0.98844370852018637</v>
      </c>
      <c r="AB39">
        <f t="shared" si="4"/>
        <v>-1.1623584355959131E-2</v>
      </c>
      <c r="AC39">
        <f t="shared" si="5"/>
        <v>1.262358435595913E-2</v>
      </c>
    </row>
    <row r="40" spans="7:29" x14ac:dyDescent="0.3">
      <c r="G40">
        <v>210</v>
      </c>
      <c r="H40">
        <v>158.94</v>
      </c>
      <c r="I40">
        <v>160.21</v>
      </c>
      <c r="J40">
        <f t="shared" si="6"/>
        <v>159.57499999999999</v>
      </c>
      <c r="K40">
        <v>3.06</v>
      </c>
      <c r="L40">
        <v>3.22</v>
      </c>
      <c r="M40">
        <f t="shared" si="7"/>
        <v>3.14</v>
      </c>
      <c r="N40">
        <f t="shared" si="8"/>
        <v>366.59151324357902</v>
      </c>
      <c r="O40">
        <f t="shared" si="9"/>
        <v>0.99304234815142212</v>
      </c>
      <c r="P40">
        <f t="shared" si="10"/>
        <v>-6.9819691681388841E-3</v>
      </c>
      <c r="Q40">
        <f t="shared" si="11"/>
        <v>7.9819691681388832E-3</v>
      </c>
      <c r="S40">
        <v>337</v>
      </c>
      <c r="T40">
        <v>49.41</v>
      </c>
      <c r="U40">
        <v>49.87</v>
      </c>
      <c r="V40">
        <f t="shared" si="0"/>
        <v>49.64</v>
      </c>
      <c r="W40">
        <v>21.67</v>
      </c>
      <c r="X40">
        <v>21.89</v>
      </c>
      <c r="Y40">
        <f t="shared" si="1"/>
        <v>21.78</v>
      </c>
      <c r="Z40">
        <f t="shared" si="2"/>
        <v>364.88787393464452</v>
      </c>
      <c r="AA40">
        <f t="shared" si="3"/>
        <v>0.98842744049909115</v>
      </c>
      <c r="AB40">
        <f t="shared" si="4"/>
        <v>-1.1640042708445746E-2</v>
      </c>
      <c r="AC40">
        <f t="shared" si="5"/>
        <v>1.2640042708445747E-2</v>
      </c>
    </row>
    <row r="41" spans="7:29" x14ac:dyDescent="0.3">
      <c r="G41">
        <v>215</v>
      </c>
      <c r="H41">
        <v>154.16999999999999</v>
      </c>
      <c r="I41">
        <v>155.38</v>
      </c>
      <c r="J41">
        <f t="shared" si="6"/>
        <v>154.77499999999998</v>
      </c>
      <c r="K41">
        <v>3.36</v>
      </c>
      <c r="L41">
        <v>3.51</v>
      </c>
      <c r="M41">
        <f t="shared" si="7"/>
        <v>3.4349999999999996</v>
      </c>
      <c r="N41">
        <f t="shared" si="8"/>
        <v>366.49141569522965</v>
      </c>
      <c r="O41">
        <f t="shared" si="9"/>
        <v>0.99277119865432228</v>
      </c>
      <c r="P41">
        <f t="shared" si="10"/>
        <v>-7.2550557318005089E-3</v>
      </c>
      <c r="Q41">
        <f t="shared" si="11"/>
        <v>8.2550557318005098E-3</v>
      </c>
      <c r="S41">
        <v>338</v>
      </c>
      <c r="T41">
        <v>48.68</v>
      </c>
      <c r="U41">
        <v>49.15</v>
      </c>
      <c r="V41">
        <f t="shared" si="0"/>
        <v>48.914999999999999</v>
      </c>
      <c r="W41">
        <v>21.95</v>
      </c>
      <c r="X41">
        <v>22.17</v>
      </c>
      <c r="Y41">
        <f t="shared" si="1"/>
        <v>22.060000000000002</v>
      </c>
      <c r="Z41">
        <f t="shared" si="2"/>
        <v>364.88186843197695</v>
      </c>
      <c r="AA41">
        <f t="shared" si="3"/>
        <v>0.98841117247799581</v>
      </c>
      <c r="AB41">
        <f t="shared" si="4"/>
        <v>-1.1656501331814298E-2</v>
      </c>
      <c r="AC41">
        <f t="shared" si="5"/>
        <v>1.2656501331814299E-2</v>
      </c>
    </row>
    <row r="42" spans="7:29" x14ac:dyDescent="0.3">
      <c r="G42">
        <v>220</v>
      </c>
      <c r="H42">
        <v>149.35</v>
      </c>
      <c r="I42">
        <v>150.57</v>
      </c>
      <c r="J42">
        <f t="shared" si="6"/>
        <v>149.95999999999998</v>
      </c>
      <c r="K42">
        <v>3.66</v>
      </c>
      <c r="L42">
        <v>3.82</v>
      </c>
      <c r="M42">
        <f t="shared" si="7"/>
        <v>3.74</v>
      </c>
      <c r="N42">
        <f t="shared" si="8"/>
        <v>366.36629313437606</v>
      </c>
      <c r="O42">
        <f t="shared" si="9"/>
        <v>0.99243226008878549</v>
      </c>
      <c r="P42">
        <f t="shared" si="10"/>
        <v>-7.5965205497639937E-3</v>
      </c>
      <c r="Q42">
        <f t="shared" si="11"/>
        <v>8.5965205497639946E-3</v>
      </c>
      <c r="S42">
        <v>339</v>
      </c>
      <c r="T42">
        <v>47.94</v>
      </c>
      <c r="U42">
        <v>48.41</v>
      </c>
      <c r="V42">
        <f t="shared" si="0"/>
        <v>48.174999999999997</v>
      </c>
      <c r="W42">
        <v>22.23</v>
      </c>
      <c r="X42">
        <v>22.45</v>
      </c>
      <c r="Y42">
        <f t="shared" si="1"/>
        <v>22.34</v>
      </c>
      <c r="Z42">
        <f t="shared" si="2"/>
        <v>364.86084792180691</v>
      </c>
      <c r="AA42">
        <f t="shared" si="3"/>
        <v>0.9883542310158383</v>
      </c>
      <c r="AB42">
        <f t="shared" si="4"/>
        <v>-1.1714112075175771E-2</v>
      </c>
      <c r="AC42">
        <f t="shared" si="5"/>
        <v>1.2714112075175771E-2</v>
      </c>
    </row>
    <row r="43" spans="7:29" x14ac:dyDescent="0.3">
      <c r="G43">
        <v>225</v>
      </c>
      <c r="H43">
        <v>144.57</v>
      </c>
      <c r="I43">
        <v>145.79</v>
      </c>
      <c r="J43">
        <f t="shared" si="6"/>
        <v>145.18</v>
      </c>
      <c r="K43">
        <v>3.99</v>
      </c>
      <c r="L43">
        <v>4.16</v>
      </c>
      <c r="M43">
        <f t="shared" si="7"/>
        <v>4.0750000000000002</v>
      </c>
      <c r="N43">
        <f t="shared" si="8"/>
        <v>366.2461755760234</v>
      </c>
      <c r="O43">
        <f t="shared" si="9"/>
        <v>0.9921068793369362</v>
      </c>
      <c r="P43">
        <f t="shared" si="10"/>
        <v>-7.9244362338649343E-3</v>
      </c>
      <c r="Q43">
        <f t="shared" si="11"/>
        <v>8.9244362338649352E-3</v>
      </c>
      <c r="S43">
        <v>340</v>
      </c>
      <c r="T43">
        <v>47.22</v>
      </c>
      <c r="U43">
        <v>47.68</v>
      </c>
      <c r="V43">
        <f t="shared" si="0"/>
        <v>47.45</v>
      </c>
      <c r="W43">
        <v>22.51</v>
      </c>
      <c r="X43">
        <v>22.74</v>
      </c>
      <c r="Y43">
        <f t="shared" si="1"/>
        <v>22.625</v>
      </c>
      <c r="Z43">
        <f t="shared" si="2"/>
        <v>364.84983741663854</v>
      </c>
      <c r="AA43">
        <f t="shared" si="3"/>
        <v>0.98832440518105569</v>
      </c>
      <c r="AB43">
        <f t="shared" si="4"/>
        <v>-1.1744289802843495E-2</v>
      </c>
      <c r="AC43">
        <f t="shared" si="5"/>
        <v>1.2744289802843495E-2</v>
      </c>
    </row>
    <row r="44" spans="7:29" x14ac:dyDescent="0.3">
      <c r="G44">
        <v>230</v>
      </c>
      <c r="H44">
        <v>139.85</v>
      </c>
      <c r="I44">
        <v>141.07</v>
      </c>
      <c r="J44">
        <f t="shared" si="6"/>
        <v>140.45999999999998</v>
      </c>
      <c r="K44">
        <v>4.3499999999999996</v>
      </c>
      <c r="L44">
        <v>4.5199999999999996</v>
      </c>
      <c r="M44">
        <f t="shared" si="7"/>
        <v>4.4349999999999996</v>
      </c>
      <c r="N44">
        <f t="shared" si="8"/>
        <v>366.16109303517646</v>
      </c>
      <c r="O44">
        <f t="shared" si="9"/>
        <v>0.99187640328089832</v>
      </c>
      <c r="P44">
        <f t="shared" si="10"/>
        <v>-8.1567729265113881E-3</v>
      </c>
      <c r="Q44">
        <f t="shared" si="11"/>
        <v>9.156772926511389E-3</v>
      </c>
      <c r="S44">
        <v>341</v>
      </c>
      <c r="T44">
        <v>46.51</v>
      </c>
      <c r="U44">
        <v>46.95</v>
      </c>
      <c r="V44">
        <f t="shared" si="0"/>
        <v>46.730000000000004</v>
      </c>
      <c r="W44">
        <v>22.8</v>
      </c>
      <c r="X44">
        <v>23.03</v>
      </c>
      <c r="Y44">
        <f t="shared" si="1"/>
        <v>22.914999999999999</v>
      </c>
      <c r="Z44">
        <f t="shared" si="2"/>
        <v>364.83882691147016</v>
      </c>
      <c r="AA44">
        <f t="shared" si="3"/>
        <v>0.98829457934627296</v>
      </c>
      <c r="AB44">
        <f t="shared" si="4"/>
        <v>-1.1774468441234061E-2</v>
      </c>
      <c r="AC44">
        <f t="shared" si="5"/>
        <v>1.277446844123406E-2</v>
      </c>
    </row>
    <row r="45" spans="7:29" x14ac:dyDescent="0.3">
      <c r="G45">
        <v>235</v>
      </c>
      <c r="H45">
        <v>135.11000000000001</v>
      </c>
      <c r="I45">
        <v>136.34</v>
      </c>
      <c r="J45">
        <f t="shared" si="6"/>
        <v>135.72500000000002</v>
      </c>
      <c r="K45">
        <v>4.7300000000000004</v>
      </c>
      <c r="L45">
        <v>4.91</v>
      </c>
      <c r="M45">
        <f t="shared" si="7"/>
        <v>4.82</v>
      </c>
      <c r="N45">
        <f t="shared" si="8"/>
        <v>366.03597047432299</v>
      </c>
      <c r="O45">
        <f t="shared" si="9"/>
        <v>0.99153746471536186</v>
      </c>
      <c r="P45">
        <f t="shared" si="10"/>
        <v>-8.4985458406819665E-3</v>
      </c>
      <c r="Q45">
        <f t="shared" si="11"/>
        <v>9.4985458406819656E-3</v>
      </c>
      <c r="S45">
        <v>342</v>
      </c>
      <c r="T45">
        <v>45.79</v>
      </c>
      <c r="U45">
        <v>46.24</v>
      </c>
      <c r="V45">
        <f t="shared" si="0"/>
        <v>46.015000000000001</v>
      </c>
      <c r="W45">
        <v>23.09</v>
      </c>
      <c r="X45">
        <v>23.32</v>
      </c>
      <c r="Y45">
        <f t="shared" si="1"/>
        <v>23.204999999999998</v>
      </c>
      <c r="Z45">
        <f t="shared" si="2"/>
        <v>364.8328214088026</v>
      </c>
      <c r="AA45">
        <f t="shared" si="3"/>
        <v>0.98827831132517763</v>
      </c>
      <c r="AB45">
        <f t="shared" si="4"/>
        <v>-1.1790929277232045E-2</v>
      </c>
      <c r="AC45">
        <f t="shared" si="5"/>
        <v>1.2790929277232046E-2</v>
      </c>
    </row>
    <row r="46" spans="7:29" x14ac:dyDescent="0.3">
      <c r="G46">
        <v>240</v>
      </c>
      <c r="H46">
        <v>130.49</v>
      </c>
      <c r="I46">
        <v>131.69</v>
      </c>
      <c r="J46">
        <f t="shared" si="6"/>
        <v>131.09</v>
      </c>
      <c r="K46">
        <v>5.15</v>
      </c>
      <c r="L46">
        <v>5.34</v>
      </c>
      <c r="M46">
        <f t="shared" si="7"/>
        <v>5.2450000000000001</v>
      </c>
      <c r="N46">
        <f t="shared" si="8"/>
        <v>365.9709079434794</v>
      </c>
      <c r="O46">
        <f t="shared" si="9"/>
        <v>0.99136121991407355</v>
      </c>
      <c r="P46">
        <f t="shared" si="10"/>
        <v>-8.6763106484541372E-3</v>
      </c>
      <c r="Q46">
        <f t="shared" si="11"/>
        <v>9.6763106484541381E-3</v>
      </c>
      <c r="S46">
        <v>343</v>
      </c>
      <c r="T46">
        <v>45.08</v>
      </c>
      <c r="U46">
        <v>45.52</v>
      </c>
      <c r="V46">
        <f t="shared" si="0"/>
        <v>45.3</v>
      </c>
      <c r="W46">
        <v>23.39</v>
      </c>
      <c r="X46">
        <v>23.61</v>
      </c>
      <c r="Y46">
        <f t="shared" si="1"/>
        <v>23.5</v>
      </c>
      <c r="Z46">
        <f t="shared" si="2"/>
        <v>364.82181090363423</v>
      </c>
      <c r="AA46">
        <f t="shared" si="3"/>
        <v>0.98824848549039501</v>
      </c>
      <c r="AB46">
        <f t="shared" si="4"/>
        <v>-1.1821109323192396E-2</v>
      </c>
      <c r="AC46">
        <f t="shared" si="5"/>
        <v>1.2821109323192397E-2</v>
      </c>
    </row>
    <row r="47" spans="7:29" x14ac:dyDescent="0.3">
      <c r="G47">
        <v>245</v>
      </c>
      <c r="H47">
        <v>125.83</v>
      </c>
      <c r="I47">
        <v>127.06</v>
      </c>
      <c r="J47">
        <f t="shared" si="6"/>
        <v>126.44499999999999</v>
      </c>
      <c r="K47">
        <v>5.61</v>
      </c>
      <c r="L47">
        <v>5.79</v>
      </c>
      <c r="M47">
        <f t="shared" si="7"/>
        <v>5.7</v>
      </c>
      <c r="N47">
        <f t="shared" si="8"/>
        <v>365.86580539262923</v>
      </c>
      <c r="O47">
        <f t="shared" si="9"/>
        <v>0.99107651260328633</v>
      </c>
      <c r="P47">
        <f t="shared" si="10"/>
        <v>-8.9635401619713919E-3</v>
      </c>
      <c r="Q47">
        <f t="shared" si="11"/>
        <v>9.9635401619713911E-3</v>
      </c>
      <c r="S47">
        <v>344</v>
      </c>
      <c r="T47">
        <v>44.38</v>
      </c>
      <c r="U47">
        <v>44.81</v>
      </c>
      <c r="V47">
        <f t="shared" si="0"/>
        <v>44.594999999999999</v>
      </c>
      <c r="W47">
        <v>23.68</v>
      </c>
      <c r="X47">
        <v>23.91</v>
      </c>
      <c r="Y47">
        <f t="shared" si="1"/>
        <v>23.795000000000002</v>
      </c>
      <c r="Z47">
        <f t="shared" si="2"/>
        <v>364.82081040346753</v>
      </c>
      <c r="AA47">
        <f t="shared" si="3"/>
        <v>0.98824577528298707</v>
      </c>
      <c r="AB47">
        <f t="shared" si="4"/>
        <v>-1.1823851762127566E-2</v>
      </c>
      <c r="AC47">
        <f t="shared" si="5"/>
        <v>1.2823851762127567E-2</v>
      </c>
    </row>
    <row r="48" spans="7:29" x14ac:dyDescent="0.3">
      <c r="G48">
        <v>250</v>
      </c>
      <c r="H48">
        <v>121.3</v>
      </c>
      <c r="I48">
        <v>122.49</v>
      </c>
      <c r="J48">
        <f t="shared" si="6"/>
        <v>121.895</v>
      </c>
      <c r="K48">
        <v>6.09</v>
      </c>
      <c r="L48">
        <v>6.27</v>
      </c>
      <c r="M48">
        <f t="shared" si="7"/>
        <v>6.18</v>
      </c>
      <c r="N48">
        <f t="shared" si="8"/>
        <v>365.83077287679066</v>
      </c>
      <c r="O48">
        <f t="shared" si="9"/>
        <v>0.99098161468412238</v>
      </c>
      <c r="P48">
        <f t="shared" si="10"/>
        <v>-9.0592971107005781E-3</v>
      </c>
      <c r="Q48">
        <f t="shared" si="11"/>
        <v>1.0059297110700579E-2</v>
      </c>
      <c r="S48">
        <v>345</v>
      </c>
      <c r="T48">
        <v>43.67</v>
      </c>
      <c r="U48">
        <v>44.1</v>
      </c>
      <c r="V48">
        <f t="shared" si="0"/>
        <v>43.885000000000005</v>
      </c>
      <c r="W48">
        <v>23.98</v>
      </c>
      <c r="X48">
        <v>24.21</v>
      </c>
      <c r="Y48">
        <f t="shared" si="1"/>
        <v>24.094999999999999</v>
      </c>
      <c r="Z48">
        <f t="shared" si="2"/>
        <v>364.80979989829916</v>
      </c>
      <c r="AA48">
        <f t="shared" si="3"/>
        <v>0.98821594944820446</v>
      </c>
      <c r="AB48">
        <f t="shared" si="4"/>
        <v>-1.1854032801721374E-2</v>
      </c>
      <c r="AC48">
        <f t="shared" si="5"/>
        <v>1.2854032801721375E-2</v>
      </c>
    </row>
    <row r="49" spans="7:29" x14ac:dyDescent="0.3">
      <c r="G49">
        <v>255</v>
      </c>
      <c r="H49">
        <v>116.7</v>
      </c>
      <c r="I49">
        <v>117.92</v>
      </c>
      <c r="J49">
        <f t="shared" si="6"/>
        <v>117.31</v>
      </c>
      <c r="K49">
        <v>6.6</v>
      </c>
      <c r="L49">
        <v>6.79</v>
      </c>
      <c r="M49">
        <f t="shared" si="7"/>
        <v>6.6950000000000003</v>
      </c>
      <c r="N49">
        <f t="shared" si="8"/>
        <v>365.72567032594043</v>
      </c>
      <c r="O49">
        <f t="shared" si="9"/>
        <v>0.99069690737333516</v>
      </c>
      <c r="P49">
        <f t="shared" si="10"/>
        <v>-9.3466366661099105E-3</v>
      </c>
      <c r="Q49">
        <f t="shared" si="11"/>
        <v>1.034663666610991E-2</v>
      </c>
      <c r="S49">
        <v>346</v>
      </c>
      <c r="T49">
        <v>42.98</v>
      </c>
      <c r="U49">
        <v>43.4</v>
      </c>
      <c r="V49">
        <f t="shared" si="0"/>
        <v>43.19</v>
      </c>
      <c r="W49">
        <v>24.28</v>
      </c>
      <c r="X49">
        <v>24.51</v>
      </c>
      <c r="Y49">
        <f t="shared" si="1"/>
        <v>24.395000000000003</v>
      </c>
      <c r="Z49">
        <f t="shared" si="2"/>
        <v>364.81380440063327</v>
      </c>
      <c r="AA49">
        <f t="shared" si="3"/>
        <v>0.9882267970544838</v>
      </c>
      <c r="AB49">
        <f t="shared" si="4"/>
        <v>-1.1843055902644844E-2</v>
      </c>
      <c r="AC49">
        <f t="shared" si="5"/>
        <v>1.2843055902644843E-2</v>
      </c>
    </row>
    <row r="50" spans="7:29" x14ac:dyDescent="0.3">
      <c r="G50">
        <v>260</v>
      </c>
      <c r="H50">
        <v>112.19</v>
      </c>
      <c r="I50">
        <v>113.41</v>
      </c>
      <c r="J50">
        <f t="shared" si="6"/>
        <v>112.8</v>
      </c>
      <c r="K50">
        <v>7.15</v>
      </c>
      <c r="L50">
        <v>7.35</v>
      </c>
      <c r="M50">
        <f t="shared" si="7"/>
        <v>7.25</v>
      </c>
      <c r="N50">
        <f t="shared" si="8"/>
        <v>365.65560279259608</v>
      </c>
      <c r="O50">
        <f t="shared" si="9"/>
        <v>0.99050710475835968</v>
      </c>
      <c r="P50">
        <f t="shared" si="10"/>
        <v>-9.5382399683381584E-3</v>
      </c>
      <c r="Q50">
        <f t="shared" si="11"/>
        <v>1.0538239968338158E-2</v>
      </c>
      <c r="S50">
        <v>347</v>
      </c>
      <c r="T50">
        <v>42.28</v>
      </c>
      <c r="U50">
        <v>42.7</v>
      </c>
      <c r="V50">
        <f t="shared" si="0"/>
        <v>42.49</v>
      </c>
      <c r="W50">
        <v>24.59</v>
      </c>
      <c r="X50">
        <v>24.82</v>
      </c>
      <c r="Y50">
        <f t="shared" si="1"/>
        <v>24.704999999999998</v>
      </c>
      <c r="Z50">
        <f t="shared" si="2"/>
        <v>364.8027938954649</v>
      </c>
      <c r="AA50">
        <f t="shared" si="3"/>
        <v>0.98819697121970118</v>
      </c>
      <c r="AB50">
        <f t="shared" si="4"/>
        <v>-1.187323752185389E-2</v>
      </c>
      <c r="AC50">
        <f t="shared" si="5"/>
        <v>1.2873237521853889E-2</v>
      </c>
    </row>
    <row r="51" spans="7:29" x14ac:dyDescent="0.3">
      <c r="G51">
        <v>265</v>
      </c>
      <c r="H51">
        <v>107.74</v>
      </c>
      <c r="I51">
        <v>108.94</v>
      </c>
      <c r="J51">
        <f t="shared" si="6"/>
        <v>108.34</v>
      </c>
      <c r="K51">
        <v>7.74</v>
      </c>
      <c r="L51">
        <v>7.94</v>
      </c>
      <c r="M51">
        <f t="shared" si="7"/>
        <v>7.84</v>
      </c>
      <c r="N51">
        <f t="shared" si="8"/>
        <v>365.60055026675423</v>
      </c>
      <c r="O51">
        <f t="shared" si="9"/>
        <v>0.99035797558444627</v>
      </c>
      <c r="P51">
        <f t="shared" si="10"/>
        <v>-9.6888097125120993E-3</v>
      </c>
      <c r="Q51">
        <f t="shared" si="11"/>
        <v>1.0688809712512098E-2</v>
      </c>
      <c r="S51">
        <v>348</v>
      </c>
      <c r="T51">
        <v>41.59</v>
      </c>
      <c r="U51">
        <v>42.01</v>
      </c>
      <c r="V51">
        <f t="shared" si="0"/>
        <v>41.8</v>
      </c>
      <c r="W51">
        <v>24.9</v>
      </c>
      <c r="X51">
        <v>25.13</v>
      </c>
      <c r="Y51">
        <f t="shared" si="1"/>
        <v>25.015000000000001</v>
      </c>
      <c r="Z51">
        <f t="shared" si="2"/>
        <v>364.8017933952982</v>
      </c>
      <c r="AA51">
        <f t="shared" si="3"/>
        <v>0.98819426101229324</v>
      </c>
      <c r="AB51">
        <f t="shared" si="4"/>
        <v>-1.1875980103751384E-2</v>
      </c>
      <c r="AC51">
        <f t="shared" si="5"/>
        <v>1.2875980103751385E-2</v>
      </c>
    </row>
    <row r="52" spans="7:29" x14ac:dyDescent="0.3">
      <c r="G52">
        <v>270</v>
      </c>
      <c r="H52">
        <v>103.35</v>
      </c>
      <c r="I52">
        <v>104.47</v>
      </c>
      <c r="J52">
        <f t="shared" si="6"/>
        <v>103.91</v>
      </c>
      <c r="K52">
        <v>8.3800000000000008</v>
      </c>
      <c r="L52">
        <v>8.58</v>
      </c>
      <c r="M52">
        <f t="shared" si="7"/>
        <v>8.48</v>
      </c>
      <c r="N52">
        <f t="shared" si="8"/>
        <v>365.52547773090896</v>
      </c>
      <c r="O52">
        <f t="shared" si="9"/>
        <v>0.99015461515578318</v>
      </c>
      <c r="P52">
        <f t="shared" si="10"/>
        <v>-9.8941711228142486E-3</v>
      </c>
      <c r="Q52">
        <f t="shared" si="11"/>
        <v>1.0894171122814249E-2</v>
      </c>
      <c r="S52">
        <v>349</v>
      </c>
      <c r="T52">
        <v>40.909999999999997</v>
      </c>
      <c r="U52">
        <v>41.32</v>
      </c>
      <c r="V52">
        <f t="shared" si="0"/>
        <v>41.114999999999995</v>
      </c>
      <c r="W52">
        <v>25.21</v>
      </c>
      <c r="X52">
        <v>25.45</v>
      </c>
      <c r="Y52">
        <f t="shared" si="1"/>
        <v>25.33</v>
      </c>
      <c r="Z52">
        <f t="shared" si="2"/>
        <v>364.80079289513151</v>
      </c>
      <c r="AA52">
        <f t="shared" si="3"/>
        <v>0.98819155080488541</v>
      </c>
      <c r="AB52">
        <f t="shared" si="4"/>
        <v>-1.1878722693170541E-2</v>
      </c>
      <c r="AC52">
        <f t="shared" si="5"/>
        <v>1.287872269317054E-2</v>
      </c>
    </row>
    <row r="53" spans="7:29" x14ac:dyDescent="0.3">
      <c r="G53">
        <v>275</v>
      </c>
      <c r="H53">
        <v>98.98</v>
      </c>
      <c r="I53">
        <v>100.13</v>
      </c>
      <c r="J53">
        <f t="shared" si="6"/>
        <v>99.555000000000007</v>
      </c>
      <c r="K53">
        <v>9.07</v>
      </c>
      <c r="L53">
        <v>9.26</v>
      </c>
      <c r="M53">
        <f t="shared" si="7"/>
        <v>9.1649999999999991</v>
      </c>
      <c r="N53">
        <f t="shared" si="8"/>
        <v>365.48043521006878</v>
      </c>
      <c r="O53">
        <f t="shared" si="9"/>
        <v>0.99003260160924467</v>
      </c>
      <c r="P53">
        <f t="shared" si="10"/>
        <v>-1.0017405477283275E-2</v>
      </c>
      <c r="Q53">
        <f t="shared" si="11"/>
        <v>1.1017405477283276E-2</v>
      </c>
      <c r="S53">
        <v>350</v>
      </c>
      <c r="T53">
        <v>40.22</v>
      </c>
      <c r="U53">
        <v>40.630000000000003</v>
      </c>
      <c r="V53">
        <f t="shared" si="0"/>
        <v>40.424999999999997</v>
      </c>
      <c r="W53">
        <v>25.53</v>
      </c>
      <c r="X53">
        <v>25.77</v>
      </c>
      <c r="Y53">
        <f t="shared" si="1"/>
        <v>25.65</v>
      </c>
      <c r="Z53">
        <f t="shared" si="2"/>
        <v>364.78978238996314</v>
      </c>
      <c r="AA53">
        <f t="shared" si="3"/>
        <v>0.98816172497010268</v>
      </c>
      <c r="AB53">
        <f t="shared" si="4"/>
        <v>-1.1908905388896633E-2</v>
      </c>
      <c r="AC53">
        <f t="shared" si="5"/>
        <v>1.2908905388896632E-2</v>
      </c>
    </row>
    <row r="54" spans="7:29" x14ac:dyDescent="0.3">
      <c r="G54">
        <v>276</v>
      </c>
      <c r="H54">
        <v>98.11</v>
      </c>
      <c r="I54">
        <v>99.27</v>
      </c>
      <c r="J54">
        <f t="shared" si="6"/>
        <v>98.69</v>
      </c>
      <c r="K54">
        <v>9.2100000000000009</v>
      </c>
      <c r="L54">
        <v>9.41</v>
      </c>
      <c r="M54">
        <f t="shared" si="7"/>
        <v>9.31</v>
      </c>
      <c r="N54">
        <f t="shared" si="8"/>
        <v>365.4694247049004</v>
      </c>
      <c r="O54">
        <f t="shared" si="9"/>
        <v>0.99000277577446194</v>
      </c>
      <c r="P54">
        <f t="shared" si="10"/>
        <v>-1.0047532044844298E-2</v>
      </c>
      <c r="Q54">
        <f t="shared" si="11"/>
        <v>1.1047532044844297E-2</v>
      </c>
      <c r="S54">
        <v>351</v>
      </c>
      <c r="T54">
        <v>39.53</v>
      </c>
      <c r="U54">
        <v>39.94</v>
      </c>
      <c r="V54">
        <f t="shared" si="0"/>
        <v>39.734999999999999</v>
      </c>
      <c r="W54">
        <v>25.85</v>
      </c>
      <c r="X54">
        <v>26.09</v>
      </c>
      <c r="Y54">
        <f t="shared" si="1"/>
        <v>25.97</v>
      </c>
      <c r="Z54">
        <f t="shared" si="2"/>
        <v>364.77877188479476</v>
      </c>
      <c r="AA54">
        <f t="shared" si="3"/>
        <v>0.98813189913532007</v>
      </c>
      <c r="AB54">
        <f t="shared" si="4"/>
        <v>-1.1939088995645232E-2</v>
      </c>
      <c r="AC54">
        <f t="shared" si="5"/>
        <v>1.2939088995645231E-2</v>
      </c>
    </row>
    <row r="55" spans="7:29" x14ac:dyDescent="0.3">
      <c r="G55">
        <v>277</v>
      </c>
      <c r="H55">
        <v>97.21</v>
      </c>
      <c r="I55">
        <v>98.4</v>
      </c>
      <c r="J55">
        <f t="shared" si="6"/>
        <v>97.805000000000007</v>
      </c>
      <c r="K55">
        <v>9.35</v>
      </c>
      <c r="L55">
        <v>9.5500000000000007</v>
      </c>
      <c r="M55">
        <f t="shared" si="7"/>
        <v>9.4499999999999993</v>
      </c>
      <c r="N55">
        <f t="shared" si="8"/>
        <v>365.44339919222955</v>
      </c>
      <c r="O55">
        <f t="shared" si="9"/>
        <v>0.98993227649861715</v>
      </c>
      <c r="P55">
        <f t="shared" si="10"/>
        <v>-1.0118745770560857E-2</v>
      </c>
      <c r="Q55">
        <f t="shared" si="11"/>
        <v>1.1118745770560857E-2</v>
      </c>
      <c r="S55">
        <v>352</v>
      </c>
      <c r="T55">
        <v>38.83</v>
      </c>
      <c r="U55">
        <v>39.24</v>
      </c>
      <c r="V55">
        <f t="shared" si="0"/>
        <v>39.034999999999997</v>
      </c>
      <c r="W55">
        <v>26.17</v>
      </c>
      <c r="X55">
        <v>26.4</v>
      </c>
      <c r="Y55">
        <f t="shared" si="1"/>
        <v>26.285</v>
      </c>
      <c r="Z55">
        <f t="shared" si="2"/>
        <v>364.76275637712553</v>
      </c>
      <c r="AA55">
        <f t="shared" si="3"/>
        <v>0.98808851548684984</v>
      </c>
      <c r="AB55">
        <f t="shared" si="4"/>
        <v>-1.1982994673530352E-2</v>
      </c>
      <c r="AC55">
        <f t="shared" si="5"/>
        <v>1.2982994673530351E-2</v>
      </c>
    </row>
    <row r="56" spans="7:29" x14ac:dyDescent="0.3">
      <c r="G56">
        <v>278</v>
      </c>
      <c r="H56">
        <v>96.35</v>
      </c>
      <c r="I56">
        <v>97.54</v>
      </c>
      <c r="J56">
        <f t="shared" si="6"/>
        <v>96.944999999999993</v>
      </c>
      <c r="K56">
        <v>9.5</v>
      </c>
      <c r="L56">
        <v>9.6999999999999993</v>
      </c>
      <c r="M56">
        <f t="shared" si="7"/>
        <v>9.6</v>
      </c>
      <c r="N56">
        <f t="shared" si="8"/>
        <v>365.43238868706112</v>
      </c>
      <c r="O56">
        <f t="shared" si="9"/>
        <v>0.98990245066383442</v>
      </c>
      <c r="P56">
        <f t="shared" si="10"/>
        <v>-1.0148875391357769E-2</v>
      </c>
      <c r="Q56">
        <f t="shared" si="11"/>
        <v>1.1148875391357768E-2</v>
      </c>
      <c r="S56">
        <v>353</v>
      </c>
      <c r="T56">
        <v>38.15</v>
      </c>
      <c r="U56">
        <v>38.549999999999997</v>
      </c>
      <c r="V56">
        <f t="shared" si="0"/>
        <v>38.349999999999994</v>
      </c>
      <c r="W56">
        <v>26.5</v>
      </c>
      <c r="X56">
        <v>26.73</v>
      </c>
      <c r="Y56">
        <f t="shared" si="1"/>
        <v>26.615000000000002</v>
      </c>
      <c r="Z56">
        <f t="shared" si="2"/>
        <v>364.74674086945629</v>
      </c>
      <c r="AA56">
        <f t="shared" si="3"/>
        <v>0.98804513183837972</v>
      </c>
      <c r="AB56">
        <f t="shared" si="4"/>
        <v>-1.2026902279208549E-2</v>
      </c>
      <c r="AC56">
        <f t="shared" si="5"/>
        <v>1.3026902279208549E-2</v>
      </c>
    </row>
    <row r="57" spans="7:29" x14ac:dyDescent="0.3">
      <c r="G57">
        <v>279</v>
      </c>
      <c r="H57">
        <v>95.49</v>
      </c>
      <c r="I57">
        <v>96.68</v>
      </c>
      <c r="J57">
        <f t="shared" si="6"/>
        <v>96.085000000000008</v>
      </c>
      <c r="K57">
        <v>9.64</v>
      </c>
      <c r="L57">
        <v>9.84</v>
      </c>
      <c r="M57">
        <f t="shared" si="7"/>
        <v>9.74</v>
      </c>
      <c r="N57">
        <f t="shared" si="8"/>
        <v>365.43138818689442</v>
      </c>
      <c r="O57">
        <f t="shared" si="9"/>
        <v>0.98989974045642648</v>
      </c>
      <c r="P57">
        <f t="shared" si="10"/>
        <v>-1.0151613248119518E-2</v>
      </c>
      <c r="Q57">
        <f t="shared" si="11"/>
        <v>1.1151613248119519E-2</v>
      </c>
      <c r="S57">
        <v>354</v>
      </c>
      <c r="T57">
        <v>37.479999999999997</v>
      </c>
      <c r="U57">
        <v>37.869999999999997</v>
      </c>
      <c r="V57">
        <f t="shared" si="0"/>
        <v>37.674999999999997</v>
      </c>
      <c r="W57">
        <v>26.83</v>
      </c>
      <c r="X57">
        <v>27.06</v>
      </c>
      <c r="Y57">
        <f t="shared" si="1"/>
        <v>26.945</v>
      </c>
      <c r="Z57">
        <f t="shared" si="2"/>
        <v>364.74073536678878</v>
      </c>
      <c r="AA57">
        <f t="shared" si="3"/>
        <v>0.9880288638172845</v>
      </c>
      <c r="AB57">
        <f t="shared" si="4"/>
        <v>-1.204336727103715E-2</v>
      </c>
      <c r="AC57">
        <f t="shared" si="5"/>
        <v>1.3043367271037151E-2</v>
      </c>
    </row>
    <row r="58" spans="7:29" x14ac:dyDescent="0.3">
      <c r="G58">
        <v>280</v>
      </c>
      <c r="H58">
        <v>94.64</v>
      </c>
      <c r="I58">
        <v>95.82</v>
      </c>
      <c r="J58">
        <f t="shared" si="6"/>
        <v>95.22999999999999</v>
      </c>
      <c r="K58">
        <v>9.7899999999999991</v>
      </c>
      <c r="L58">
        <v>9.99</v>
      </c>
      <c r="M58">
        <f t="shared" si="7"/>
        <v>9.89</v>
      </c>
      <c r="N58">
        <f t="shared" si="8"/>
        <v>365.42538268422686</v>
      </c>
      <c r="O58">
        <f t="shared" si="9"/>
        <v>0.98988347243533115</v>
      </c>
      <c r="P58">
        <f t="shared" si="10"/>
        <v>-1.0168047392009383E-2</v>
      </c>
      <c r="Q58">
        <f t="shared" si="11"/>
        <v>1.1168047392009384E-2</v>
      </c>
      <c r="S58">
        <v>355</v>
      </c>
      <c r="T58">
        <v>36.81</v>
      </c>
      <c r="U58">
        <v>37.200000000000003</v>
      </c>
      <c r="V58">
        <f t="shared" si="0"/>
        <v>37.005000000000003</v>
      </c>
      <c r="W58">
        <v>27.16</v>
      </c>
      <c r="X58">
        <v>27.4</v>
      </c>
      <c r="Y58">
        <f t="shared" si="1"/>
        <v>27.28</v>
      </c>
      <c r="Z58">
        <f t="shared" si="2"/>
        <v>364.73472986412122</v>
      </c>
      <c r="AA58">
        <f t="shared" si="3"/>
        <v>0.98801259579618916</v>
      </c>
      <c r="AB58">
        <f t="shared" si="4"/>
        <v>-1.2059832533966282E-2</v>
      </c>
      <c r="AC58">
        <f t="shared" si="5"/>
        <v>1.3059832533966281E-2</v>
      </c>
    </row>
    <row r="59" spans="7:29" x14ac:dyDescent="0.3">
      <c r="G59">
        <v>281</v>
      </c>
      <c r="H59">
        <v>93.78</v>
      </c>
      <c r="I59">
        <v>94.97</v>
      </c>
      <c r="J59">
        <f t="shared" si="6"/>
        <v>94.375</v>
      </c>
      <c r="K59">
        <v>9.94</v>
      </c>
      <c r="L59">
        <v>10.15</v>
      </c>
      <c r="M59">
        <f t="shared" si="7"/>
        <v>10.045</v>
      </c>
      <c r="N59">
        <f t="shared" si="8"/>
        <v>365.41437217905855</v>
      </c>
      <c r="O59">
        <f t="shared" si="9"/>
        <v>0.98985364660054864</v>
      </c>
      <c r="P59">
        <f t="shared" si="10"/>
        <v>-1.0198178498304228E-2</v>
      </c>
      <c r="Q59">
        <f t="shared" si="11"/>
        <v>1.1198178498304227E-2</v>
      </c>
      <c r="S59">
        <v>356</v>
      </c>
      <c r="T59">
        <v>36.15</v>
      </c>
      <c r="U59">
        <v>36.53</v>
      </c>
      <c r="V59">
        <f t="shared" si="0"/>
        <v>36.340000000000003</v>
      </c>
      <c r="W59">
        <v>27.5</v>
      </c>
      <c r="X59">
        <v>27.74</v>
      </c>
      <c r="Y59">
        <f t="shared" si="1"/>
        <v>27.619999999999997</v>
      </c>
      <c r="Z59">
        <f t="shared" si="2"/>
        <v>364.72872436145371</v>
      </c>
      <c r="AA59">
        <f t="shared" si="3"/>
        <v>0.98799632777509394</v>
      </c>
      <c r="AB59">
        <f t="shared" si="4"/>
        <v>-1.207629806800465E-2</v>
      </c>
      <c r="AC59">
        <f t="shared" si="5"/>
        <v>1.3076298068004651E-2</v>
      </c>
    </row>
    <row r="60" spans="7:29" x14ac:dyDescent="0.3">
      <c r="G60">
        <v>282</v>
      </c>
      <c r="H60">
        <v>92.95</v>
      </c>
      <c r="I60">
        <v>94.1</v>
      </c>
      <c r="J60">
        <f t="shared" si="6"/>
        <v>93.525000000000006</v>
      </c>
      <c r="K60">
        <v>10.1</v>
      </c>
      <c r="L60">
        <v>10.3</v>
      </c>
      <c r="M60">
        <f t="shared" si="7"/>
        <v>10.199999999999999</v>
      </c>
      <c r="N60">
        <f t="shared" si="8"/>
        <v>365.40836667639098</v>
      </c>
      <c r="O60">
        <f t="shared" si="9"/>
        <v>0.9898373785794532</v>
      </c>
      <c r="P60">
        <f t="shared" si="10"/>
        <v>-1.0214613407478331E-2</v>
      </c>
      <c r="Q60">
        <f t="shared" si="11"/>
        <v>1.1214613407478331E-2</v>
      </c>
      <c r="S60">
        <v>357</v>
      </c>
      <c r="T60">
        <v>35.49</v>
      </c>
      <c r="U60">
        <v>35.869999999999997</v>
      </c>
      <c r="V60">
        <f t="shared" si="0"/>
        <v>35.68</v>
      </c>
      <c r="W60">
        <v>27.84</v>
      </c>
      <c r="X60">
        <v>28.08</v>
      </c>
      <c r="Y60">
        <f t="shared" si="1"/>
        <v>27.96</v>
      </c>
      <c r="Z60">
        <f t="shared" si="2"/>
        <v>364.72772386128696</v>
      </c>
      <c r="AA60">
        <f t="shared" si="3"/>
        <v>0.98799361756768589</v>
      </c>
      <c r="AB60">
        <f t="shared" si="4"/>
        <v>-1.2079041206869746E-2</v>
      </c>
      <c r="AC60">
        <f t="shared" si="5"/>
        <v>1.3079041206869747E-2</v>
      </c>
    </row>
    <row r="61" spans="7:29" x14ac:dyDescent="0.3">
      <c r="G61">
        <v>283</v>
      </c>
      <c r="H61">
        <v>92.09</v>
      </c>
      <c r="I61">
        <v>93.23</v>
      </c>
      <c r="J61">
        <f t="shared" si="6"/>
        <v>92.66</v>
      </c>
      <c r="K61">
        <v>10.25</v>
      </c>
      <c r="L61">
        <v>10.45</v>
      </c>
      <c r="M61">
        <f t="shared" si="7"/>
        <v>10.35</v>
      </c>
      <c r="N61">
        <f t="shared" si="8"/>
        <v>365.3923511687218</v>
      </c>
      <c r="O61">
        <f t="shared" si="9"/>
        <v>0.9897939949309833</v>
      </c>
      <c r="P61">
        <f t="shared" si="10"/>
        <v>-1.0258443434681741E-2</v>
      </c>
      <c r="Q61">
        <f t="shared" si="11"/>
        <v>1.1258443434681742E-2</v>
      </c>
      <c r="S61">
        <v>358</v>
      </c>
      <c r="T61">
        <v>34.83</v>
      </c>
      <c r="U61">
        <v>35.21</v>
      </c>
      <c r="V61">
        <f t="shared" si="0"/>
        <v>35.019999999999996</v>
      </c>
      <c r="W61">
        <v>28.18</v>
      </c>
      <c r="X61">
        <v>28.43</v>
      </c>
      <c r="Y61">
        <f t="shared" si="1"/>
        <v>28.305</v>
      </c>
      <c r="Z61">
        <f t="shared" si="2"/>
        <v>364.72171835861946</v>
      </c>
      <c r="AA61">
        <f t="shared" si="3"/>
        <v>0.98797734954659067</v>
      </c>
      <c r="AB61">
        <f t="shared" si="4"/>
        <v>-1.2095507057194812E-2</v>
      </c>
      <c r="AC61">
        <f t="shared" si="5"/>
        <v>1.3095507057194811E-2</v>
      </c>
    </row>
    <row r="62" spans="7:29" x14ac:dyDescent="0.3">
      <c r="G62">
        <v>284</v>
      </c>
      <c r="H62">
        <v>91.2</v>
      </c>
      <c r="I62">
        <v>92.38</v>
      </c>
      <c r="J62">
        <f t="shared" si="6"/>
        <v>91.789999999999992</v>
      </c>
      <c r="K62">
        <v>10.41</v>
      </c>
      <c r="L62">
        <v>10.61</v>
      </c>
      <c r="M62">
        <f t="shared" si="7"/>
        <v>10.51</v>
      </c>
      <c r="N62">
        <f t="shared" si="8"/>
        <v>365.36132065355002</v>
      </c>
      <c r="O62">
        <f t="shared" si="9"/>
        <v>0.98970993784145089</v>
      </c>
      <c r="P62">
        <f t="shared" si="10"/>
        <v>-1.0343370863409E-2</v>
      </c>
      <c r="Q62">
        <f t="shared" si="11"/>
        <v>1.1343370863408999E-2</v>
      </c>
      <c r="S62">
        <v>359</v>
      </c>
      <c r="T62">
        <v>34.18</v>
      </c>
      <c r="U62">
        <v>34.549999999999997</v>
      </c>
      <c r="V62">
        <f t="shared" si="0"/>
        <v>34.364999999999995</v>
      </c>
      <c r="W62">
        <v>28.53</v>
      </c>
      <c r="X62">
        <v>28.77</v>
      </c>
      <c r="Y62">
        <f t="shared" si="1"/>
        <v>28.65</v>
      </c>
      <c r="Z62">
        <f t="shared" si="2"/>
        <v>364.72071785845276</v>
      </c>
      <c r="AA62">
        <f t="shared" si="3"/>
        <v>0.98797463933918284</v>
      </c>
      <c r="AB62">
        <f t="shared" si="4"/>
        <v>-1.2098250248753186E-2</v>
      </c>
      <c r="AC62">
        <f t="shared" si="5"/>
        <v>1.3098250248753187E-2</v>
      </c>
    </row>
    <row r="63" spans="7:29" x14ac:dyDescent="0.3">
      <c r="G63">
        <v>285</v>
      </c>
      <c r="H63">
        <v>90.39</v>
      </c>
      <c r="I63">
        <v>91.52</v>
      </c>
      <c r="J63">
        <f t="shared" si="6"/>
        <v>90.954999999999998</v>
      </c>
      <c r="K63">
        <v>10.57</v>
      </c>
      <c r="L63">
        <v>10.77</v>
      </c>
      <c r="M63">
        <f t="shared" si="7"/>
        <v>10.67</v>
      </c>
      <c r="N63">
        <f t="shared" si="8"/>
        <v>365.36532515588419</v>
      </c>
      <c r="O63">
        <f t="shared" si="9"/>
        <v>0.98972078544773046</v>
      </c>
      <c r="P63">
        <f t="shared" si="10"/>
        <v>-1.0332410534106194E-2</v>
      </c>
      <c r="Q63">
        <f t="shared" si="11"/>
        <v>1.1332410534106194E-2</v>
      </c>
      <c r="S63">
        <v>360</v>
      </c>
      <c r="T63">
        <v>33.54</v>
      </c>
      <c r="U63">
        <v>33.9</v>
      </c>
      <c r="V63">
        <f t="shared" si="0"/>
        <v>33.72</v>
      </c>
      <c r="W63">
        <v>28.89</v>
      </c>
      <c r="X63">
        <v>29.14</v>
      </c>
      <c r="Y63">
        <f t="shared" si="1"/>
        <v>29.015000000000001</v>
      </c>
      <c r="Z63">
        <f t="shared" si="2"/>
        <v>364.70970735328439</v>
      </c>
      <c r="AA63">
        <f t="shared" si="3"/>
        <v>0.98794481350440011</v>
      </c>
      <c r="AB63">
        <f t="shared" si="4"/>
        <v>-1.212843957124006E-2</v>
      </c>
      <c r="AC63">
        <f t="shared" si="5"/>
        <v>1.3128439571240061E-2</v>
      </c>
    </row>
    <row r="64" spans="7:29" x14ac:dyDescent="0.3">
      <c r="G64">
        <v>286</v>
      </c>
      <c r="H64">
        <v>89.54</v>
      </c>
      <c r="I64">
        <v>90.67</v>
      </c>
      <c r="J64">
        <f t="shared" si="6"/>
        <v>90.105000000000004</v>
      </c>
      <c r="K64">
        <v>10.73</v>
      </c>
      <c r="L64">
        <v>10.93</v>
      </c>
      <c r="M64">
        <f t="shared" si="7"/>
        <v>10.83</v>
      </c>
      <c r="N64">
        <f t="shared" si="8"/>
        <v>365.35431465071582</v>
      </c>
      <c r="O64">
        <f t="shared" si="9"/>
        <v>0.98969095961294773</v>
      </c>
      <c r="P64">
        <f t="shared" si="10"/>
        <v>-1.0362546593326222E-2</v>
      </c>
      <c r="Q64">
        <f t="shared" si="11"/>
        <v>1.1362546593326223E-2</v>
      </c>
      <c r="S64">
        <v>361</v>
      </c>
      <c r="T64">
        <v>32.9</v>
      </c>
      <c r="U64">
        <v>33.26</v>
      </c>
      <c r="V64">
        <f t="shared" si="0"/>
        <v>33.08</v>
      </c>
      <c r="W64">
        <v>29.24</v>
      </c>
      <c r="X64">
        <v>29.5</v>
      </c>
      <c r="Y64">
        <f t="shared" si="1"/>
        <v>29.369999999999997</v>
      </c>
      <c r="Z64">
        <f t="shared" si="2"/>
        <v>364.7137118556185</v>
      </c>
      <c r="AA64">
        <f t="shared" si="3"/>
        <v>0.98795566111067956</v>
      </c>
      <c r="AB64">
        <f t="shared" si="4"/>
        <v>-1.2117459659631229E-2</v>
      </c>
      <c r="AC64">
        <f t="shared" si="5"/>
        <v>1.311745965963123E-2</v>
      </c>
    </row>
    <row r="65" spans="7:29" x14ac:dyDescent="0.3">
      <c r="G65">
        <v>287</v>
      </c>
      <c r="H65">
        <v>88.69</v>
      </c>
      <c r="I65">
        <v>89.82</v>
      </c>
      <c r="J65">
        <f t="shared" si="6"/>
        <v>89.254999999999995</v>
      </c>
      <c r="K65">
        <v>10.89</v>
      </c>
      <c r="L65">
        <v>11.09</v>
      </c>
      <c r="M65">
        <f t="shared" si="7"/>
        <v>10.99</v>
      </c>
      <c r="N65">
        <f t="shared" si="8"/>
        <v>365.34330414554745</v>
      </c>
      <c r="O65">
        <f t="shared" si="9"/>
        <v>0.98966113377816511</v>
      </c>
      <c r="P65">
        <f t="shared" si="10"/>
        <v>-1.0392683560755572E-2</v>
      </c>
      <c r="Q65">
        <f t="shared" si="11"/>
        <v>1.1392683560755571E-2</v>
      </c>
      <c r="S65">
        <v>362</v>
      </c>
      <c r="T65">
        <v>32.25</v>
      </c>
      <c r="U65">
        <v>32.619999999999997</v>
      </c>
      <c r="V65">
        <f t="shared" si="0"/>
        <v>32.435000000000002</v>
      </c>
      <c r="W65">
        <v>29.61</v>
      </c>
      <c r="X65">
        <v>29.86</v>
      </c>
      <c r="Y65">
        <f t="shared" si="1"/>
        <v>29.734999999999999</v>
      </c>
      <c r="Z65">
        <f t="shared" si="2"/>
        <v>364.70270135045013</v>
      </c>
      <c r="AA65">
        <f t="shared" si="3"/>
        <v>0.98792583527589695</v>
      </c>
      <c r="AB65">
        <f t="shared" si="4"/>
        <v>-1.2147649562051414E-2</v>
      </c>
      <c r="AC65">
        <f t="shared" si="5"/>
        <v>1.3147649562051413E-2</v>
      </c>
    </row>
    <row r="66" spans="7:29" x14ac:dyDescent="0.3">
      <c r="G66">
        <v>288</v>
      </c>
      <c r="H66">
        <v>87.85</v>
      </c>
      <c r="I66">
        <v>88.98</v>
      </c>
      <c r="J66">
        <f t="shared" si="6"/>
        <v>88.414999999999992</v>
      </c>
      <c r="K66">
        <v>11.06</v>
      </c>
      <c r="L66">
        <v>11.26</v>
      </c>
      <c r="M66">
        <f t="shared" si="7"/>
        <v>11.16</v>
      </c>
      <c r="N66">
        <f t="shared" si="8"/>
        <v>365.33229364037902</v>
      </c>
      <c r="O66">
        <f t="shared" si="9"/>
        <v>0.98963130794338228</v>
      </c>
      <c r="P66">
        <f t="shared" si="10"/>
        <v>-1.0422821436449325E-2</v>
      </c>
      <c r="Q66">
        <f t="shared" si="11"/>
        <v>1.1422821436449324E-2</v>
      </c>
      <c r="S66">
        <v>363</v>
      </c>
      <c r="T66">
        <v>31.6</v>
      </c>
      <c r="U66">
        <v>31.96</v>
      </c>
      <c r="V66">
        <f t="shared" si="0"/>
        <v>31.78</v>
      </c>
      <c r="W66">
        <v>29.97</v>
      </c>
      <c r="X66">
        <v>30.23</v>
      </c>
      <c r="Y66">
        <f t="shared" si="1"/>
        <v>30.1</v>
      </c>
      <c r="Z66">
        <f t="shared" si="2"/>
        <v>364.68168084028008</v>
      </c>
      <c r="AA66">
        <f t="shared" si="3"/>
        <v>0.98786889381373943</v>
      </c>
      <c r="AB66">
        <f t="shared" si="4"/>
        <v>-1.2205288608592968E-2</v>
      </c>
      <c r="AC66">
        <f t="shared" si="5"/>
        <v>1.3205288608592967E-2</v>
      </c>
    </row>
    <row r="67" spans="7:29" x14ac:dyDescent="0.3">
      <c r="G67">
        <v>289</v>
      </c>
      <c r="H67">
        <v>87.01</v>
      </c>
      <c r="I67">
        <v>88.13</v>
      </c>
      <c r="J67">
        <f t="shared" si="6"/>
        <v>87.57</v>
      </c>
      <c r="K67">
        <v>11.22</v>
      </c>
      <c r="L67">
        <v>11.43</v>
      </c>
      <c r="M67">
        <f t="shared" si="7"/>
        <v>11.324999999999999</v>
      </c>
      <c r="N67">
        <f t="shared" si="8"/>
        <v>365.32128313521071</v>
      </c>
      <c r="O67">
        <f t="shared" si="9"/>
        <v>0.98960148210859977</v>
      </c>
      <c r="P67">
        <f t="shared" si="10"/>
        <v>-1.0452960220461669E-2</v>
      </c>
      <c r="Q67">
        <f t="shared" si="11"/>
        <v>1.1452960220461668E-2</v>
      </c>
      <c r="S67">
        <v>364</v>
      </c>
      <c r="T67">
        <v>30.97</v>
      </c>
      <c r="U67">
        <v>31.32</v>
      </c>
      <c r="V67">
        <f t="shared" ref="V67:V99" si="12">(T67+U67)/2</f>
        <v>31.145</v>
      </c>
      <c r="W67">
        <v>30.34</v>
      </c>
      <c r="X67">
        <v>30.61</v>
      </c>
      <c r="Y67">
        <f t="shared" ref="Y67:Y99" si="13">(W67+X67)/2</f>
        <v>30.475000000000001</v>
      </c>
      <c r="Z67">
        <f t="shared" ref="Z67:Z99" si="14">S67+(V67-Y67)*EXP(0.001)</f>
        <v>364.67067033511171</v>
      </c>
      <c r="AA67">
        <f t="shared" ref="AA67:AA99" si="15">Z67/$B$2</f>
        <v>0.98783906797895682</v>
      </c>
      <c r="AB67">
        <f t="shared" ref="AB67:AB99" si="16">LN(AA67)</f>
        <v>-1.2235481162717027E-2</v>
      </c>
      <c r="AC67">
        <f t="shared" ref="AC67:AC99" si="17">$B$5-AB67</f>
        <v>1.3235481162717028E-2</v>
      </c>
    </row>
    <row r="68" spans="7:29" x14ac:dyDescent="0.3">
      <c r="G68">
        <v>290</v>
      </c>
      <c r="H68">
        <v>86.13</v>
      </c>
      <c r="I68">
        <v>87.29</v>
      </c>
      <c r="J68">
        <f t="shared" ref="J68:J131" si="18">(H68+I68)/2</f>
        <v>86.710000000000008</v>
      </c>
      <c r="K68">
        <v>11.39</v>
      </c>
      <c r="L68">
        <v>11.52</v>
      </c>
      <c r="M68">
        <f t="shared" ref="M68:M131" si="19">(K68+L68)/2</f>
        <v>11.455</v>
      </c>
      <c r="N68">
        <f t="shared" ref="N68:N131" si="20">G68+(J68-M68)*EXP(0.001)</f>
        <v>365.33029264004563</v>
      </c>
      <c r="O68">
        <f t="shared" ref="O68:O131" si="21">N68/$B$2</f>
        <v>0.98962588752856651</v>
      </c>
      <c r="P68">
        <f t="shared" ref="P68:P131" si="22">LN(O68)</f>
        <v>-1.0428298657730305E-2</v>
      </c>
      <c r="Q68">
        <f t="shared" ref="Q68:Q131" si="23">$B$5-P68</f>
        <v>1.1428298657730304E-2</v>
      </c>
      <c r="S68">
        <v>365</v>
      </c>
      <c r="T68">
        <v>30.34</v>
      </c>
      <c r="U68">
        <v>30.69</v>
      </c>
      <c r="V68">
        <f t="shared" si="12"/>
        <v>30.515000000000001</v>
      </c>
      <c r="W68">
        <v>30.72</v>
      </c>
      <c r="X68">
        <v>30.98</v>
      </c>
      <c r="Y68">
        <f t="shared" si="13"/>
        <v>30.85</v>
      </c>
      <c r="Z68">
        <f t="shared" si="14"/>
        <v>364.66466483244415</v>
      </c>
      <c r="AA68">
        <f t="shared" si="15"/>
        <v>0.98782279995786137</v>
      </c>
      <c r="AB68">
        <f t="shared" si="16"/>
        <v>-1.2251949589181927E-2</v>
      </c>
      <c r="AC68">
        <f t="shared" si="17"/>
        <v>1.3251949589181928E-2</v>
      </c>
    </row>
    <row r="69" spans="7:29" x14ac:dyDescent="0.3">
      <c r="G69">
        <v>291</v>
      </c>
      <c r="H69">
        <v>85.29</v>
      </c>
      <c r="I69">
        <v>86.45</v>
      </c>
      <c r="J69">
        <f t="shared" si="18"/>
        <v>85.87</v>
      </c>
      <c r="K69">
        <v>11.56</v>
      </c>
      <c r="L69">
        <v>11.76</v>
      </c>
      <c r="M69">
        <f t="shared" si="19"/>
        <v>11.66</v>
      </c>
      <c r="N69">
        <f t="shared" si="20"/>
        <v>365.28424711737142</v>
      </c>
      <c r="O69">
        <f t="shared" si="21"/>
        <v>0.98950115699797214</v>
      </c>
      <c r="P69">
        <f t="shared" si="22"/>
        <v>-1.0554344664836778E-2</v>
      </c>
      <c r="Q69">
        <f t="shared" si="23"/>
        <v>1.1554344664836777E-2</v>
      </c>
      <c r="S69">
        <v>366</v>
      </c>
      <c r="T69">
        <v>29.73</v>
      </c>
      <c r="U69">
        <v>30.06</v>
      </c>
      <c r="V69">
        <f t="shared" si="12"/>
        <v>29.895</v>
      </c>
      <c r="W69">
        <v>31.1</v>
      </c>
      <c r="X69">
        <v>31.37</v>
      </c>
      <c r="Y69">
        <f t="shared" si="13"/>
        <v>31.234999999999999</v>
      </c>
      <c r="Z69">
        <f t="shared" si="14"/>
        <v>364.65865932977658</v>
      </c>
      <c r="AA69">
        <f t="shared" si="15"/>
        <v>0.98780653193676604</v>
      </c>
      <c r="AB69">
        <f t="shared" si="16"/>
        <v>-1.2268418286860252E-2</v>
      </c>
      <c r="AC69">
        <f t="shared" si="17"/>
        <v>1.3268418286860251E-2</v>
      </c>
    </row>
    <row r="70" spans="7:29" x14ac:dyDescent="0.3">
      <c r="G70">
        <v>292</v>
      </c>
      <c r="H70">
        <v>84.46</v>
      </c>
      <c r="I70">
        <v>85.62</v>
      </c>
      <c r="J70">
        <f t="shared" si="18"/>
        <v>85.039999999999992</v>
      </c>
      <c r="K70">
        <v>11.73</v>
      </c>
      <c r="L70">
        <v>11.94</v>
      </c>
      <c r="M70">
        <f t="shared" si="19"/>
        <v>11.835000000000001</v>
      </c>
      <c r="N70">
        <f t="shared" si="20"/>
        <v>365.27824161470386</v>
      </c>
      <c r="O70">
        <f t="shared" si="21"/>
        <v>0.98948488897687681</v>
      </c>
      <c r="P70">
        <f t="shared" si="22"/>
        <v>-1.0570785428660037E-2</v>
      </c>
      <c r="Q70">
        <f t="shared" si="23"/>
        <v>1.1570785428660038E-2</v>
      </c>
      <c r="S70">
        <v>367</v>
      </c>
      <c r="T70">
        <v>29.11</v>
      </c>
      <c r="U70">
        <v>29.45</v>
      </c>
      <c r="V70">
        <f t="shared" si="12"/>
        <v>29.28</v>
      </c>
      <c r="W70">
        <v>31.49</v>
      </c>
      <c r="X70">
        <v>31.76</v>
      </c>
      <c r="Y70">
        <f t="shared" si="13"/>
        <v>31.625</v>
      </c>
      <c r="Z70">
        <f t="shared" si="14"/>
        <v>364.65265382710908</v>
      </c>
      <c r="AA70">
        <f t="shared" si="15"/>
        <v>0.98779026391567082</v>
      </c>
      <c r="AB70">
        <f t="shared" si="16"/>
        <v>-1.2284887255760933E-2</v>
      </c>
      <c r="AC70">
        <f t="shared" si="17"/>
        <v>1.3284887255760932E-2</v>
      </c>
    </row>
    <row r="71" spans="7:29" x14ac:dyDescent="0.3">
      <c r="G71">
        <v>293</v>
      </c>
      <c r="H71">
        <v>83.63</v>
      </c>
      <c r="I71">
        <v>84.78</v>
      </c>
      <c r="J71">
        <f t="shared" si="18"/>
        <v>84.204999999999998</v>
      </c>
      <c r="K71">
        <v>11.91</v>
      </c>
      <c r="L71">
        <v>12.11</v>
      </c>
      <c r="M71">
        <f t="shared" si="19"/>
        <v>12.01</v>
      </c>
      <c r="N71">
        <f t="shared" si="20"/>
        <v>365.26723110953549</v>
      </c>
      <c r="O71">
        <f t="shared" si="21"/>
        <v>0.98945506314209408</v>
      </c>
      <c r="P71">
        <f t="shared" si="22"/>
        <v>-1.0600928672524561E-2</v>
      </c>
      <c r="Q71">
        <f t="shared" si="23"/>
        <v>1.160092867252456E-2</v>
      </c>
      <c r="S71">
        <v>368</v>
      </c>
      <c r="T71">
        <v>28.51</v>
      </c>
      <c r="U71">
        <v>28.84</v>
      </c>
      <c r="V71">
        <f t="shared" si="12"/>
        <v>28.675000000000001</v>
      </c>
      <c r="W71">
        <v>31.88</v>
      </c>
      <c r="X71">
        <v>32.159999999999997</v>
      </c>
      <c r="Y71">
        <f t="shared" si="13"/>
        <v>32.019999999999996</v>
      </c>
      <c r="Z71">
        <f t="shared" si="14"/>
        <v>364.65165332694238</v>
      </c>
      <c r="AA71">
        <f t="shared" si="15"/>
        <v>0.98778755370826299</v>
      </c>
      <c r="AB71">
        <f t="shared" si="16"/>
        <v>-1.2287630966875377E-2</v>
      </c>
      <c r="AC71">
        <f t="shared" si="17"/>
        <v>1.3287630966875377E-2</v>
      </c>
    </row>
    <row r="72" spans="7:29" x14ac:dyDescent="0.3">
      <c r="G72">
        <v>294</v>
      </c>
      <c r="H72">
        <v>82.8</v>
      </c>
      <c r="I72">
        <v>83.94</v>
      </c>
      <c r="J72">
        <f t="shared" si="18"/>
        <v>83.37</v>
      </c>
      <c r="K72">
        <v>12.08</v>
      </c>
      <c r="L72">
        <v>12.29</v>
      </c>
      <c r="M72">
        <f t="shared" si="19"/>
        <v>12.184999999999999</v>
      </c>
      <c r="N72">
        <f t="shared" si="20"/>
        <v>365.25622060436717</v>
      </c>
      <c r="O72">
        <f t="shared" si="21"/>
        <v>0.98942523730731158</v>
      </c>
      <c r="P72">
        <f t="shared" si="22"/>
        <v>-1.0631072825031399E-2</v>
      </c>
      <c r="Q72">
        <f t="shared" si="23"/>
        <v>1.16310728250314E-2</v>
      </c>
      <c r="S72">
        <v>369</v>
      </c>
      <c r="T72">
        <v>27.91</v>
      </c>
      <c r="U72">
        <v>28.23</v>
      </c>
      <c r="V72">
        <f t="shared" si="12"/>
        <v>28.07</v>
      </c>
      <c r="W72">
        <v>32.28</v>
      </c>
      <c r="X72">
        <v>32.56</v>
      </c>
      <c r="Y72">
        <f t="shared" si="13"/>
        <v>32.42</v>
      </c>
      <c r="Z72">
        <f t="shared" si="14"/>
        <v>364.64564782427482</v>
      </c>
      <c r="AA72">
        <f t="shared" si="15"/>
        <v>0.98777128568716765</v>
      </c>
      <c r="AB72">
        <f t="shared" si="16"/>
        <v>-1.2304100252194847E-2</v>
      </c>
      <c r="AC72">
        <f t="shared" si="17"/>
        <v>1.3304100252194848E-2</v>
      </c>
    </row>
    <row r="73" spans="7:29" x14ac:dyDescent="0.3">
      <c r="G73">
        <v>295</v>
      </c>
      <c r="H73">
        <v>81.97</v>
      </c>
      <c r="I73">
        <v>83.1</v>
      </c>
      <c r="J73">
        <f t="shared" si="18"/>
        <v>82.534999999999997</v>
      </c>
      <c r="K73">
        <v>12.35</v>
      </c>
      <c r="L73">
        <v>12.47</v>
      </c>
      <c r="M73">
        <f t="shared" si="19"/>
        <v>12.41</v>
      </c>
      <c r="N73">
        <f t="shared" si="20"/>
        <v>365.19516007419043</v>
      </c>
      <c r="O73">
        <f t="shared" si="21"/>
        <v>0.98925983333565504</v>
      </c>
      <c r="P73">
        <f t="shared" si="22"/>
        <v>-1.0798258573279918E-2</v>
      </c>
      <c r="Q73">
        <f t="shared" si="23"/>
        <v>1.1798258573279919E-2</v>
      </c>
      <c r="S73" s="1">
        <v>370</v>
      </c>
      <c r="T73" s="1">
        <v>27.31</v>
      </c>
      <c r="U73" s="1">
        <v>27.63</v>
      </c>
      <c r="V73" s="1">
        <f t="shared" si="12"/>
        <v>27.47</v>
      </c>
      <c r="W73" s="1">
        <v>32.68</v>
      </c>
      <c r="X73" s="1">
        <v>32.97</v>
      </c>
      <c r="Y73" s="1">
        <f t="shared" si="13"/>
        <v>32.825000000000003</v>
      </c>
      <c r="Z73" s="1">
        <f t="shared" si="14"/>
        <v>364.63964232160725</v>
      </c>
      <c r="AA73" s="1">
        <f t="shared" si="15"/>
        <v>0.98775501766607221</v>
      </c>
      <c r="AB73" s="1">
        <f t="shared" si="16"/>
        <v>-1.2320569808756255E-2</v>
      </c>
      <c r="AC73" s="1">
        <f t="shared" si="17"/>
        <v>1.3320569808756254E-2</v>
      </c>
    </row>
    <row r="74" spans="7:29" x14ac:dyDescent="0.3">
      <c r="G74">
        <v>296</v>
      </c>
      <c r="H74">
        <v>81.14</v>
      </c>
      <c r="I74">
        <v>82.26</v>
      </c>
      <c r="J74">
        <f t="shared" si="18"/>
        <v>81.7</v>
      </c>
      <c r="K74">
        <v>12.44</v>
      </c>
      <c r="L74">
        <v>12.64</v>
      </c>
      <c r="M74">
        <f t="shared" si="19"/>
        <v>12.54</v>
      </c>
      <c r="N74">
        <f t="shared" si="20"/>
        <v>365.22919459152956</v>
      </c>
      <c r="O74">
        <f t="shared" si="21"/>
        <v>0.98935202782405873</v>
      </c>
      <c r="P74">
        <f t="shared" si="22"/>
        <v>-1.0705067492926866E-2</v>
      </c>
      <c r="Q74">
        <f t="shared" si="23"/>
        <v>1.1705067492926866E-2</v>
      </c>
      <c r="S74">
        <v>371</v>
      </c>
      <c r="T74">
        <v>26.72</v>
      </c>
      <c r="U74">
        <v>27.04</v>
      </c>
      <c r="V74">
        <f t="shared" si="12"/>
        <v>26.88</v>
      </c>
      <c r="W74">
        <v>33.090000000000003</v>
      </c>
      <c r="X74">
        <v>33.380000000000003</v>
      </c>
      <c r="Y74">
        <f t="shared" si="13"/>
        <v>33.234999999999999</v>
      </c>
      <c r="Z74">
        <f t="shared" si="14"/>
        <v>364.63864182144056</v>
      </c>
      <c r="AA74">
        <f t="shared" si="15"/>
        <v>0.98775230745866438</v>
      </c>
      <c r="AB74">
        <f t="shared" si="16"/>
        <v>-1.2323313617775196E-2</v>
      </c>
      <c r="AC74">
        <f t="shared" si="17"/>
        <v>1.3323313617775195E-2</v>
      </c>
    </row>
    <row r="75" spans="7:29" x14ac:dyDescent="0.3">
      <c r="G75">
        <v>297</v>
      </c>
      <c r="H75">
        <v>80.3</v>
      </c>
      <c r="I75">
        <v>81.430000000000007</v>
      </c>
      <c r="J75">
        <f t="shared" si="18"/>
        <v>80.865000000000009</v>
      </c>
      <c r="K75">
        <v>12.62</v>
      </c>
      <c r="L75">
        <v>12.83</v>
      </c>
      <c r="M75">
        <f t="shared" si="19"/>
        <v>12.725</v>
      </c>
      <c r="N75">
        <f t="shared" si="20"/>
        <v>365.20817408135952</v>
      </c>
      <c r="O75">
        <f t="shared" si="21"/>
        <v>0.98929508636190133</v>
      </c>
      <c r="P75">
        <f t="shared" si="22"/>
        <v>-1.0762623447967941E-2</v>
      </c>
      <c r="Q75">
        <f t="shared" si="23"/>
        <v>1.176262344796794E-2</v>
      </c>
      <c r="S75">
        <v>372</v>
      </c>
      <c r="T75">
        <v>26.13</v>
      </c>
      <c r="U75">
        <v>26.45</v>
      </c>
      <c r="V75">
        <f t="shared" si="12"/>
        <v>26.29</v>
      </c>
      <c r="W75">
        <v>33.5</v>
      </c>
      <c r="X75">
        <v>33.799999999999997</v>
      </c>
      <c r="Y75">
        <f t="shared" si="13"/>
        <v>33.65</v>
      </c>
      <c r="Z75">
        <f t="shared" si="14"/>
        <v>364.63263631877305</v>
      </c>
      <c r="AA75">
        <f t="shared" si="15"/>
        <v>0.98773603943756916</v>
      </c>
      <c r="AB75">
        <f t="shared" si="16"/>
        <v>-1.2339783490777636E-2</v>
      </c>
      <c r="AC75">
        <f t="shared" si="17"/>
        <v>1.3339783490777635E-2</v>
      </c>
    </row>
    <row r="76" spans="7:29" x14ac:dyDescent="0.3">
      <c r="G76">
        <v>298</v>
      </c>
      <c r="H76">
        <v>79.52</v>
      </c>
      <c r="I76">
        <v>80.599999999999994</v>
      </c>
      <c r="J76">
        <f t="shared" si="18"/>
        <v>80.06</v>
      </c>
      <c r="K76">
        <v>12.81</v>
      </c>
      <c r="L76">
        <v>13.01</v>
      </c>
      <c r="M76">
        <f t="shared" si="19"/>
        <v>12.91</v>
      </c>
      <c r="N76">
        <f t="shared" si="20"/>
        <v>365.21718358619449</v>
      </c>
      <c r="O76">
        <f t="shared" si="21"/>
        <v>0.98931949178186818</v>
      </c>
      <c r="P76">
        <f t="shared" si="22"/>
        <v>-1.0737954247369027E-2</v>
      </c>
      <c r="Q76">
        <f t="shared" si="23"/>
        <v>1.1737954247369026E-2</v>
      </c>
      <c r="S76">
        <v>373</v>
      </c>
      <c r="T76">
        <v>25.53</v>
      </c>
      <c r="U76">
        <v>25.85</v>
      </c>
      <c r="V76">
        <f t="shared" si="12"/>
        <v>25.69</v>
      </c>
      <c r="W76">
        <v>33.92</v>
      </c>
      <c r="X76">
        <v>34.22</v>
      </c>
      <c r="Y76">
        <f t="shared" si="13"/>
        <v>34.07</v>
      </c>
      <c r="Z76">
        <f t="shared" si="14"/>
        <v>364.61161580860301</v>
      </c>
      <c r="AA76">
        <f t="shared" si="15"/>
        <v>0.98767909797541165</v>
      </c>
      <c r="AB76">
        <f t="shared" si="16"/>
        <v>-1.2397433613118861E-2</v>
      </c>
      <c r="AC76">
        <f t="shared" si="17"/>
        <v>1.3397433613118861E-2</v>
      </c>
    </row>
    <row r="77" spans="7:29" x14ac:dyDescent="0.3">
      <c r="G77">
        <v>299</v>
      </c>
      <c r="H77">
        <v>78.69</v>
      </c>
      <c r="I77">
        <v>79.77</v>
      </c>
      <c r="J77">
        <f t="shared" si="18"/>
        <v>79.22999999999999</v>
      </c>
      <c r="K77">
        <v>12.99</v>
      </c>
      <c r="L77">
        <v>13.15</v>
      </c>
      <c r="M77">
        <f t="shared" si="19"/>
        <v>13.07</v>
      </c>
      <c r="N77">
        <f t="shared" si="20"/>
        <v>365.22619309102942</v>
      </c>
      <c r="O77">
        <f t="shared" si="21"/>
        <v>0.98934389720183491</v>
      </c>
      <c r="P77">
        <f t="shared" si="22"/>
        <v>-1.0713285655324671E-2</v>
      </c>
      <c r="Q77">
        <f t="shared" si="23"/>
        <v>1.171328565532467E-2</v>
      </c>
      <c r="S77">
        <v>374</v>
      </c>
      <c r="T77">
        <v>24.95</v>
      </c>
      <c r="U77">
        <v>25.26</v>
      </c>
      <c r="V77">
        <f t="shared" si="12"/>
        <v>25.105</v>
      </c>
      <c r="W77">
        <v>34.35</v>
      </c>
      <c r="X77">
        <v>34.65</v>
      </c>
      <c r="Y77">
        <f t="shared" si="13"/>
        <v>34.5</v>
      </c>
      <c r="Z77">
        <f t="shared" si="14"/>
        <v>364.59560030093377</v>
      </c>
      <c r="AA77">
        <f t="shared" si="15"/>
        <v>0.98763571432694153</v>
      </c>
      <c r="AB77">
        <f t="shared" si="16"/>
        <v>-1.2441359419989643E-2</v>
      </c>
      <c r="AC77">
        <f t="shared" si="17"/>
        <v>1.3441359419989644E-2</v>
      </c>
    </row>
    <row r="78" spans="7:29" x14ac:dyDescent="0.3">
      <c r="G78">
        <v>300</v>
      </c>
      <c r="H78">
        <v>77.84</v>
      </c>
      <c r="I78">
        <v>78.95</v>
      </c>
      <c r="J78">
        <f t="shared" si="18"/>
        <v>78.39500000000001</v>
      </c>
      <c r="K78">
        <v>13.18</v>
      </c>
      <c r="L78">
        <v>13.32</v>
      </c>
      <c r="M78">
        <f t="shared" si="19"/>
        <v>13.25</v>
      </c>
      <c r="N78">
        <f t="shared" si="20"/>
        <v>365.21017758336023</v>
      </c>
      <c r="O78">
        <f t="shared" si="21"/>
        <v>0.98930051355336501</v>
      </c>
      <c r="P78">
        <f t="shared" si="22"/>
        <v>-1.0757137545276227E-2</v>
      </c>
      <c r="Q78">
        <f t="shared" si="23"/>
        <v>1.1757137545276228E-2</v>
      </c>
      <c r="S78">
        <v>375</v>
      </c>
      <c r="T78">
        <v>24.38</v>
      </c>
      <c r="U78">
        <v>24.69</v>
      </c>
      <c r="V78">
        <f t="shared" si="12"/>
        <v>24.535</v>
      </c>
      <c r="W78">
        <v>34.78</v>
      </c>
      <c r="X78">
        <v>35.090000000000003</v>
      </c>
      <c r="Y78">
        <f t="shared" si="13"/>
        <v>34.935000000000002</v>
      </c>
      <c r="Z78">
        <f t="shared" si="14"/>
        <v>364.58959479826621</v>
      </c>
      <c r="AA78">
        <f t="shared" si="15"/>
        <v>0.98761944630584619</v>
      </c>
      <c r="AB78">
        <f t="shared" si="16"/>
        <v>-1.2457831237322336E-2</v>
      </c>
      <c r="AC78">
        <f t="shared" si="17"/>
        <v>1.3457831237322335E-2</v>
      </c>
    </row>
    <row r="79" spans="7:29" x14ac:dyDescent="0.3">
      <c r="G79">
        <v>301</v>
      </c>
      <c r="H79">
        <v>77.03</v>
      </c>
      <c r="I79">
        <v>78.12</v>
      </c>
      <c r="J79">
        <f t="shared" si="18"/>
        <v>77.575000000000003</v>
      </c>
      <c r="K79">
        <v>13.37</v>
      </c>
      <c r="L79">
        <v>13.57</v>
      </c>
      <c r="M79">
        <f t="shared" si="19"/>
        <v>13.469999999999999</v>
      </c>
      <c r="N79">
        <f t="shared" si="20"/>
        <v>365.16913706318684</v>
      </c>
      <c r="O79">
        <f t="shared" si="21"/>
        <v>0.98918934083645793</v>
      </c>
      <c r="P79">
        <f t="shared" si="22"/>
        <v>-1.0869518932299689E-2</v>
      </c>
      <c r="Q79">
        <f t="shared" si="23"/>
        <v>1.1869518932299688E-2</v>
      </c>
      <c r="S79">
        <v>376</v>
      </c>
      <c r="T79">
        <v>23.84</v>
      </c>
      <c r="U79">
        <v>24.13</v>
      </c>
      <c r="V79">
        <f t="shared" si="12"/>
        <v>23.984999999999999</v>
      </c>
      <c r="W79">
        <v>35.22</v>
      </c>
      <c r="X79">
        <v>35.520000000000003</v>
      </c>
      <c r="Y79">
        <f t="shared" si="13"/>
        <v>35.370000000000005</v>
      </c>
      <c r="Z79">
        <f t="shared" si="14"/>
        <v>364.60360930560205</v>
      </c>
      <c r="AA79">
        <f t="shared" si="15"/>
        <v>0.98765740953950054</v>
      </c>
      <c r="AB79">
        <f t="shared" si="16"/>
        <v>-1.2419392844702407E-2</v>
      </c>
      <c r="AC79">
        <f t="shared" si="17"/>
        <v>1.3419392844702407E-2</v>
      </c>
    </row>
    <row r="80" spans="7:29" x14ac:dyDescent="0.3">
      <c r="G80">
        <v>302</v>
      </c>
      <c r="H80">
        <v>76.209999999999994</v>
      </c>
      <c r="I80">
        <v>77.3</v>
      </c>
      <c r="J80">
        <f t="shared" si="18"/>
        <v>76.754999999999995</v>
      </c>
      <c r="K80">
        <v>13.56</v>
      </c>
      <c r="L80">
        <v>13.76</v>
      </c>
      <c r="M80">
        <f t="shared" si="19"/>
        <v>13.66</v>
      </c>
      <c r="N80">
        <f t="shared" si="20"/>
        <v>365.15812655801847</v>
      </c>
      <c r="O80">
        <f t="shared" si="21"/>
        <v>0.98915951500167532</v>
      </c>
      <c r="P80">
        <f t="shared" si="22"/>
        <v>-1.0899671182441881E-2</v>
      </c>
      <c r="Q80">
        <f t="shared" si="23"/>
        <v>1.1899671182441882E-2</v>
      </c>
      <c r="S80">
        <v>377</v>
      </c>
      <c r="T80">
        <v>23.27</v>
      </c>
      <c r="U80">
        <v>23.57</v>
      </c>
      <c r="V80">
        <f t="shared" si="12"/>
        <v>23.42</v>
      </c>
      <c r="W80">
        <v>35.67</v>
      </c>
      <c r="X80">
        <v>35.979999999999997</v>
      </c>
      <c r="Y80">
        <f t="shared" si="13"/>
        <v>35.825000000000003</v>
      </c>
      <c r="Z80">
        <f t="shared" si="14"/>
        <v>364.582588795432</v>
      </c>
      <c r="AA80">
        <f t="shared" si="15"/>
        <v>0.98760046807734314</v>
      </c>
      <c r="AB80">
        <f t="shared" si="16"/>
        <v>-1.2477047556847509E-2</v>
      </c>
      <c r="AC80">
        <f t="shared" si="17"/>
        <v>1.3477047556847508E-2</v>
      </c>
    </row>
    <row r="81" spans="7:29" x14ac:dyDescent="0.3">
      <c r="G81">
        <v>303</v>
      </c>
      <c r="H81">
        <v>75.400000000000006</v>
      </c>
      <c r="I81">
        <v>76.48</v>
      </c>
      <c r="J81">
        <f t="shared" si="18"/>
        <v>75.94</v>
      </c>
      <c r="K81">
        <v>13.75</v>
      </c>
      <c r="L81">
        <v>13.95</v>
      </c>
      <c r="M81">
        <f t="shared" si="19"/>
        <v>13.85</v>
      </c>
      <c r="N81">
        <f t="shared" si="20"/>
        <v>365.1521210553509</v>
      </c>
      <c r="O81">
        <f t="shared" si="21"/>
        <v>0.98914324698057987</v>
      </c>
      <c r="P81">
        <f t="shared" si="22"/>
        <v>-1.0916117624724062E-2</v>
      </c>
      <c r="Q81">
        <f t="shared" si="23"/>
        <v>1.1916117624724061E-2</v>
      </c>
      <c r="S81">
        <v>378</v>
      </c>
      <c r="T81">
        <v>22.73</v>
      </c>
      <c r="U81">
        <v>23.02</v>
      </c>
      <c r="V81">
        <f t="shared" si="12"/>
        <v>22.875</v>
      </c>
      <c r="W81">
        <v>36.119999999999997</v>
      </c>
      <c r="X81">
        <v>36.44</v>
      </c>
      <c r="Y81">
        <f t="shared" si="13"/>
        <v>36.28</v>
      </c>
      <c r="Z81">
        <f t="shared" si="14"/>
        <v>364.58158829526525</v>
      </c>
      <c r="AA81">
        <f t="shared" si="15"/>
        <v>0.98759775786993509</v>
      </c>
      <c r="AB81">
        <f t="shared" si="16"/>
        <v>-1.2479791795245915E-2</v>
      </c>
      <c r="AC81">
        <f t="shared" si="17"/>
        <v>1.3479791795245916E-2</v>
      </c>
    </row>
    <row r="82" spans="7:29" x14ac:dyDescent="0.3">
      <c r="G82">
        <v>304</v>
      </c>
      <c r="H82">
        <v>74.59</v>
      </c>
      <c r="I82">
        <v>75.66</v>
      </c>
      <c r="J82">
        <f t="shared" si="18"/>
        <v>75.125</v>
      </c>
      <c r="K82">
        <v>13.94</v>
      </c>
      <c r="L82">
        <v>14.15</v>
      </c>
      <c r="M82">
        <f t="shared" si="19"/>
        <v>14.045</v>
      </c>
      <c r="N82">
        <f t="shared" si="20"/>
        <v>365.14111055018253</v>
      </c>
      <c r="O82">
        <f t="shared" si="21"/>
        <v>0.98911342114579726</v>
      </c>
      <c r="P82">
        <f t="shared" si="22"/>
        <v>-1.0946271279975606E-2</v>
      </c>
      <c r="Q82">
        <f t="shared" si="23"/>
        <v>1.1946271279975607E-2</v>
      </c>
      <c r="S82">
        <v>379</v>
      </c>
      <c r="T82">
        <v>22.2</v>
      </c>
      <c r="U82">
        <v>22.48</v>
      </c>
      <c r="V82">
        <f t="shared" si="12"/>
        <v>22.34</v>
      </c>
      <c r="W82">
        <v>36.58</v>
      </c>
      <c r="X82">
        <v>36.909999999999997</v>
      </c>
      <c r="Y82">
        <f t="shared" si="13"/>
        <v>36.744999999999997</v>
      </c>
      <c r="Z82">
        <f t="shared" si="14"/>
        <v>364.58058779509855</v>
      </c>
      <c r="AA82">
        <f t="shared" si="15"/>
        <v>0.98759504766252715</v>
      </c>
      <c r="AB82">
        <f t="shared" si="16"/>
        <v>-1.2482536041175073E-2</v>
      </c>
      <c r="AC82">
        <f t="shared" si="17"/>
        <v>1.3482536041175074E-2</v>
      </c>
    </row>
    <row r="83" spans="7:29" x14ac:dyDescent="0.3">
      <c r="G83">
        <v>305</v>
      </c>
      <c r="H83">
        <v>73.78</v>
      </c>
      <c r="I83">
        <v>74.849999999999994</v>
      </c>
      <c r="J83">
        <f t="shared" si="18"/>
        <v>74.314999999999998</v>
      </c>
      <c r="K83">
        <v>14.14</v>
      </c>
      <c r="L83">
        <v>14.35</v>
      </c>
      <c r="M83">
        <f t="shared" si="19"/>
        <v>14.245000000000001</v>
      </c>
      <c r="N83">
        <f t="shared" si="20"/>
        <v>365.13010004501416</v>
      </c>
      <c r="O83">
        <f t="shared" si="21"/>
        <v>0.98908359531101453</v>
      </c>
      <c r="P83">
        <f t="shared" si="22"/>
        <v>-1.0976425844497605E-2</v>
      </c>
      <c r="Q83">
        <f t="shared" si="23"/>
        <v>1.1976425844497606E-2</v>
      </c>
      <c r="S83">
        <v>380</v>
      </c>
      <c r="T83">
        <v>21.66</v>
      </c>
      <c r="U83">
        <v>21.94</v>
      </c>
      <c r="V83">
        <f t="shared" si="12"/>
        <v>21.8</v>
      </c>
      <c r="W83">
        <v>37.049999999999997</v>
      </c>
      <c r="X83">
        <v>37.380000000000003</v>
      </c>
      <c r="Y83">
        <f t="shared" si="13"/>
        <v>37.215000000000003</v>
      </c>
      <c r="Z83">
        <f t="shared" si="14"/>
        <v>364.56957728993018</v>
      </c>
      <c r="AA83">
        <f t="shared" si="15"/>
        <v>0.98756522182774453</v>
      </c>
      <c r="AB83">
        <f t="shared" si="16"/>
        <v>-1.2512736967394168E-2</v>
      </c>
      <c r="AC83">
        <f t="shared" si="17"/>
        <v>1.3512736967394169E-2</v>
      </c>
    </row>
    <row r="84" spans="7:29" x14ac:dyDescent="0.3">
      <c r="G84">
        <v>306</v>
      </c>
      <c r="H84">
        <v>72.98</v>
      </c>
      <c r="I84">
        <v>74.03</v>
      </c>
      <c r="J84">
        <f t="shared" si="18"/>
        <v>73.504999999999995</v>
      </c>
      <c r="K84">
        <v>14.34</v>
      </c>
      <c r="L84">
        <v>14.55</v>
      </c>
      <c r="M84">
        <f t="shared" si="19"/>
        <v>14.445</v>
      </c>
      <c r="N84">
        <f t="shared" si="20"/>
        <v>365.11908953984579</v>
      </c>
      <c r="O84">
        <f t="shared" si="21"/>
        <v>0.98905376947623191</v>
      </c>
      <c r="P84">
        <f t="shared" si="22"/>
        <v>-1.1006581318344673E-2</v>
      </c>
      <c r="Q84">
        <f t="shared" si="23"/>
        <v>1.2006581318344672E-2</v>
      </c>
      <c r="S84">
        <v>381</v>
      </c>
      <c r="T84">
        <v>21.14</v>
      </c>
      <c r="U84">
        <v>21.41</v>
      </c>
      <c r="V84">
        <f t="shared" si="12"/>
        <v>21.274999999999999</v>
      </c>
      <c r="W84">
        <v>37.53</v>
      </c>
      <c r="X84">
        <v>37.86</v>
      </c>
      <c r="Y84">
        <f t="shared" si="13"/>
        <v>37.695</v>
      </c>
      <c r="Z84">
        <f t="shared" si="14"/>
        <v>364.56357178726262</v>
      </c>
      <c r="AA84">
        <f t="shared" si="15"/>
        <v>0.98754895380664909</v>
      </c>
      <c r="AB84">
        <f t="shared" si="16"/>
        <v>-1.2529209960496543E-2</v>
      </c>
      <c r="AC84">
        <f t="shared" si="17"/>
        <v>1.3529209960496544E-2</v>
      </c>
    </row>
    <row r="85" spans="7:29" x14ac:dyDescent="0.3">
      <c r="G85">
        <v>307</v>
      </c>
      <c r="H85">
        <v>72.17</v>
      </c>
      <c r="I85">
        <v>73.22</v>
      </c>
      <c r="J85">
        <f t="shared" si="18"/>
        <v>72.694999999999993</v>
      </c>
      <c r="K85">
        <v>14.54</v>
      </c>
      <c r="L85">
        <v>14.75</v>
      </c>
      <c r="M85">
        <f t="shared" si="19"/>
        <v>14.645</v>
      </c>
      <c r="N85">
        <f t="shared" si="20"/>
        <v>365.10807903467742</v>
      </c>
      <c r="O85">
        <f t="shared" si="21"/>
        <v>0.98902394364144919</v>
      </c>
      <c r="P85">
        <f t="shared" si="22"/>
        <v>-1.103673770157188E-2</v>
      </c>
      <c r="Q85">
        <f t="shared" si="23"/>
        <v>1.2036737701571879E-2</v>
      </c>
      <c r="S85">
        <v>382</v>
      </c>
      <c r="T85">
        <v>20.62</v>
      </c>
      <c r="U85">
        <v>20.9</v>
      </c>
      <c r="V85">
        <f t="shared" si="12"/>
        <v>20.759999999999998</v>
      </c>
      <c r="W85">
        <v>38.01</v>
      </c>
      <c r="X85">
        <v>38.35</v>
      </c>
      <c r="Y85">
        <f t="shared" si="13"/>
        <v>38.18</v>
      </c>
      <c r="Z85">
        <f t="shared" si="14"/>
        <v>364.56257128709592</v>
      </c>
      <c r="AA85">
        <f t="shared" si="15"/>
        <v>0.98754624359924126</v>
      </c>
      <c r="AB85">
        <f t="shared" si="16"/>
        <v>-1.2531954342044724E-2</v>
      </c>
      <c r="AC85">
        <f t="shared" si="17"/>
        <v>1.3531954342044725E-2</v>
      </c>
    </row>
    <row r="86" spans="7:29" x14ac:dyDescent="0.3">
      <c r="G86">
        <v>308</v>
      </c>
      <c r="H86">
        <v>71.39</v>
      </c>
      <c r="I86">
        <v>72.41</v>
      </c>
      <c r="J86">
        <f t="shared" si="18"/>
        <v>71.900000000000006</v>
      </c>
      <c r="K86">
        <v>14.75</v>
      </c>
      <c r="L86">
        <v>14.95</v>
      </c>
      <c r="M86">
        <f t="shared" si="19"/>
        <v>14.85</v>
      </c>
      <c r="N86">
        <f t="shared" si="20"/>
        <v>365.10707853451072</v>
      </c>
      <c r="O86">
        <f t="shared" si="21"/>
        <v>0.98902123343404136</v>
      </c>
      <c r="P86">
        <f t="shared" si="22"/>
        <v>-1.1039477990256124E-2</v>
      </c>
      <c r="Q86">
        <f t="shared" si="23"/>
        <v>1.2039477990256123E-2</v>
      </c>
      <c r="S86">
        <v>383</v>
      </c>
      <c r="T86">
        <v>20.079999999999998</v>
      </c>
      <c r="U86">
        <v>20.36</v>
      </c>
      <c r="V86">
        <f t="shared" si="12"/>
        <v>20.22</v>
      </c>
      <c r="W86">
        <v>38.5</v>
      </c>
      <c r="X86">
        <v>38.840000000000003</v>
      </c>
      <c r="Y86">
        <f t="shared" si="13"/>
        <v>38.67</v>
      </c>
      <c r="Z86">
        <f t="shared" si="14"/>
        <v>364.53154077192426</v>
      </c>
      <c r="AA86">
        <f t="shared" si="15"/>
        <v>0.98746218650970918</v>
      </c>
      <c r="AB86">
        <f t="shared" si="16"/>
        <v>-1.2617075082089556E-2</v>
      </c>
      <c r="AC86">
        <f t="shared" si="17"/>
        <v>1.3617075082089557E-2</v>
      </c>
    </row>
    <row r="87" spans="7:29" x14ac:dyDescent="0.3">
      <c r="G87">
        <v>309</v>
      </c>
      <c r="H87">
        <v>70.59</v>
      </c>
      <c r="I87">
        <v>71.61</v>
      </c>
      <c r="J87">
        <f t="shared" si="18"/>
        <v>71.099999999999994</v>
      </c>
      <c r="K87">
        <v>14.95</v>
      </c>
      <c r="L87">
        <v>15.16</v>
      </c>
      <c r="M87">
        <f t="shared" si="19"/>
        <v>15.055</v>
      </c>
      <c r="N87">
        <f t="shared" si="20"/>
        <v>365.10107303184316</v>
      </c>
      <c r="O87">
        <f t="shared" si="21"/>
        <v>0.98900496541294591</v>
      </c>
      <c r="P87">
        <f t="shared" si="22"/>
        <v>-1.1055926732042552E-2</v>
      </c>
      <c r="Q87">
        <f t="shared" si="23"/>
        <v>1.2055926732042553E-2</v>
      </c>
      <c r="S87">
        <v>384</v>
      </c>
      <c r="T87">
        <v>19.579999999999998</v>
      </c>
      <c r="U87">
        <v>19.850000000000001</v>
      </c>
      <c r="V87">
        <f t="shared" si="12"/>
        <v>19.715</v>
      </c>
      <c r="W87">
        <v>39</v>
      </c>
      <c r="X87">
        <v>39.35</v>
      </c>
      <c r="Y87">
        <f t="shared" si="13"/>
        <v>39.174999999999997</v>
      </c>
      <c r="Z87">
        <f t="shared" si="14"/>
        <v>364.52053026675588</v>
      </c>
      <c r="AA87">
        <f t="shared" si="15"/>
        <v>0.98743236067492646</v>
      </c>
      <c r="AB87">
        <f t="shared" si="16"/>
        <v>-1.2647280071847124E-2</v>
      </c>
      <c r="AC87">
        <f t="shared" si="17"/>
        <v>1.3647280071847123E-2</v>
      </c>
    </row>
    <row r="88" spans="7:29" x14ac:dyDescent="0.3">
      <c r="G88">
        <v>310</v>
      </c>
      <c r="H88">
        <v>69.930000000000007</v>
      </c>
      <c r="I88">
        <v>70.75</v>
      </c>
      <c r="J88">
        <f t="shared" si="18"/>
        <v>70.34</v>
      </c>
      <c r="K88">
        <v>15.16</v>
      </c>
      <c r="L88">
        <v>15.37</v>
      </c>
      <c r="M88">
        <f t="shared" si="19"/>
        <v>15.265000000000001</v>
      </c>
      <c r="N88">
        <f t="shared" si="20"/>
        <v>365.13010254668148</v>
      </c>
      <c r="O88">
        <f t="shared" si="21"/>
        <v>0.98908360208766244</v>
      </c>
      <c r="P88">
        <f t="shared" si="22"/>
        <v>-1.0976418993056616E-2</v>
      </c>
      <c r="Q88">
        <f t="shared" si="23"/>
        <v>1.1976418993056615E-2</v>
      </c>
      <c r="S88">
        <v>385</v>
      </c>
      <c r="T88">
        <v>19.100000000000001</v>
      </c>
      <c r="U88">
        <v>19.350000000000001</v>
      </c>
      <c r="V88">
        <f t="shared" si="12"/>
        <v>19.225000000000001</v>
      </c>
      <c r="W88">
        <v>39.5</v>
      </c>
      <c r="X88">
        <v>39.85</v>
      </c>
      <c r="Y88">
        <f t="shared" si="13"/>
        <v>39.674999999999997</v>
      </c>
      <c r="Z88">
        <f t="shared" si="14"/>
        <v>364.52953977159081</v>
      </c>
      <c r="AA88">
        <f t="shared" si="15"/>
        <v>0.98745676609489319</v>
      </c>
      <c r="AB88">
        <f t="shared" si="16"/>
        <v>-1.2622564335011919E-2</v>
      </c>
      <c r="AC88">
        <f t="shared" si="17"/>
        <v>1.3622564335011918E-2</v>
      </c>
    </row>
    <row r="89" spans="7:29" x14ac:dyDescent="0.3">
      <c r="G89">
        <v>311</v>
      </c>
      <c r="H89">
        <v>69</v>
      </c>
      <c r="I89">
        <v>70</v>
      </c>
      <c r="J89">
        <f t="shared" si="18"/>
        <v>69.5</v>
      </c>
      <c r="K89">
        <v>15.37</v>
      </c>
      <c r="L89">
        <v>15.58</v>
      </c>
      <c r="M89">
        <f t="shared" si="19"/>
        <v>15.475</v>
      </c>
      <c r="N89">
        <f t="shared" si="20"/>
        <v>365.07905202150641</v>
      </c>
      <c r="O89">
        <f t="shared" si="21"/>
        <v>0.98894531374338057</v>
      </c>
      <c r="P89">
        <f t="shared" si="22"/>
        <v>-1.1116243384298209E-2</v>
      </c>
      <c r="Q89">
        <f t="shared" si="23"/>
        <v>1.211624338429821E-2</v>
      </c>
      <c r="S89">
        <v>390</v>
      </c>
      <c r="T89">
        <v>16.739999999999998</v>
      </c>
      <c r="U89">
        <v>16.989999999999998</v>
      </c>
      <c r="V89">
        <f t="shared" si="12"/>
        <v>16.864999999999998</v>
      </c>
      <c r="W89">
        <v>42.14</v>
      </c>
      <c r="X89">
        <v>42.53</v>
      </c>
      <c r="Y89">
        <f t="shared" si="13"/>
        <v>42.335000000000001</v>
      </c>
      <c r="Z89">
        <f t="shared" si="14"/>
        <v>364.50451726075391</v>
      </c>
      <c r="AA89">
        <f t="shared" si="15"/>
        <v>0.98738898380310403</v>
      </c>
      <c r="AB89">
        <f t="shared" si="16"/>
        <v>-1.2691209991837808E-2</v>
      </c>
      <c r="AC89">
        <f t="shared" si="17"/>
        <v>1.3691209991837809E-2</v>
      </c>
    </row>
    <row r="90" spans="7:29" x14ac:dyDescent="0.3">
      <c r="G90">
        <v>312</v>
      </c>
      <c r="H90">
        <v>68.2</v>
      </c>
      <c r="I90">
        <v>69.2</v>
      </c>
      <c r="J90">
        <f t="shared" si="18"/>
        <v>68.7</v>
      </c>
      <c r="K90">
        <v>15.58</v>
      </c>
      <c r="L90">
        <v>15.79</v>
      </c>
      <c r="M90">
        <f t="shared" si="19"/>
        <v>15.684999999999999</v>
      </c>
      <c r="N90">
        <f t="shared" si="20"/>
        <v>365.06804151633804</v>
      </c>
      <c r="O90">
        <f t="shared" si="21"/>
        <v>0.98891548790859796</v>
      </c>
      <c r="P90">
        <f t="shared" si="22"/>
        <v>-1.1146403074767795E-2</v>
      </c>
      <c r="Q90">
        <f t="shared" si="23"/>
        <v>1.2146403074767796E-2</v>
      </c>
      <c r="S90">
        <v>395</v>
      </c>
      <c r="T90">
        <v>14.56</v>
      </c>
      <c r="U90">
        <v>14.79</v>
      </c>
      <c r="V90">
        <f t="shared" si="12"/>
        <v>14.675000000000001</v>
      </c>
      <c r="W90">
        <v>44.97</v>
      </c>
      <c r="X90">
        <v>45.4</v>
      </c>
      <c r="Y90">
        <f t="shared" si="13"/>
        <v>45.185000000000002</v>
      </c>
      <c r="Z90">
        <f t="shared" si="14"/>
        <v>364.45947473991373</v>
      </c>
      <c r="AA90">
        <f t="shared" si="15"/>
        <v>0.98726697025656551</v>
      </c>
      <c r="AB90">
        <f t="shared" si="16"/>
        <v>-1.2814789541422584E-2</v>
      </c>
      <c r="AC90">
        <f t="shared" si="17"/>
        <v>1.3814789541422585E-2</v>
      </c>
    </row>
    <row r="91" spans="7:29" x14ac:dyDescent="0.3">
      <c r="G91">
        <v>313</v>
      </c>
      <c r="H91">
        <v>67.5</v>
      </c>
      <c r="I91">
        <v>68.349999999999994</v>
      </c>
      <c r="J91">
        <f t="shared" si="18"/>
        <v>67.924999999999997</v>
      </c>
      <c r="K91">
        <v>15.8</v>
      </c>
      <c r="L91">
        <v>16.010000000000002</v>
      </c>
      <c r="M91">
        <f t="shared" si="19"/>
        <v>15.905000000000001</v>
      </c>
      <c r="N91">
        <f t="shared" si="20"/>
        <v>365.07204601867215</v>
      </c>
      <c r="O91">
        <f t="shared" si="21"/>
        <v>0.98892633551487741</v>
      </c>
      <c r="P91">
        <f t="shared" si="22"/>
        <v>-1.1135433940481027E-2</v>
      </c>
      <c r="Q91">
        <f t="shared" si="23"/>
        <v>1.2135433940481027E-2</v>
      </c>
      <c r="S91">
        <v>400</v>
      </c>
      <c r="T91">
        <v>12.59</v>
      </c>
      <c r="U91">
        <v>12.83</v>
      </c>
      <c r="V91">
        <f t="shared" si="12"/>
        <v>12.71</v>
      </c>
      <c r="W91">
        <v>48.02</v>
      </c>
      <c r="X91">
        <v>48.49</v>
      </c>
      <c r="Y91">
        <f t="shared" si="13"/>
        <v>48.255000000000003</v>
      </c>
      <c r="Z91">
        <f t="shared" si="14"/>
        <v>364.41943722157436</v>
      </c>
      <c r="AA91">
        <f t="shared" si="15"/>
        <v>0.98715851452371417</v>
      </c>
      <c r="AB91">
        <f t="shared" si="16"/>
        <v>-1.2924650089512596E-2</v>
      </c>
      <c r="AC91">
        <f t="shared" si="17"/>
        <v>1.3924650089512595E-2</v>
      </c>
    </row>
    <row r="92" spans="7:29" x14ac:dyDescent="0.3">
      <c r="G92">
        <v>314</v>
      </c>
      <c r="H92">
        <v>66.73</v>
      </c>
      <c r="I92">
        <v>67.55</v>
      </c>
      <c r="J92">
        <f t="shared" si="18"/>
        <v>67.14</v>
      </c>
      <c r="K92">
        <v>16.02</v>
      </c>
      <c r="L92">
        <v>16.22</v>
      </c>
      <c r="M92">
        <f t="shared" si="19"/>
        <v>16.119999999999997</v>
      </c>
      <c r="N92">
        <f t="shared" si="20"/>
        <v>365.07104551850546</v>
      </c>
      <c r="O92">
        <f t="shared" si="21"/>
        <v>0.98892362530746947</v>
      </c>
      <c r="P92">
        <f t="shared" si="22"/>
        <v>-1.1138174499635287E-2</v>
      </c>
      <c r="Q92">
        <f t="shared" si="23"/>
        <v>1.2138174499635286E-2</v>
      </c>
      <c r="S92">
        <v>405</v>
      </c>
      <c r="T92">
        <v>10.85</v>
      </c>
      <c r="U92">
        <v>11.06</v>
      </c>
      <c r="V92">
        <f t="shared" si="12"/>
        <v>10.955</v>
      </c>
      <c r="W92">
        <v>51.27</v>
      </c>
      <c r="X92">
        <v>51.76</v>
      </c>
      <c r="Y92">
        <f t="shared" si="13"/>
        <v>51.515000000000001</v>
      </c>
      <c r="Z92">
        <f t="shared" si="14"/>
        <v>364.39941971323833</v>
      </c>
      <c r="AA92">
        <f t="shared" si="15"/>
        <v>0.98710429004561251</v>
      </c>
      <c r="AB92">
        <f t="shared" si="16"/>
        <v>-1.2979581457301926E-2</v>
      </c>
      <c r="AC92">
        <f t="shared" si="17"/>
        <v>1.3979581457301927E-2</v>
      </c>
    </row>
    <row r="93" spans="7:29" x14ac:dyDescent="0.3">
      <c r="G93">
        <v>315</v>
      </c>
      <c r="H93">
        <v>65.91</v>
      </c>
      <c r="I93">
        <v>66.760000000000005</v>
      </c>
      <c r="J93">
        <f t="shared" si="18"/>
        <v>66.335000000000008</v>
      </c>
      <c r="K93">
        <v>16.23</v>
      </c>
      <c r="L93">
        <v>16.440000000000001</v>
      </c>
      <c r="M93">
        <f t="shared" si="19"/>
        <v>16.335000000000001</v>
      </c>
      <c r="N93">
        <f t="shared" si="20"/>
        <v>365.05002500833541</v>
      </c>
      <c r="O93">
        <f t="shared" si="21"/>
        <v>0.98886668384531207</v>
      </c>
      <c r="P93">
        <f t="shared" si="22"/>
        <v>-1.1195755388680622E-2</v>
      </c>
      <c r="Q93">
        <f t="shared" si="23"/>
        <v>1.2195755388680622E-2</v>
      </c>
      <c r="S93">
        <v>410</v>
      </c>
      <c r="T93">
        <v>9.2899999999999991</v>
      </c>
      <c r="U93">
        <v>9.5</v>
      </c>
      <c r="V93">
        <f t="shared" si="12"/>
        <v>9.3949999999999996</v>
      </c>
      <c r="W93">
        <v>54.58</v>
      </c>
      <c r="X93">
        <v>55.41</v>
      </c>
      <c r="Y93">
        <f t="shared" si="13"/>
        <v>54.994999999999997</v>
      </c>
      <c r="Z93">
        <f t="shared" si="14"/>
        <v>364.35437719239809</v>
      </c>
      <c r="AA93">
        <f t="shared" si="15"/>
        <v>0.98698227649907377</v>
      </c>
      <c r="AB93">
        <f t="shared" si="16"/>
        <v>-1.3103196651044591E-2</v>
      </c>
      <c r="AC93">
        <f t="shared" si="17"/>
        <v>1.4103196651044592E-2</v>
      </c>
    </row>
    <row r="94" spans="7:29" x14ac:dyDescent="0.3">
      <c r="G94">
        <v>316</v>
      </c>
      <c r="H94">
        <v>65.16</v>
      </c>
      <c r="I94">
        <v>65.97</v>
      </c>
      <c r="J94">
        <f t="shared" si="18"/>
        <v>65.564999999999998</v>
      </c>
      <c r="K94">
        <v>16.46</v>
      </c>
      <c r="L94">
        <v>16.66</v>
      </c>
      <c r="M94">
        <f t="shared" si="19"/>
        <v>16.560000000000002</v>
      </c>
      <c r="N94">
        <f t="shared" si="20"/>
        <v>365.05402951066952</v>
      </c>
      <c r="O94">
        <f t="shared" si="21"/>
        <v>0.98887753145159141</v>
      </c>
      <c r="P94">
        <f t="shared" si="22"/>
        <v>-1.1184785713031418E-2</v>
      </c>
      <c r="Q94">
        <f t="shared" si="23"/>
        <v>1.2184785713031419E-2</v>
      </c>
      <c r="S94">
        <v>415</v>
      </c>
      <c r="T94">
        <v>7.98</v>
      </c>
      <c r="U94">
        <v>8.18</v>
      </c>
      <c r="V94">
        <f t="shared" si="12"/>
        <v>8.08</v>
      </c>
      <c r="W94">
        <v>58.21</v>
      </c>
      <c r="X94">
        <v>59.25</v>
      </c>
      <c r="Y94">
        <f t="shared" si="13"/>
        <v>58.730000000000004</v>
      </c>
      <c r="Z94">
        <f t="shared" si="14"/>
        <v>364.29932466655623</v>
      </c>
      <c r="AA94">
        <f t="shared" si="15"/>
        <v>0.98683314732516036</v>
      </c>
      <c r="AB94">
        <f t="shared" si="16"/>
        <v>-1.3254304168391106E-2</v>
      </c>
      <c r="AC94">
        <f t="shared" si="17"/>
        <v>1.4254304168391106E-2</v>
      </c>
    </row>
    <row r="95" spans="7:29" x14ac:dyDescent="0.3">
      <c r="G95">
        <v>317</v>
      </c>
      <c r="H95">
        <v>64.349999999999994</v>
      </c>
      <c r="I95">
        <v>65.19</v>
      </c>
      <c r="J95">
        <f t="shared" si="18"/>
        <v>64.77</v>
      </c>
      <c r="K95">
        <v>16.68</v>
      </c>
      <c r="L95">
        <v>16.89</v>
      </c>
      <c r="M95">
        <f t="shared" si="19"/>
        <v>16.785</v>
      </c>
      <c r="N95">
        <f t="shared" si="20"/>
        <v>365.03300900049953</v>
      </c>
      <c r="O95">
        <f t="shared" si="21"/>
        <v>0.98882058998943412</v>
      </c>
      <c r="P95">
        <f t="shared" si="22"/>
        <v>-1.1242369286131577E-2</v>
      </c>
      <c r="Q95">
        <f t="shared" si="23"/>
        <v>1.2242369286131576E-2</v>
      </c>
      <c r="S95">
        <v>420</v>
      </c>
      <c r="T95">
        <v>6.81</v>
      </c>
      <c r="U95">
        <v>7</v>
      </c>
      <c r="V95">
        <f t="shared" si="12"/>
        <v>6.9049999999999994</v>
      </c>
      <c r="W95">
        <v>62.04</v>
      </c>
      <c r="X95">
        <v>63.1</v>
      </c>
      <c r="Y95">
        <f t="shared" si="13"/>
        <v>62.57</v>
      </c>
      <c r="Z95">
        <f t="shared" si="14"/>
        <v>364.27930715822015</v>
      </c>
      <c r="AA95">
        <f t="shared" si="15"/>
        <v>0.98677892284705848</v>
      </c>
      <c r="AB95">
        <f t="shared" si="16"/>
        <v>-1.3309253648012798E-2</v>
      </c>
      <c r="AC95">
        <f t="shared" si="17"/>
        <v>1.4309253648012797E-2</v>
      </c>
    </row>
    <row r="96" spans="7:29" x14ac:dyDescent="0.3">
      <c r="G96">
        <v>318</v>
      </c>
      <c r="H96">
        <v>63.57</v>
      </c>
      <c r="I96">
        <v>64.400000000000006</v>
      </c>
      <c r="J96">
        <f t="shared" si="18"/>
        <v>63.984999999999999</v>
      </c>
      <c r="K96">
        <v>16.899999999999999</v>
      </c>
      <c r="L96">
        <v>17.11</v>
      </c>
      <c r="M96">
        <f t="shared" si="19"/>
        <v>17.004999999999999</v>
      </c>
      <c r="N96">
        <f t="shared" si="20"/>
        <v>365.02700349783197</v>
      </c>
      <c r="O96">
        <f t="shared" si="21"/>
        <v>0.98880432196833878</v>
      </c>
      <c r="P96">
        <f t="shared" si="22"/>
        <v>-1.1258821365590463E-2</v>
      </c>
      <c r="Q96">
        <f t="shared" si="23"/>
        <v>1.2258821365590464E-2</v>
      </c>
      <c r="S96">
        <v>425</v>
      </c>
      <c r="T96">
        <v>5.86</v>
      </c>
      <c r="U96">
        <v>6.05</v>
      </c>
      <c r="V96">
        <f t="shared" si="12"/>
        <v>5.9550000000000001</v>
      </c>
      <c r="W96">
        <v>66.03</v>
      </c>
      <c r="X96">
        <v>67.19</v>
      </c>
      <c r="Y96">
        <f t="shared" si="13"/>
        <v>66.61</v>
      </c>
      <c r="Z96">
        <f t="shared" si="14"/>
        <v>364.28431466238828</v>
      </c>
      <c r="AA96">
        <f t="shared" si="15"/>
        <v>0.98679248743739367</v>
      </c>
      <c r="AB96">
        <f t="shared" si="16"/>
        <v>-1.3295507410846291E-2</v>
      </c>
      <c r="AC96">
        <f t="shared" si="17"/>
        <v>1.429550741084629E-2</v>
      </c>
    </row>
    <row r="97" spans="7:29" x14ac:dyDescent="0.3">
      <c r="G97">
        <v>319</v>
      </c>
      <c r="H97">
        <v>62.79</v>
      </c>
      <c r="I97">
        <v>63.63</v>
      </c>
      <c r="J97">
        <f t="shared" si="18"/>
        <v>63.21</v>
      </c>
      <c r="K97">
        <v>17.13</v>
      </c>
      <c r="L97">
        <v>17.34</v>
      </c>
      <c r="M97">
        <f t="shared" si="19"/>
        <v>17.234999999999999</v>
      </c>
      <c r="N97">
        <f t="shared" si="20"/>
        <v>365.02099799516441</v>
      </c>
      <c r="O97">
        <f t="shared" si="21"/>
        <v>0.98878805394724345</v>
      </c>
      <c r="P97">
        <f t="shared" si="22"/>
        <v>-1.127527371572472E-2</v>
      </c>
      <c r="Q97">
        <f t="shared" si="23"/>
        <v>1.2275273715724719E-2</v>
      </c>
      <c r="S97">
        <v>430</v>
      </c>
      <c r="T97">
        <v>5.04</v>
      </c>
      <c r="U97">
        <v>5.22</v>
      </c>
      <c r="V97">
        <f t="shared" si="12"/>
        <v>5.13</v>
      </c>
      <c r="W97">
        <v>70.2</v>
      </c>
      <c r="X97">
        <v>71.36</v>
      </c>
      <c r="Y97">
        <f t="shared" si="13"/>
        <v>70.78</v>
      </c>
      <c r="Z97">
        <f t="shared" si="14"/>
        <v>364.28431716405561</v>
      </c>
      <c r="AA97">
        <f t="shared" si="15"/>
        <v>0.98679249421404158</v>
      </c>
      <c r="AB97">
        <f t="shared" si="16"/>
        <v>-1.3295500543497813E-2</v>
      </c>
      <c r="AC97">
        <f t="shared" si="17"/>
        <v>1.4295500543497812E-2</v>
      </c>
    </row>
    <row r="98" spans="7:29" x14ac:dyDescent="0.3">
      <c r="G98">
        <v>320</v>
      </c>
      <c r="H98">
        <v>62.17</v>
      </c>
      <c r="I98">
        <v>62.7</v>
      </c>
      <c r="J98">
        <f t="shared" si="18"/>
        <v>62.435000000000002</v>
      </c>
      <c r="K98">
        <v>17.36</v>
      </c>
      <c r="L98">
        <v>17.57</v>
      </c>
      <c r="M98">
        <f t="shared" si="19"/>
        <v>17.465</v>
      </c>
      <c r="N98">
        <f t="shared" si="20"/>
        <v>365.01499249249684</v>
      </c>
      <c r="O98">
        <f t="shared" si="21"/>
        <v>0.98877178592614812</v>
      </c>
      <c r="P98">
        <f t="shared" si="22"/>
        <v>-1.1291726336543257E-2</v>
      </c>
      <c r="Q98">
        <f t="shared" si="23"/>
        <v>1.2291726336543258E-2</v>
      </c>
      <c r="S98">
        <v>435</v>
      </c>
      <c r="T98">
        <v>4.3600000000000003</v>
      </c>
      <c r="U98">
        <v>4.53</v>
      </c>
      <c r="V98">
        <f t="shared" si="12"/>
        <v>4.4450000000000003</v>
      </c>
      <c r="W98">
        <v>74.55</v>
      </c>
      <c r="X98">
        <v>75.7</v>
      </c>
      <c r="Y98">
        <f t="shared" si="13"/>
        <v>75.125</v>
      </c>
      <c r="Z98">
        <f t="shared" si="14"/>
        <v>364.24928464821704</v>
      </c>
      <c r="AA98">
        <f t="shared" si="15"/>
        <v>0.98669759629487763</v>
      </c>
      <c r="AB98">
        <f t="shared" si="16"/>
        <v>-1.3391673227306548E-2</v>
      </c>
      <c r="AC98">
        <f t="shared" si="17"/>
        <v>1.4391673227306549E-2</v>
      </c>
    </row>
    <row r="99" spans="7:29" x14ac:dyDescent="0.3">
      <c r="G99">
        <v>321</v>
      </c>
      <c r="H99">
        <v>61.4</v>
      </c>
      <c r="I99">
        <v>61.93</v>
      </c>
      <c r="J99">
        <f t="shared" si="18"/>
        <v>61.664999999999999</v>
      </c>
      <c r="K99">
        <v>17.600000000000001</v>
      </c>
      <c r="L99">
        <v>17.809999999999999</v>
      </c>
      <c r="M99">
        <f t="shared" si="19"/>
        <v>17.704999999999998</v>
      </c>
      <c r="N99">
        <f t="shared" si="20"/>
        <v>365.00398198732853</v>
      </c>
      <c r="O99">
        <f t="shared" si="21"/>
        <v>0.9887419600913655</v>
      </c>
      <c r="P99">
        <f t="shared" si="22"/>
        <v>-1.1321891320068597E-2</v>
      </c>
      <c r="Q99">
        <f t="shared" si="23"/>
        <v>1.2321891320068598E-2</v>
      </c>
      <c r="S99">
        <v>440</v>
      </c>
      <c r="T99">
        <v>3.79</v>
      </c>
      <c r="U99">
        <v>3.95</v>
      </c>
      <c r="V99">
        <f t="shared" si="12"/>
        <v>3.87</v>
      </c>
      <c r="W99">
        <v>78.94</v>
      </c>
      <c r="X99">
        <v>80.16</v>
      </c>
      <c r="Y99">
        <f t="shared" si="13"/>
        <v>79.55</v>
      </c>
      <c r="Z99">
        <f t="shared" si="14"/>
        <v>364.2442821473835</v>
      </c>
      <c r="AA99">
        <f t="shared" si="15"/>
        <v>0.98668404525783804</v>
      </c>
      <c r="AB99">
        <f t="shared" si="16"/>
        <v>-1.3405407050257435E-2</v>
      </c>
      <c r="AC99">
        <f t="shared" si="17"/>
        <v>1.4405407050257436E-2</v>
      </c>
    </row>
    <row r="100" spans="7:29" x14ac:dyDescent="0.3">
      <c r="G100">
        <v>322</v>
      </c>
      <c r="H100">
        <v>60.64</v>
      </c>
      <c r="I100">
        <v>61.16</v>
      </c>
      <c r="J100">
        <f t="shared" si="18"/>
        <v>60.9</v>
      </c>
      <c r="K100">
        <v>17.829999999999998</v>
      </c>
      <c r="L100">
        <v>18.04</v>
      </c>
      <c r="M100">
        <f t="shared" si="19"/>
        <v>17.934999999999999</v>
      </c>
      <c r="N100">
        <f t="shared" si="20"/>
        <v>365.00798648966264</v>
      </c>
      <c r="O100">
        <f t="shared" si="21"/>
        <v>0.98875280769764495</v>
      </c>
      <c r="P100">
        <f t="shared" si="22"/>
        <v>-1.1310920260669346E-2</v>
      </c>
      <c r="Q100">
        <f t="shared" si="23"/>
        <v>1.2310920260669347E-2</v>
      </c>
      <c r="Z100" s="1">
        <f>AVERAGE(Z3:Z99)</f>
        <v>364.78637728540934</v>
      </c>
      <c r="AC100" s="1">
        <f>AVERAGE(AC3:AC99)</f>
        <v>1.2918457125150537E-2</v>
      </c>
    </row>
    <row r="101" spans="7:29" x14ac:dyDescent="0.3">
      <c r="G101">
        <v>323</v>
      </c>
      <c r="H101">
        <v>59.87</v>
      </c>
      <c r="I101">
        <v>60.39</v>
      </c>
      <c r="J101">
        <f t="shared" si="18"/>
        <v>60.129999999999995</v>
      </c>
      <c r="K101">
        <v>18.07</v>
      </c>
      <c r="L101">
        <v>18.28</v>
      </c>
      <c r="M101">
        <f t="shared" si="19"/>
        <v>18.175000000000001</v>
      </c>
      <c r="N101">
        <f t="shared" si="20"/>
        <v>364.99697598449427</v>
      </c>
      <c r="O101">
        <f t="shared" si="21"/>
        <v>0.98872298186286234</v>
      </c>
      <c r="P101">
        <f t="shared" si="22"/>
        <v>-1.1341085823193382E-2</v>
      </c>
      <c r="Q101">
        <f t="shared" si="23"/>
        <v>1.2341085823193383E-2</v>
      </c>
    </row>
    <row r="102" spans="7:29" x14ac:dyDescent="0.3">
      <c r="G102">
        <v>324</v>
      </c>
      <c r="H102">
        <v>59.11</v>
      </c>
      <c r="I102">
        <v>59.62</v>
      </c>
      <c r="J102">
        <f t="shared" si="18"/>
        <v>59.364999999999995</v>
      </c>
      <c r="K102">
        <v>18.309999999999999</v>
      </c>
      <c r="L102">
        <v>18.52</v>
      </c>
      <c r="M102">
        <f t="shared" si="19"/>
        <v>18.414999999999999</v>
      </c>
      <c r="N102">
        <f t="shared" si="20"/>
        <v>364.99097048182671</v>
      </c>
      <c r="O102">
        <f t="shared" si="21"/>
        <v>0.98870671384176689</v>
      </c>
      <c r="P102">
        <f t="shared" si="22"/>
        <v>-1.1357539526838219E-2</v>
      </c>
      <c r="Q102">
        <f t="shared" si="23"/>
        <v>1.235753952683822E-2</v>
      </c>
    </row>
    <row r="103" spans="7:29" x14ac:dyDescent="0.3">
      <c r="G103">
        <v>325</v>
      </c>
      <c r="H103">
        <v>58.34</v>
      </c>
      <c r="I103">
        <v>58.87</v>
      </c>
      <c r="J103">
        <f t="shared" si="18"/>
        <v>58.605000000000004</v>
      </c>
      <c r="K103">
        <v>18.55</v>
      </c>
      <c r="L103">
        <v>18.760000000000002</v>
      </c>
      <c r="M103">
        <f t="shared" si="19"/>
        <v>18.655000000000001</v>
      </c>
      <c r="N103">
        <f t="shared" si="20"/>
        <v>364.98996998166001</v>
      </c>
      <c r="O103">
        <f t="shared" si="21"/>
        <v>0.98870400363435906</v>
      </c>
      <c r="P103">
        <f t="shared" si="22"/>
        <v>-1.1360280694754301E-2</v>
      </c>
      <c r="Q103">
        <f t="shared" si="23"/>
        <v>1.23602806947543E-2</v>
      </c>
    </row>
    <row r="104" spans="7:29" x14ac:dyDescent="0.3">
      <c r="G104">
        <v>326</v>
      </c>
      <c r="H104">
        <v>57.56</v>
      </c>
      <c r="I104">
        <v>58.08</v>
      </c>
      <c r="J104">
        <f t="shared" si="18"/>
        <v>57.82</v>
      </c>
      <c r="K104">
        <v>18.8</v>
      </c>
      <c r="L104">
        <v>19.010000000000002</v>
      </c>
      <c r="M104">
        <f t="shared" si="19"/>
        <v>18.905000000000001</v>
      </c>
      <c r="N104">
        <f t="shared" si="20"/>
        <v>364.95393446398748</v>
      </c>
      <c r="O104">
        <f t="shared" si="21"/>
        <v>0.98860638873113948</v>
      </c>
      <c r="P104">
        <f t="shared" si="22"/>
        <v>-1.1459015727631057E-2</v>
      </c>
      <c r="Q104">
        <f t="shared" si="23"/>
        <v>1.2459015727631056E-2</v>
      </c>
    </row>
    <row r="105" spans="7:29" x14ac:dyDescent="0.3">
      <c r="G105">
        <v>327</v>
      </c>
      <c r="H105">
        <v>56.81</v>
      </c>
      <c r="I105">
        <v>57.32</v>
      </c>
      <c r="J105">
        <f t="shared" si="18"/>
        <v>57.064999999999998</v>
      </c>
      <c r="K105">
        <v>19.05</v>
      </c>
      <c r="L105">
        <v>19.260000000000002</v>
      </c>
      <c r="M105">
        <f t="shared" si="19"/>
        <v>19.155000000000001</v>
      </c>
      <c r="N105">
        <f t="shared" si="20"/>
        <v>364.94792896131992</v>
      </c>
      <c r="O105">
        <f t="shared" si="21"/>
        <v>0.98859012071004415</v>
      </c>
      <c r="P105">
        <f t="shared" si="22"/>
        <v>-1.1475471371789865E-2</v>
      </c>
      <c r="Q105">
        <f t="shared" si="23"/>
        <v>1.2475471371789865E-2</v>
      </c>
    </row>
    <row r="106" spans="7:29" x14ac:dyDescent="0.3">
      <c r="G106">
        <v>328</v>
      </c>
      <c r="H106">
        <v>56.06</v>
      </c>
      <c r="I106">
        <v>56.56</v>
      </c>
      <c r="J106">
        <f t="shared" si="18"/>
        <v>56.31</v>
      </c>
      <c r="K106">
        <v>19.3</v>
      </c>
      <c r="L106">
        <v>19.510000000000002</v>
      </c>
      <c r="M106">
        <f t="shared" si="19"/>
        <v>19.405000000000001</v>
      </c>
      <c r="N106">
        <f t="shared" si="20"/>
        <v>364.94192345865235</v>
      </c>
      <c r="O106">
        <f t="shared" si="21"/>
        <v>0.98857385268894882</v>
      </c>
      <c r="P106">
        <f t="shared" si="22"/>
        <v>-1.1491927286741354E-2</v>
      </c>
      <c r="Q106">
        <f t="shared" si="23"/>
        <v>1.2491927286741353E-2</v>
      </c>
    </row>
    <row r="107" spans="7:29" x14ac:dyDescent="0.3">
      <c r="G107">
        <v>329</v>
      </c>
      <c r="H107">
        <v>55.31</v>
      </c>
      <c r="I107">
        <v>55.8</v>
      </c>
      <c r="J107">
        <f t="shared" si="18"/>
        <v>55.555</v>
      </c>
      <c r="K107">
        <v>19.55</v>
      </c>
      <c r="L107">
        <v>19.760000000000002</v>
      </c>
      <c r="M107">
        <f t="shared" si="19"/>
        <v>19.655000000000001</v>
      </c>
      <c r="N107">
        <f t="shared" si="20"/>
        <v>364.93591795598485</v>
      </c>
      <c r="O107">
        <f t="shared" si="21"/>
        <v>0.98855758466785359</v>
      </c>
      <c r="P107">
        <f t="shared" si="22"/>
        <v>-1.1508383472494324E-2</v>
      </c>
      <c r="Q107">
        <f t="shared" si="23"/>
        <v>1.2508383472494323E-2</v>
      </c>
    </row>
    <row r="108" spans="7:29" x14ac:dyDescent="0.3">
      <c r="G108">
        <v>330</v>
      </c>
      <c r="H108">
        <v>54.56</v>
      </c>
      <c r="I108">
        <v>55.05</v>
      </c>
      <c r="J108">
        <f t="shared" si="18"/>
        <v>54.805</v>
      </c>
      <c r="K108">
        <v>19.809999999999999</v>
      </c>
      <c r="L108">
        <v>20.02</v>
      </c>
      <c r="M108">
        <f t="shared" si="19"/>
        <v>19.914999999999999</v>
      </c>
      <c r="N108">
        <f t="shared" si="20"/>
        <v>364.92490745081648</v>
      </c>
      <c r="O108">
        <f t="shared" si="21"/>
        <v>0.98852775883307087</v>
      </c>
      <c r="P108">
        <f t="shared" si="22"/>
        <v>-1.1538554992285345E-2</v>
      </c>
      <c r="Q108">
        <f t="shared" si="23"/>
        <v>1.2538554992285345E-2</v>
      </c>
    </row>
    <row r="109" spans="7:29" x14ac:dyDescent="0.3">
      <c r="G109">
        <v>331</v>
      </c>
      <c r="H109">
        <v>53.81</v>
      </c>
      <c r="I109">
        <v>54.3</v>
      </c>
      <c r="J109">
        <f t="shared" si="18"/>
        <v>54.055</v>
      </c>
      <c r="K109">
        <v>20.059999999999999</v>
      </c>
      <c r="L109">
        <v>20.28</v>
      </c>
      <c r="M109">
        <f t="shared" si="19"/>
        <v>20.170000000000002</v>
      </c>
      <c r="N109">
        <f t="shared" si="20"/>
        <v>364.91890194814891</v>
      </c>
      <c r="O109">
        <f t="shared" si="21"/>
        <v>0.98851149081197554</v>
      </c>
      <c r="P109">
        <f t="shared" si="22"/>
        <v>-1.1555011945376814E-2</v>
      </c>
      <c r="Q109">
        <f t="shared" si="23"/>
        <v>1.2555011945376813E-2</v>
      </c>
    </row>
    <row r="110" spans="7:29" x14ac:dyDescent="0.3">
      <c r="G110">
        <v>332</v>
      </c>
      <c r="H110">
        <v>53.07</v>
      </c>
      <c r="I110">
        <v>53.55</v>
      </c>
      <c r="J110">
        <f t="shared" si="18"/>
        <v>53.31</v>
      </c>
      <c r="K110">
        <v>20.329999999999998</v>
      </c>
      <c r="L110">
        <v>20.54</v>
      </c>
      <c r="M110">
        <f t="shared" si="19"/>
        <v>20.434999999999999</v>
      </c>
      <c r="N110">
        <f t="shared" si="20"/>
        <v>364.90789144298054</v>
      </c>
      <c r="O110">
        <f t="shared" si="21"/>
        <v>0.98848166497719281</v>
      </c>
      <c r="P110">
        <f t="shared" si="22"/>
        <v>-1.1585184872073754E-2</v>
      </c>
      <c r="Q110">
        <f t="shared" si="23"/>
        <v>1.2585184872073753E-2</v>
      </c>
    </row>
    <row r="111" spans="7:29" x14ac:dyDescent="0.3">
      <c r="G111">
        <v>333</v>
      </c>
      <c r="H111">
        <v>52.33</v>
      </c>
      <c r="I111">
        <v>52.81</v>
      </c>
      <c r="J111">
        <f t="shared" si="18"/>
        <v>52.57</v>
      </c>
      <c r="K111">
        <v>20.59</v>
      </c>
      <c r="L111">
        <v>20.81</v>
      </c>
      <c r="M111">
        <f t="shared" si="19"/>
        <v>20.7</v>
      </c>
      <c r="N111">
        <f t="shared" si="20"/>
        <v>364.90188594031298</v>
      </c>
      <c r="O111">
        <f t="shared" si="21"/>
        <v>0.98846539695609748</v>
      </c>
      <c r="P111">
        <f t="shared" si="22"/>
        <v>-1.1601642592575174E-2</v>
      </c>
      <c r="Q111">
        <f t="shared" si="23"/>
        <v>1.2601642592575173E-2</v>
      </c>
    </row>
    <row r="112" spans="7:29" x14ac:dyDescent="0.3">
      <c r="G112">
        <v>334</v>
      </c>
      <c r="H112">
        <v>51.6</v>
      </c>
      <c r="I112">
        <v>52.07</v>
      </c>
      <c r="J112">
        <f t="shared" si="18"/>
        <v>51.835000000000001</v>
      </c>
      <c r="K112">
        <v>20.86</v>
      </c>
      <c r="L112">
        <v>21.07</v>
      </c>
      <c r="M112">
        <f t="shared" si="19"/>
        <v>20.965</v>
      </c>
      <c r="N112">
        <f t="shared" si="20"/>
        <v>364.90088544014628</v>
      </c>
      <c r="O112">
        <f t="shared" si="21"/>
        <v>0.98846268674868965</v>
      </c>
      <c r="P112">
        <f t="shared" si="22"/>
        <v>-1.1604384429701341E-2</v>
      </c>
      <c r="Q112">
        <f t="shared" si="23"/>
        <v>1.260438442970134E-2</v>
      </c>
    </row>
    <row r="113" spans="7:17" x14ac:dyDescent="0.3">
      <c r="G113">
        <v>335</v>
      </c>
      <c r="H113">
        <v>50.87</v>
      </c>
      <c r="I113">
        <v>51.34</v>
      </c>
      <c r="J113">
        <f t="shared" si="18"/>
        <v>51.105000000000004</v>
      </c>
      <c r="K113">
        <v>21.12</v>
      </c>
      <c r="L113">
        <v>21.34</v>
      </c>
      <c r="M113">
        <f t="shared" si="19"/>
        <v>21.23</v>
      </c>
      <c r="N113">
        <f t="shared" si="20"/>
        <v>364.90488994248039</v>
      </c>
      <c r="O113">
        <f t="shared" si="21"/>
        <v>0.98847353435496899</v>
      </c>
      <c r="P113">
        <f t="shared" si="22"/>
        <v>-1.1593410270632725E-2</v>
      </c>
      <c r="Q113">
        <f t="shared" si="23"/>
        <v>1.2593410270632724E-2</v>
      </c>
    </row>
    <row r="114" spans="7:17" x14ac:dyDescent="0.3">
      <c r="G114">
        <v>336</v>
      </c>
      <c r="H114">
        <v>50.14</v>
      </c>
      <c r="I114">
        <v>50.6</v>
      </c>
      <c r="J114">
        <f t="shared" si="18"/>
        <v>50.370000000000005</v>
      </c>
      <c r="K114">
        <v>21.4</v>
      </c>
      <c r="L114">
        <v>21.61</v>
      </c>
      <c r="M114">
        <f t="shared" si="19"/>
        <v>21.504999999999999</v>
      </c>
      <c r="N114">
        <f t="shared" si="20"/>
        <v>364.89387943731202</v>
      </c>
      <c r="O114">
        <f t="shared" si="21"/>
        <v>0.98844370852018637</v>
      </c>
      <c r="P114">
        <f t="shared" si="22"/>
        <v>-1.1623584355959131E-2</v>
      </c>
      <c r="Q114">
        <f t="shared" si="23"/>
        <v>1.262358435595913E-2</v>
      </c>
    </row>
    <row r="115" spans="7:17" x14ac:dyDescent="0.3">
      <c r="G115">
        <v>337</v>
      </c>
      <c r="H115">
        <v>49.41</v>
      </c>
      <c r="I115">
        <v>49.87</v>
      </c>
      <c r="J115">
        <f t="shared" si="18"/>
        <v>49.64</v>
      </c>
      <c r="K115">
        <v>21.67</v>
      </c>
      <c r="L115">
        <v>21.89</v>
      </c>
      <c r="M115">
        <f t="shared" si="19"/>
        <v>21.78</v>
      </c>
      <c r="N115">
        <f t="shared" si="20"/>
        <v>364.88787393464452</v>
      </c>
      <c r="O115">
        <f t="shared" si="21"/>
        <v>0.98842744049909115</v>
      </c>
      <c r="P115">
        <f t="shared" si="22"/>
        <v>-1.1640042708445746E-2</v>
      </c>
      <c r="Q115">
        <f t="shared" si="23"/>
        <v>1.2640042708445747E-2</v>
      </c>
    </row>
    <row r="116" spans="7:17" x14ac:dyDescent="0.3">
      <c r="G116">
        <v>338</v>
      </c>
      <c r="H116">
        <v>48.68</v>
      </c>
      <c r="I116">
        <v>49.15</v>
      </c>
      <c r="J116">
        <f t="shared" si="18"/>
        <v>48.914999999999999</v>
      </c>
      <c r="K116">
        <v>21.95</v>
      </c>
      <c r="L116">
        <v>22.17</v>
      </c>
      <c r="M116">
        <f t="shared" si="19"/>
        <v>22.060000000000002</v>
      </c>
      <c r="N116">
        <f t="shared" si="20"/>
        <v>364.88186843197695</v>
      </c>
      <c r="O116">
        <f t="shared" si="21"/>
        <v>0.98841117247799581</v>
      </c>
      <c r="P116">
        <f t="shared" si="22"/>
        <v>-1.1656501331814298E-2</v>
      </c>
      <c r="Q116">
        <f t="shared" si="23"/>
        <v>1.2656501331814299E-2</v>
      </c>
    </row>
    <row r="117" spans="7:17" x14ac:dyDescent="0.3">
      <c r="G117">
        <v>339</v>
      </c>
      <c r="H117">
        <v>47.94</v>
      </c>
      <c r="I117">
        <v>48.41</v>
      </c>
      <c r="J117">
        <f t="shared" si="18"/>
        <v>48.174999999999997</v>
      </c>
      <c r="K117">
        <v>22.23</v>
      </c>
      <c r="L117">
        <v>22.45</v>
      </c>
      <c r="M117">
        <f t="shared" si="19"/>
        <v>22.34</v>
      </c>
      <c r="N117">
        <f t="shared" si="20"/>
        <v>364.86084792180691</v>
      </c>
      <c r="O117">
        <f t="shared" si="21"/>
        <v>0.9883542310158383</v>
      </c>
      <c r="P117">
        <f t="shared" si="22"/>
        <v>-1.1714112075175771E-2</v>
      </c>
      <c r="Q117">
        <f t="shared" si="23"/>
        <v>1.2714112075175771E-2</v>
      </c>
    </row>
    <row r="118" spans="7:17" x14ac:dyDescent="0.3">
      <c r="G118">
        <v>340</v>
      </c>
      <c r="H118">
        <v>47.22</v>
      </c>
      <c r="I118">
        <v>47.68</v>
      </c>
      <c r="J118">
        <f t="shared" si="18"/>
        <v>47.45</v>
      </c>
      <c r="K118">
        <v>22.51</v>
      </c>
      <c r="L118">
        <v>22.74</v>
      </c>
      <c r="M118">
        <f t="shared" si="19"/>
        <v>22.625</v>
      </c>
      <c r="N118">
        <f t="shared" si="20"/>
        <v>364.84983741663854</v>
      </c>
      <c r="O118">
        <f t="shared" si="21"/>
        <v>0.98832440518105569</v>
      </c>
      <c r="P118">
        <f t="shared" si="22"/>
        <v>-1.1744289802843495E-2</v>
      </c>
      <c r="Q118">
        <f t="shared" si="23"/>
        <v>1.2744289802843495E-2</v>
      </c>
    </row>
    <row r="119" spans="7:17" x14ac:dyDescent="0.3">
      <c r="G119">
        <v>341</v>
      </c>
      <c r="H119">
        <v>46.51</v>
      </c>
      <c r="I119">
        <v>46.95</v>
      </c>
      <c r="J119">
        <f t="shared" si="18"/>
        <v>46.730000000000004</v>
      </c>
      <c r="K119">
        <v>22.8</v>
      </c>
      <c r="L119">
        <v>23.03</v>
      </c>
      <c r="M119">
        <f t="shared" si="19"/>
        <v>22.914999999999999</v>
      </c>
      <c r="N119">
        <f t="shared" si="20"/>
        <v>364.83882691147016</v>
      </c>
      <c r="O119">
        <f t="shared" si="21"/>
        <v>0.98829457934627296</v>
      </c>
      <c r="P119">
        <f t="shared" si="22"/>
        <v>-1.1774468441234061E-2</v>
      </c>
      <c r="Q119">
        <f t="shared" si="23"/>
        <v>1.277446844123406E-2</v>
      </c>
    </row>
    <row r="120" spans="7:17" x14ac:dyDescent="0.3">
      <c r="G120">
        <v>342</v>
      </c>
      <c r="H120">
        <v>45.79</v>
      </c>
      <c r="I120">
        <v>46.24</v>
      </c>
      <c r="J120">
        <f t="shared" si="18"/>
        <v>46.015000000000001</v>
      </c>
      <c r="K120">
        <v>23.09</v>
      </c>
      <c r="L120">
        <v>23.32</v>
      </c>
      <c r="M120">
        <f t="shared" si="19"/>
        <v>23.204999999999998</v>
      </c>
      <c r="N120">
        <f t="shared" si="20"/>
        <v>364.8328214088026</v>
      </c>
      <c r="O120">
        <f t="shared" si="21"/>
        <v>0.98827831132517763</v>
      </c>
      <c r="P120">
        <f t="shared" si="22"/>
        <v>-1.1790929277232045E-2</v>
      </c>
      <c r="Q120">
        <f t="shared" si="23"/>
        <v>1.2790929277232046E-2</v>
      </c>
    </row>
    <row r="121" spans="7:17" x14ac:dyDescent="0.3">
      <c r="G121">
        <v>343</v>
      </c>
      <c r="H121">
        <v>45.08</v>
      </c>
      <c r="I121">
        <v>45.52</v>
      </c>
      <c r="J121">
        <f t="shared" si="18"/>
        <v>45.3</v>
      </c>
      <c r="K121">
        <v>23.39</v>
      </c>
      <c r="L121">
        <v>23.61</v>
      </c>
      <c r="M121">
        <f t="shared" si="19"/>
        <v>23.5</v>
      </c>
      <c r="N121">
        <f t="shared" si="20"/>
        <v>364.82181090363423</v>
      </c>
      <c r="O121">
        <f t="shared" si="21"/>
        <v>0.98824848549039501</v>
      </c>
      <c r="P121">
        <f t="shared" si="22"/>
        <v>-1.1821109323192396E-2</v>
      </c>
      <c r="Q121">
        <f t="shared" si="23"/>
        <v>1.2821109323192397E-2</v>
      </c>
    </row>
    <row r="122" spans="7:17" x14ac:dyDescent="0.3">
      <c r="G122">
        <v>344</v>
      </c>
      <c r="H122">
        <v>44.38</v>
      </c>
      <c r="I122">
        <v>44.81</v>
      </c>
      <c r="J122">
        <f t="shared" si="18"/>
        <v>44.594999999999999</v>
      </c>
      <c r="K122">
        <v>23.68</v>
      </c>
      <c r="L122">
        <v>23.91</v>
      </c>
      <c r="M122">
        <f t="shared" si="19"/>
        <v>23.795000000000002</v>
      </c>
      <c r="N122">
        <f t="shared" si="20"/>
        <v>364.82081040346753</v>
      </c>
      <c r="O122">
        <f t="shared" si="21"/>
        <v>0.98824577528298707</v>
      </c>
      <c r="P122">
        <f t="shared" si="22"/>
        <v>-1.1823851762127566E-2</v>
      </c>
      <c r="Q122">
        <f t="shared" si="23"/>
        <v>1.2823851762127567E-2</v>
      </c>
    </row>
    <row r="123" spans="7:17" x14ac:dyDescent="0.3">
      <c r="G123">
        <v>345</v>
      </c>
      <c r="H123">
        <v>43.67</v>
      </c>
      <c r="I123">
        <v>44.1</v>
      </c>
      <c r="J123">
        <f t="shared" si="18"/>
        <v>43.885000000000005</v>
      </c>
      <c r="K123">
        <v>23.98</v>
      </c>
      <c r="L123">
        <v>24.21</v>
      </c>
      <c r="M123">
        <f t="shared" si="19"/>
        <v>24.094999999999999</v>
      </c>
      <c r="N123">
        <f t="shared" si="20"/>
        <v>364.80979989829916</v>
      </c>
      <c r="O123">
        <f t="shared" si="21"/>
        <v>0.98821594944820446</v>
      </c>
      <c r="P123">
        <f t="shared" si="22"/>
        <v>-1.1854032801721374E-2</v>
      </c>
      <c r="Q123">
        <f t="shared" si="23"/>
        <v>1.2854032801721375E-2</v>
      </c>
    </row>
    <row r="124" spans="7:17" x14ac:dyDescent="0.3">
      <c r="G124">
        <v>346</v>
      </c>
      <c r="H124">
        <v>42.98</v>
      </c>
      <c r="I124">
        <v>43.4</v>
      </c>
      <c r="J124">
        <f t="shared" si="18"/>
        <v>43.19</v>
      </c>
      <c r="K124">
        <v>24.28</v>
      </c>
      <c r="L124">
        <v>24.51</v>
      </c>
      <c r="M124">
        <f t="shared" si="19"/>
        <v>24.395000000000003</v>
      </c>
      <c r="N124">
        <f t="shared" si="20"/>
        <v>364.81380440063327</v>
      </c>
      <c r="O124">
        <f t="shared" si="21"/>
        <v>0.9882267970544838</v>
      </c>
      <c r="P124">
        <f t="shared" si="22"/>
        <v>-1.1843055902644844E-2</v>
      </c>
      <c r="Q124">
        <f t="shared" si="23"/>
        <v>1.2843055902644843E-2</v>
      </c>
    </row>
    <row r="125" spans="7:17" x14ac:dyDescent="0.3">
      <c r="G125">
        <v>347</v>
      </c>
      <c r="H125">
        <v>42.28</v>
      </c>
      <c r="I125">
        <v>42.7</v>
      </c>
      <c r="J125">
        <f t="shared" si="18"/>
        <v>42.49</v>
      </c>
      <c r="K125">
        <v>24.59</v>
      </c>
      <c r="L125">
        <v>24.82</v>
      </c>
      <c r="M125">
        <f t="shared" si="19"/>
        <v>24.704999999999998</v>
      </c>
      <c r="N125">
        <f t="shared" si="20"/>
        <v>364.8027938954649</v>
      </c>
      <c r="O125">
        <f t="shared" si="21"/>
        <v>0.98819697121970118</v>
      </c>
      <c r="P125">
        <f t="shared" si="22"/>
        <v>-1.187323752185389E-2</v>
      </c>
      <c r="Q125">
        <f t="shared" si="23"/>
        <v>1.2873237521853889E-2</v>
      </c>
    </row>
    <row r="126" spans="7:17" x14ac:dyDescent="0.3">
      <c r="G126">
        <v>348</v>
      </c>
      <c r="H126">
        <v>41.59</v>
      </c>
      <c r="I126">
        <v>42.01</v>
      </c>
      <c r="J126">
        <f t="shared" si="18"/>
        <v>41.8</v>
      </c>
      <c r="K126">
        <v>24.9</v>
      </c>
      <c r="L126">
        <v>25.13</v>
      </c>
      <c r="M126">
        <f t="shared" si="19"/>
        <v>25.015000000000001</v>
      </c>
      <c r="N126">
        <f t="shared" si="20"/>
        <v>364.8017933952982</v>
      </c>
      <c r="O126">
        <f t="shared" si="21"/>
        <v>0.98819426101229324</v>
      </c>
      <c r="P126">
        <f t="shared" si="22"/>
        <v>-1.1875980103751384E-2</v>
      </c>
      <c r="Q126">
        <f t="shared" si="23"/>
        <v>1.2875980103751385E-2</v>
      </c>
    </row>
    <row r="127" spans="7:17" x14ac:dyDescent="0.3">
      <c r="G127">
        <v>349</v>
      </c>
      <c r="H127">
        <v>40.909999999999997</v>
      </c>
      <c r="I127">
        <v>41.32</v>
      </c>
      <c r="J127">
        <f t="shared" si="18"/>
        <v>41.114999999999995</v>
      </c>
      <c r="K127">
        <v>25.21</v>
      </c>
      <c r="L127">
        <v>25.45</v>
      </c>
      <c r="M127">
        <f t="shared" si="19"/>
        <v>25.33</v>
      </c>
      <c r="N127">
        <f t="shared" si="20"/>
        <v>364.80079289513151</v>
      </c>
      <c r="O127">
        <f t="shared" si="21"/>
        <v>0.98819155080488541</v>
      </c>
      <c r="P127">
        <f t="shared" si="22"/>
        <v>-1.1878722693170541E-2</v>
      </c>
      <c r="Q127">
        <f t="shared" si="23"/>
        <v>1.287872269317054E-2</v>
      </c>
    </row>
    <row r="128" spans="7:17" x14ac:dyDescent="0.3">
      <c r="G128">
        <v>350</v>
      </c>
      <c r="H128">
        <v>40.22</v>
      </c>
      <c r="I128">
        <v>40.630000000000003</v>
      </c>
      <c r="J128">
        <f t="shared" si="18"/>
        <v>40.424999999999997</v>
      </c>
      <c r="K128">
        <v>25.53</v>
      </c>
      <c r="L128">
        <v>25.77</v>
      </c>
      <c r="M128">
        <f t="shared" si="19"/>
        <v>25.65</v>
      </c>
      <c r="N128">
        <f t="shared" si="20"/>
        <v>364.78978238996314</v>
      </c>
      <c r="O128">
        <f t="shared" si="21"/>
        <v>0.98816172497010268</v>
      </c>
      <c r="P128">
        <f t="shared" si="22"/>
        <v>-1.1908905388896633E-2</v>
      </c>
      <c r="Q128">
        <f t="shared" si="23"/>
        <v>1.2908905388896632E-2</v>
      </c>
    </row>
    <row r="129" spans="7:17" x14ac:dyDescent="0.3">
      <c r="G129">
        <v>351</v>
      </c>
      <c r="H129">
        <v>39.53</v>
      </c>
      <c r="I129">
        <v>39.94</v>
      </c>
      <c r="J129">
        <f t="shared" si="18"/>
        <v>39.734999999999999</v>
      </c>
      <c r="K129">
        <v>25.85</v>
      </c>
      <c r="L129">
        <v>26.09</v>
      </c>
      <c r="M129">
        <f t="shared" si="19"/>
        <v>25.97</v>
      </c>
      <c r="N129">
        <f t="shared" si="20"/>
        <v>364.77877188479476</v>
      </c>
      <c r="O129">
        <f t="shared" si="21"/>
        <v>0.98813189913532007</v>
      </c>
      <c r="P129">
        <f t="shared" si="22"/>
        <v>-1.1939088995645232E-2</v>
      </c>
      <c r="Q129">
        <f t="shared" si="23"/>
        <v>1.2939088995645231E-2</v>
      </c>
    </row>
    <row r="130" spans="7:17" x14ac:dyDescent="0.3">
      <c r="G130">
        <v>352</v>
      </c>
      <c r="H130">
        <v>38.83</v>
      </c>
      <c r="I130">
        <v>39.24</v>
      </c>
      <c r="J130">
        <f t="shared" si="18"/>
        <v>39.034999999999997</v>
      </c>
      <c r="K130">
        <v>26.17</v>
      </c>
      <c r="L130">
        <v>26.4</v>
      </c>
      <c r="M130">
        <f t="shared" si="19"/>
        <v>26.285</v>
      </c>
      <c r="N130">
        <f t="shared" si="20"/>
        <v>364.76275637712553</v>
      </c>
      <c r="O130">
        <f t="shared" si="21"/>
        <v>0.98808851548684984</v>
      </c>
      <c r="P130">
        <f t="shared" si="22"/>
        <v>-1.1982994673530352E-2</v>
      </c>
      <c r="Q130">
        <f t="shared" si="23"/>
        <v>1.2982994673530351E-2</v>
      </c>
    </row>
    <row r="131" spans="7:17" x14ac:dyDescent="0.3">
      <c r="G131">
        <v>353</v>
      </c>
      <c r="H131">
        <v>38.15</v>
      </c>
      <c r="I131">
        <v>38.549999999999997</v>
      </c>
      <c r="J131">
        <f t="shared" si="18"/>
        <v>38.349999999999994</v>
      </c>
      <c r="K131">
        <v>26.5</v>
      </c>
      <c r="L131">
        <v>26.73</v>
      </c>
      <c r="M131">
        <f t="shared" si="19"/>
        <v>26.615000000000002</v>
      </c>
      <c r="N131">
        <f t="shared" si="20"/>
        <v>364.74674086945629</v>
      </c>
      <c r="O131">
        <f t="shared" si="21"/>
        <v>0.98804513183837972</v>
      </c>
      <c r="P131">
        <f t="shared" si="22"/>
        <v>-1.2026902279208549E-2</v>
      </c>
      <c r="Q131">
        <f t="shared" si="23"/>
        <v>1.3026902279208549E-2</v>
      </c>
    </row>
    <row r="132" spans="7:17" x14ac:dyDescent="0.3">
      <c r="G132">
        <v>354</v>
      </c>
      <c r="H132">
        <v>37.479999999999997</v>
      </c>
      <c r="I132">
        <v>37.869999999999997</v>
      </c>
      <c r="J132">
        <f t="shared" ref="J132:J195" si="24">(H132+I132)/2</f>
        <v>37.674999999999997</v>
      </c>
      <c r="K132">
        <v>26.83</v>
      </c>
      <c r="L132">
        <v>27.06</v>
      </c>
      <c r="M132">
        <f t="shared" ref="M132:M195" si="25">(K132+L132)/2</f>
        <v>26.945</v>
      </c>
      <c r="N132">
        <f t="shared" ref="N132:N195" si="26">G132+(J132-M132)*EXP(0.001)</f>
        <v>364.74073536678878</v>
      </c>
      <c r="O132">
        <f t="shared" ref="O132:O195" si="27">N132/$B$2</f>
        <v>0.9880288638172845</v>
      </c>
      <c r="P132">
        <f t="shared" ref="P132:P195" si="28">LN(O132)</f>
        <v>-1.204336727103715E-2</v>
      </c>
      <c r="Q132">
        <f t="shared" ref="Q132:Q195" si="29">$B$5-P132</f>
        <v>1.3043367271037151E-2</v>
      </c>
    </row>
    <row r="133" spans="7:17" x14ac:dyDescent="0.3">
      <c r="G133">
        <v>355</v>
      </c>
      <c r="H133">
        <v>36.81</v>
      </c>
      <c r="I133">
        <v>37.200000000000003</v>
      </c>
      <c r="J133">
        <f t="shared" si="24"/>
        <v>37.005000000000003</v>
      </c>
      <c r="K133">
        <v>27.16</v>
      </c>
      <c r="L133">
        <v>27.4</v>
      </c>
      <c r="M133">
        <f t="shared" si="25"/>
        <v>27.28</v>
      </c>
      <c r="N133">
        <f t="shared" si="26"/>
        <v>364.73472986412122</v>
      </c>
      <c r="O133">
        <f t="shared" si="27"/>
        <v>0.98801259579618916</v>
      </c>
      <c r="P133">
        <f t="shared" si="28"/>
        <v>-1.2059832533966282E-2</v>
      </c>
      <c r="Q133">
        <f t="shared" si="29"/>
        <v>1.3059832533966281E-2</v>
      </c>
    </row>
    <row r="134" spans="7:17" x14ac:dyDescent="0.3">
      <c r="G134">
        <v>356</v>
      </c>
      <c r="H134">
        <v>36.15</v>
      </c>
      <c r="I134">
        <v>36.53</v>
      </c>
      <c r="J134">
        <f t="shared" si="24"/>
        <v>36.340000000000003</v>
      </c>
      <c r="K134">
        <v>27.5</v>
      </c>
      <c r="L134">
        <v>27.74</v>
      </c>
      <c r="M134">
        <f t="shared" si="25"/>
        <v>27.619999999999997</v>
      </c>
      <c r="N134">
        <f t="shared" si="26"/>
        <v>364.72872436145371</v>
      </c>
      <c r="O134">
        <f t="shared" si="27"/>
        <v>0.98799632777509394</v>
      </c>
      <c r="P134">
        <f t="shared" si="28"/>
        <v>-1.207629806800465E-2</v>
      </c>
      <c r="Q134">
        <f t="shared" si="29"/>
        <v>1.3076298068004651E-2</v>
      </c>
    </row>
    <row r="135" spans="7:17" x14ac:dyDescent="0.3">
      <c r="G135">
        <v>357</v>
      </c>
      <c r="H135">
        <v>35.49</v>
      </c>
      <c r="I135">
        <v>35.869999999999997</v>
      </c>
      <c r="J135">
        <f t="shared" si="24"/>
        <v>35.68</v>
      </c>
      <c r="K135">
        <v>27.84</v>
      </c>
      <c r="L135">
        <v>28.08</v>
      </c>
      <c r="M135">
        <f t="shared" si="25"/>
        <v>27.96</v>
      </c>
      <c r="N135">
        <f t="shared" si="26"/>
        <v>364.72772386128696</v>
      </c>
      <c r="O135">
        <f t="shared" si="27"/>
        <v>0.98799361756768589</v>
      </c>
      <c r="P135">
        <f t="shared" si="28"/>
        <v>-1.2079041206869746E-2</v>
      </c>
      <c r="Q135">
        <f t="shared" si="29"/>
        <v>1.3079041206869747E-2</v>
      </c>
    </row>
    <row r="136" spans="7:17" x14ac:dyDescent="0.3">
      <c r="G136">
        <v>358</v>
      </c>
      <c r="H136">
        <v>34.83</v>
      </c>
      <c r="I136">
        <v>35.21</v>
      </c>
      <c r="J136">
        <f t="shared" si="24"/>
        <v>35.019999999999996</v>
      </c>
      <c r="K136">
        <v>28.18</v>
      </c>
      <c r="L136">
        <v>28.43</v>
      </c>
      <c r="M136">
        <f t="shared" si="25"/>
        <v>28.305</v>
      </c>
      <c r="N136">
        <f t="shared" si="26"/>
        <v>364.72171835861946</v>
      </c>
      <c r="O136">
        <f t="shared" si="27"/>
        <v>0.98797734954659067</v>
      </c>
      <c r="P136">
        <f t="shared" si="28"/>
        <v>-1.2095507057194812E-2</v>
      </c>
      <c r="Q136">
        <f t="shared" si="29"/>
        <v>1.3095507057194811E-2</v>
      </c>
    </row>
    <row r="137" spans="7:17" x14ac:dyDescent="0.3">
      <c r="G137">
        <v>359</v>
      </c>
      <c r="H137">
        <v>34.18</v>
      </c>
      <c r="I137">
        <v>34.549999999999997</v>
      </c>
      <c r="J137">
        <f t="shared" si="24"/>
        <v>34.364999999999995</v>
      </c>
      <c r="K137">
        <v>28.53</v>
      </c>
      <c r="L137">
        <v>28.77</v>
      </c>
      <c r="M137">
        <f t="shared" si="25"/>
        <v>28.65</v>
      </c>
      <c r="N137">
        <f t="shared" si="26"/>
        <v>364.72071785845276</v>
      </c>
      <c r="O137">
        <f t="shared" si="27"/>
        <v>0.98797463933918284</v>
      </c>
      <c r="P137">
        <f t="shared" si="28"/>
        <v>-1.2098250248753186E-2</v>
      </c>
      <c r="Q137">
        <f t="shared" si="29"/>
        <v>1.3098250248753187E-2</v>
      </c>
    </row>
    <row r="138" spans="7:17" x14ac:dyDescent="0.3">
      <c r="G138">
        <v>360</v>
      </c>
      <c r="H138">
        <v>33.54</v>
      </c>
      <c r="I138">
        <v>33.9</v>
      </c>
      <c r="J138">
        <f t="shared" si="24"/>
        <v>33.72</v>
      </c>
      <c r="K138">
        <v>28.89</v>
      </c>
      <c r="L138">
        <v>29.14</v>
      </c>
      <c r="M138">
        <f t="shared" si="25"/>
        <v>29.015000000000001</v>
      </c>
      <c r="N138">
        <f t="shared" si="26"/>
        <v>364.70970735328439</v>
      </c>
      <c r="O138">
        <f t="shared" si="27"/>
        <v>0.98794481350440011</v>
      </c>
      <c r="P138">
        <f t="shared" si="28"/>
        <v>-1.212843957124006E-2</v>
      </c>
      <c r="Q138">
        <f t="shared" si="29"/>
        <v>1.3128439571240061E-2</v>
      </c>
    </row>
    <row r="139" spans="7:17" x14ac:dyDescent="0.3">
      <c r="G139">
        <v>361</v>
      </c>
      <c r="H139">
        <v>32.9</v>
      </c>
      <c r="I139">
        <v>33.26</v>
      </c>
      <c r="J139">
        <f t="shared" si="24"/>
        <v>33.08</v>
      </c>
      <c r="K139">
        <v>29.24</v>
      </c>
      <c r="L139">
        <v>29.5</v>
      </c>
      <c r="M139">
        <f t="shared" si="25"/>
        <v>29.369999999999997</v>
      </c>
      <c r="N139">
        <f t="shared" si="26"/>
        <v>364.7137118556185</v>
      </c>
      <c r="O139">
        <f t="shared" si="27"/>
        <v>0.98795566111067956</v>
      </c>
      <c r="P139">
        <f t="shared" si="28"/>
        <v>-1.2117459659631229E-2</v>
      </c>
      <c r="Q139">
        <f t="shared" si="29"/>
        <v>1.311745965963123E-2</v>
      </c>
    </row>
    <row r="140" spans="7:17" x14ac:dyDescent="0.3">
      <c r="G140">
        <v>362</v>
      </c>
      <c r="H140">
        <v>32.25</v>
      </c>
      <c r="I140">
        <v>32.619999999999997</v>
      </c>
      <c r="J140">
        <f t="shared" si="24"/>
        <v>32.435000000000002</v>
      </c>
      <c r="K140">
        <v>29.61</v>
      </c>
      <c r="L140">
        <v>29.86</v>
      </c>
      <c r="M140">
        <f t="shared" si="25"/>
        <v>29.734999999999999</v>
      </c>
      <c r="N140">
        <f t="shared" si="26"/>
        <v>364.70270135045013</v>
      </c>
      <c r="O140">
        <f t="shared" si="27"/>
        <v>0.98792583527589695</v>
      </c>
      <c r="P140">
        <f t="shared" si="28"/>
        <v>-1.2147649562051414E-2</v>
      </c>
      <c r="Q140">
        <f t="shared" si="29"/>
        <v>1.3147649562051413E-2</v>
      </c>
    </row>
    <row r="141" spans="7:17" x14ac:dyDescent="0.3">
      <c r="G141">
        <v>363</v>
      </c>
      <c r="H141">
        <v>31.6</v>
      </c>
      <c r="I141">
        <v>31.96</v>
      </c>
      <c r="J141">
        <f t="shared" si="24"/>
        <v>31.78</v>
      </c>
      <c r="K141">
        <v>29.97</v>
      </c>
      <c r="L141">
        <v>30.23</v>
      </c>
      <c r="M141">
        <f t="shared" si="25"/>
        <v>30.1</v>
      </c>
      <c r="N141">
        <f t="shared" si="26"/>
        <v>364.68168084028008</v>
      </c>
      <c r="O141">
        <f t="shared" si="27"/>
        <v>0.98786889381373943</v>
      </c>
      <c r="P141">
        <f t="shared" si="28"/>
        <v>-1.2205288608592968E-2</v>
      </c>
      <c r="Q141">
        <f t="shared" si="29"/>
        <v>1.3205288608592967E-2</v>
      </c>
    </row>
    <row r="142" spans="7:17" x14ac:dyDescent="0.3">
      <c r="G142">
        <v>364</v>
      </c>
      <c r="H142">
        <v>30.97</v>
      </c>
      <c r="I142">
        <v>31.32</v>
      </c>
      <c r="J142">
        <f t="shared" si="24"/>
        <v>31.145</v>
      </c>
      <c r="K142">
        <v>30.34</v>
      </c>
      <c r="L142">
        <v>30.61</v>
      </c>
      <c r="M142">
        <f t="shared" si="25"/>
        <v>30.475000000000001</v>
      </c>
      <c r="N142">
        <f t="shared" si="26"/>
        <v>364.67067033511171</v>
      </c>
      <c r="O142">
        <f t="shared" si="27"/>
        <v>0.98783906797895682</v>
      </c>
      <c r="P142">
        <f t="shared" si="28"/>
        <v>-1.2235481162717027E-2</v>
      </c>
      <c r="Q142">
        <f t="shared" si="29"/>
        <v>1.3235481162717028E-2</v>
      </c>
    </row>
    <row r="143" spans="7:17" x14ac:dyDescent="0.3">
      <c r="G143">
        <v>365</v>
      </c>
      <c r="H143">
        <v>30.34</v>
      </c>
      <c r="I143">
        <v>30.69</v>
      </c>
      <c r="J143">
        <f t="shared" si="24"/>
        <v>30.515000000000001</v>
      </c>
      <c r="K143">
        <v>30.72</v>
      </c>
      <c r="L143">
        <v>30.98</v>
      </c>
      <c r="M143">
        <f t="shared" si="25"/>
        <v>30.85</v>
      </c>
      <c r="N143">
        <f t="shared" si="26"/>
        <v>364.66466483244415</v>
      </c>
      <c r="O143">
        <f t="shared" si="27"/>
        <v>0.98782279995786137</v>
      </c>
      <c r="P143">
        <f t="shared" si="28"/>
        <v>-1.2251949589181927E-2</v>
      </c>
      <c r="Q143">
        <f t="shared" si="29"/>
        <v>1.3251949589181928E-2</v>
      </c>
    </row>
    <row r="144" spans="7:17" x14ac:dyDescent="0.3">
      <c r="G144">
        <v>366</v>
      </c>
      <c r="H144">
        <v>29.73</v>
      </c>
      <c r="I144">
        <v>30.06</v>
      </c>
      <c r="J144">
        <f t="shared" si="24"/>
        <v>29.895</v>
      </c>
      <c r="K144">
        <v>31.1</v>
      </c>
      <c r="L144">
        <v>31.37</v>
      </c>
      <c r="M144">
        <f t="shared" si="25"/>
        <v>31.234999999999999</v>
      </c>
      <c r="N144">
        <f t="shared" si="26"/>
        <v>364.65865932977658</v>
      </c>
      <c r="O144">
        <f t="shared" si="27"/>
        <v>0.98780653193676604</v>
      </c>
      <c r="P144">
        <f t="shared" si="28"/>
        <v>-1.2268418286860252E-2</v>
      </c>
      <c r="Q144">
        <f t="shared" si="29"/>
        <v>1.3268418286860251E-2</v>
      </c>
    </row>
    <row r="145" spans="7:17" x14ac:dyDescent="0.3">
      <c r="G145">
        <v>367</v>
      </c>
      <c r="H145">
        <v>29.11</v>
      </c>
      <c r="I145">
        <v>29.45</v>
      </c>
      <c r="J145">
        <f t="shared" si="24"/>
        <v>29.28</v>
      </c>
      <c r="K145">
        <v>31.49</v>
      </c>
      <c r="L145">
        <v>31.76</v>
      </c>
      <c r="M145">
        <f t="shared" si="25"/>
        <v>31.625</v>
      </c>
      <c r="N145">
        <f t="shared" si="26"/>
        <v>364.65265382710908</v>
      </c>
      <c r="O145">
        <f t="shared" si="27"/>
        <v>0.98779026391567082</v>
      </c>
      <c r="P145">
        <f t="shared" si="28"/>
        <v>-1.2284887255760933E-2</v>
      </c>
      <c r="Q145">
        <f t="shared" si="29"/>
        <v>1.3284887255760932E-2</v>
      </c>
    </row>
    <row r="146" spans="7:17" x14ac:dyDescent="0.3">
      <c r="G146">
        <v>368</v>
      </c>
      <c r="H146">
        <v>28.51</v>
      </c>
      <c r="I146">
        <v>28.84</v>
      </c>
      <c r="J146">
        <f t="shared" si="24"/>
        <v>28.675000000000001</v>
      </c>
      <c r="K146">
        <v>31.88</v>
      </c>
      <c r="L146">
        <v>32.159999999999997</v>
      </c>
      <c r="M146">
        <f t="shared" si="25"/>
        <v>32.019999999999996</v>
      </c>
      <c r="N146">
        <f t="shared" si="26"/>
        <v>364.65165332694238</v>
      </c>
      <c r="O146">
        <f t="shared" si="27"/>
        <v>0.98778755370826299</v>
      </c>
      <c r="P146">
        <f t="shared" si="28"/>
        <v>-1.2287630966875377E-2</v>
      </c>
      <c r="Q146">
        <f t="shared" si="29"/>
        <v>1.3287630966875377E-2</v>
      </c>
    </row>
    <row r="147" spans="7:17" x14ac:dyDescent="0.3">
      <c r="G147">
        <v>369</v>
      </c>
      <c r="H147">
        <v>27.91</v>
      </c>
      <c r="I147">
        <v>28.23</v>
      </c>
      <c r="J147">
        <f t="shared" si="24"/>
        <v>28.07</v>
      </c>
      <c r="K147">
        <v>32.28</v>
      </c>
      <c r="L147">
        <v>32.56</v>
      </c>
      <c r="M147">
        <f t="shared" si="25"/>
        <v>32.42</v>
      </c>
      <c r="N147">
        <f t="shared" si="26"/>
        <v>364.64564782427482</v>
      </c>
      <c r="O147">
        <f t="shared" si="27"/>
        <v>0.98777128568716765</v>
      </c>
      <c r="P147">
        <f t="shared" si="28"/>
        <v>-1.2304100252194847E-2</v>
      </c>
      <c r="Q147">
        <f t="shared" si="29"/>
        <v>1.3304100252194848E-2</v>
      </c>
    </row>
    <row r="148" spans="7:17" s="1" customFormat="1" x14ac:dyDescent="0.3">
      <c r="G148" s="1">
        <v>370</v>
      </c>
      <c r="H148" s="1">
        <v>27.31</v>
      </c>
      <c r="I148" s="1">
        <v>27.63</v>
      </c>
      <c r="J148" s="1">
        <f t="shared" si="24"/>
        <v>27.47</v>
      </c>
      <c r="K148" s="1">
        <v>32.68</v>
      </c>
      <c r="L148" s="1">
        <v>32.97</v>
      </c>
      <c r="M148" s="1">
        <f t="shared" si="25"/>
        <v>32.825000000000003</v>
      </c>
      <c r="N148" s="1">
        <f t="shared" si="26"/>
        <v>364.63964232160725</v>
      </c>
      <c r="O148" s="1">
        <f t="shared" si="27"/>
        <v>0.98775501766607221</v>
      </c>
      <c r="P148" s="1">
        <f t="shared" si="28"/>
        <v>-1.2320569808756255E-2</v>
      </c>
      <c r="Q148" s="1">
        <f t="shared" si="29"/>
        <v>1.3320569808756254E-2</v>
      </c>
    </row>
    <row r="149" spans="7:17" x14ac:dyDescent="0.3">
      <c r="G149">
        <v>371</v>
      </c>
      <c r="H149">
        <v>26.72</v>
      </c>
      <c r="I149">
        <v>27.04</v>
      </c>
      <c r="J149">
        <f t="shared" si="24"/>
        <v>26.88</v>
      </c>
      <c r="K149">
        <v>33.090000000000003</v>
      </c>
      <c r="L149">
        <v>33.380000000000003</v>
      </c>
      <c r="M149">
        <f t="shared" si="25"/>
        <v>33.234999999999999</v>
      </c>
      <c r="N149">
        <f t="shared" si="26"/>
        <v>364.63864182144056</v>
      </c>
      <c r="O149">
        <f t="shared" si="27"/>
        <v>0.98775230745866438</v>
      </c>
      <c r="P149">
        <f t="shared" si="28"/>
        <v>-1.2323313617775196E-2</v>
      </c>
      <c r="Q149">
        <f t="shared" si="29"/>
        <v>1.3323313617775195E-2</v>
      </c>
    </row>
    <row r="150" spans="7:17" x14ac:dyDescent="0.3">
      <c r="G150">
        <v>372</v>
      </c>
      <c r="H150">
        <v>26.13</v>
      </c>
      <c r="I150">
        <v>26.45</v>
      </c>
      <c r="J150">
        <f t="shared" si="24"/>
        <v>26.29</v>
      </c>
      <c r="K150">
        <v>33.5</v>
      </c>
      <c r="L150">
        <v>33.799999999999997</v>
      </c>
      <c r="M150">
        <f t="shared" si="25"/>
        <v>33.65</v>
      </c>
      <c r="N150">
        <f t="shared" si="26"/>
        <v>364.63263631877305</v>
      </c>
      <c r="O150">
        <f t="shared" si="27"/>
        <v>0.98773603943756916</v>
      </c>
      <c r="P150">
        <f t="shared" si="28"/>
        <v>-1.2339783490777636E-2</v>
      </c>
      <c r="Q150">
        <f t="shared" si="29"/>
        <v>1.3339783490777635E-2</v>
      </c>
    </row>
    <row r="151" spans="7:17" x14ac:dyDescent="0.3">
      <c r="G151">
        <v>373</v>
      </c>
      <c r="H151">
        <v>25.53</v>
      </c>
      <c r="I151">
        <v>25.85</v>
      </c>
      <c r="J151">
        <f t="shared" si="24"/>
        <v>25.69</v>
      </c>
      <c r="K151">
        <v>33.92</v>
      </c>
      <c r="L151">
        <v>34.22</v>
      </c>
      <c r="M151">
        <f t="shared" si="25"/>
        <v>34.07</v>
      </c>
      <c r="N151">
        <f t="shared" si="26"/>
        <v>364.61161580860301</v>
      </c>
      <c r="O151">
        <f t="shared" si="27"/>
        <v>0.98767909797541165</v>
      </c>
      <c r="P151">
        <f t="shared" si="28"/>
        <v>-1.2397433613118861E-2</v>
      </c>
      <c r="Q151">
        <f t="shared" si="29"/>
        <v>1.3397433613118861E-2</v>
      </c>
    </row>
    <row r="152" spans="7:17" x14ac:dyDescent="0.3">
      <c r="G152">
        <v>374</v>
      </c>
      <c r="H152">
        <v>24.95</v>
      </c>
      <c r="I152">
        <v>25.26</v>
      </c>
      <c r="J152">
        <f t="shared" si="24"/>
        <v>25.105</v>
      </c>
      <c r="K152">
        <v>34.35</v>
      </c>
      <c r="L152">
        <v>34.65</v>
      </c>
      <c r="M152">
        <f t="shared" si="25"/>
        <v>34.5</v>
      </c>
      <c r="N152">
        <f t="shared" si="26"/>
        <v>364.59560030093377</v>
      </c>
      <c r="O152">
        <f t="shared" si="27"/>
        <v>0.98763571432694153</v>
      </c>
      <c r="P152">
        <f t="shared" si="28"/>
        <v>-1.2441359419989643E-2</v>
      </c>
      <c r="Q152">
        <f t="shared" si="29"/>
        <v>1.3441359419989644E-2</v>
      </c>
    </row>
    <row r="153" spans="7:17" x14ac:dyDescent="0.3">
      <c r="G153">
        <v>375</v>
      </c>
      <c r="H153">
        <v>24.38</v>
      </c>
      <c r="I153">
        <v>24.69</v>
      </c>
      <c r="J153">
        <f t="shared" si="24"/>
        <v>24.535</v>
      </c>
      <c r="K153">
        <v>34.78</v>
      </c>
      <c r="L153">
        <v>35.090000000000003</v>
      </c>
      <c r="M153">
        <f t="shared" si="25"/>
        <v>34.935000000000002</v>
      </c>
      <c r="N153">
        <f t="shared" si="26"/>
        <v>364.58959479826621</v>
      </c>
      <c r="O153">
        <f t="shared" si="27"/>
        <v>0.98761944630584619</v>
      </c>
      <c r="P153">
        <f t="shared" si="28"/>
        <v>-1.2457831237322336E-2</v>
      </c>
      <c r="Q153">
        <f t="shared" si="29"/>
        <v>1.3457831237322335E-2</v>
      </c>
    </row>
    <row r="154" spans="7:17" x14ac:dyDescent="0.3">
      <c r="G154">
        <v>376</v>
      </c>
      <c r="H154">
        <v>23.84</v>
      </c>
      <c r="I154">
        <v>24.13</v>
      </c>
      <c r="J154">
        <f t="shared" si="24"/>
        <v>23.984999999999999</v>
      </c>
      <c r="K154">
        <v>35.22</v>
      </c>
      <c r="L154">
        <v>35.520000000000003</v>
      </c>
      <c r="M154">
        <f t="shared" si="25"/>
        <v>35.370000000000005</v>
      </c>
      <c r="N154">
        <f t="shared" si="26"/>
        <v>364.60360930560205</v>
      </c>
      <c r="O154">
        <f t="shared" si="27"/>
        <v>0.98765740953950054</v>
      </c>
      <c r="P154">
        <f t="shared" si="28"/>
        <v>-1.2419392844702407E-2</v>
      </c>
      <c r="Q154">
        <f t="shared" si="29"/>
        <v>1.3419392844702407E-2</v>
      </c>
    </row>
    <row r="155" spans="7:17" x14ac:dyDescent="0.3">
      <c r="G155">
        <v>377</v>
      </c>
      <c r="H155">
        <v>23.27</v>
      </c>
      <c r="I155">
        <v>23.57</v>
      </c>
      <c r="J155">
        <f t="shared" si="24"/>
        <v>23.42</v>
      </c>
      <c r="K155">
        <v>35.67</v>
      </c>
      <c r="L155">
        <v>35.979999999999997</v>
      </c>
      <c r="M155">
        <f t="shared" si="25"/>
        <v>35.825000000000003</v>
      </c>
      <c r="N155">
        <f t="shared" si="26"/>
        <v>364.582588795432</v>
      </c>
      <c r="O155">
        <f t="shared" si="27"/>
        <v>0.98760046807734314</v>
      </c>
      <c r="P155">
        <f t="shared" si="28"/>
        <v>-1.2477047556847509E-2</v>
      </c>
      <c r="Q155">
        <f t="shared" si="29"/>
        <v>1.3477047556847508E-2</v>
      </c>
    </row>
    <row r="156" spans="7:17" x14ac:dyDescent="0.3">
      <c r="G156">
        <v>378</v>
      </c>
      <c r="H156">
        <v>22.73</v>
      </c>
      <c r="I156">
        <v>23.02</v>
      </c>
      <c r="J156">
        <f t="shared" si="24"/>
        <v>22.875</v>
      </c>
      <c r="K156">
        <v>36.119999999999997</v>
      </c>
      <c r="L156">
        <v>36.44</v>
      </c>
      <c r="M156">
        <f t="shared" si="25"/>
        <v>36.28</v>
      </c>
      <c r="N156">
        <f t="shared" si="26"/>
        <v>364.58158829526525</v>
      </c>
      <c r="O156">
        <f t="shared" si="27"/>
        <v>0.98759775786993509</v>
      </c>
      <c r="P156">
        <f t="shared" si="28"/>
        <v>-1.2479791795245915E-2</v>
      </c>
      <c r="Q156">
        <f t="shared" si="29"/>
        <v>1.3479791795245916E-2</v>
      </c>
    </row>
    <row r="157" spans="7:17" x14ac:dyDescent="0.3">
      <c r="G157">
        <v>379</v>
      </c>
      <c r="H157">
        <v>22.2</v>
      </c>
      <c r="I157">
        <v>22.48</v>
      </c>
      <c r="J157">
        <f t="shared" si="24"/>
        <v>22.34</v>
      </c>
      <c r="K157">
        <v>36.58</v>
      </c>
      <c r="L157">
        <v>36.909999999999997</v>
      </c>
      <c r="M157">
        <f t="shared" si="25"/>
        <v>36.744999999999997</v>
      </c>
      <c r="N157">
        <f t="shared" si="26"/>
        <v>364.58058779509855</v>
      </c>
      <c r="O157">
        <f t="shared" si="27"/>
        <v>0.98759504766252715</v>
      </c>
      <c r="P157">
        <f t="shared" si="28"/>
        <v>-1.2482536041175073E-2</v>
      </c>
      <c r="Q157">
        <f t="shared" si="29"/>
        <v>1.3482536041175074E-2</v>
      </c>
    </row>
    <row r="158" spans="7:17" x14ac:dyDescent="0.3">
      <c r="G158">
        <v>380</v>
      </c>
      <c r="H158">
        <v>21.66</v>
      </c>
      <c r="I158">
        <v>21.94</v>
      </c>
      <c r="J158">
        <f t="shared" si="24"/>
        <v>21.8</v>
      </c>
      <c r="K158">
        <v>37.049999999999997</v>
      </c>
      <c r="L158">
        <v>37.380000000000003</v>
      </c>
      <c r="M158">
        <f t="shared" si="25"/>
        <v>37.215000000000003</v>
      </c>
      <c r="N158">
        <f t="shared" si="26"/>
        <v>364.56957728993018</v>
      </c>
      <c r="O158">
        <f t="shared" si="27"/>
        <v>0.98756522182774453</v>
      </c>
      <c r="P158">
        <f t="shared" si="28"/>
        <v>-1.2512736967394168E-2</v>
      </c>
      <c r="Q158">
        <f t="shared" si="29"/>
        <v>1.3512736967394169E-2</v>
      </c>
    </row>
    <row r="159" spans="7:17" x14ac:dyDescent="0.3">
      <c r="G159">
        <v>381</v>
      </c>
      <c r="H159">
        <v>21.14</v>
      </c>
      <c r="I159">
        <v>21.41</v>
      </c>
      <c r="J159">
        <f t="shared" si="24"/>
        <v>21.274999999999999</v>
      </c>
      <c r="K159">
        <v>37.53</v>
      </c>
      <c r="L159">
        <v>37.86</v>
      </c>
      <c r="M159">
        <f t="shared" si="25"/>
        <v>37.695</v>
      </c>
      <c r="N159">
        <f t="shared" si="26"/>
        <v>364.56357178726262</v>
      </c>
      <c r="O159">
        <f t="shared" si="27"/>
        <v>0.98754895380664909</v>
      </c>
      <c r="P159">
        <f t="shared" si="28"/>
        <v>-1.2529209960496543E-2</v>
      </c>
      <c r="Q159">
        <f t="shared" si="29"/>
        <v>1.3529209960496544E-2</v>
      </c>
    </row>
    <row r="160" spans="7:17" x14ac:dyDescent="0.3">
      <c r="G160">
        <v>382</v>
      </c>
      <c r="H160">
        <v>20.62</v>
      </c>
      <c r="I160">
        <v>20.9</v>
      </c>
      <c r="J160">
        <f t="shared" si="24"/>
        <v>20.759999999999998</v>
      </c>
      <c r="K160">
        <v>38.01</v>
      </c>
      <c r="L160">
        <v>38.35</v>
      </c>
      <c r="M160">
        <f t="shared" si="25"/>
        <v>38.18</v>
      </c>
      <c r="N160">
        <f t="shared" si="26"/>
        <v>364.56257128709592</v>
      </c>
      <c r="O160">
        <f t="shared" si="27"/>
        <v>0.98754624359924126</v>
      </c>
      <c r="P160">
        <f t="shared" si="28"/>
        <v>-1.2531954342044724E-2</v>
      </c>
      <c r="Q160">
        <f t="shared" si="29"/>
        <v>1.3531954342044725E-2</v>
      </c>
    </row>
    <row r="161" spans="7:17" x14ac:dyDescent="0.3">
      <c r="G161">
        <v>383</v>
      </c>
      <c r="H161">
        <v>20.079999999999998</v>
      </c>
      <c r="I161">
        <v>20.36</v>
      </c>
      <c r="J161">
        <f t="shared" si="24"/>
        <v>20.22</v>
      </c>
      <c r="K161">
        <v>38.5</v>
      </c>
      <c r="L161">
        <v>38.840000000000003</v>
      </c>
      <c r="M161">
        <f t="shared" si="25"/>
        <v>38.67</v>
      </c>
      <c r="N161">
        <f t="shared" si="26"/>
        <v>364.53154077192426</v>
      </c>
      <c r="O161">
        <f t="shared" si="27"/>
        <v>0.98746218650970918</v>
      </c>
      <c r="P161">
        <f t="shared" si="28"/>
        <v>-1.2617075082089556E-2</v>
      </c>
      <c r="Q161">
        <f t="shared" si="29"/>
        <v>1.3617075082089557E-2</v>
      </c>
    </row>
    <row r="162" spans="7:17" x14ac:dyDescent="0.3">
      <c r="G162">
        <v>384</v>
      </c>
      <c r="H162">
        <v>19.579999999999998</v>
      </c>
      <c r="I162">
        <v>19.850000000000001</v>
      </c>
      <c r="J162">
        <f t="shared" si="24"/>
        <v>19.715</v>
      </c>
      <c r="K162">
        <v>39</v>
      </c>
      <c r="L162">
        <v>39.35</v>
      </c>
      <c r="M162">
        <f t="shared" si="25"/>
        <v>39.174999999999997</v>
      </c>
      <c r="N162">
        <f t="shared" si="26"/>
        <v>364.52053026675588</v>
      </c>
      <c r="O162">
        <f t="shared" si="27"/>
        <v>0.98743236067492646</v>
      </c>
      <c r="P162">
        <f t="shared" si="28"/>
        <v>-1.2647280071847124E-2</v>
      </c>
      <c r="Q162">
        <f t="shared" si="29"/>
        <v>1.3647280071847123E-2</v>
      </c>
    </row>
    <row r="163" spans="7:17" x14ac:dyDescent="0.3">
      <c r="G163">
        <v>385</v>
      </c>
      <c r="H163">
        <v>19.100000000000001</v>
      </c>
      <c r="I163">
        <v>19.350000000000001</v>
      </c>
      <c r="J163">
        <f t="shared" si="24"/>
        <v>19.225000000000001</v>
      </c>
      <c r="K163">
        <v>39.5</v>
      </c>
      <c r="L163">
        <v>39.85</v>
      </c>
      <c r="M163">
        <f t="shared" si="25"/>
        <v>39.674999999999997</v>
      </c>
      <c r="N163">
        <f t="shared" si="26"/>
        <v>364.52953977159081</v>
      </c>
      <c r="O163">
        <f t="shared" si="27"/>
        <v>0.98745676609489319</v>
      </c>
      <c r="P163">
        <f t="shared" si="28"/>
        <v>-1.2622564335011919E-2</v>
      </c>
      <c r="Q163">
        <f t="shared" si="29"/>
        <v>1.3622564335011918E-2</v>
      </c>
    </row>
    <row r="164" spans="7:17" x14ac:dyDescent="0.3">
      <c r="G164">
        <v>390</v>
      </c>
      <c r="H164">
        <v>16.739999999999998</v>
      </c>
      <c r="I164">
        <v>16.989999999999998</v>
      </c>
      <c r="J164">
        <f t="shared" si="24"/>
        <v>16.864999999999998</v>
      </c>
      <c r="K164">
        <v>42.14</v>
      </c>
      <c r="L164">
        <v>42.53</v>
      </c>
      <c r="M164">
        <f t="shared" si="25"/>
        <v>42.335000000000001</v>
      </c>
      <c r="N164">
        <f t="shared" si="26"/>
        <v>364.50451726075391</v>
      </c>
      <c r="O164">
        <f t="shared" si="27"/>
        <v>0.98738898380310403</v>
      </c>
      <c r="P164">
        <f t="shared" si="28"/>
        <v>-1.2691209991837808E-2</v>
      </c>
      <c r="Q164">
        <f t="shared" si="29"/>
        <v>1.3691209991837809E-2</v>
      </c>
    </row>
    <row r="165" spans="7:17" x14ac:dyDescent="0.3">
      <c r="G165">
        <v>395</v>
      </c>
      <c r="H165">
        <v>14.56</v>
      </c>
      <c r="I165">
        <v>14.79</v>
      </c>
      <c r="J165">
        <f t="shared" si="24"/>
        <v>14.675000000000001</v>
      </c>
      <c r="K165">
        <v>44.97</v>
      </c>
      <c r="L165">
        <v>45.4</v>
      </c>
      <c r="M165">
        <f t="shared" si="25"/>
        <v>45.185000000000002</v>
      </c>
      <c r="N165">
        <f t="shared" si="26"/>
        <v>364.45947473991373</v>
      </c>
      <c r="O165">
        <f t="shared" si="27"/>
        <v>0.98726697025656551</v>
      </c>
      <c r="P165">
        <f t="shared" si="28"/>
        <v>-1.2814789541422584E-2</v>
      </c>
      <c r="Q165">
        <f t="shared" si="29"/>
        <v>1.3814789541422585E-2</v>
      </c>
    </row>
    <row r="166" spans="7:17" x14ac:dyDescent="0.3">
      <c r="G166">
        <v>400</v>
      </c>
      <c r="H166">
        <v>12.59</v>
      </c>
      <c r="I166">
        <v>12.83</v>
      </c>
      <c r="J166">
        <f t="shared" si="24"/>
        <v>12.71</v>
      </c>
      <c r="K166">
        <v>48.02</v>
      </c>
      <c r="L166">
        <v>48.49</v>
      </c>
      <c r="M166">
        <f t="shared" si="25"/>
        <v>48.255000000000003</v>
      </c>
      <c r="N166">
        <f t="shared" si="26"/>
        <v>364.41943722157436</v>
      </c>
      <c r="O166">
        <f t="shared" si="27"/>
        <v>0.98715851452371417</v>
      </c>
      <c r="P166">
        <f t="shared" si="28"/>
        <v>-1.2924650089512596E-2</v>
      </c>
      <c r="Q166">
        <f t="shared" si="29"/>
        <v>1.3924650089512595E-2</v>
      </c>
    </row>
    <row r="167" spans="7:17" x14ac:dyDescent="0.3">
      <c r="G167">
        <v>405</v>
      </c>
      <c r="H167">
        <v>10.85</v>
      </c>
      <c r="I167">
        <v>11.06</v>
      </c>
      <c r="J167">
        <f t="shared" si="24"/>
        <v>10.955</v>
      </c>
      <c r="K167">
        <v>51.27</v>
      </c>
      <c r="L167">
        <v>51.76</v>
      </c>
      <c r="M167">
        <f t="shared" si="25"/>
        <v>51.515000000000001</v>
      </c>
      <c r="N167">
        <f t="shared" si="26"/>
        <v>364.39941971323833</v>
      </c>
      <c r="O167">
        <f t="shared" si="27"/>
        <v>0.98710429004561251</v>
      </c>
      <c r="P167">
        <f t="shared" si="28"/>
        <v>-1.2979581457301926E-2</v>
      </c>
      <c r="Q167">
        <f t="shared" si="29"/>
        <v>1.3979581457301927E-2</v>
      </c>
    </row>
    <row r="168" spans="7:17" x14ac:dyDescent="0.3">
      <c r="G168">
        <v>410</v>
      </c>
      <c r="H168">
        <v>9.2899999999999991</v>
      </c>
      <c r="I168">
        <v>9.5</v>
      </c>
      <c r="J168">
        <f t="shared" si="24"/>
        <v>9.3949999999999996</v>
      </c>
      <c r="K168">
        <v>54.58</v>
      </c>
      <c r="L168">
        <v>55.41</v>
      </c>
      <c r="M168">
        <f t="shared" si="25"/>
        <v>54.994999999999997</v>
      </c>
      <c r="N168">
        <f t="shared" si="26"/>
        <v>364.35437719239809</v>
      </c>
      <c r="O168">
        <f t="shared" si="27"/>
        <v>0.98698227649907377</v>
      </c>
      <c r="P168">
        <f t="shared" si="28"/>
        <v>-1.3103196651044591E-2</v>
      </c>
      <c r="Q168">
        <f t="shared" si="29"/>
        <v>1.4103196651044592E-2</v>
      </c>
    </row>
    <row r="169" spans="7:17" x14ac:dyDescent="0.3">
      <c r="G169">
        <v>415</v>
      </c>
      <c r="H169">
        <v>7.98</v>
      </c>
      <c r="I169">
        <v>8.18</v>
      </c>
      <c r="J169">
        <f t="shared" si="24"/>
        <v>8.08</v>
      </c>
      <c r="K169">
        <v>58.21</v>
      </c>
      <c r="L169">
        <v>59.25</v>
      </c>
      <c r="M169">
        <f t="shared" si="25"/>
        <v>58.730000000000004</v>
      </c>
      <c r="N169">
        <f t="shared" si="26"/>
        <v>364.29932466655623</v>
      </c>
      <c r="O169">
        <f t="shared" si="27"/>
        <v>0.98683314732516036</v>
      </c>
      <c r="P169">
        <f t="shared" si="28"/>
        <v>-1.3254304168391106E-2</v>
      </c>
      <c r="Q169">
        <f t="shared" si="29"/>
        <v>1.4254304168391106E-2</v>
      </c>
    </row>
    <row r="170" spans="7:17" x14ac:dyDescent="0.3">
      <c r="G170">
        <v>420</v>
      </c>
      <c r="H170">
        <v>6.81</v>
      </c>
      <c r="I170">
        <v>7</v>
      </c>
      <c r="J170">
        <f t="shared" si="24"/>
        <v>6.9049999999999994</v>
      </c>
      <c r="K170">
        <v>62.04</v>
      </c>
      <c r="L170">
        <v>63.1</v>
      </c>
      <c r="M170">
        <f t="shared" si="25"/>
        <v>62.57</v>
      </c>
      <c r="N170">
        <f t="shared" si="26"/>
        <v>364.27930715822015</v>
      </c>
      <c r="O170">
        <f t="shared" si="27"/>
        <v>0.98677892284705848</v>
      </c>
      <c r="P170">
        <f t="shared" si="28"/>
        <v>-1.3309253648012798E-2</v>
      </c>
      <c r="Q170">
        <f t="shared" si="29"/>
        <v>1.4309253648012797E-2</v>
      </c>
    </row>
    <row r="171" spans="7:17" x14ac:dyDescent="0.3">
      <c r="G171">
        <v>425</v>
      </c>
      <c r="H171">
        <v>5.86</v>
      </c>
      <c r="I171">
        <v>6.05</v>
      </c>
      <c r="J171">
        <f t="shared" si="24"/>
        <v>5.9550000000000001</v>
      </c>
      <c r="K171">
        <v>66.03</v>
      </c>
      <c r="L171">
        <v>67.19</v>
      </c>
      <c r="M171">
        <f t="shared" si="25"/>
        <v>66.61</v>
      </c>
      <c r="N171">
        <f t="shared" si="26"/>
        <v>364.28431466238828</v>
      </c>
      <c r="O171">
        <f t="shared" si="27"/>
        <v>0.98679248743739367</v>
      </c>
      <c r="P171">
        <f t="shared" si="28"/>
        <v>-1.3295507410846291E-2</v>
      </c>
      <c r="Q171">
        <f t="shared" si="29"/>
        <v>1.429550741084629E-2</v>
      </c>
    </row>
    <row r="172" spans="7:17" x14ac:dyDescent="0.3">
      <c r="G172">
        <v>430</v>
      </c>
      <c r="H172">
        <v>5.04</v>
      </c>
      <c r="I172">
        <v>5.22</v>
      </c>
      <c r="J172">
        <f t="shared" si="24"/>
        <v>5.13</v>
      </c>
      <c r="K172">
        <v>70.2</v>
      </c>
      <c r="L172">
        <v>71.36</v>
      </c>
      <c r="M172">
        <f t="shared" si="25"/>
        <v>70.78</v>
      </c>
      <c r="N172">
        <f t="shared" si="26"/>
        <v>364.28431716405561</v>
      </c>
      <c r="O172">
        <f t="shared" si="27"/>
        <v>0.98679249421404158</v>
      </c>
      <c r="P172">
        <f t="shared" si="28"/>
        <v>-1.3295500543497813E-2</v>
      </c>
      <c r="Q172">
        <f t="shared" si="29"/>
        <v>1.4295500543497812E-2</v>
      </c>
    </row>
    <row r="173" spans="7:17" x14ac:dyDescent="0.3">
      <c r="G173">
        <v>435</v>
      </c>
      <c r="H173">
        <v>4.3600000000000003</v>
      </c>
      <c r="I173">
        <v>4.53</v>
      </c>
      <c r="J173">
        <f t="shared" si="24"/>
        <v>4.4450000000000003</v>
      </c>
      <c r="K173">
        <v>74.55</v>
      </c>
      <c r="L173">
        <v>75.7</v>
      </c>
      <c r="M173">
        <f t="shared" si="25"/>
        <v>75.125</v>
      </c>
      <c r="N173">
        <f t="shared" si="26"/>
        <v>364.24928464821704</v>
      </c>
      <c r="O173">
        <f t="shared" si="27"/>
        <v>0.98669759629487763</v>
      </c>
      <c r="P173">
        <f t="shared" si="28"/>
        <v>-1.3391673227306548E-2</v>
      </c>
      <c r="Q173">
        <f t="shared" si="29"/>
        <v>1.4391673227306549E-2</v>
      </c>
    </row>
    <row r="174" spans="7:17" x14ac:dyDescent="0.3">
      <c r="G174">
        <v>440</v>
      </c>
      <c r="H174">
        <v>3.79</v>
      </c>
      <c r="I174">
        <v>3.95</v>
      </c>
      <c r="J174">
        <f t="shared" si="24"/>
        <v>3.87</v>
      </c>
      <c r="K174">
        <v>78.94</v>
      </c>
      <c r="L174">
        <v>80.16</v>
      </c>
      <c r="M174">
        <f t="shared" si="25"/>
        <v>79.55</v>
      </c>
      <c r="N174">
        <f t="shared" si="26"/>
        <v>364.2442821473835</v>
      </c>
      <c r="O174">
        <f t="shared" si="27"/>
        <v>0.98668404525783804</v>
      </c>
      <c r="P174">
        <f t="shared" si="28"/>
        <v>-1.3405407050257435E-2</v>
      </c>
      <c r="Q174">
        <f t="shared" si="29"/>
        <v>1.4405407050257436E-2</v>
      </c>
    </row>
    <row r="175" spans="7:17" x14ac:dyDescent="0.3">
      <c r="G175">
        <v>445</v>
      </c>
      <c r="H175">
        <v>3.27</v>
      </c>
      <c r="I175">
        <v>3.43</v>
      </c>
      <c r="J175">
        <f t="shared" si="24"/>
        <v>3.35</v>
      </c>
      <c r="K175">
        <v>83.45</v>
      </c>
      <c r="L175">
        <v>84.63</v>
      </c>
      <c r="M175">
        <f t="shared" si="25"/>
        <v>84.039999999999992</v>
      </c>
      <c r="N175">
        <f t="shared" si="26"/>
        <v>364.22926964154829</v>
      </c>
      <c r="O175">
        <f t="shared" si="27"/>
        <v>0.98664337859342366</v>
      </c>
      <c r="P175">
        <f t="shared" si="28"/>
        <v>-1.3446623387626091E-2</v>
      </c>
      <c r="Q175">
        <f t="shared" si="29"/>
        <v>1.444662338762609E-2</v>
      </c>
    </row>
    <row r="176" spans="7:17" x14ac:dyDescent="0.3">
      <c r="G176">
        <v>450</v>
      </c>
      <c r="H176">
        <v>2.85</v>
      </c>
      <c r="I176">
        <v>3</v>
      </c>
      <c r="J176">
        <f t="shared" si="24"/>
        <v>2.9249999999999998</v>
      </c>
      <c r="K176">
        <v>88.01</v>
      </c>
      <c r="L176">
        <v>89.22</v>
      </c>
      <c r="M176">
        <f t="shared" si="25"/>
        <v>88.615000000000009</v>
      </c>
      <c r="N176">
        <f t="shared" si="26"/>
        <v>364.22426714071474</v>
      </c>
      <c r="O176">
        <f t="shared" si="27"/>
        <v>0.98662982755638395</v>
      </c>
      <c r="P176">
        <f t="shared" si="28"/>
        <v>-1.346035796527878E-2</v>
      </c>
      <c r="Q176">
        <f t="shared" si="29"/>
        <v>1.4460357965278781E-2</v>
      </c>
    </row>
    <row r="177" spans="7:17" x14ac:dyDescent="0.3">
      <c r="G177">
        <v>455</v>
      </c>
      <c r="H177">
        <v>2.48</v>
      </c>
      <c r="I177">
        <v>2.63</v>
      </c>
      <c r="J177">
        <f t="shared" si="24"/>
        <v>2.5549999999999997</v>
      </c>
      <c r="K177">
        <v>92.63</v>
      </c>
      <c r="L177">
        <v>93.85</v>
      </c>
      <c r="M177">
        <f t="shared" si="25"/>
        <v>93.24</v>
      </c>
      <c r="N177">
        <f t="shared" si="26"/>
        <v>364.22426964238207</v>
      </c>
      <c r="O177">
        <f t="shared" si="27"/>
        <v>0.98662983433303186</v>
      </c>
      <c r="P177">
        <f t="shared" si="28"/>
        <v>-1.3460351096798122E-2</v>
      </c>
      <c r="Q177">
        <f t="shared" si="29"/>
        <v>1.4460351096798121E-2</v>
      </c>
    </row>
    <row r="178" spans="7:17" x14ac:dyDescent="0.3">
      <c r="G178">
        <v>460</v>
      </c>
      <c r="H178">
        <v>2.16</v>
      </c>
      <c r="I178">
        <v>2.2999999999999998</v>
      </c>
      <c r="J178">
        <f t="shared" si="24"/>
        <v>2.23</v>
      </c>
      <c r="K178">
        <v>97.3</v>
      </c>
      <c r="L178">
        <v>98.49</v>
      </c>
      <c r="M178">
        <f t="shared" si="25"/>
        <v>97.894999999999996</v>
      </c>
      <c r="N178">
        <f t="shared" si="26"/>
        <v>364.23928715155182</v>
      </c>
      <c r="O178">
        <f t="shared" si="27"/>
        <v>0.98667051455074173</v>
      </c>
      <c r="P178">
        <f t="shared" si="28"/>
        <v>-1.34191204572367E-2</v>
      </c>
      <c r="Q178">
        <f t="shared" si="29"/>
        <v>1.44191204572367E-2</v>
      </c>
    </row>
    <row r="179" spans="7:17" x14ac:dyDescent="0.3">
      <c r="G179">
        <v>465</v>
      </c>
      <c r="H179">
        <v>1.89</v>
      </c>
      <c r="I179">
        <v>2.0299999999999998</v>
      </c>
      <c r="J179">
        <f t="shared" si="24"/>
        <v>1.96</v>
      </c>
      <c r="K179">
        <v>101.98</v>
      </c>
      <c r="L179">
        <v>103.21</v>
      </c>
      <c r="M179">
        <f t="shared" si="25"/>
        <v>102.595</v>
      </c>
      <c r="N179">
        <f t="shared" si="26"/>
        <v>364.2643146657233</v>
      </c>
      <c r="O179">
        <f t="shared" si="27"/>
        <v>0.98673831039582638</v>
      </c>
      <c r="P179">
        <f t="shared" si="28"/>
        <v>-1.3350411080594322E-2</v>
      </c>
      <c r="Q179">
        <f t="shared" si="29"/>
        <v>1.4350411080594323E-2</v>
      </c>
    </row>
    <row r="180" spans="7:17" x14ac:dyDescent="0.3">
      <c r="G180">
        <v>470</v>
      </c>
      <c r="H180">
        <v>1.66</v>
      </c>
      <c r="I180">
        <v>1.78</v>
      </c>
      <c r="J180">
        <f t="shared" si="24"/>
        <v>1.72</v>
      </c>
      <c r="K180">
        <v>106.77</v>
      </c>
      <c r="L180">
        <v>108.14</v>
      </c>
      <c r="M180">
        <f t="shared" si="25"/>
        <v>107.455</v>
      </c>
      <c r="N180">
        <f t="shared" si="26"/>
        <v>364.15921211487307</v>
      </c>
      <c r="O180">
        <f t="shared" si="27"/>
        <v>0.98645360308503915</v>
      </c>
      <c r="P180">
        <f t="shared" si="28"/>
        <v>-1.3638986470365454E-2</v>
      </c>
      <c r="Q180">
        <f t="shared" si="29"/>
        <v>1.4638986470365455E-2</v>
      </c>
    </row>
    <row r="181" spans="7:17" x14ac:dyDescent="0.3">
      <c r="G181">
        <v>475</v>
      </c>
      <c r="H181">
        <v>1.46</v>
      </c>
      <c r="I181">
        <v>1.58</v>
      </c>
      <c r="J181">
        <f t="shared" si="24"/>
        <v>1.52</v>
      </c>
      <c r="K181">
        <v>111.53</v>
      </c>
      <c r="L181">
        <v>112.75</v>
      </c>
      <c r="M181">
        <f t="shared" si="25"/>
        <v>112.14</v>
      </c>
      <c r="N181">
        <f t="shared" si="26"/>
        <v>364.26932467155871</v>
      </c>
      <c r="O181">
        <f t="shared" si="27"/>
        <v>0.98675188176280926</v>
      </c>
      <c r="P181">
        <f t="shared" si="28"/>
        <v>-1.3336657410029335E-2</v>
      </c>
      <c r="Q181">
        <f t="shared" si="29"/>
        <v>1.4336657410029336E-2</v>
      </c>
    </row>
    <row r="182" spans="7:17" x14ac:dyDescent="0.3">
      <c r="G182">
        <v>480</v>
      </c>
      <c r="H182">
        <v>1.29</v>
      </c>
      <c r="I182">
        <v>1.4</v>
      </c>
      <c r="J182">
        <f t="shared" si="24"/>
        <v>1.345</v>
      </c>
      <c r="K182">
        <v>116.33</v>
      </c>
      <c r="L182">
        <v>117.57</v>
      </c>
      <c r="M182">
        <f t="shared" si="25"/>
        <v>116.94999999999999</v>
      </c>
      <c r="N182">
        <f t="shared" si="26"/>
        <v>364.27933717822771</v>
      </c>
      <c r="O182">
        <f t="shared" si="27"/>
        <v>0.98677900416683195</v>
      </c>
      <c r="P182">
        <f t="shared" si="28"/>
        <v>-1.3309171238702833E-2</v>
      </c>
      <c r="Q182">
        <f t="shared" si="29"/>
        <v>1.4309171238702834E-2</v>
      </c>
    </row>
    <row r="183" spans="7:17" x14ac:dyDescent="0.3">
      <c r="G183">
        <v>485</v>
      </c>
      <c r="H183">
        <v>1.1399999999999999</v>
      </c>
      <c r="I183">
        <v>1.26</v>
      </c>
      <c r="J183">
        <f t="shared" si="24"/>
        <v>1.2</v>
      </c>
      <c r="K183">
        <v>121.18</v>
      </c>
      <c r="L183">
        <v>122.44</v>
      </c>
      <c r="M183">
        <f t="shared" si="25"/>
        <v>121.81</v>
      </c>
      <c r="N183">
        <f t="shared" si="26"/>
        <v>364.2693296748933</v>
      </c>
      <c r="O183">
        <f t="shared" si="27"/>
        <v>0.98675189531610485</v>
      </c>
      <c r="P183">
        <f t="shared" si="28"/>
        <v>-1.3336643674767458E-2</v>
      </c>
      <c r="Q183">
        <f t="shared" si="29"/>
        <v>1.4336643674767457E-2</v>
      </c>
    </row>
    <row r="184" spans="7:17" x14ac:dyDescent="0.3">
      <c r="G184">
        <v>490</v>
      </c>
      <c r="H184">
        <v>1.03</v>
      </c>
      <c r="I184">
        <v>1.1399999999999999</v>
      </c>
      <c r="J184">
        <f t="shared" si="24"/>
        <v>1.085</v>
      </c>
      <c r="K184">
        <v>126.04</v>
      </c>
      <c r="L184">
        <v>127.26</v>
      </c>
      <c r="M184">
        <f t="shared" si="25"/>
        <v>126.65</v>
      </c>
      <c r="N184">
        <f t="shared" si="26"/>
        <v>364.30937219656727</v>
      </c>
      <c r="O184">
        <f t="shared" si="27"/>
        <v>0.98686036460225168</v>
      </c>
      <c r="P184">
        <f t="shared" si="28"/>
        <v>-1.3226724124246901E-2</v>
      </c>
      <c r="Q184">
        <f t="shared" si="29"/>
        <v>1.4226724124246901E-2</v>
      </c>
    </row>
    <row r="185" spans="7:17" x14ac:dyDescent="0.3">
      <c r="G185">
        <v>495</v>
      </c>
      <c r="H185">
        <v>0.91</v>
      </c>
      <c r="I185">
        <v>1.03</v>
      </c>
      <c r="J185">
        <f t="shared" si="24"/>
        <v>0.97</v>
      </c>
      <c r="K185">
        <v>130.91</v>
      </c>
      <c r="L185">
        <v>132.15</v>
      </c>
      <c r="M185">
        <f t="shared" si="25"/>
        <v>131.53</v>
      </c>
      <c r="N185">
        <f t="shared" si="26"/>
        <v>364.30937469823459</v>
      </c>
      <c r="O185">
        <f t="shared" si="27"/>
        <v>0.98686037137889959</v>
      </c>
      <c r="P185">
        <f t="shared" si="28"/>
        <v>-1.3226717257370768E-2</v>
      </c>
      <c r="Q185">
        <f t="shared" si="29"/>
        <v>1.4226717257370767E-2</v>
      </c>
    </row>
    <row r="186" spans="7:17" x14ac:dyDescent="0.3">
      <c r="G186">
        <v>500</v>
      </c>
      <c r="H186">
        <v>0.83</v>
      </c>
      <c r="I186">
        <v>0.94</v>
      </c>
      <c r="J186">
        <f t="shared" si="24"/>
        <v>0.88500000000000001</v>
      </c>
      <c r="K186">
        <v>135.80000000000001</v>
      </c>
      <c r="L186">
        <v>137.25</v>
      </c>
      <c r="M186">
        <f t="shared" si="25"/>
        <v>136.52500000000001</v>
      </c>
      <c r="N186">
        <f t="shared" si="26"/>
        <v>364.22429215738765</v>
      </c>
      <c r="O186">
        <f t="shared" si="27"/>
        <v>0.98662989532286172</v>
      </c>
      <c r="P186">
        <f t="shared" si="28"/>
        <v>-1.3460289280475683E-2</v>
      </c>
      <c r="Q186">
        <f t="shared" si="29"/>
        <v>1.4460289280475682E-2</v>
      </c>
    </row>
    <row r="187" spans="7:17" x14ac:dyDescent="0.3">
      <c r="G187">
        <v>505</v>
      </c>
      <c r="H187">
        <v>0.77</v>
      </c>
      <c r="I187">
        <v>0.85</v>
      </c>
      <c r="J187">
        <f t="shared" si="24"/>
        <v>0.81</v>
      </c>
      <c r="K187">
        <v>140.69999999999999</v>
      </c>
      <c r="L187">
        <v>141.93</v>
      </c>
      <c r="M187">
        <f t="shared" si="25"/>
        <v>141.315</v>
      </c>
      <c r="N187">
        <f t="shared" si="26"/>
        <v>364.35442472407664</v>
      </c>
      <c r="O187">
        <f t="shared" si="27"/>
        <v>0.98698240525538139</v>
      </c>
      <c r="P187">
        <f t="shared" si="28"/>
        <v>-1.31030661965245E-2</v>
      </c>
      <c r="Q187">
        <f t="shared" si="29"/>
        <v>1.4103066196524499E-2</v>
      </c>
    </row>
    <row r="188" spans="7:17" x14ac:dyDescent="0.3">
      <c r="G188">
        <v>510</v>
      </c>
      <c r="H188">
        <v>0.68</v>
      </c>
      <c r="I188">
        <v>0.79</v>
      </c>
      <c r="J188">
        <f t="shared" si="24"/>
        <v>0.7350000000000001</v>
      </c>
      <c r="K188">
        <v>145.6</v>
      </c>
      <c r="L188">
        <v>146.84</v>
      </c>
      <c r="M188">
        <f t="shared" si="25"/>
        <v>146.22</v>
      </c>
      <c r="N188">
        <f t="shared" si="26"/>
        <v>364.36944223324645</v>
      </c>
      <c r="O188">
        <f t="shared" si="27"/>
        <v>0.98702308547309137</v>
      </c>
      <c r="P188">
        <f t="shared" si="28"/>
        <v>-1.3061850285113107E-2</v>
      </c>
      <c r="Q188">
        <f t="shared" si="29"/>
        <v>1.4061850285113107E-2</v>
      </c>
    </row>
    <row r="189" spans="7:17" x14ac:dyDescent="0.3">
      <c r="G189">
        <v>515</v>
      </c>
      <c r="H189">
        <v>0.61</v>
      </c>
      <c r="I189">
        <v>0.73</v>
      </c>
      <c r="J189">
        <f t="shared" si="24"/>
        <v>0.66999999999999993</v>
      </c>
      <c r="K189">
        <v>150.53</v>
      </c>
      <c r="L189">
        <v>151.76</v>
      </c>
      <c r="M189">
        <f t="shared" si="25"/>
        <v>151.14499999999998</v>
      </c>
      <c r="N189">
        <f t="shared" si="26"/>
        <v>364.37444973741458</v>
      </c>
      <c r="O189">
        <f t="shared" si="27"/>
        <v>0.98703665006342656</v>
      </c>
      <c r="P189">
        <f t="shared" si="28"/>
        <v>-1.3048107448367877E-2</v>
      </c>
      <c r="Q189">
        <f t="shared" si="29"/>
        <v>1.4048107448367878E-2</v>
      </c>
    </row>
    <row r="190" spans="7:17" x14ac:dyDescent="0.3">
      <c r="G190">
        <v>520</v>
      </c>
      <c r="H190">
        <v>0.56000000000000005</v>
      </c>
      <c r="I190">
        <v>0.67</v>
      </c>
      <c r="J190">
        <f t="shared" si="24"/>
        <v>0.61499999999999999</v>
      </c>
      <c r="K190">
        <v>155.44999999999999</v>
      </c>
      <c r="L190">
        <v>156.91</v>
      </c>
      <c r="M190">
        <f t="shared" si="25"/>
        <v>156.18</v>
      </c>
      <c r="N190">
        <f t="shared" si="26"/>
        <v>364.27935719156602</v>
      </c>
      <c r="O190">
        <f t="shared" si="27"/>
        <v>0.98677905838001412</v>
      </c>
      <c r="P190">
        <f t="shared" si="28"/>
        <v>-1.3309116299166779E-2</v>
      </c>
      <c r="Q190">
        <f t="shared" si="29"/>
        <v>1.4309116299166778E-2</v>
      </c>
    </row>
    <row r="191" spans="7:17" x14ac:dyDescent="0.3">
      <c r="G191">
        <v>525</v>
      </c>
      <c r="H191">
        <v>0.5</v>
      </c>
      <c r="I191">
        <v>0.61</v>
      </c>
      <c r="J191">
        <f t="shared" si="24"/>
        <v>0.55499999999999994</v>
      </c>
      <c r="K191">
        <v>160.36000000000001</v>
      </c>
      <c r="L191">
        <v>161.59</v>
      </c>
      <c r="M191">
        <f t="shared" si="25"/>
        <v>160.97500000000002</v>
      </c>
      <c r="N191">
        <f t="shared" si="26"/>
        <v>364.41949976325662</v>
      </c>
      <c r="O191">
        <f t="shared" si="27"/>
        <v>0.98715868393990847</v>
      </c>
      <c r="P191">
        <f t="shared" si="28"/>
        <v>-1.2924478469476638E-2</v>
      </c>
      <c r="Q191">
        <f t="shared" si="29"/>
        <v>1.3924478469476639E-2</v>
      </c>
    </row>
    <row r="192" spans="7:17" x14ac:dyDescent="0.3">
      <c r="G192">
        <v>530</v>
      </c>
      <c r="H192">
        <v>0.45</v>
      </c>
      <c r="I192">
        <v>0.56000000000000005</v>
      </c>
      <c r="J192">
        <f t="shared" si="24"/>
        <v>0.505</v>
      </c>
      <c r="K192">
        <v>165.29</v>
      </c>
      <c r="L192">
        <v>166.72</v>
      </c>
      <c r="M192">
        <f t="shared" si="25"/>
        <v>166.005</v>
      </c>
      <c r="N192">
        <f t="shared" si="26"/>
        <v>364.3344172224098</v>
      </c>
      <c r="O192">
        <f t="shared" si="27"/>
        <v>0.98692820788387092</v>
      </c>
      <c r="P192">
        <f t="shared" si="28"/>
        <v>-1.3157979900481837E-2</v>
      </c>
      <c r="Q192">
        <f t="shared" si="29"/>
        <v>1.4157979900481836E-2</v>
      </c>
    </row>
    <row r="193" spans="7:17" x14ac:dyDescent="0.3">
      <c r="G193">
        <v>535</v>
      </c>
      <c r="H193">
        <v>0.41</v>
      </c>
      <c r="I193">
        <v>0.51</v>
      </c>
      <c r="J193">
        <f t="shared" si="24"/>
        <v>0.45999999999999996</v>
      </c>
      <c r="K193">
        <v>170.22</v>
      </c>
      <c r="L193">
        <v>171.65</v>
      </c>
      <c r="M193">
        <f t="shared" si="25"/>
        <v>170.935</v>
      </c>
      <c r="N193">
        <f t="shared" si="26"/>
        <v>364.35443973408042</v>
      </c>
      <c r="O193">
        <f t="shared" si="27"/>
        <v>0.98698244591526818</v>
      </c>
      <c r="P193">
        <f t="shared" si="28"/>
        <v>-1.310302500036362E-2</v>
      </c>
      <c r="Q193">
        <f t="shared" si="29"/>
        <v>1.4103025000363621E-2</v>
      </c>
    </row>
    <row r="194" spans="7:17" x14ac:dyDescent="0.3">
      <c r="G194">
        <v>540</v>
      </c>
      <c r="H194">
        <v>0.41</v>
      </c>
      <c r="I194">
        <v>0.47</v>
      </c>
      <c r="J194">
        <f t="shared" si="24"/>
        <v>0.43999999999999995</v>
      </c>
      <c r="K194">
        <v>175.16</v>
      </c>
      <c r="L194">
        <v>176.62</v>
      </c>
      <c r="M194">
        <f t="shared" si="25"/>
        <v>175.89</v>
      </c>
      <c r="N194">
        <f t="shared" si="26"/>
        <v>364.37446224575103</v>
      </c>
      <c r="O194">
        <f t="shared" si="27"/>
        <v>0.98703668394666544</v>
      </c>
      <c r="P194">
        <f t="shared" si="28"/>
        <v>-1.3048073120120494E-2</v>
      </c>
      <c r="Q194">
        <f t="shared" si="29"/>
        <v>1.4048073120120495E-2</v>
      </c>
    </row>
    <row r="195" spans="7:17" x14ac:dyDescent="0.3">
      <c r="G195">
        <v>545</v>
      </c>
      <c r="H195">
        <v>0.33</v>
      </c>
      <c r="I195">
        <v>0.41</v>
      </c>
      <c r="J195">
        <f t="shared" si="24"/>
        <v>0.37</v>
      </c>
      <c r="K195">
        <v>180.1</v>
      </c>
      <c r="L195">
        <v>181.54</v>
      </c>
      <c r="M195">
        <f t="shared" si="25"/>
        <v>180.82</v>
      </c>
      <c r="N195">
        <f t="shared" si="26"/>
        <v>364.36945974491749</v>
      </c>
      <c r="O195">
        <f t="shared" si="27"/>
        <v>0.98702313290962584</v>
      </c>
      <c r="P195">
        <f t="shared" si="28"/>
        <v>-1.3061802224906575E-2</v>
      </c>
      <c r="Q195">
        <f t="shared" si="29"/>
        <v>1.4061802224906574E-2</v>
      </c>
    </row>
    <row r="196" spans="7:17" x14ac:dyDescent="0.3">
      <c r="G196">
        <v>550</v>
      </c>
      <c r="H196">
        <v>0.33</v>
      </c>
      <c r="I196">
        <v>0.39</v>
      </c>
      <c r="J196">
        <f t="shared" ref="J196" si="30">(H196+I196)/2</f>
        <v>0.36</v>
      </c>
      <c r="K196">
        <v>185.04</v>
      </c>
      <c r="L196">
        <v>186.47</v>
      </c>
      <c r="M196">
        <f t="shared" ref="M196" si="31">(K196+L196)/2</f>
        <v>185.755</v>
      </c>
      <c r="N196">
        <f t="shared" ref="N196" si="32">G196+(J196-M196)*EXP(0.001)</f>
        <v>364.41951227159313</v>
      </c>
      <c r="O196">
        <f t="shared" ref="O196" si="33">N196/$B$2</f>
        <v>0.98715871782314746</v>
      </c>
      <c r="P196">
        <f t="shared" ref="P196" si="34">LN(O196)</f>
        <v>-1.2924444145472846E-2</v>
      </c>
      <c r="Q196">
        <f t="shared" ref="Q196" si="35">$B$5-P196</f>
        <v>1.3924444145472847E-2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D4DD-260F-49F9-BCFB-0E723187F116}">
  <dimension ref="A1:AD104"/>
  <sheetViews>
    <sheetView tabSelected="1" workbookViewId="0">
      <selection activeCell="J12" sqref="J12"/>
    </sheetView>
  </sheetViews>
  <sheetFormatPr defaultRowHeight="14.4" x14ac:dyDescent="0.3"/>
  <cols>
    <col min="22" max="22" width="17.44140625" bestFit="1" customWidth="1"/>
    <col min="23" max="23" width="12" bestFit="1" customWidth="1"/>
    <col min="24" max="24" width="14.109375" bestFit="1" customWidth="1"/>
  </cols>
  <sheetData>
    <row r="1" spans="1:23" x14ac:dyDescent="0.3">
      <c r="A1" t="s">
        <v>1</v>
      </c>
    </row>
    <row r="2" spans="1:23" x14ac:dyDescent="0.3">
      <c r="A2" t="s">
        <v>2</v>
      </c>
      <c r="B2">
        <v>369.16</v>
      </c>
    </row>
    <row r="3" spans="1:23" x14ac:dyDescent="0.3">
      <c r="A3" t="s">
        <v>3</v>
      </c>
      <c r="B3">
        <v>1</v>
      </c>
      <c r="C3" t="s">
        <v>6</v>
      </c>
    </row>
    <row r="4" spans="1:23" x14ac:dyDescent="0.3">
      <c r="A4" t="s">
        <v>4</v>
      </c>
      <c r="B4">
        <v>0.28000000000000003</v>
      </c>
      <c r="F4" t="s">
        <v>49</v>
      </c>
      <c r="G4" t="s">
        <v>17</v>
      </c>
      <c r="H4" t="s">
        <v>20</v>
      </c>
    </row>
    <row r="5" spans="1:23" x14ac:dyDescent="0.3">
      <c r="A5" t="s">
        <v>5</v>
      </c>
      <c r="B5">
        <v>1E-3</v>
      </c>
      <c r="E5">
        <v>1</v>
      </c>
      <c r="F5">
        <v>-1.4463265975784518</v>
      </c>
      <c r="G5">
        <f>$B$2*EXP(($B$5-$B$6-1/2*$B$4*$B$4)+F5*$B$4)</f>
        <v>233.9576813217663</v>
      </c>
      <c r="H5">
        <f>IF($B$7&gt;G5,0,(G5-$B$7)^2)</f>
        <v>0</v>
      </c>
    </row>
    <row r="6" spans="1:23" x14ac:dyDescent="0.3">
      <c r="A6" t="s">
        <v>18</v>
      </c>
      <c r="B6">
        <v>1.2918457125150537E-2</v>
      </c>
      <c r="E6">
        <v>2</v>
      </c>
      <c r="F6">
        <v>-1.3424776655755859</v>
      </c>
      <c r="G6">
        <f>$B$2*EXP(($B$5-$B$6-1/2*$B$4*$B$4)+F6*$B$4)</f>
        <v>240.86050558463293</v>
      </c>
      <c r="H6">
        <f>IF($B$7&gt;G6,0,(G6-$B$7)^2)</f>
        <v>0</v>
      </c>
    </row>
    <row r="7" spans="1:23" x14ac:dyDescent="0.3">
      <c r="A7" t="s">
        <v>19</v>
      </c>
      <c r="B7">
        <v>369</v>
      </c>
      <c r="E7">
        <v>3</v>
      </c>
      <c r="F7">
        <v>0.80163684594111351</v>
      </c>
      <c r="G7">
        <f>$B$2*EXP(($B$5-$B$6-1/2*$B$4*$B$4)+F7*$B$4)</f>
        <v>439.03099495971412</v>
      </c>
      <c r="H7">
        <f>IF($B$7&gt;G7,0,(G7-$B$7)^2)</f>
        <v>4904.3402550475048</v>
      </c>
      <c r="V7" t="s">
        <v>23</v>
      </c>
    </row>
    <row r="8" spans="1:23" ht="15" thickBot="1" x14ac:dyDescent="0.35">
      <c r="E8">
        <v>4</v>
      </c>
      <c r="F8">
        <v>-0.38145394979288899</v>
      </c>
      <c r="G8">
        <f>$B$2*EXP(($B$5-$B$6-1/2*$B$4*$B$4)+F8*$B$4)</f>
        <v>315.23064944086411</v>
      </c>
      <c r="H8">
        <f>IF($B$7&gt;G8,0,(G8-$B$7)^2)</f>
        <v>0</v>
      </c>
    </row>
    <row r="9" spans="1:23" x14ac:dyDescent="0.3">
      <c r="E9">
        <v>5</v>
      </c>
      <c r="F9">
        <v>-0.67575852343707465</v>
      </c>
      <c r="G9">
        <f>$B$2*EXP(($B$5-$B$6-1/2*$B$4*$B$4)+F9*$B$4)</f>
        <v>290.29548287403338</v>
      </c>
      <c r="H9">
        <f>IF($B$7&gt;G9,0,(G9-$B$7)^2)</f>
        <v>0</v>
      </c>
      <c r="V9" s="5" t="s">
        <v>24</v>
      </c>
      <c r="W9" s="5"/>
    </row>
    <row r="10" spans="1:23" x14ac:dyDescent="0.3">
      <c r="E10">
        <v>6</v>
      </c>
      <c r="F10">
        <v>-0.77541173341788738</v>
      </c>
      <c r="G10">
        <f>$B$2*EXP(($B$5-$B$6-1/2*$B$4*$B$4)+F10*$B$4)</f>
        <v>282.30736153590652</v>
      </c>
      <c r="H10">
        <f>IF($B$7&gt;G10,0,(G10-$B$7)^2)</f>
        <v>0</v>
      </c>
      <c r="V10" s="2" t="s">
        <v>25</v>
      </c>
      <c r="W10" s="2">
        <v>0.74255849135029184</v>
      </c>
    </row>
    <row r="11" spans="1:23" x14ac:dyDescent="0.3">
      <c r="E11">
        <v>7</v>
      </c>
      <c r="F11">
        <v>-0.40300637139246115</v>
      </c>
      <c r="G11">
        <f>$B$2*EXP(($B$5-$B$6-1/2*$B$4*$B$4)+F11*$B$4)</f>
        <v>313.33406236258566</v>
      </c>
      <c r="H11">
        <f>IF($B$7&gt;G11,0,(G11-$B$7)^2)</f>
        <v>0</v>
      </c>
      <c r="V11" s="2" t="s">
        <v>26</v>
      </c>
      <c r="W11" s="2">
        <v>0.55139311307642147</v>
      </c>
    </row>
    <row r="12" spans="1:23" x14ac:dyDescent="0.3">
      <c r="E12">
        <v>8</v>
      </c>
      <c r="F12">
        <v>0.37873363450123937</v>
      </c>
      <c r="G12">
        <f>$B$2*EXP(($B$5-$B$6-1/2*$B$4*$B$4)+F12*$B$4)</f>
        <v>390.00404658645658</v>
      </c>
      <c r="H12">
        <f>IF($B$7&gt;G12,0,(G12-$B$7)^2)</f>
        <v>441.16997300603839</v>
      </c>
      <c r="V12" s="2" t="s">
        <v>27</v>
      </c>
      <c r="W12" s="2">
        <v>0.54681549178128286</v>
      </c>
    </row>
    <row r="13" spans="1:23" x14ac:dyDescent="0.3">
      <c r="E13">
        <v>9</v>
      </c>
      <c r="F13">
        <v>-0.13020189814967142</v>
      </c>
      <c r="G13">
        <f>$B$2*EXP(($B$5-$B$6-1/2*$B$4*$B$4)+F13*$B$4)</f>
        <v>338.20599611115159</v>
      </c>
      <c r="H13">
        <f>IF($B$7&gt;G13,0,(G13-$B$7)^2)</f>
        <v>0</v>
      </c>
      <c r="V13" s="2" t="s">
        <v>28</v>
      </c>
      <c r="W13" s="2">
        <v>11125.135634653756</v>
      </c>
    </row>
    <row r="14" spans="1:23" ht="15" thickBot="1" x14ac:dyDescent="0.35">
      <c r="E14">
        <v>10</v>
      </c>
      <c r="F14">
        <v>0.956112732607865</v>
      </c>
      <c r="G14">
        <f>$B$2*EXP(($B$5-$B$6-1/2*$B$4*$B$4)+F14*$B$4)</f>
        <v>458.43717637309578</v>
      </c>
      <c r="H14">
        <f>IF($B$7&gt;G14,0,(G14-$B$7)^2)</f>
        <v>7999.0085175922422</v>
      </c>
      <c r="V14" s="3" t="s">
        <v>29</v>
      </c>
      <c r="W14" s="3">
        <v>100</v>
      </c>
    </row>
    <row r="15" spans="1:23" x14ac:dyDescent="0.3">
      <c r="E15">
        <v>11</v>
      </c>
      <c r="F15">
        <v>7.2651173270640204E-2</v>
      </c>
      <c r="G15">
        <f>$B$2*EXP(($B$5-$B$6-1/2*$B$4*$B$4)+F15*$B$4)</f>
        <v>357.97173321665093</v>
      </c>
      <c r="H15">
        <f>IF($B$7&gt;G15,0,(G15-$B$7)^2)</f>
        <v>0</v>
      </c>
    </row>
    <row r="16" spans="1:23" ht="15" thickBot="1" x14ac:dyDescent="0.35">
      <c r="E16">
        <v>12</v>
      </c>
      <c r="F16">
        <v>1.3115026381340762</v>
      </c>
      <c r="G16">
        <f>$B$2*EXP(($B$5-$B$6-1/2*$B$4*$B$4)+F16*$B$4)</f>
        <v>506.40281818450865</v>
      </c>
      <c r="H16">
        <f>IF($B$7&gt;G16,0,(G16-$B$7)^2)</f>
        <v>18879.534445045141</v>
      </c>
      <c r="V16" t="s">
        <v>30</v>
      </c>
    </row>
    <row r="17" spans="5:30" x14ac:dyDescent="0.3">
      <c r="E17">
        <v>13</v>
      </c>
      <c r="F17">
        <v>0.32765717331725119</v>
      </c>
      <c r="G17">
        <f>$B$2*EXP(($B$5-$B$6-1/2*$B$4*$B$4)+F17*$B$4)</f>
        <v>384.46613352243963</v>
      </c>
      <c r="H17">
        <f>IF($B$7&gt;G17,0,(G17-$B$7)^2)</f>
        <v>239.20128613393101</v>
      </c>
      <c r="V17" s="4"/>
      <c r="W17" s="4" t="s">
        <v>35</v>
      </c>
      <c r="X17" s="4" t="s">
        <v>36</v>
      </c>
      <c r="Y17" s="4" t="s">
        <v>37</v>
      </c>
      <c r="Z17" s="4" t="s">
        <v>38</v>
      </c>
      <c r="AA17" s="4" t="s">
        <v>39</v>
      </c>
    </row>
    <row r="18" spans="5:30" x14ac:dyDescent="0.3">
      <c r="E18">
        <v>14</v>
      </c>
      <c r="F18">
        <v>0.67868632513239613</v>
      </c>
      <c r="G18">
        <f>$B$2*EXP(($B$5-$B$6-1/2*$B$4*$B$4)+F18*$B$4)</f>
        <v>424.17405085872281</v>
      </c>
      <c r="H18">
        <f>IF($B$7&gt;G18,0,(G18-$B$7)^2)</f>
        <v>3044.1758881609312</v>
      </c>
      <c r="V18" s="2" t="s">
        <v>31</v>
      </c>
      <c r="W18" s="2">
        <v>1</v>
      </c>
      <c r="X18" s="2">
        <v>14908436697.577032</v>
      </c>
      <c r="Y18" s="2">
        <v>14908436697.577032</v>
      </c>
      <c r="Z18" s="2">
        <v>120.45406937922148</v>
      </c>
      <c r="AA18" s="2">
        <v>9.3854179617510631E-19</v>
      </c>
    </row>
    <row r="19" spans="5:30" x14ac:dyDescent="0.3">
      <c r="E19">
        <v>15</v>
      </c>
      <c r="F19">
        <v>-0.53032859137931798</v>
      </c>
      <c r="G19">
        <f>$B$2*EXP(($B$5-$B$6-1/2*$B$4*$B$4)+F19*$B$4)</f>
        <v>302.36040252065851</v>
      </c>
      <c r="H19">
        <f>IF($B$7&gt;G19,0,(G19-$B$7)^2)</f>
        <v>0</v>
      </c>
      <c r="V19" s="2" t="s">
        <v>32</v>
      </c>
      <c r="W19" s="2">
        <v>98</v>
      </c>
      <c r="X19" s="2">
        <v>12129327003.165396</v>
      </c>
      <c r="Y19" s="2">
        <v>123768642.88944282</v>
      </c>
      <c r="Z19" s="2"/>
      <c r="AA19" s="2"/>
    </row>
    <row r="20" spans="5:30" ht="15" thickBot="1" x14ac:dyDescent="0.35">
      <c r="E20">
        <v>16</v>
      </c>
      <c r="F20">
        <v>1.0612770592709986</v>
      </c>
      <c r="G20">
        <f>$B$2*EXP(($B$5-$B$6-1/2*$B$4*$B$4)+F20*$B$4)</f>
        <v>472.13703595836773</v>
      </c>
      <c r="H20">
        <f>IF($B$7&gt;G20,0,(G20-$B$7)^2)</f>
        <v>10637.248186277639</v>
      </c>
      <c r="V20" s="3" t="s">
        <v>33</v>
      </c>
      <c r="W20" s="3">
        <v>99</v>
      </c>
      <c r="X20" s="3">
        <v>27037763700.742428</v>
      </c>
      <c r="Y20" s="3"/>
      <c r="Z20" s="3"/>
      <c r="AA20" s="3"/>
    </row>
    <row r="21" spans="5:30" ht="15" thickBot="1" x14ac:dyDescent="0.35">
      <c r="E21">
        <v>17</v>
      </c>
      <c r="F21">
        <v>-0.29140874702481501</v>
      </c>
      <c r="G21">
        <f>$B$2*EXP(($B$5-$B$6-1/2*$B$4*$B$4)+F21*$B$4)</f>
        <v>323.27949158927765</v>
      </c>
      <c r="H21">
        <f>IF($B$7&gt;G21,0,(G21-$B$7)^2)</f>
        <v>0</v>
      </c>
    </row>
    <row r="22" spans="5:30" x14ac:dyDescent="0.3">
      <c r="E22">
        <v>18</v>
      </c>
      <c r="F22">
        <v>1.2146067090156945</v>
      </c>
      <c r="G22">
        <f>$B$2*EXP(($B$5-$B$6-1/2*$B$4*$B$4)+F22*$B$4)</f>
        <v>492.84837738530808</v>
      </c>
      <c r="H22">
        <f>IF($B$7&gt;G22,0,(G22-$B$7)^2)</f>
        <v>15338.42058097369</v>
      </c>
      <c r="V22" s="4"/>
      <c r="W22" s="4" t="s">
        <v>40</v>
      </c>
      <c r="X22" s="4" t="s">
        <v>28</v>
      </c>
      <c r="Y22" s="4" t="s">
        <v>41</v>
      </c>
      <c r="Z22" s="4" t="s">
        <v>42</v>
      </c>
      <c r="AA22" s="4" t="s">
        <v>43</v>
      </c>
      <c r="AB22" s="4" t="s">
        <v>44</v>
      </c>
      <c r="AC22" s="4" t="s">
        <v>45</v>
      </c>
      <c r="AD22" s="4" t="s">
        <v>46</v>
      </c>
    </row>
    <row r="23" spans="5:30" x14ac:dyDescent="0.3">
      <c r="E23">
        <v>19</v>
      </c>
      <c r="F23">
        <v>-0.55538035947619946</v>
      </c>
      <c r="G23">
        <f>$B$2*EXP(($B$5-$B$6-1/2*$B$4*$B$4)+F23*$B$4)</f>
        <v>300.24691814737031</v>
      </c>
      <c r="H23">
        <f>IF($B$7&gt;G23,0,(G23-$B$7)^2)</f>
        <v>0</v>
      </c>
      <c r="M23" t="s">
        <v>21</v>
      </c>
      <c r="N23" s="2">
        <v>-41333.771358443773</v>
      </c>
      <c r="V23" s="2" t="s">
        <v>34</v>
      </c>
      <c r="W23" s="2">
        <v>-41333.771358443773</v>
      </c>
      <c r="X23" s="2">
        <v>4452.8403320790112</v>
      </c>
      <c r="Y23" s="2">
        <v>-9.2825631003807452</v>
      </c>
      <c r="Z23" s="2">
        <v>4.3668048661310922E-15</v>
      </c>
      <c r="AA23" s="2">
        <v>-50170.288077577301</v>
      </c>
      <c r="AB23" s="2">
        <v>-32497.254639310246</v>
      </c>
      <c r="AC23" s="2">
        <v>-50170.288077577301</v>
      </c>
      <c r="AD23" s="2">
        <v>-32497.254639310246</v>
      </c>
    </row>
    <row r="24" spans="5:30" ht="15" thickBot="1" x14ac:dyDescent="0.35">
      <c r="E24">
        <v>20</v>
      </c>
      <c r="F24">
        <v>-0.61576424747061742</v>
      </c>
      <c r="G24">
        <f>$B$2*EXP(($B$5-$B$6-1/2*$B$4*$B$4)+F24*$B$4)</f>
        <v>295.21317071682597</v>
      </c>
      <c r="H24">
        <f>IF($B$7&gt;G24,0,(G24-$B$7)^2)</f>
        <v>0</v>
      </c>
      <c r="M24" t="s">
        <v>22</v>
      </c>
      <c r="N24" s="3">
        <v>126.31081877806308</v>
      </c>
      <c r="V24" s="3" t="s">
        <v>47</v>
      </c>
      <c r="W24" s="3">
        <v>126.31081877806308</v>
      </c>
      <c r="X24" s="3">
        <v>11.508793880527234</v>
      </c>
      <c r="Y24" s="3">
        <v>10.975156918204934</v>
      </c>
      <c r="Z24" s="3">
        <v>9.3854179617507935E-19</v>
      </c>
      <c r="AA24" s="3">
        <v>103.47199188151043</v>
      </c>
      <c r="AB24" s="3">
        <v>149.14964567461573</v>
      </c>
      <c r="AC24" s="3">
        <v>103.47199188151043</v>
      </c>
      <c r="AD24" s="3">
        <v>149.14964567461573</v>
      </c>
    </row>
    <row r="25" spans="5:30" x14ac:dyDescent="0.3">
      <c r="E25">
        <v>21</v>
      </c>
      <c r="F25">
        <v>0.82280973568280846</v>
      </c>
      <c r="G25">
        <f>$B$2*EXP(($B$5-$B$6-1/2*$B$4*$B$4)+F25*$B$4)</f>
        <v>441.64148068558711</v>
      </c>
      <c r="H25">
        <f>IF($B$7&gt;G25,0,(G25-$B$7)^2)</f>
        <v>5276.7847161945256</v>
      </c>
      <c r="M25" t="s">
        <v>48</v>
      </c>
      <c r="N25" s="6">
        <f>N23*EXP(-B5)+N24*B2*EXP(-B6)</f>
        <v>4737.9443107741608</v>
      </c>
    </row>
    <row r="26" spans="5:30" x14ac:dyDescent="0.3">
      <c r="E26">
        <v>22</v>
      </c>
      <c r="F26">
        <v>5.4092983428234973E-2</v>
      </c>
      <c r="G26">
        <f>$B$2*EXP(($B$5-$B$6-1/2*$B$4*$B$4)+F26*$B$4)</f>
        <v>356.11643166935994</v>
      </c>
      <c r="H26">
        <f>IF($B$7&gt;G26,0,(G26-$B$7)^2)</f>
        <v>0</v>
      </c>
    </row>
    <row r="27" spans="5:30" x14ac:dyDescent="0.3">
      <c r="E27">
        <v>23</v>
      </c>
      <c r="F27">
        <v>1.8039257372038071</v>
      </c>
      <c r="G27">
        <f>$B$2*EXP(($B$5-$B$6-1/2*$B$4*$B$4)+F27*$B$4)</f>
        <v>581.26740683100354</v>
      </c>
      <c r="H27">
        <f>IF($B$7&gt;G27,0,(G27-$B$7)^2)</f>
        <v>45057.452002758771</v>
      </c>
    </row>
    <row r="28" spans="5:30" x14ac:dyDescent="0.3">
      <c r="E28">
        <v>24</v>
      </c>
      <c r="F28">
        <v>-0.77740788584624165</v>
      </c>
      <c r="G28">
        <f>$B$2*EXP(($B$5-$B$6-1/2*$B$4*$B$4)+F28*$B$4)</f>
        <v>282.14961763625843</v>
      </c>
      <c r="H28">
        <f>IF($B$7&gt;G28,0,(G28-$B$7)^2)</f>
        <v>0</v>
      </c>
    </row>
    <row r="29" spans="5:30" x14ac:dyDescent="0.3">
      <c r="E29">
        <v>25</v>
      </c>
      <c r="F29">
        <v>0.45514837424621829</v>
      </c>
      <c r="G29">
        <f>$B$2*EXP(($B$5-$B$6-1/2*$B$4*$B$4)+F29*$B$4)</f>
        <v>398.43853365751556</v>
      </c>
      <c r="H29">
        <f>IF($B$7&gt;G29,0,(G29-$B$7)^2)</f>
        <v>866.62726390467662</v>
      </c>
    </row>
    <row r="30" spans="5:30" x14ac:dyDescent="0.3">
      <c r="E30">
        <v>26</v>
      </c>
      <c r="F30">
        <v>-1.195677362439256</v>
      </c>
      <c r="G30">
        <f>$B$2*EXP(($B$5-$B$6-1/2*$B$4*$B$4)+F30*$B$4)</f>
        <v>250.96714541145457</v>
      </c>
      <c r="H30">
        <f>IF($B$7&gt;G30,0,(G30-$B$7)^2)</f>
        <v>0</v>
      </c>
    </row>
    <row r="31" spans="5:30" x14ac:dyDescent="0.3">
      <c r="E31">
        <v>27</v>
      </c>
      <c r="F31">
        <v>0.3195432459523993</v>
      </c>
      <c r="G31">
        <f>$B$2*EXP(($B$5-$B$6-1/2*$B$4*$B$4)+F31*$B$4)</f>
        <v>383.59365650897087</v>
      </c>
      <c r="H31">
        <f>IF($B$7&gt;G31,0,(G31-$B$7)^2)</f>
        <v>212.97481030182774</v>
      </c>
    </row>
    <row r="32" spans="5:30" x14ac:dyDescent="0.3">
      <c r="E32">
        <v>28</v>
      </c>
      <c r="F32">
        <v>-1.1366305496475484</v>
      </c>
      <c r="G32">
        <f>$B$2*EXP(($B$5-$B$6-1/2*$B$4*$B$4)+F32*$B$4)</f>
        <v>255.15090217651164</v>
      </c>
      <c r="H32">
        <f>IF($B$7&gt;G32,0,(G32-$B$7)^2)</f>
        <v>0</v>
      </c>
    </row>
    <row r="33" spans="5:8" x14ac:dyDescent="0.3">
      <c r="E33">
        <v>29</v>
      </c>
      <c r="F33">
        <v>0.18584129700355542</v>
      </c>
      <c r="G33">
        <f>$B$2*EXP(($B$5-$B$6-1/2*$B$4*$B$4)+F33*$B$4)</f>
        <v>369.49871415885173</v>
      </c>
      <c r="H33">
        <f>IF($B$7&gt;G33,0,(G33-$B$7)^2)</f>
        <v>0.24871581223918468</v>
      </c>
    </row>
    <row r="34" spans="5:8" x14ac:dyDescent="0.3">
      <c r="E34">
        <v>30</v>
      </c>
      <c r="F34">
        <v>-0.21461710209587589</v>
      </c>
      <c r="G34">
        <f>$B$2*EXP(($B$5-$B$6-1/2*$B$4*$B$4)+F34*$B$4)</f>
        <v>330.30580549915595</v>
      </c>
      <c r="H34">
        <f>IF($B$7&gt;G34,0,(G34-$B$7)^2)</f>
        <v>0</v>
      </c>
    </row>
    <row r="35" spans="5:8" x14ac:dyDescent="0.3">
      <c r="E35">
        <v>31</v>
      </c>
      <c r="F35">
        <v>0.33357824258395086</v>
      </c>
      <c r="G35">
        <f>$B$2*EXP(($B$5-$B$6-1/2*$B$4*$B$4)+F35*$B$4)</f>
        <v>385.10406836225167</v>
      </c>
      <c r="H35">
        <f>IF($B$7&gt;G35,0,(G35-$B$7)^2)</f>
        <v>259.34101781607507</v>
      </c>
    </row>
    <row r="36" spans="5:8" x14ac:dyDescent="0.3">
      <c r="E36">
        <v>32</v>
      </c>
      <c r="F36">
        <v>0.6990406134513053</v>
      </c>
      <c r="G36">
        <f>$B$2*EXP(($B$5-$B$6-1/2*$B$4*$B$4)+F36*$B$4)</f>
        <v>426.59840579935076</v>
      </c>
      <c r="H36">
        <f>IF($B$7&gt;G36,0,(G36-$B$7)^2)</f>
        <v>3317.5763506266831</v>
      </c>
    </row>
    <row r="37" spans="5:8" x14ac:dyDescent="0.3">
      <c r="E37">
        <v>33</v>
      </c>
      <c r="F37">
        <v>0.53286473350445795</v>
      </c>
      <c r="G37">
        <f>$B$2*EXP(($B$5-$B$6-1/2*$B$4*$B$4)+F37*$B$4)</f>
        <v>407.20381035809538</v>
      </c>
      <c r="H37">
        <f>IF($B$7&gt;G37,0,(G37-$B$7)^2)</f>
        <v>1459.5311258773161</v>
      </c>
    </row>
    <row r="38" spans="5:8" x14ac:dyDescent="0.3">
      <c r="E38">
        <v>34</v>
      </c>
      <c r="F38">
        <v>0.52642734806057223</v>
      </c>
      <c r="G38">
        <f>$B$2*EXP(($B$5-$B$6-1/2*$B$4*$B$4)+F38*$B$4)</f>
        <v>406.4704996343433</v>
      </c>
      <c r="H38">
        <f>IF($B$7&gt;G38,0,(G38-$B$7)^2)</f>
        <v>1404.0383428473212</v>
      </c>
    </row>
    <row r="39" spans="5:8" x14ac:dyDescent="0.3">
      <c r="E39">
        <v>35</v>
      </c>
      <c r="F39">
        <v>-0.3929770411323022</v>
      </c>
      <c r="G39">
        <f>$B$2*EXP(($B$5-$B$6-1/2*$B$4*$B$4)+F39*$B$4)</f>
        <v>314.21520762717711</v>
      </c>
      <c r="H39">
        <f>IF($B$7&gt;G39,0,(G39-$B$7)^2)</f>
        <v>0</v>
      </c>
    </row>
    <row r="40" spans="5:8" x14ac:dyDescent="0.3">
      <c r="E40">
        <v>36</v>
      </c>
      <c r="F40">
        <v>0.13932501106815945</v>
      </c>
      <c r="G40">
        <f>$B$2*EXP(($B$5-$B$6-1/2*$B$4*$B$4)+F40*$B$4)</f>
        <v>364.71736106563185</v>
      </c>
      <c r="H40">
        <f>IF($B$7&gt;G40,0,(G40-$B$7)^2)</f>
        <v>0</v>
      </c>
    </row>
    <row r="41" spans="5:8" x14ac:dyDescent="0.3">
      <c r="E41">
        <v>37</v>
      </c>
      <c r="F41">
        <v>0.23690929546396156</v>
      </c>
      <c r="G41">
        <f>$B$2*EXP(($B$5-$B$6-1/2*$B$4*$B$4)+F41*$B$4)</f>
        <v>374.82014590568548</v>
      </c>
      <c r="H41">
        <f>IF($B$7&gt;G41,0,(G41-$B$7)^2)</f>
        <v>33.874098363467439</v>
      </c>
    </row>
    <row r="42" spans="5:8" x14ac:dyDescent="0.3">
      <c r="E42">
        <v>38</v>
      </c>
      <c r="F42">
        <v>1.974012933647973</v>
      </c>
      <c r="G42">
        <f>$B$2*EXP(($B$5-$B$6-1/2*$B$4*$B$4)+F42*$B$4)</f>
        <v>609.6196991284969</v>
      </c>
      <c r="H42">
        <f>IF($B$7&gt;G42,0,(G42-$B$7)^2)</f>
        <v>57897.839608688373</v>
      </c>
    </row>
    <row r="43" spans="5:8" x14ac:dyDescent="0.3">
      <c r="E43">
        <v>39</v>
      </c>
      <c r="F43">
        <v>1.0809904692685395</v>
      </c>
      <c r="G43">
        <f>$B$2*EXP(($B$5-$B$6-1/2*$B$4*$B$4)+F43*$B$4)</f>
        <v>474.75032234350078</v>
      </c>
      <c r="H43">
        <f>IF($B$7&gt;G43,0,(G43-$B$7)^2)</f>
        <v>11183.130675754321</v>
      </c>
    </row>
    <row r="44" spans="5:8" x14ac:dyDescent="0.3">
      <c r="E44">
        <v>40</v>
      </c>
      <c r="F44">
        <v>0.91788283659200542</v>
      </c>
      <c r="G44">
        <f>$B$2*EXP(($B$5-$B$6-1/2*$B$4*$B$4)+F44*$B$4)</f>
        <v>453.55606602555247</v>
      </c>
      <c r="H44">
        <f>IF($B$7&gt;G44,0,(G44-$B$7)^2)</f>
        <v>7149.7283017175887</v>
      </c>
    </row>
    <row r="45" spans="5:8" x14ac:dyDescent="0.3">
      <c r="E45">
        <v>41</v>
      </c>
      <c r="F45">
        <v>0.86175595254510828</v>
      </c>
      <c r="G45">
        <f>$B$2*EXP(($B$5-$B$6-1/2*$B$4*$B$4)+F45*$B$4)</f>
        <v>446.48391006780975</v>
      </c>
      <c r="H45">
        <f>IF($B$7&gt;G45,0,(G45-$B$7)^2)</f>
        <v>6003.7563193964288</v>
      </c>
    </row>
    <row r="46" spans="5:8" x14ac:dyDescent="0.3">
      <c r="E46">
        <v>42</v>
      </c>
      <c r="F46">
        <v>-1.0736878013720714</v>
      </c>
      <c r="G46">
        <f>$B$2*EXP(($B$5-$B$6-1/2*$B$4*$B$4)+F46*$B$4)</f>
        <v>259.68753319800499</v>
      </c>
      <c r="H46">
        <f>IF($B$7&gt;G46,0,(G46-$B$7)^2)</f>
        <v>0</v>
      </c>
    </row>
    <row r="47" spans="5:8" x14ac:dyDescent="0.3">
      <c r="E47">
        <v>43</v>
      </c>
      <c r="F47">
        <v>-1.2590939862845631</v>
      </c>
      <c r="G47">
        <f>$B$2*EXP(($B$5-$B$6-1/2*$B$4*$B$4)+F47*$B$4)</f>
        <v>246.55014014951666</v>
      </c>
      <c r="H47">
        <f>IF($B$7&gt;G47,0,(G47-$B$7)^2)</f>
        <v>0</v>
      </c>
    </row>
    <row r="48" spans="5:8" x14ac:dyDescent="0.3">
      <c r="E48">
        <v>44</v>
      </c>
      <c r="F48">
        <v>1.4170112514970057</v>
      </c>
      <c r="G48">
        <f>$B$2*EXP(($B$5-$B$6-1/2*$B$4*$B$4)+F48*$B$4)</f>
        <v>521.58635359889274</v>
      </c>
      <c r="H48">
        <f>IF($B$7&gt;G48,0,(G48-$B$7)^2)</f>
        <v>23282.59530460633</v>
      </c>
    </row>
    <row r="49" spans="5:8" x14ac:dyDescent="0.3">
      <c r="E49">
        <v>45</v>
      </c>
      <c r="F49">
        <v>-0.11592828102813595</v>
      </c>
      <c r="G49">
        <f>$B$2*EXP(($B$5-$B$6-1/2*$B$4*$B$4)+F49*$B$4)</f>
        <v>339.5603791918146</v>
      </c>
      <c r="H49">
        <f>IF($B$7&gt;G49,0,(G49-$B$7)^2)</f>
        <v>0</v>
      </c>
    </row>
    <row r="50" spans="5:8" x14ac:dyDescent="0.3">
      <c r="E50">
        <v>46</v>
      </c>
      <c r="F50">
        <v>1.5386578084272509</v>
      </c>
      <c r="G50">
        <f>$B$2*EXP(($B$5-$B$6-1/2*$B$4*$B$4)+F50*$B$4)</f>
        <v>539.65815005038633</v>
      </c>
      <c r="H50">
        <f>IF($B$7&gt;G50,0,(G50-$B$7)^2)</f>
        <v>29124.204178620173</v>
      </c>
    </row>
    <row r="51" spans="5:8" x14ac:dyDescent="0.3">
      <c r="E51">
        <v>47</v>
      </c>
      <c r="F51">
        <v>-0.95244224155626112</v>
      </c>
      <c r="G51">
        <f>$B$2*EXP(($B$5-$B$6-1/2*$B$4*$B$4)+F51*$B$4)</f>
        <v>268.65495729955711</v>
      </c>
      <c r="H51">
        <f>IF($B$7&gt;G51,0,(G51-$B$7)^2)</f>
        <v>0</v>
      </c>
    </row>
    <row r="52" spans="5:8" x14ac:dyDescent="0.3">
      <c r="E52">
        <v>48</v>
      </c>
      <c r="F52">
        <v>-6.9750899573065442E-3</v>
      </c>
      <c r="G52">
        <f>$B$2*EXP(($B$5-$B$6-1/2*$B$4*$B$4)+F52*$B$4)</f>
        <v>350.07894006110416</v>
      </c>
      <c r="H52">
        <f>IF($B$7&gt;G52,0,(G52-$B$7)^2)</f>
        <v>0</v>
      </c>
    </row>
    <row r="53" spans="5:8" x14ac:dyDescent="0.3">
      <c r="E53">
        <v>49</v>
      </c>
      <c r="F53">
        <v>-0.36829177616288328</v>
      </c>
      <c r="G53">
        <f>$B$2*EXP(($B$5-$B$6-1/2*$B$4*$B$4)+F53*$B$4)</f>
        <v>316.39454659340441</v>
      </c>
      <c r="H53">
        <f>IF($B$7&gt;G53,0,(G53-$B$7)^2)</f>
        <v>0</v>
      </c>
    </row>
    <row r="54" spans="5:8" x14ac:dyDescent="0.3">
      <c r="E54">
        <v>50</v>
      </c>
      <c r="F54">
        <v>0.96621338636039178</v>
      </c>
      <c r="G54">
        <f>$B$2*EXP(($B$5-$B$6-1/2*$B$4*$B$4)+F54*$B$4)</f>
        <v>459.73555578701757</v>
      </c>
      <c r="H54">
        <f>IF($B$7&gt;G54,0,(G54-$B$7)^2)</f>
        <v>8232.941083978978</v>
      </c>
    </row>
    <row r="55" spans="5:8" x14ac:dyDescent="0.3">
      <c r="E55">
        <v>51</v>
      </c>
      <c r="F55">
        <v>0.17509993789817951</v>
      </c>
      <c r="G55">
        <f>$B$2*EXP(($B$5-$B$6-1/2*$B$4*$B$4)+F55*$B$4)</f>
        <v>368.38908649679888</v>
      </c>
      <c r="H55">
        <f>IF($B$7&gt;G55,0,(G55-$B$7)^2)</f>
        <v>0</v>
      </c>
    </row>
    <row r="56" spans="5:8" x14ac:dyDescent="0.3">
      <c r="E56">
        <v>52</v>
      </c>
      <c r="F56">
        <v>-0.56072861427607157</v>
      </c>
      <c r="G56">
        <f>$B$2*EXP(($B$5-$B$6-1/2*$B$4*$B$4)+F56*$B$4)</f>
        <v>299.79763147136333</v>
      </c>
      <c r="H56">
        <f>IF($B$7&gt;G56,0,(G56-$B$7)^2)</f>
        <v>0</v>
      </c>
    </row>
    <row r="57" spans="5:8" x14ac:dyDescent="0.3">
      <c r="E57">
        <v>53</v>
      </c>
      <c r="F57">
        <v>-0.93860590816563361</v>
      </c>
      <c r="G57">
        <f>$B$2*EXP(($B$5-$B$6-1/2*$B$4*$B$4)+F57*$B$4)</f>
        <v>269.69779193203112</v>
      </c>
      <c r="H57">
        <f>IF($B$7&gt;G57,0,(G57-$B$7)^2)</f>
        <v>0</v>
      </c>
    </row>
    <row r="58" spans="5:8" x14ac:dyDescent="0.3">
      <c r="E58">
        <v>54</v>
      </c>
      <c r="F58">
        <v>0.96261498182549909</v>
      </c>
      <c r="G58">
        <f>$B$2*EXP(($B$5-$B$6-1/2*$B$4*$B$4)+F58*$B$4)</f>
        <v>459.27258099960153</v>
      </c>
      <c r="H58">
        <f>IF($B$7&gt;G58,0,(G58-$B$7)^2)</f>
        <v>8149.1388803296195</v>
      </c>
    </row>
    <row r="59" spans="5:8" x14ac:dyDescent="0.3">
      <c r="E59">
        <v>55</v>
      </c>
      <c r="F59">
        <v>-0.24538375461699521</v>
      </c>
      <c r="G59">
        <f>$B$2*EXP(($B$5-$B$6-1/2*$B$4*$B$4)+F59*$B$4)</f>
        <v>327.47255367125456</v>
      </c>
      <c r="H59">
        <f>IF($B$7&gt;G59,0,(G59-$B$7)^2)</f>
        <v>0</v>
      </c>
    </row>
    <row r="60" spans="5:8" x14ac:dyDescent="0.3">
      <c r="E60">
        <v>56</v>
      </c>
      <c r="F60">
        <v>1.3970641552497414</v>
      </c>
      <c r="G60">
        <f>$B$2*EXP(($B$5-$B$6-1/2*$B$4*$B$4)+F60*$B$4)</f>
        <v>518.68131644339371</v>
      </c>
      <c r="H60">
        <f>IF($B$7&gt;G60,0,(G60-$B$7)^2)</f>
        <v>22404.496492227365</v>
      </c>
    </row>
    <row r="61" spans="5:8" x14ac:dyDescent="0.3">
      <c r="E61">
        <v>57</v>
      </c>
      <c r="F61">
        <v>7.3873612926193807E-2</v>
      </c>
      <c r="G61">
        <f>$B$2*EXP(($B$5-$B$6-1/2*$B$4*$B$4)+F61*$B$4)</f>
        <v>358.09428186445064</v>
      </c>
      <c r="H61">
        <f>IF($B$7&gt;G61,0,(G61-$B$7)^2)</f>
        <v>0</v>
      </c>
    </row>
    <row r="62" spans="5:8" x14ac:dyDescent="0.3">
      <c r="E62">
        <v>58</v>
      </c>
      <c r="F62">
        <v>0.49883771497356771</v>
      </c>
      <c r="G62">
        <f>$B$2*EXP(($B$5-$B$6-1/2*$B$4*$B$4)+F62*$B$4)</f>
        <v>403.3425728144926</v>
      </c>
      <c r="H62">
        <f>IF($B$7&gt;G62,0,(G62-$B$7)^2)</f>
        <v>1179.412307518726</v>
      </c>
    </row>
    <row r="63" spans="5:8" x14ac:dyDescent="0.3">
      <c r="E63">
        <v>59</v>
      </c>
      <c r="F63">
        <v>-0.1228769018858762</v>
      </c>
      <c r="G63">
        <f>$B$2*EXP(($B$5-$B$6-1/2*$B$4*$B$4)+F63*$B$4)</f>
        <v>338.90036809005494</v>
      </c>
      <c r="H63">
        <f>IF($B$7&gt;G63,0,(G63-$B$7)^2)</f>
        <v>0</v>
      </c>
    </row>
    <row r="64" spans="5:8" x14ac:dyDescent="0.3">
      <c r="E64">
        <v>60</v>
      </c>
      <c r="F64">
        <v>0.25928774951701394</v>
      </c>
      <c r="G64">
        <f>$B$2*EXP(($B$5-$B$6-1/2*$B$4*$B$4)+F64*$B$4)</f>
        <v>377.17613017295605</v>
      </c>
      <c r="H64">
        <f>IF($B$7&gt;G64,0,(G64-$B$7)^2)</f>
        <v>66.849104605122335</v>
      </c>
    </row>
    <row r="65" spans="5:8" x14ac:dyDescent="0.3">
      <c r="E65">
        <v>61</v>
      </c>
      <c r="F65">
        <v>0.97681030824830517</v>
      </c>
      <c r="G65">
        <f>$B$2*EXP(($B$5-$B$6-1/2*$B$4*$B$4)+F65*$B$4)</f>
        <v>461.10168042164997</v>
      </c>
      <c r="H65">
        <f>IF($B$7&gt;G65,0,(G65-$B$7)^2)</f>
        <v>8482.7195364917425</v>
      </c>
    </row>
    <row r="66" spans="5:8" x14ac:dyDescent="0.3">
      <c r="E66">
        <v>62</v>
      </c>
      <c r="F66">
        <v>-0.86318563759172007</v>
      </c>
      <c r="G66">
        <f>$B$2*EXP(($B$5-$B$6-1/2*$B$4*$B$4)+F66*$B$4)</f>
        <v>275.45374472077691</v>
      </c>
      <c r="H66">
        <f>IF($B$7&gt;G66,0,(G66-$B$7)^2)</f>
        <v>0</v>
      </c>
    </row>
    <row r="67" spans="5:8" x14ac:dyDescent="0.3">
      <c r="E67">
        <v>63</v>
      </c>
      <c r="F67">
        <v>7.266502913010274E-2</v>
      </c>
      <c r="G67">
        <f>$B$2*EXP(($B$5-$B$6-1/2*$B$4*$B$4)+F67*$B$4)</f>
        <v>357.97312202103251</v>
      </c>
      <c r="H67">
        <f>IF($B$7&gt;G67,0,(G67-$B$7)^2)</f>
        <v>0</v>
      </c>
    </row>
    <row r="68" spans="5:8" x14ac:dyDescent="0.3">
      <c r="E68">
        <v>64</v>
      </c>
      <c r="F68">
        <v>0.63788099762525796</v>
      </c>
      <c r="G68">
        <f>$B$2*EXP(($B$5-$B$6-1/2*$B$4*$B$4)+F68*$B$4)</f>
        <v>419.35523485289718</v>
      </c>
      <c r="H68">
        <f>IF($B$7&gt;G68,0,(G68-$B$7)^2)</f>
        <v>2535.6496770904314</v>
      </c>
    </row>
    <row r="69" spans="5:8" x14ac:dyDescent="0.3">
      <c r="E69">
        <v>65</v>
      </c>
      <c r="F69">
        <v>-0.49666681282968439</v>
      </c>
      <c r="G69">
        <f>$B$2*EXP(($B$5-$B$6-1/2*$B$4*$B$4)+F69*$B$4)</f>
        <v>305.2237119913691</v>
      </c>
      <c r="H69">
        <f>IF($B$7&gt;G69,0,(G69-$B$7)^2)</f>
        <v>0</v>
      </c>
    </row>
    <row r="70" spans="5:8" x14ac:dyDescent="0.3">
      <c r="E70">
        <v>66</v>
      </c>
      <c r="F70">
        <v>0.94319334516634068</v>
      </c>
      <c r="G70">
        <f>$B$2*EXP(($B$5-$B$6-1/2*$B$4*$B$4)+F70*$B$4)</f>
        <v>456.78180856580792</v>
      </c>
      <c r="H70">
        <f>IF($B$7&gt;G70,0,(G70-$B$7)^2)</f>
        <v>7705.6459150841492</v>
      </c>
    </row>
    <row r="71" spans="5:8" x14ac:dyDescent="0.3">
      <c r="E71">
        <v>67</v>
      </c>
      <c r="F71">
        <v>0.57903017859602179</v>
      </c>
      <c r="G71">
        <f>$B$2*EXP(($B$5-$B$6-1/2*$B$4*$B$4)+F71*$B$4)</f>
        <v>412.50162587375922</v>
      </c>
      <c r="H71">
        <f>IF($B$7&gt;G71,0,(G71-$B$7)^2)</f>
        <v>1892.391453660518</v>
      </c>
    </row>
    <row r="72" spans="5:8" x14ac:dyDescent="0.3">
      <c r="E72">
        <v>68</v>
      </c>
      <c r="F72">
        <v>0.21483790428194999</v>
      </c>
      <c r="G72">
        <f>$B$2*EXP(($B$5-$B$6-1/2*$B$4*$B$4)+F72*$B$4)</f>
        <v>372.51090422230209</v>
      </c>
      <c r="H72">
        <f>IF($B$7&gt;G72,0,(G72-$B$7)^2)</f>
        <v>12.326448458178628</v>
      </c>
    </row>
    <row r="73" spans="5:8" x14ac:dyDescent="0.3">
      <c r="E73">
        <v>69</v>
      </c>
      <c r="F73">
        <v>1.2608311048944691</v>
      </c>
      <c r="G73">
        <f>$B$2*EXP(($B$5-$B$6-1/2*$B$4*$B$4)+F73*$B$4)</f>
        <v>499.26868944742751</v>
      </c>
      <c r="H73">
        <f>IF($B$7&gt;G73,0,(G73-$B$7)^2)</f>
        <v>16969.931450350312</v>
      </c>
    </row>
    <row r="74" spans="5:8" x14ac:dyDescent="0.3">
      <c r="E74">
        <v>70</v>
      </c>
      <c r="F74">
        <v>0.95346504496694995</v>
      </c>
      <c r="G74">
        <f>$B$2*EXP(($B$5-$B$6-1/2*$B$4*$B$4)+F74*$B$4)</f>
        <v>458.09743875644301</v>
      </c>
      <c r="H74">
        <f>IF($B$7&gt;G74,0,(G74-$B$7)^2)</f>
        <v>7938.353592958113</v>
      </c>
    </row>
    <row r="75" spans="5:8" x14ac:dyDescent="0.3">
      <c r="E75">
        <v>71</v>
      </c>
      <c r="F75">
        <v>0.23920708648094421</v>
      </c>
      <c r="G75">
        <f>$B$2*EXP(($B$5-$B$6-1/2*$B$4*$B$4)+F75*$B$4)</f>
        <v>375.06137584079016</v>
      </c>
      <c r="H75">
        <f>IF($B$7&gt;G75,0,(G75-$B$7)^2)</f>
        <v>36.740277083314652</v>
      </c>
    </row>
    <row r="76" spans="5:8" x14ac:dyDescent="0.3">
      <c r="E76">
        <v>72</v>
      </c>
      <c r="F76">
        <v>1.5596113819586654</v>
      </c>
      <c r="G76">
        <f>$B$2*EXP(($B$5-$B$6-1/2*$B$4*$B$4)+F76*$B$4)</f>
        <v>542.83363089970589</v>
      </c>
      <c r="H76">
        <f>IF($B$7&gt;G76,0,(G76-$B$7)^2)</f>
        <v>30218.131231775184</v>
      </c>
    </row>
    <row r="77" spans="5:8" x14ac:dyDescent="0.3">
      <c r="E77">
        <v>73</v>
      </c>
      <c r="F77">
        <v>-1.1981808757260259</v>
      </c>
      <c r="G77">
        <f>$B$2*EXP(($B$5-$B$6-1/2*$B$4*$B$4)+F77*$B$4)</f>
        <v>250.79128317367616</v>
      </c>
      <c r="H77">
        <f>IF($B$7&gt;G77,0,(G77-$B$7)^2)</f>
        <v>0</v>
      </c>
    </row>
    <row r="78" spans="5:8" x14ac:dyDescent="0.3">
      <c r="E78">
        <v>74</v>
      </c>
      <c r="F78">
        <v>-1.2974470322464724</v>
      </c>
      <c r="G78">
        <f>$B$2*EXP(($B$5-$B$6-1/2*$B$4*$B$4)+F78*$B$4)</f>
        <v>243.91664016251909</v>
      </c>
      <c r="H78">
        <f>IF($B$7&gt;G78,0,(G78-$B$7)^2)</f>
        <v>0</v>
      </c>
    </row>
    <row r="79" spans="5:8" x14ac:dyDescent="0.3">
      <c r="E79">
        <v>75</v>
      </c>
      <c r="F79">
        <v>-1.7047332704729337</v>
      </c>
      <c r="G79">
        <f>$B$2*EXP(($B$5-$B$6-1/2*$B$4*$B$4)+F79*$B$4)</f>
        <v>217.6278255419646</v>
      </c>
      <c r="H79">
        <f>IF($B$7&gt;G79,0,(G79-$B$7)^2)</f>
        <v>0</v>
      </c>
    </row>
    <row r="80" spans="5:8" x14ac:dyDescent="0.3">
      <c r="E80">
        <v>76</v>
      </c>
      <c r="F80">
        <v>-0.38857630130374954</v>
      </c>
      <c r="G80">
        <f>$B$2*EXP(($B$5-$B$6-1/2*$B$4*$B$4)+F80*$B$4)</f>
        <v>314.60262449317833</v>
      </c>
      <c r="H80">
        <f>IF($B$7&gt;G80,0,(G80-$B$7)^2)</f>
        <v>0</v>
      </c>
    </row>
    <row r="81" spans="5:8" x14ac:dyDescent="0.3">
      <c r="E81">
        <v>77</v>
      </c>
      <c r="F81">
        <v>-1.4748113329792651</v>
      </c>
      <c r="G81">
        <f>$B$2*EXP(($B$5-$B$6-1/2*$B$4*$B$4)+F81*$B$4)</f>
        <v>232.0991205185145</v>
      </c>
      <c r="H81">
        <f>IF($B$7&gt;G81,0,(G81-$B$7)^2)</f>
        <v>0</v>
      </c>
    </row>
    <row r="82" spans="5:8" x14ac:dyDescent="0.3">
      <c r="E82">
        <v>78</v>
      </c>
      <c r="F82">
        <v>0.47738282783768599</v>
      </c>
      <c r="G82">
        <f>$B$2*EXP(($B$5-$B$6-1/2*$B$4*$B$4)+F82*$B$4)</f>
        <v>400.92680884613901</v>
      </c>
      <c r="H82">
        <f>IF($B$7&gt;G82,0,(G82-$B$7)^2)</f>
        <v>1019.3211230979002</v>
      </c>
    </row>
    <row r="83" spans="5:8" x14ac:dyDescent="0.3">
      <c r="E83">
        <v>79</v>
      </c>
      <c r="F83">
        <v>-1.989134662494624</v>
      </c>
      <c r="G83">
        <f>$B$2*EXP(($B$5-$B$6-1/2*$B$4*$B$4)+F83*$B$4)</f>
        <v>200.96966811549092</v>
      </c>
      <c r="H83">
        <f>IF($B$7&gt;G83,0,(G83-$B$7)^2)</f>
        <v>0</v>
      </c>
    </row>
    <row r="84" spans="5:8" x14ac:dyDescent="0.3">
      <c r="E84">
        <v>80</v>
      </c>
      <c r="F84">
        <v>-0.46907321455406131</v>
      </c>
      <c r="G84">
        <f>$B$2*EXP(($B$5-$B$6-1/2*$B$4*$B$4)+F84*$B$4)</f>
        <v>307.59106729208389</v>
      </c>
      <c r="H84">
        <f>IF($B$7&gt;G84,0,(G84-$B$7)^2)</f>
        <v>0</v>
      </c>
    </row>
    <row r="85" spans="5:8" x14ac:dyDescent="0.3">
      <c r="E85">
        <v>81</v>
      </c>
      <c r="F85">
        <v>0.58589596783218123</v>
      </c>
      <c r="G85">
        <f>$B$2*EXP(($B$5-$B$6-1/2*$B$4*$B$4)+F85*$B$4)</f>
        <v>413.2953903864684</v>
      </c>
      <c r="H85">
        <f>IF($B$7&gt;G85,0,(G85-$B$7)^2)</f>
        <v>1962.081609489637</v>
      </c>
    </row>
    <row r="86" spans="5:8" x14ac:dyDescent="0.3">
      <c r="E86">
        <v>82</v>
      </c>
      <c r="F86">
        <v>2.6191637431476402</v>
      </c>
      <c r="G86">
        <f>$B$2*EXP(($B$5-$B$6-1/2*$B$4*$B$4)+F86*$B$4)</f>
        <v>730.31616663103125</v>
      </c>
      <c r="H86">
        <f>IF($B$7&gt;G86,0,(G86-$B$7)^2)</f>
        <v>130549.37226894315</v>
      </c>
    </row>
    <row r="87" spans="5:8" x14ac:dyDescent="0.3">
      <c r="E87">
        <v>83</v>
      </c>
      <c r="F87">
        <v>-0.31378423627168334</v>
      </c>
      <c r="G87">
        <f>$B$2*EXP(($B$5-$B$6-1/2*$B$4*$B$4)+F87*$B$4)</f>
        <v>321.26043273318538</v>
      </c>
      <c r="H87">
        <f>IF($B$7&gt;G87,0,(G87-$B$7)^2)</f>
        <v>0</v>
      </c>
    </row>
    <row r="88" spans="5:8" x14ac:dyDescent="0.3">
      <c r="E88">
        <v>84</v>
      </c>
      <c r="F88">
        <v>-0.61886816311707404</v>
      </c>
      <c r="G88">
        <f>$B$2*EXP(($B$5-$B$6-1/2*$B$4*$B$4)+F88*$B$4)</f>
        <v>294.95671347770178</v>
      </c>
      <c r="H88">
        <f>IF($B$7&gt;G88,0,(G88-$B$7)^2)</f>
        <v>0</v>
      </c>
    </row>
    <row r="89" spans="5:8" x14ac:dyDescent="0.3">
      <c r="E89">
        <v>85</v>
      </c>
      <c r="F89">
        <v>-0.89204077091178702</v>
      </c>
      <c r="G89">
        <f>$B$2*EXP(($B$5-$B$6-1/2*$B$4*$B$4)+F89*$B$4)</f>
        <v>273.23719972876654</v>
      </c>
      <c r="H89">
        <f>IF($B$7&gt;G89,0,(G89-$B$7)^2)</f>
        <v>0</v>
      </c>
    </row>
    <row r="90" spans="5:8" x14ac:dyDescent="0.3">
      <c r="E90">
        <v>86</v>
      </c>
      <c r="F90">
        <v>-0.35226283514462825</v>
      </c>
      <c r="G90">
        <f>$B$2*EXP(($B$5-$B$6-1/2*$B$4*$B$4)+F90*$B$4)</f>
        <v>317.81774941243418</v>
      </c>
      <c r="H90">
        <f>IF($B$7&gt;G90,0,(G90-$B$7)^2)</f>
        <v>0</v>
      </c>
    </row>
    <row r="91" spans="5:8" x14ac:dyDescent="0.3">
      <c r="E91">
        <v>87</v>
      </c>
      <c r="F91">
        <v>0.71473000000980635</v>
      </c>
      <c r="G91">
        <f>$B$2*EXP(($B$5-$B$6-1/2*$B$4*$B$4)+F91*$B$4)</f>
        <v>428.47658707276912</v>
      </c>
      <c r="H91">
        <f>IF($B$7&gt;G91,0,(G91-$B$7)^2)</f>
        <v>3537.4644098246868</v>
      </c>
    </row>
    <row r="92" spans="5:8" x14ac:dyDescent="0.3">
      <c r="E92">
        <v>88</v>
      </c>
      <c r="F92">
        <v>0.9223326118627565</v>
      </c>
      <c r="G92">
        <f>$B$2*EXP(($B$5-$B$6-1/2*$B$4*$B$4)+F92*$B$4)</f>
        <v>454.12152053139016</v>
      </c>
      <c r="H92">
        <f>IF($B$7&gt;G92,0,(G92-$B$7)^2)</f>
        <v>7245.673257575877</v>
      </c>
    </row>
    <row r="93" spans="5:8" x14ac:dyDescent="0.3">
      <c r="E93">
        <v>89</v>
      </c>
      <c r="F93">
        <v>1.9672271924505631</v>
      </c>
      <c r="G93">
        <f>$B$2*EXP(($B$5-$B$6-1/2*$B$4*$B$4)+F93*$B$4)</f>
        <v>608.46251678221131</v>
      </c>
      <c r="H93">
        <f>IF($B$7&gt;G93,0,(G93-$B$7)^2)</f>
        <v>57342.29694367083</v>
      </c>
    </row>
    <row r="94" spans="5:8" x14ac:dyDescent="0.3">
      <c r="E94">
        <v>90</v>
      </c>
      <c r="F94">
        <v>1.0802631987588045</v>
      </c>
      <c r="G94">
        <f>$B$2*EXP(($B$5-$B$6-1/2*$B$4*$B$4)+F94*$B$4)</f>
        <v>474.65365605169114</v>
      </c>
      <c r="H94">
        <f>IF($B$7&gt;G94,0,(G94-$B$7)^2)</f>
        <v>11162.695037089052</v>
      </c>
    </row>
    <row r="95" spans="5:8" x14ac:dyDescent="0.3">
      <c r="E95">
        <v>91</v>
      </c>
      <c r="F95">
        <v>-0.47807781988320186</v>
      </c>
      <c r="G95">
        <f>$B$2*EXP(($B$5-$B$6-1/2*$B$4*$B$4)+F95*$B$4)</f>
        <v>306.81651800803479</v>
      </c>
      <c r="H95">
        <f>IF($B$7&gt;G95,0,(G95-$B$7)^2)</f>
        <v>0</v>
      </c>
    </row>
    <row r="96" spans="5:8" x14ac:dyDescent="0.3">
      <c r="E96">
        <v>92</v>
      </c>
      <c r="F96">
        <v>-1.7554222723569801</v>
      </c>
      <c r="G96">
        <f>$B$2*EXP(($B$5-$B$6-1/2*$B$4*$B$4)+F96*$B$4)</f>
        <v>214.56086714146559</v>
      </c>
      <c r="H96">
        <f>IF($B$7&gt;G96,0,(G96-$B$7)^2)</f>
        <v>0</v>
      </c>
    </row>
    <row r="97" spans="5:8" x14ac:dyDescent="0.3">
      <c r="E97">
        <v>93</v>
      </c>
      <c r="F97">
        <v>7.9460147919125659E-2</v>
      </c>
      <c r="G97">
        <f>$B$2*EXP(($B$5-$B$6-1/2*$B$4*$B$4)+F97*$B$4)</f>
        <v>358.65486193436567</v>
      </c>
      <c r="H97">
        <f>IF($B$7&gt;G97,0,(G97-$B$7)^2)</f>
        <v>0</v>
      </c>
    </row>
    <row r="98" spans="5:8" x14ac:dyDescent="0.3">
      <c r="E98">
        <v>94</v>
      </c>
      <c r="F98">
        <v>0.12988370152253684</v>
      </c>
      <c r="G98">
        <f>$B$2*EXP(($B$5-$B$6-1/2*$B$4*$B$4)+F98*$B$4)</f>
        <v>363.7544796862523</v>
      </c>
      <c r="H98">
        <f>IF($B$7&gt;G98,0,(G98-$B$7)^2)</f>
        <v>0</v>
      </c>
    </row>
    <row r="99" spans="5:8" x14ac:dyDescent="0.3">
      <c r="E99">
        <v>95</v>
      </c>
      <c r="F99">
        <v>-0.28526437653262743</v>
      </c>
      <c r="G99">
        <f>$B$2*EXP(($B$5-$B$6-1/2*$B$4*$B$4)+F99*$B$4)</f>
        <v>323.83614800571013</v>
      </c>
      <c r="H99">
        <f>IF($B$7&gt;G99,0,(G99-$B$7)^2)</f>
        <v>0</v>
      </c>
    </row>
    <row r="100" spans="5:8" x14ac:dyDescent="0.3">
      <c r="E100">
        <v>96</v>
      </c>
      <c r="F100">
        <v>1.893672272031741E-3</v>
      </c>
      <c r="G100">
        <f>$B$2*EXP(($B$5-$B$6-1/2*$B$4*$B$4)+F100*$B$4)</f>
        <v>350.9493550709953</v>
      </c>
      <c r="H100">
        <f>IF($B$7&gt;G100,0,(G100-$B$7)^2)</f>
        <v>0</v>
      </c>
    </row>
    <row r="101" spans="5:8" x14ac:dyDescent="0.3">
      <c r="E101">
        <v>97</v>
      </c>
      <c r="F101">
        <v>1.2011821282891817</v>
      </c>
      <c r="G101">
        <f>$B$2*EXP(($B$5-$B$6-1/2*$B$4*$B$4)+F101*$B$4)</f>
        <v>490.99929561125509</v>
      </c>
      <c r="H101">
        <f>IF($B$7&gt;G101,0,(G101-$B$7)^2)</f>
        <v>14883.828129642407</v>
      </c>
    </row>
    <row r="102" spans="5:8" x14ac:dyDescent="0.3">
      <c r="E102">
        <v>98</v>
      </c>
      <c r="F102">
        <v>3.9361340808237444E-3</v>
      </c>
      <c r="G102">
        <f>$B$2*EXP(($B$5-$B$6-1/2*$B$4*$B$4)+F102*$B$4)</f>
        <v>351.15011665550003</v>
      </c>
      <c r="H102">
        <f>IF($B$7&gt;G102,0,(G102-$B$7)^2)</f>
        <v>0</v>
      </c>
    </row>
    <row r="103" spans="5:8" x14ac:dyDescent="0.3">
      <c r="E103">
        <v>99</v>
      </c>
      <c r="F103">
        <v>0.43696319798502564</v>
      </c>
      <c r="G103">
        <f>$B$2*EXP(($B$5-$B$6-1/2*$B$4*$B$4)+F103*$B$4)</f>
        <v>396.41490105603742</v>
      </c>
      <c r="H103">
        <f>IF($B$7&gt;G103,0,(G103-$B$7)^2)</f>
        <v>751.5767999123218</v>
      </c>
    </row>
    <row r="104" spans="5:8" x14ac:dyDescent="0.3">
      <c r="E104">
        <v>100</v>
      </c>
      <c r="F104">
        <v>0.37087741271367874</v>
      </c>
      <c r="G104">
        <f>$B$2*EXP(($B$5-$B$6-1/2*$B$4*$B$4)+F104*$B$4)</f>
        <v>389.14708116283055</v>
      </c>
      <c r="H104">
        <f>IF($B$7&gt;G104,0,(G104-$B$7)^2)</f>
        <v>405.90487938168138</v>
      </c>
    </row>
  </sheetData>
  <sortState xmlns:xlrd2="http://schemas.microsoft.com/office/spreadsheetml/2017/richdata2" ref="E5:H104">
    <sortCondition ref="E5:E104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D122835-D68F-4340-A1C0-34FC0B58D6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'Part A 3'!H5:H5</xm:f>
              <xm:sqref>F5</xm:sqref>
            </x14:sparkline>
            <x14:sparkline>
              <xm:f>'Part A 3'!H6:H6</xm:f>
              <xm:sqref>F6</xm:sqref>
            </x14:sparkline>
            <x14:sparkline>
              <xm:f>'Part A 3'!H7:H7</xm:f>
              <xm:sqref>F7</xm:sqref>
            </x14:sparkline>
            <x14:sparkline>
              <xm:f>'Part A 3'!H8:H8</xm:f>
              <xm:sqref>F8</xm:sqref>
            </x14:sparkline>
            <x14:sparkline>
              <xm:f>'Part A 3'!H9:H9</xm:f>
              <xm:sqref>F9</xm:sqref>
            </x14:sparkline>
            <x14:sparkline>
              <xm:f>'Part A 3'!H10:H10</xm:f>
              <xm:sqref>F10</xm:sqref>
            </x14:sparkline>
            <x14:sparkline>
              <xm:f>'Part A 3'!H11:H11</xm:f>
              <xm:sqref>F11</xm:sqref>
            </x14:sparkline>
            <x14:sparkline>
              <xm:f>'Part A 3'!H12:H12</xm:f>
              <xm:sqref>F12</xm:sqref>
            </x14:sparkline>
            <x14:sparkline>
              <xm:f>'Part A 3'!H13:H13</xm:f>
              <xm:sqref>F13</xm:sqref>
            </x14:sparkline>
            <x14:sparkline>
              <xm:f>'Part A 3'!H14:H14</xm:f>
              <xm:sqref>F14</xm:sqref>
            </x14:sparkline>
            <x14:sparkline>
              <xm:f>'Part A 3'!H15:H15</xm:f>
              <xm:sqref>F15</xm:sqref>
            </x14:sparkline>
            <x14:sparkline>
              <xm:f>'Part A 3'!H16:H16</xm:f>
              <xm:sqref>F16</xm:sqref>
            </x14:sparkline>
            <x14:sparkline>
              <xm:f>'Part A 3'!H17:H17</xm:f>
              <xm:sqref>F17</xm:sqref>
            </x14:sparkline>
            <x14:sparkline>
              <xm:f>'Part A 3'!H18:H18</xm:f>
              <xm:sqref>F18</xm:sqref>
            </x14:sparkline>
            <x14:sparkline>
              <xm:f>'Part A 3'!H19:H19</xm:f>
              <xm:sqref>F19</xm:sqref>
            </x14:sparkline>
            <x14:sparkline>
              <xm:f>'Part A 3'!H20:H20</xm:f>
              <xm:sqref>F20</xm:sqref>
            </x14:sparkline>
            <x14:sparkline>
              <xm:f>'Part A 3'!H21:H21</xm:f>
              <xm:sqref>F21</xm:sqref>
            </x14:sparkline>
            <x14:sparkline>
              <xm:f>'Part A 3'!H22:H22</xm:f>
              <xm:sqref>F22</xm:sqref>
            </x14:sparkline>
            <x14:sparkline>
              <xm:f>'Part A 3'!H23:H23</xm:f>
              <xm:sqref>F23</xm:sqref>
            </x14:sparkline>
            <x14:sparkline>
              <xm:f>'Part A 3'!H24:H24</xm:f>
              <xm:sqref>F24</xm:sqref>
            </x14:sparkline>
            <x14:sparkline>
              <xm:f>'Part A 3'!H25:H25</xm:f>
              <xm:sqref>F25</xm:sqref>
            </x14:sparkline>
            <x14:sparkline>
              <xm:f>'Part A 3'!H26:H26</xm:f>
              <xm:sqref>F26</xm:sqref>
            </x14:sparkline>
            <x14:sparkline>
              <xm:f>'Part A 3'!H27:H27</xm:f>
              <xm:sqref>F27</xm:sqref>
            </x14:sparkline>
            <x14:sparkline>
              <xm:f>'Part A 3'!H28:H28</xm:f>
              <xm:sqref>F28</xm:sqref>
            </x14:sparkline>
            <x14:sparkline>
              <xm:f>'Part A 3'!H29:H29</xm:f>
              <xm:sqref>F29</xm:sqref>
            </x14:sparkline>
            <x14:sparkline>
              <xm:f>'Part A 3'!H30:H30</xm:f>
              <xm:sqref>F30</xm:sqref>
            </x14:sparkline>
            <x14:sparkline>
              <xm:f>'Part A 3'!H31:H31</xm:f>
              <xm:sqref>F31</xm:sqref>
            </x14:sparkline>
            <x14:sparkline>
              <xm:f>'Part A 3'!H32:H32</xm:f>
              <xm:sqref>F32</xm:sqref>
            </x14:sparkline>
            <x14:sparkline>
              <xm:f>'Part A 3'!H33:H33</xm:f>
              <xm:sqref>F33</xm:sqref>
            </x14:sparkline>
            <x14:sparkline>
              <xm:f>'Part A 3'!H34:H34</xm:f>
              <xm:sqref>F34</xm:sqref>
            </x14:sparkline>
            <x14:sparkline>
              <xm:f>'Part A 3'!H35:H35</xm:f>
              <xm:sqref>F35</xm:sqref>
            </x14:sparkline>
            <x14:sparkline>
              <xm:f>'Part A 3'!H36:H36</xm:f>
              <xm:sqref>F36</xm:sqref>
            </x14:sparkline>
            <x14:sparkline>
              <xm:f>'Part A 3'!H37:H37</xm:f>
              <xm:sqref>F37</xm:sqref>
            </x14:sparkline>
            <x14:sparkline>
              <xm:f>'Part A 3'!H38:H38</xm:f>
              <xm:sqref>F38</xm:sqref>
            </x14:sparkline>
            <x14:sparkline>
              <xm:f>'Part A 3'!H39:H39</xm:f>
              <xm:sqref>F39</xm:sqref>
            </x14:sparkline>
            <x14:sparkline>
              <xm:f>'Part A 3'!H40:H40</xm:f>
              <xm:sqref>F40</xm:sqref>
            </x14:sparkline>
            <x14:sparkline>
              <xm:f>'Part A 3'!H41:H41</xm:f>
              <xm:sqref>F41</xm:sqref>
            </x14:sparkline>
            <x14:sparkline>
              <xm:f>'Part A 3'!H42:H42</xm:f>
              <xm:sqref>F42</xm:sqref>
            </x14:sparkline>
            <x14:sparkline>
              <xm:f>'Part A 3'!H43:H43</xm:f>
              <xm:sqref>F43</xm:sqref>
            </x14:sparkline>
            <x14:sparkline>
              <xm:f>'Part A 3'!H44:H44</xm:f>
              <xm:sqref>F44</xm:sqref>
            </x14:sparkline>
            <x14:sparkline>
              <xm:f>'Part A 3'!H45:H45</xm:f>
              <xm:sqref>F45</xm:sqref>
            </x14:sparkline>
            <x14:sparkline>
              <xm:f>'Part A 3'!H46:H46</xm:f>
              <xm:sqref>F46</xm:sqref>
            </x14:sparkline>
            <x14:sparkline>
              <xm:f>'Part A 3'!H47:H47</xm:f>
              <xm:sqref>F47</xm:sqref>
            </x14:sparkline>
            <x14:sparkline>
              <xm:f>'Part A 3'!H48:H48</xm:f>
              <xm:sqref>F48</xm:sqref>
            </x14:sparkline>
            <x14:sparkline>
              <xm:f>'Part A 3'!H49:H49</xm:f>
              <xm:sqref>F49</xm:sqref>
            </x14:sparkline>
            <x14:sparkline>
              <xm:f>'Part A 3'!H50:H50</xm:f>
              <xm:sqref>F50</xm:sqref>
            </x14:sparkline>
            <x14:sparkline>
              <xm:f>'Part A 3'!H51:H51</xm:f>
              <xm:sqref>F51</xm:sqref>
            </x14:sparkline>
            <x14:sparkline>
              <xm:f>'Part A 3'!H52:H52</xm:f>
              <xm:sqref>F52</xm:sqref>
            </x14:sparkline>
            <x14:sparkline>
              <xm:f>'Part A 3'!H53:H53</xm:f>
              <xm:sqref>F53</xm:sqref>
            </x14:sparkline>
            <x14:sparkline>
              <xm:f>'Part A 3'!H54:H54</xm:f>
              <xm:sqref>F54</xm:sqref>
            </x14:sparkline>
            <x14:sparkline>
              <xm:f>'Part A 3'!H55:H55</xm:f>
              <xm:sqref>F55</xm:sqref>
            </x14:sparkline>
            <x14:sparkline>
              <xm:f>'Part A 3'!H56:H56</xm:f>
              <xm:sqref>F56</xm:sqref>
            </x14:sparkline>
            <x14:sparkline>
              <xm:f>'Part A 3'!H57:H57</xm:f>
              <xm:sqref>F57</xm:sqref>
            </x14:sparkline>
            <x14:sparkline>
              <xm:f>'Part A 3'!H58:H58</xm:f>
              <xm:sqref>F58</xm:sqref>
            </x14:sparkline>
            <x14:sparkline>
              <xm:f>'Part A 3'!H59:H59</xm:f>
              <xm:sqref>F59</xm:sqref>
            </x14:sparkline>
            <x14:sparkline>
              <xm:f>'Part A 3'!H60:H60</xm:f>
              <xm:sqref>F60</xm:sqref>
            </x14:sparkline>
            <x14:sparkline>
              <xm:f>'Part A 3'!H61:H61</xm:f>
              <xm:sqref>F61</xm:sqref>
            </x14:sparkline>
            <x14:sparkline>
              <xm:f>'Part A 3'!H62:H62</xm:f>
              <xm:sqref>F62</xm:sqref>
            </x14:sparkline>
            <x14:sparkline>
              <xm:f>'Part A 3'!H63:H63</xm:f>
              <xm:sqref>F63</xm:sqref>
            </x14:sparkline>
            <x14:sparkline>
              <xm:f>'Part A 3'!H64:H64</xm:f>
              <xm:sqref>F64</xm:sqref>
            </x14:sparkline>
            <x14:sparkline>
              <xm:f>'Part A 3'!H65:H65</xm:f>
              <xm:sqref>F65</xm:sqref>
            </x14:sparkline>
            <x14:sparkline>
              <xm:f>'Part A 3'!H66:H66</xm:f>
              <xm:sqref>F66</xm:sqref>
            </x14:sparkline>
            <x14:sparkline>
              <xm:f>'Part A 3'!H67:H67</xm:f>
              <xm:sqref>F67</xm:sqref>
            </x14:sparkline>
            <x14:sparkline>
              <xm:f>'Part A 3'!H68:H68</xm:f>
              <xm:sqref>F68</xm:sqref>
            </x14:sparkline>
            <x14:sparkline>
              <xm:f>'Part A 3'!H69:H69</xm:f>
              <xm:sqref>F69</xm:sqref>
            </x14:sparkline>
            <x14:sparkline>
              <xm:f>'Part A 3'!H70:H70</xm:f>
              <xm:sqref>F70</xm:sqref>
            </x14:sparkline>
            <x14:sparkline>
              <xm:f>'Part A 3'!H71:H71</xm:f>
              <xm:sqref>F71</xm:sqref>
            </x14:sparkline>
            <x14:sparkline>
              <xm:f>'Part A 3'!H72:H72</xm:f>
              <xm:sqref>F72</xm:sqref>
            </x14:sparkline>
            <x14:sparkline>
              <xm:f>'Part A 3'!H73:H73</xm:f>
              <xm:sqref>F73</xm:sqref>
            </x14:sparkline>
            <x14:sparkline>
              <xm:f>'Part A 3'!H74:H74</xm:f>
              <xm:sqref>F74</xm:sqref>
            </x14:sparkline>
            <x14:sparkline>
              <xm:f>'Part A 3'!H75:H75</xm:f>
              <xm:sqref>F75</xm:sqref>
            </x14:sparkline>
            <x14:sparkline>
              <xm:f>'Part A 3'!H76:H76</xm:f>
              <xm:sqref>F76</xm:sqref>
            </x14:sparkline>
            <x14:sparkline>
              <xm:f>'Part A 3'!H77:H77</xm:f>
              <xm:sqref>F77</xm:sqref>
            </x14:sparkline>
            <x14:sparkline>
              <xm:f>'Part A 3'!H78:H78</xm:f>
              <xm:sqref>F78</xm:sqref>
            </x14:sparkline>
            <x14:sparkline>
              <xm:f>'Part A 3'!H79:H79</xm:f>
              <xm:sqref>F79</xm:sqref>
            </x14:sparkline>
            <x14:sparkline>
              <xm:f>'Part A 3'!H80:H80</xm:f>
              <xm:sqref>F80</xm:sqref>
            </x14:sparkline>
            <x14:sparkline>
              <xm:f>'Part A 3'!H81:H81</xm:f>
              <xm:sqref>F81</xm:sqref>
            </x14:sparkline>
            <x14:sparkline>
              <xm:f>'Part A 3'!H82:H82</xm:f>
              <xm:sqref>F82</xm:sqref>
            </x14:sparkline>
            <x14:sparkline>
              <xm:f>'Part A 3'!H83:H83</xm:f>
              <xm:sqref>F83</xm:sqref>
            </x14:sparkline>
            <x14:sparkline>
              <xm:f>'Part A 3'!H84:H84</xm:f>
              <xm:sqref>F84</xm:sqref>
            </x14:sparkline>
            <x14:sparkline>
              <xm:f>'Part A 3'!H85:H85</xm:f>
              <xm:sqref>F85</xm:sqref>
            </x14:sparkline>
            <x14:sparkline>
              <xm:f>'Part A 3'!H86:H86</xm:f>
              <xm:sqref>F86</xm:sqref>
            </x14:sparkline>
            <x14:sparkline>
              <xm:f>'Part A 3'!H87:H87</xm:f>
              <xm:sqref>F87</xm:sqref>
            </x14:sparkline>
            <x14:sparkline>
              <xm:f>'Part A 3'!H88:H88</xm:f>
              <xm:sqref>F88</xm:sqref>
            </x14:sparkline>
            <x14:sparkline>
              <xm:f>'Part A 3'!H89:H89</xm:f>
              <xm:sqref>F89</xm:sqref>
            </x14:sparkline>
            <x14:sparkline>
              <xm:f>'Part A 3'!H90:H90</xm:f>
              <xm:sqref>F90</xm:sqref>
            </x14:sparkline>
            <x14:sparkline>
              <xm:f>'Part A 3'!H91:H91</xm:f>
              <xm:sqref>F91</xm:sqref>
            </x14:sparkline>
            <x14:sparkline>
              <xm:f>'Part A 3'!H92:H92</xm:f>
              <xm:sqref>F92</xm:sqref>
            </x14:sparkline>
            <x14:sparkline>
              <xm:f>'Part A 3'!H93:H93</xm:f>
              <xm:sqref>F93</xm:sqref>
            </x14:sparkline>
            <x14:sparkline>
              <xm:f>'Part A 3'!H94:H94</xm:f>
              <xm:sqref>F94</xm:sqref>
            </x14:sparkline>
            <x14:sparkline>
              <xm:f>'Part A 3'!H95:H95</xm:f>
              <xm:sqref>F95</xm:sqref>
            </x14:sparkline>
            <x14:sparkline>
              <xm:f>'Part A 3'!H96:H96</xm:f>
              <xm:sqref>F96</xm:sqref>
            </x14:sparkline>
            <x14:sparkline>
              <xm:f>'Part A 3'!H97:H97</xm:f>
              <xm:sqref>F97</xm:sqref>
            </x14:sparkline>
            <x14:sparkline>
              <xm:f>'Part A 3'!H98:H98</xm:f>
              <xm:sqref>F98</xm:sqref>
            </x14:sparkline>
            <x14:sparkline>
              <xm:f>'Part A 3'!H99:H99</xm:f>
              <xm:sqref>F99</xm:sqref>
            </x14:sparkline>
            <x14:sparkline>
              <xm:f>'Part A 3'!H100:H100</xm:f>
              <xm:sqref>F100</xm:sqref>
            </x14:sparkline>
            <x14:sparkline>
              <xm:f>'Part A 3'!H101:H101</xm:f>
              <xm:sqref>F101</xm:sqref>
            </x14:sparkline>
            <x14:sparkline>
              <xm:f>'Part A 3'!H102:H102</xm:f>
              <xm:sqref>F102</xm:sqref>
            </x14:sparkline>
            <x14:sparkline>
              <xm:f>'Part A 3'!H103:H103</xm:f>
              <xm:sqref>F103</xm:sqref>
            </x14:sparkline>
            <x14:sparkline>
              <xm:f>'Part A 3'!H104:H104</xm:f>
              <xm:sqref>F104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 1,2</vt:lpstr>
      <vt:lpstr>Part 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2015-06-05T18:17:20Z</dcterms:created>
  <dcterms:modified xsi:type="dcterms:W3CDTF">2020-12-15T00:20:11Z</dcterms:modified>
</cp:coreProperties>
</file>