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2" sheetId="12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53" i="12" l="1"/>
  <c r="D53" i="12" s="1"/>
  <c r="E54" i="12"/>
  <c r="D54" i="12" s="1"/>
  <c r="H54" i="12" s="1"/>
  <c r="E55" i="12"/>
  <c r="D55" i="12" s="1"/>
  <c r="E56" i="12"/>
  <c r="D56" i="12" s="1"/>
  <c r="E57" i="12"/>
  <c r="D57" i="12" s="1"/>
  <c r="C57" i="12" s="1"/>
  <c r="G57" i="12" s="1"/>
  <c r="E58" i="12"/>
  <c r="D58" i="12" s="1"/>
  <c r="H58" i="12" s="1"/>
  <c r="E59" i="12"/>
  <c r="D59" i="12" s="1"/>
  <c r="H59" i="12" s="1"/>
  <c r="E60" i="12"/>
  <c r="D60" i="12" s="1"/>
  <c r="H60" i="12" s="1"/>
  <c r="E61" i="12"/>
  <c r="D61" i="12" s="1"/>
  <c r="E62" i="12"/>
  <c r="D62" i="12" s="1"/>
  <c r="C62" i="12" s="1"/>
  <c r="G62" i="12" s="1"/>
  <c r="E63" i="12"/>
  <c r="D63" i="12" s="1"/>
  <c r="C63" i="12" s="1"/>
  <c r="G63" i="12" s="1"/>
  <c r="E64" i="12"/>
  <c r="C64" i="12" s="1"/>
  <c r="G64" i="12" s="1"/>
  <c r="E65" i="12"/>
  <c r="C65" i="12" s="1"/>
  <c r="G65" i="12" s="1"/>
  <c r="E66" i="12"/>
  <c r="C66" i="12" s="1"/>
  <c r="G66" i="12" s="1"/>
  <c r="E67" i="12"/>
  <c r="C67" i="12" s="1"/>
  <c r="G67" i="12" s="1"/>
  <c r="E68" i="12"/>
  <c r="C68" i="12" s="1"/>
  <c r="G68" i="12" s="1"/>
  <c r="E69" i="12"/>
  <c r="C69" i="12" s="1"/>
  <c r="G69" i="12" s="1"/>
  <c r="E70" i="12"/>
  <c r="C70" i="12" s="1"/>
  <c r="G70" i="12" s="1"/>
  <c r="E71" i="12"/>
  <c r="C71" i="12" s="1"/>
  <c r="G71" i="12" s="1"/>
  <c r="C75" i="12"/>
  <c r="G75" i="12" s="1"/>
  <c r="C76" i="12"/>
  <c r="G76" i="12" s="1"/>
  <c r="C83" i="12"/>
  <c r="G83" i="12" s="1"/>
  <c r="C84" i="12"/>
  <c r="G84" i="12" s="1"/>
  <c r="C91" i="12"/>
  <c r="G91" i="12" s="1"/>
  <c r="C92" i="12"/>
  <c r="G92" i="12" s="1"/>
  <c r="C99" i="12"/>
  <c r="G99" i="12" s="1"/>
  <c r="C100" i="12"/>
  <c r="G100" i="12" s="1"/>
  <c r="C72" i="12"/>
  <c r="G72" i="12" s="1"/>
  <c r="C73" i="12"/>
  <c r="G73" i="12" s="1"/>
  <c r="C77" i="12"/>
  <c r="G77" i="12" s="1"/>
  <c r="C78" i="12"/>
  <c r="G78" i="12" s="1"/>
  <c r="C80" i="12"/>
  <c r="G80" i="12" s="1"/>
  <c r="C81" i="12"/>
  <c r="G81" i="12" s="1"/>
  <c r="C82" i="12"/>
  <c r="G82" i="12" s="1"/>
  <c r="C87" i="12"/>
  <c r="G87" i="12" s="1"/>
  <c r="C88" i="12"/>
  <c r="G88" i="12" s="1"/>
  <c r="C89" i="12"/>
  <c r="G89" i="12" s="1"/>
  <c r="C94" i="12"/>
  <c r="G94" i="12" s="1"/>
  <c r="C95" i="12"/>
  <c r="G95" i="12" s="1"/>
  <c r="C96" i="12"/>
  <c r="G96" i="12" s="1"/>
  <c r="C97" i="12"/>
  <c r="G97" i="12" s="1"/>
  <c r="C98" i="12"/>
  <c r="G98" i="12" s="1"/>
  <c r="C79" i="12"/>
  <c r="G79" i="12" s="1"/>
  <c r="C85" i="12"/>
  <c r="G85" i="12" s="1"/>
  <c r="C86" i="12"/>
  <c r="G86" i="12" s="1"/>
  <c r="C90" i="12"/>
  <c r="G90" i="12" s="1"/>
  <c r="C93" i="12"/>
  <c r="G93" i="12" s="1"/>
  <c r="C101" i="12"/>
  <c r="G101" i="12" s="1"/>
  <c r="C74" i="12"/>
  <c r="G74" i="12" s="1"/>
  <c r="H53" i="12" l="1"/>
  <c r="C53" i="12"/>
  <c r="G53" i="12" s="1"/>
  <c r="C58" i="12"/>
  <c r="G58" i="12" s="1"/>
  <c r="C56" i="12"/>
  <c r="G56" i="12" s="1"/>
  <c r="H56" i="12"/>
  <c r="C54" i="12"/>
  <c r="G54" i="12" s="1"/>
  <c r="C55" i="12"/>
  <c r="G55" i="12" s="1"/>
  <c r="H55" i="12"/>
  <c r="H61" i="12"/>
  <c r="C61" i="12"/>
  <c r="G61" i="12" s="1"/>
  <c r="H57" i="12"/>
  <c r="C59" i="12"/>
  <c r="G59" i="12" s="1"/>
  <c r="C60" i="12"/>
  <c r="G60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D31" i="12" s="1"/>
  <c r="E32" i="12"/>
  <c r="D32" i="12" s="1"/>
  <c r="E33" i="12"/>
  <c r="D33" i="12" s="1"/>
  <c r="E34" i="12"/>
  <c r="D34" i="12" s="1"/>
  <c r="E35" i="12"/>
  <c r="D35" i="12" s="1"/>
  <c r="E36" i="12"/>
  <c r="D36" i="12" s="1"/>
  <c r="E37" i="12"/>
  <c r="D37" i="12" s="1"/>
  <c r="E38" i="12"/>
  <c r="D38" i="12" s="1"/>
  <c r="E39" i="12"/>
  <c r="D39" i="12" s="1"/>
  <c r="E40" i="12"/>
  <c r="D40" i="12" s="1"/>
  <c r="E41" i="12"/>
  <c r="D41" i="12" s="1"/>
  <c r="E42" i="12"/>
  <c r="D42" i="12" s="1"/>
  <c r="E43" i="12"/>
  <c r="D43" i="12" s="1"/>
  <c r="E44" i="12"/>
  <c r="D44" i="12" s="1"/>
  <c r="E45" i="12"/>
  <c r="D45" i="12" s="1"/>
  <c r="E46" i="12"/>
  <c r="D46" i="12" s="1"/>
  <c r="E47" i="12"/>
  <c r="D47" i="12" s="1"/>
  <c r="E48" i="12"/>
  <c r="D48" i="12" s="1"/>
  <c r="E49" i="12"/>
  <c r="D49" i="12" s="1"/>
  <c r="E50" i="12"/>
  <c r="D50" i="12" s="1"/>
  <c r="E51" i="12"/>
  <c r="D51" i="12" s="1"/>
  <c r="E52" i="12"/>
  <c r="D52" i="12" s="1"/>
  <c r="M64" i="12"/>
  <c r="D28" i="12" l="1"/>
  <c r="C28" i="12" s="1"/>
  <c r="G28" i="12" s="1"/>
  <c r="D27" i="12"/>
  <c r="H27" i="12" s="1"/>
  <c r="D30" i="12"/>
  <c r="H30" i="12" s="1"/>
  <c r="D22" i="12"/>
  <c r="C22" i="12" s="1"/>
  <c r="G22" i="12" s="1"/>
  <c r="D14" i="12"/>
  <c r="H14" i="12" s="1"/>
  <c r="D6" i="12"/>
  <c r="H6" i="12" s="1"/>
  <c r="D29" i="12"/>
  <c r="C29" i="12" s="1"/>
  <c r="G29" i="12" s="1"/>
  <c r="D21" i="12"/>
  <c r="H21" i="12" s="1"/>
  <c r="D2" i="12"/>
  <c r="C2" i="12" s="1"/>
  <c r="G2" i="12" s="1"/>
  <c r="D13" i="12"/>
  <c r="H13" i="12" s="1"/>
  <c r="D5" i="12"/>
  <c r="C5" i="12" s="1"/>
  <c r="G5" i="12" s="1"/>
  <c r="D20" i="12"/>
  <c r="H20" i="12" s="1"/>
  <c r="D12" i="12"/>
  <c r="H12" i="12" s="1"/>
  <c r="D4" i="12"/>
  <c r="H4" i="12" s="1"/>
  <c r="D19" i="12"/>
  <c r="H19" i="12" s="1"/>
  <c r="D11" i="12"/>
  <c r="H11" i="12" s="1"/>
  <c r="D3" i="12"/>
  <c r="C3" i="12" s="1"/>
  <c r="G3" i="12" s="1"/>
  <c r="D26" i="12"/>
  <c r="H26" i="12" s="1"/>
  <c r="D18" i="12"/>
  <c r="H18" i="12" s="1"/>
  <c r="D10" i="12"/>
  <c r="H10" i="12" s="1"/>
  <c r="D25" i="12"/>
  <c r="C25" i="12" s="1"/>
  <c r="G25" i="12" s="1"/>
  <c r="D17" i="12"/>
  <c r="C17" i="12" s="1"/>
  <c r="G17" i="12" s="1"/>
  <c r="D9" i="12"/>
  <c r="C9" i="12" s="1"/>
  <c r="G9" i="12" s="1"/>
  <c r="D24" i="12"/>
  <c r="H24" i="12" s="1"/>
  <c r="D16" i="12"/>
  <c r="H16" i="12" s="1"/>
  <c r="D8" i="12"/>
  <c r="H8" i="12" s="1"/>
  <c r="D23" i="12"/>
  <c r="H23" i="12" s="1"/>
  <c r="D15" i="12"/>
  <c r="C15" i="12" s="1"/>
  <c r="G15" i="12" s="1"/>
  <c r="D7" i="12"/>
  <c r="H7" i="12" s="1"/>
  <c r="C33" i="12"/>
  <c r="G33" i="12" s="1"/>
  <c r="H33" i="12"/>
  <c r="H42" i="12"/>
  <c r="C42" i="12"/>
  <c r="G42" i="12" s="1"/>
  <c r="C49" i="12"/>
  <c r="G49" i="12" s="1"/>
  <c r="H49" i="12"/>
  <c r="C40" i="12"/>
  <c r="G40" i="12" s="1"/>
  <c r="H40" i="12"/>
  <c r="C47" i="12"/>
  <c r="G47" i="12" s="1"/>
  <c r="H47" i="12"/>
  <c r="C48" i="12"/>
  <c r="G48" i="12" s="1"/>
  <c r="H48" i="12"/>
  <c r="C31" i="12"/>
  <c r="G31" i="12" s="1"/>
  <c r="H31" i="12"/>
  <c r="H46" i="12"/>
  <c r="C46" i="12"/>
  <c r="G46" i="12" s="1"/>
  <c r="H38" i="12"/>
  <c r="C38" i="12"/>
  <c r="G38" i="12" s="1"/>
  <c r="C41" i="12"/>
  <c r="G41" i="12" s="1"/>
  <c r="H41" i="12"/>
  <c r="C45" i="12"/>
  <c r="G45" i="12" s="1"/>
  <c r="H45" i="12"/>
  <c r="H37" i="12"/>
  <c r="C37" i="12"/>
  <c r="G37" i="12" s="1"/>
  <c r="H34" i="12"/>
  <c r="C34" i="12"/>
  <c r="G34" i="12" s="1"/>
  <c r="C32" i="12"/>
  <c r="G32" i="12" s="1"/>
  <c r="H32" i="12"/>
  <c r="C39" i="12"/>
  <c r="G39" i="12" s="1"/>
  <c r="H39" i="12"/>
  <c r="H44" i="12"/>
  <c r="C44" i="12"/>
  <c r="G44" i="12" s="1"/>
  <c r="H36" i="12"/>
  <c r="C36" i="12"/>
  <c r="G36" i="12" s="1"/>
  <c r="H35" i="12"/>
  <c r="C35" i="12"/>
  <c r="G35" i="12" s="1"/>
  <c r="H50" i="12"/>
  <c r="C50" i="12"/>
  <c r="G50" i="12" s="1"/>
  <c r="H51" i="12"/>
  <c r="C51" i="12"/>
  <c r="G51" i="12" s="1"/>
  <c r="H43" i="12"/>
  <c r="C43" i="12"/>
  <c r="G43" i="12" s="1"/>
  <c r="H52" i="12"/>
  <c r="C52" i="12"/>
  <c r="G52" i="12" s="1"/>
  <c r="B6" i="7"/>
  <c r="C30" i="12" l="1"/>
  <c r="G30" i="12" s="1"/>
  <c r="C6" i="12"/>
  <c r="G6" i="12" s="1"/>
  <c r="C18" i="12"/>
  <c r="G18" i="12" s="1"/>
  <c r="C10" i="12"/>
  <c r="G10" i="12" s="1"/>
  <c r="H15" i="12"/>
  <c r="C20" i="12"/>
  <c r="G20" i="12" s="1"/>
  <c r="H25" i="12"/>
  <c r="C19" i="12"/>
  <c r="G19" i="12" s="1"/>
  <c r="C21" i="12"/>
  <c r="G21" i="12" s="1"/>
  <c r="H22" i="12"/>
  <c r="C14" i="12"/>
  <c r="G14" i="12" s="1"/>
  <c r="C26" i="12"/>
  <c r="G26" i="12" s="1"/>
  <c r="C8" i="12"/>
  <c r="G8" i="12" s="1"/>
  <c r="C27" i="12"/>
  <c r="G27" i="12" s="1"/>
  <c r="H28" i="12"/>
  <c r="C11" i="12"/>
  <c r="G11" i="12" s="1"/>
  <c r="H29" i="12"/>
  <c r="C23" i="12"/>
  <c r="G23" i="12" s="1"/>
  <c r="C7" i="12"/>
  <c r="G7" i="12" s="1"/>
  <c r="C4" i="12"/>
  <c r="G4" i="12" s="1"/>
  <c r="C12" i="12"/>
  <c r="G12" i="12" s="1"/>
  <c r="H5" i="12"/>
  <c r="H17" i="12"/>
  <c r="C13" i="12"/>
  <c r="G13" i="12" s="1"/>
  <c r="C16" i="12"/>
  <c r="G16" i="12" s="1"/>
  <c r="C24" i="12"/>
  <c r="G24" i="12" s="1"/>
  <c r="H3" i="12"/>
  <c r="H9" i="12"/>
</calcChain>
</file>

<file path=xl/sharedStrings.xml><?xml version="1.0" encoding="utf-8"?>
<sst xmlns="http://schemas.openxmlformats.org/spreadsheetml/2006/main" count="826" uniqueCount="529">
  <si>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</si>
  <si>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</si>
  <si>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</si>
  <si>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</si>
  <si>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</si>
  <si>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</si>
  <si>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</si>
  <si>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</si>
  <si>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</si>
  <si>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</si>
  <si>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</si>
  <si>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</si>
  <si>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</si>
  <si>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</si>
  <si>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</si>
  <si>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</si>
  <si>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</si>
  <si>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</si>
  <si>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</si>
  <si>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</si>
  <si>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</si>
  <si>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</si>
  <si>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</si>
  <si>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</si>
  <si>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</si>
  <si>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</si>
  <si>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</si>
  <si>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</si>
  <si>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</si>
  <si>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</si>
  <si>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</si>
  <si>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</si>
  <si>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</si>
  <si>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</si>
  <si>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</si>
  <si>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</si>
  <si>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</si>
  <si>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</si>
  <si>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</si>
  <si>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</si>
  <si>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</si>
  <si>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</si>
  <si>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</si>
  <si>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</si>
  <si>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</si>
  <si>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</si>
  <si>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</si>
  <si>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</si>
  <si>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</si>
  <si>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</si>
  <si>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</si>
  <si>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</si>
  <si>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</si>
  <si>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</si>
  <si>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</si>
  <si>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</si>
  <si>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</si>
  <si>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</si>
  <si>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</si>
  <si>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</si>
  <si>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</si>
  <si>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</si>
  <si>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</si>
  <si>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</si>
  <si>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</si>
  <si>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</si>
  <si>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</si>
  <si>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</si>
  <si>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</si>
  <si>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</si>
  <si>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</si>
  <si>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</si>
  <si>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</si>
  <si>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</si>
  <si>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</si>
  <si>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</si>
  <si>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</si>
  <si>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</si>
  <si>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</si>
  <si>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</si>
  <si>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</si>
  <si>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</si>
  <si>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</si>
  <si>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</si>
  <si>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</si>
  <si>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</si>
  <si>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</si>
  <si>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</si>
  <si>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</si>
  <si>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</si>
  <si>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</si>
  <si>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</si>
  <si>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</si>
  <si>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</si>
  <si>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</si>
  <si>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</si>
  <si>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</si>
  <si>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</si>
  <si>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</si>
  <si>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</si>
  <si>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</si>
  <si>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</si>
  <si>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</si>
  <si>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</si>
  <si>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</si>
  <si>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</si>
  <si>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</si>
  <si>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</si>
  <si>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</si>
  <si>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</si>
  <si>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</si>
  <si>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</si>
  <si>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</si>
  <si>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</si>
  <si>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</si>
  <si>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</si>
  <si>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</si>
  <si>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</si>
  <si>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</si>
  <si>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</si>
  <si>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</si>
  <si>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</si>
  <si>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</si>
  <si>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</si>
  <si>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</si>
  <si>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</si>
  <si>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</si>
  <si>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</si>
  <si>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</si>
  <si>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</si>
  <si>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</si>
  <si>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</si>
  <si>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</si>
  <si>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</si>
  <si>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</si>
  <si>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</si>
  <si>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</si>
  <si>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</si>
  <si>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</si>
  <si>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</si>
  <si>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</si>
  <si>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</si>
  <si>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</si>
  <si>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</si>
  <si>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</si>
  <si>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</si>
  <si>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</si>
  <si>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</si>
  <si>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</si>
  <si>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</si>
  <si>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</si>
  <si>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</si>
  <si>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</si>
  <si>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</si>
  <si>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</si>
  <si>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</si>
  <si>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</si>
  <si>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</si>
  <si>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</si>
  <si>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</si>
  <si>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</si>
  <si>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</si>
  <si>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</si>
  <si>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</si>
  <si>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</si>
  <si>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</si>
  <si>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</si>
  <si>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</si>
  <si>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</si>
  <si>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</si>
  <si>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</si>
  <si>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</si>
  <si>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</si>
  <si>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</si>
  <si>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</si>
  <si>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</si>
  <si>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</si>
  <si>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</si>
  <si>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</si>
  <si>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</si>
  <si>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</si>
  <si>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</si>
  <si>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</si>
  <si>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</si>
  <si>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</si>
  <si>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</si>
  <si>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</si>
  <si>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</si>
  <si>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</si>
  <si>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</si>
  <si>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</si>
  <si>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</si>
  <si>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</si>
  <si>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</si>
  <si>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</si>
  <si>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</si>
  <si>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</si>
  <si>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</si>
  <si>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</si>
  <si>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</si>
  <si>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</si>
  <si>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</si>
  <si>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</si>
  <si>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</si>
  <si>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</si>
  <si>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</si>
  <si>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</si>
  <si>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</si>
  <si>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</si>
  <si>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</si>
  <si>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</si>
  <si>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</si>
  <si>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</si>
  <si>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</si>
  <si>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</si>
  <si>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</si>
  <si>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</si>
  <si>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</si>
  <si>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</si>
  <si>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</si>
  <si>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</si>
  <si>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</si>
  <si>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</si>
  <si>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</si>
  <si>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</si>
  <si>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</si>
  <si>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</si>
  <si>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</si>
  <si>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</si>
  <si>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</si>
  <si>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</si>
  <si>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</si>
  <si>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</si>
  <si>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</si>
  <si>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</si>
  <si>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</si>
  <si>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</si>
  <si>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</si>
  <si>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</si>
  <si>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</si>
  <si>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</si>
  <si>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</si>
  <si>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</si>
  <si>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</si>
  <si>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</si>
  <si>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</si>
  <si>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</si>
  <si>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</si>
  <si>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</si>
  <si>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</si>
  <si>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</si>
  <si>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</si>
  <si>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</si>
  <si>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</si>
  <si>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</si>
  <si>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</si>
  <si>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</si>
  <si>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</si>
  <si>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</si>
  <si>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</si>
  <si>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</si>
  <si>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</si>
  <si>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</si>
  <si>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</si>
  <si>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</si>
  <si>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</si>
  <si>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</si>
  <si>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</si>
  <si>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</si>
  <si>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</si>
  <si>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</si>
  <si>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</si>
  <si>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</si>
  <si>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</si>
  <si>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</si>
  <si>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</si>
  <si>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</si>
  <si>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</si>
  <si>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</si>
  <si>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</si>
  <si>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</si>
  <si>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</si>
  <si>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</si>
  <si>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</si>
  <si>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</si>
  <si>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</si>
  <si>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</si>
  <si>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</si>
  <si>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</si>
  <si>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</si>
  <si>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</si>
  <si>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</si>
  <si>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</si>
  <si>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</si>
  <si>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</si>
  <si>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</si>
  <si>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</si>
  <si>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</si>
  <si>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</si>
  <si>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</si>
  <si>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</si>
  <si>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</si>
  <si>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</si>
  <si>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</si>
  <si>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</si>
  <si>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</si>
  <si>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</si>
  <si>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</si>
  <si>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</si>
  <si>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</si>
  <si>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</si>
  <si>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</si>
  <si>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</si>
  <si>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</si>
  <si>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</si>
  <si>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</si>
  <si>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</si>
  <si>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</si>
  <si>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</si>
  <si>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</si>
  <si>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</si>
  <si>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</si>
  <si>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</si>
  <si>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</si>
  <si>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</si>
  <si>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</si>
  <si>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</si>
  <si>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</si>
  <si>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</si>
  <si>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</si>
  <si>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</si>
  <si>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</si>
  <si>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</si>
  <si>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</si>
  <si>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</si>
  <si>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</si>
  <si>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</si>
  <si>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</si>
  <si>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</si>
  <si>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</si>
  <si>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</si>
  <si>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</si>
  <si>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</si>
  <si>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</si>
  <si>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</si>
  <si>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</si>
  <si>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</si>
  <si>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</si>
  <si>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</si>
  <si>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</si>
  <si>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</si>
  <si>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</si>
  <si>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</si>
  <si>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</si>
  <si>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</si>
  <si>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</si>
  <si>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</si>
  <si>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</si>
  <si>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</si>
  <si>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</si>
  <si>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</si>
  <si>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</si>
  <si>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</si>
  <si>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</si>
  <si>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</si>
  <si>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</si>
  <si>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</si>
  <si>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</si>
  <si>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</si>
  <si>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</si>
  <si>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</si>
  <si>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</si>
  <si>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</si>
  <si>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</si>
  <si>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</si>
  <si>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</si>
  <si>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</si>
  <si>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</si>
  <si>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</si>
  <si>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</si>
  <si>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</si>
  <si>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</si>
  <si>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</si>
  <si>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</si>
  <si>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</si>
  <si>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</si>
  <si>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</si>
  <si>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</si>
  <si>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</si>
  <si>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</si>
  <si>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</si>
  <si>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</si>
  <si>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</si>
  <si>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</si>
  <si>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</si>
  <si>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</si>
  <si>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</si>
  <si>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</si>
  <si>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</si>
  <si>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</si>
  <si>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</si>
  <si>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</si>
  <si>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</si>
  <si>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</si>
  <si>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</si>
  <si>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</si>
  <si>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</si>
  <si>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</si>
  <si>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</si>
  <si>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</si>
  <si>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</si>
  <si>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</si>
  <si>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</si>
  <si>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</si>
  <si>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</si>
  <si>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</si>
  <si>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</si>
  <si>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</si>
  <si>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</si>
  <si>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</si>
  <si>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</si>
  <si>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</si>
  <si>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</si>
  <si>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</si>
  <si>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</si>
  <si>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</si>
  <si>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</si>
  <si>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</si>
  <si>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</si>
  <si>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</si>
  <si>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</si>
  <si>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</si>
  <si>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</si>
  <si>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</si>
  <si>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</si>
  <si>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</si>
  <si>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</si>
  <si>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</si>
  <si>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</si>
  <si>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</si>
  <si>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</si>
  <si>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</si>
  <si>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</si>
  <si>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</si>
  <si>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</si>
  <si>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</si>
  <si>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</si>
  <si>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</si>
  <si>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</si>
  <si>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</si>
  <si>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</si>
  <si>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</si>
  <si>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</si>
  <si>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</si>
  <si>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</si>
  <si>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</si>
  <si>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</si>
  <si>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</si>
  <si>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</si>
  <si>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</si>
  <si>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</si>
  <si>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</si>
  <si>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</si>
  <si>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</si>
  <si>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</si>
  <si>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</si>
  <si>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</si>
  <si>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</si>
  <si>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</si>
  <si>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</si>
  <si>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</si>
  <si>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</si>
  <si>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</si>
  <si>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</si>
  <si>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</si>
  <si>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</si>
  <si>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</si>
  <si>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</si>
  <si>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</si>
  <si>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</si>
  <si>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</si>
  <si>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</si>
  <si>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</si>
  <si>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</si>
  <si>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</si>
  <si>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</si>
  <si>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</si>
  <si>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</si>
  <si>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</si>
  <si>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</si>
  <si>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</si>
  <si>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</si>
  <si>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</si>
  <si>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</si>
  <si>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</si>
  <si>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</si>
  <si>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</si>
  <si>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</si>
  <si>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</si>
  <si>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</si>
  <si>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</si>
  <si>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</si>
  <si>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</si>
  <si>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</si>
  <si>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</si>
  <si>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</si>
  <si>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</si>
  <si>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</si>
  <si>
    <t>升级</t>
    <phoneticPr fontId="1" type="noConversion"/>
  </si>
  <si>
    <t>总血量</t>
    <phoneticPr fontId="1" type="noConversion"/>
  </si>
  <si>
    <t>四个区域</t>
    <phoneticPr fontId="1" type="noConversion"/>
  </si>
  <si>
    <t>20s</t>
    <phoneticPr fontId="1" type="noConversion"/>
  </si>
  <si>
    <t>时间(min)</t>
    <phoneticPr fontId="1" type="noConversion"/>
  </si>
  <si>
    <t>总血量</t>
    <phoneticPr fontId="1" type="noConversion"/>
  </si>
  <si>
    <t>等级</t>
    <phoneticPr fontId="1" type="noConversion"/>
  </si>
  <si>
    <t>预设总输出</t>
    <phoneticPr fontId="1" type="noConversion"/>
  </si>
  <si>
    <t>怪物个数</t>
    <phoneticPr fontId="1" type="noConversion"/>
  </si>
  <si>
    <t>怪物一个平均</t>
    <phoneticPr fontId="1" type="noConversion"/>
  </si>
  <si>
    <t>平均伤害</t>
    <phoneticPr fontId="1" type="noConversion"/>
  </si>
  <si>
    <t>0,0,40</t>
    <phoneticPr fontId="1" type="noConversion"/>
  </si>
  <si>
    <t>血猪</t>
    <phoneticPr fontId="1" type="noConversion"/>
  </si>
  <si>
    <t>blood_servant</t>
  </si>
  <si>
    <t>0,0,20</t>
    <phoneticPr fontId="1" type="noConversion"/>
  </si>
  <si>
    <t>狼人盗贼</t>
    <phoneticPr fontId="1" type="noConversion"/>
  </si>
  <si>
    <t>gnoll_berzerker</t>
  </si>
  <si>
    <t>ghost_beheader</t>
  </si>
  <si>
    <t>恶魔首领</t>
    <phoneticPr fontId="1" type="noConversion"/>
  </si>
  <si>
    <t>0,0,70,90</t>
    <phoneticPr fontId="1" type="noConversion"/>
  </si>
  <si>
    <t>0,0,50,50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</si>
</sst>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8" borderId="0" xfId="0" applyFill="1" applyAlignment="1">
      <alignment horizontal="right" vertical="center"/>
    </xf>
    <xf numFmtId="49" fontId="0" fillId="8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4" borderId="0" xfId="0" applyFill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D4D4D"/>
      <color rgb="FF99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怪物个数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Sheet2!$F$2:$F$77</c:f>
              <c:numCache>
                <c:formatCode>General</c:formatCode>
                <c:ptCount val="7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D05-B6ED-39CDE0F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2815"/>
        <c:axId val="231984495"/>
      </c:lineChart>
      <c:catAx>
        <c:axId val="2319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84495"/>
        <c:crosses val="autoZero"/>
        <c:auto val="1"/>
        <c:lblAlgn val="ctr"/>
        <c:lblOffset val="100"/>
        <c:noMultiLvlLbl val="0"/>
      </c:catAx>
      <c:valAx>
        <c:axId val="231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894685039370078"/>
          <c:w val="0.85859295713035866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预设总输出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Sheet2!$D$2:$D$77</c:f>
              <c:numCache>
                <c:formatCode>General</c:formatCode>
                <c:ptCount val="76"/>
                <c:pt idx="0">
                  <c:v>320</c:v>
                </c:pt>
                <c:pt idx="1">
                  <c:v>595</c:v>
                </c:pt>
                <c:pt idx="2">
                  <c:v>1045</c:v>
                </c:pt>
                <c:pt idx="3">
                  <c:v>1575</c:v>
                </c:pt>
                <c:pt idx="4">
                  <c:v>2090</c:v>
                </c:pt>
                <c:pt idx="5">
                  <c:v>2640</c:v>
                </c:pt>
                <c:pt idx="6">
                  <c:v>3250</c:v>
                </c:pt>
                <c:pt idx="7">
                  <c:v>3915</c:v>
                </c:pt>
                <c:pt idx="8">
                  <c:v>4785</c:v>
                </c:pt>
                <c:pt idx="9">
                  <c:v>5400</c:v>
                </c:pt>
                <c:pt idx="10">
                  <c:v>6240</c:v>
                </c:pt>
                <c:pt idx="11">
                  <c:v>7310</c:v>
                </c:pt>
                <c:pt idx="12">
                  <c:v>8050</c:v>
                </c:pt>
                <c:pt idx="13">
                  <c:v>9065</c:v>
                </c:pt>
                <c:pt idx="14">
                  <c:v>9880</c:v>
                </c:pt>
                <c:pt idx="15">
                  <c:v>11000</c:v>
                </c:pt>
                <c:pt idx="16">
                  <c:v>11970</c:v>
                </c:pt>
                <c:pt idx="17">
                  <c:v>12900</c:v>
                </c:pt>
                <c:pt idx="18">
                  <c:v>14175</c:v>
                </c:pt>
                <c:pt idx="19">
                  <c:v>15275</c:v>
                </c:pt>
                <c:pt idx="20">
                  <c:v>16320</c:v>
                </c:pt>
                <c:pt idx="21">
                  <c:v>17500</c:v>
                </c:pt>
                <c:pt idx="22">
                  <c:v>18615</c:v>
                </c:pt>
                <c:pt idx="23">
                  <c:v>19875</c:v>
                </c:pt>
                <c:pt idx="24">
                  <c:v>21175</c:v>
                </c:pt>
                <c:pt idx="25">
                  <c:v>22120</c:v>
                </c:pt>
                <c:pt idx="26">
                  <c:v>23490</c:v>
                </c:pt>
                <c:pt idx="27">
                  <c:v>24485</c:v>
                </c:pt>
                <c:pt idx="28">
                  <c:v>25925</c:v>
                </c:pt>
                <c:pt idx="29">
                  <c:v>26100</c:v>
                </c:pt>
                <c:pt idx="30">
                  <c:v>26700</c:v>
                </c:pt>
                <c:pt idx="31">
                  <c:v>27300</c:v>
                </c:pt>
                <c:pt idx="32">
                  <c:v>27600</c:v>
                </c:pt>
                <c:pt idx="33">
                  <c:v>28200</c:v>
                </c:pt>
                <c:pt idx="34">
                  <c:v>28500</c:v>
                </c:pt>
                <c:pt idx="35">
                  <c:v>29100</c:v>
                </c:pt>
                <c:pt idx="36">
                  <c:v>29400</c:v>
                </c:pt>
                <c:pt idx="37">
                  <c:v>29700</c:v>
                </c:pt>
                <c:pt idx="38">
                  <c:v>30000</c:v>
                </c:pt>
                <c:pt idx="39">
                  <c:v>30300</c:v>
                </c:pt>
                <c:pt idx="40">
                  <c:v>30600</c:v>
                </c:pt>
                <c:pt idx="41">
                  <c:v>30900</c:v>
                </c:pt>
                <c:pt idx="42">
                  <c:v>31200</c:v>
                </c:pt>
                <c:pt idx="43">
                  <c:v>31500</c:v>
                </c:pt>
                <c:pt idx="44">
                  <c:v>31800</c:v>
                </c:pt>
                <c:pt idx="45">
                  <c:v>31800</c:v>
                </c:pt>
                <c:pt idx="46">
                  <c:v>32100</c:v>
                </c:pt>
                <c:pt idx="47">
                  <c:v>32400</c:v>
                </c:pt>
                <c:pt idx="48">
                  <c:v>32400</c:v>
                </c:pt>
                <c:pt idx="49">
                  <c:v>32400</c:v>
                </c:pt>
                <c:pt idx="50">
                  <c:v>32700</c:v>
                </c:pt>
                <c:pt idx="51">
                  <c:v>32700</c:v>
                </c:pt>
                <c:pt idx="52">
                  <c:v>32700</c:v>
                </c:pt>
                <c:pt idx="53">
                  <c:v>32700</c:v>
                </c:pt>
                <c:pt idx="54">
                  <c:v>32700</c:v>
                </c:pt>
                <c:pt idx="55">
                  <c:v>32700</c:v>
                </c:pt>
                <c:pt idx="56">
                  <c:v>32700</c:v>
                </c:pt>
                <c:pt idx="57">
                  <c:v>32700</c:v>
                </c:pt>
                <c:pt idx="58">
                  <c:v>32400</c:v>
                </c:pt>
                <c:pt idx="59">
                  <c:v>32400</c:v>
                </c:pt>
                <c:pt idx="60">
                  <c:v>32100</c:v>
                </c:pt>
                <c:pt idx="61">
                  <c:v>32100</c:v>
                </c:pt>
                <c:pt idx="62">
                  <c:v>32100</c:v>
                </c:pt>
                <c:pt idx="63">
                  <c:v>32100</c:v>
                </c:pt>
                <c:pt idx="64">
                  <c:v>32100</c:v>
                </c:pt>
                <c:pt idx="65">
                  <c:v>32100</c:v>
                </c:pt>
                <c:pt idx="66">
                  <c:v>32100</c:v>
                </c:pt>
                <c:pt idx="67">
                  <c:v>32100</c:v>
                </c:pt>
                <c:pt idx="68">
                  <c:v>32100</c:v>
                </c:pt>
                <c:pt idx="69">
                  <c:v>32100</c:v>
                </c:pt>
                <c:pt idx="70">
                  <c:v>32100</c:v>
                </c:pt>
                <c:pt idx="71">
                  <c:v>32100</c:v>
                </c:pt>
                <c:pt idx="72">
                  <c:v>32100</c:v>
                </c:pt>
                <c:pt idx="73">
                  <c:v>32100</c:v>
                </c:pt>
                <c:pt idx="74">
                  <c:v>32100</c:v>
                </c:pt>
                <c:pt idx="75">
                  <c:v>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B70-AA19-70134528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5791"/>
        <c:axId val="123987887"/>
      </c:lineChart>
      <c:catAx>
        <c:axId val="1239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7887"/>
        <c:crosses val="autoZero"/>
        <c:auto val="1"/>
        <c:lblAlgn val="ctr"/>
        <c:lblOffset val="100"/>
        <c:noMultiLvlLbl val="0"/>
      </c:catAx>
      <c:valAx>
        <c:axId val="123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怪物一个平均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Sheet2!$G$2:$G$77</c:f>
              <c:numCache>
                <c:formatCode>General</c:formatCode>
                <c:ptCount val="76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63</c:v>
                </c:pt>
                <c:pt idx="6">
                  <c:v>75</c:v>
                </c:pt>
                <c:pt idx="7">
                  <c:v>85</c:v>
                </c:pt>
                <c:pt idx="8">
                  <c:v>97</c:v>
                </c:pt>
                <c:pt idx="9">
                  <c:v>108</c:v>
                </c:pt>
                <c:pt idx="10">
                  <c:v>117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177</c:v>
                </c:pt>
                <c:pt idx="17">
                  <c:v>187</c:v>
                </c:pt>
                <c:pt idx="18">
                  <c:v>197</c:v>
                </c:pt>
                <c:pt idx="19">
                  <c:v>203</c:v>
                </c:pt>
                <c:pt idx="20">
                  <c:v>214</c:v>
                </c:pt>
                <c:pt idx="21">
                  <c:v>221</c:v>
                </c:pt>
                <c:pt idx="22">
                  <c:v>231</c:v>
                </c:pt>
                <c:pt idx="23">
                  <c:v>238</c:v>
                </c:pt>
                <c:pt idx="24">
                  <c:v>245</c:v>
                </c:pt>
                <c:pt idx="25">
                  <c:v>252</c:v>
                </c:pt>
                <c:pt idx="26">
                  <c:v>259</c:v>
                </c:pt>
                <c:pt idx="27">
                  <c:v>266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305</c:v>
                </c:pt>
                <c:pt idx="33">
                  <c:v>314</c:v>
                </c:pt>
                <c:pt idx="34">
                  <c:v>320</c:v>
                </c:pt>
                <c:pt idx="35">
                  <c:v>329</c:v>
                </c:pt>
                <c:pt idx="36">
                  <c:v>335</c:v>
                </c:pt>
                <c:pt idx="37">
                  <c:v>341</c:v>
                </c:pt>
                <c:pt idx="38">
                  <c:v>347</c:v>
                </c:pt>
                <c:pt idx="39">
                  <c:v>353</c:v>
                </c:pt>
                <c:pt idx="40">
                  <c:v>359</c:v>
                </c:pt>
                <c:pt idx="41">
                  <c:v>365</c:v>
                </c:pt>
                <c:pt idx="42">
                  <c:v>371</c:v>
                </c:pt>
                <c:pt idx="43">
                  <c:v>378</c:v>
                </c:pt>
                <c:pt idx="44">
                  <c:v>384</c:v>
                </c:pt>
                <c:pt idx="45">
                  <c:v>386</c:v>
                </c:pt>
                <c:pt idx="46">
                  <c:v>393</c:v>
                </c:pt>
                <c:pt idx="47">
                  <c:v>399</c:v>
                </c:pt>
                <c:pt idx="48">
                  <c:v>402</c:v>
                </c:pt>
                <c:pt idx="49">
                  <c:v>405</c:v>
                </c:pt>
                <c:pt idx="50">
                  <c:v>411</c:v>
                </c:pt>
                <c:pt idx="51">
                  <c:v>414</c:v>
                </c:pt>
                <c:pt idx="52">
                  <c:v>416</c:v>
                </c:pt>
                <c:pt idx="53">
                  <c:v>419</c:v>
                </c:pt>
                <c:pt idx="54">
                  <c:v>422</c:v>
                </c:pt>
                <c:pt idx="55">
                  <c:v>425</c:v>
                </c:pt>
                <c:pt idx="56">
                  <c:v>427</c:v>
                </c:pt>
                <c:pt idx="57">
                  <c:v>430</c:v>
                </c:pt>
                <c:pt idx="58">
                  <c:v>429</c:v>
                </c:pt>
                <c:pt idx="59">
                  <c:v>432</c:v>
                </c:pt>
                <c:pt idx="60">
                  <c:v>430</c:v>
                </c:pt>
                <c:pt idx="61">
                  <c:v>433</c:v>
                </c:pt>
                <c:pt idx="62">
                  <c:v>434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440</c:v>
                </c:pt>
                <c:pt idx="68">
                  <c:v>441</c:v>
                </c:pt>
                <c:pt idx="69">
                  <c:v>442</c:v>
                </c:pt>
                <c:pt idx="70">
                  <c:v>445</c:v>
                </c:pt>
                <c:pt idx="71">
                  <c:v>447</c:v>
                </c:pt>
                <c:pt idx="72">
                  <c:v>450</c:v>
                </c:pt>
                <c:pt idx="73">
                  <c:v>452</c:v>
                </c:pt>
                <c:pt idx="74">
                  <c:v>455</c:v>
                </c:pt>
                <c:pt idx="75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3-4F2B-AA1F-31DA6456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23503"/>
        <c:axId val="2090323919"/>
      </c:lineChart>
      <c:catAx>
        <c:axId val="209032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919"/>
        <c:crosses val="autoZero"/>
        <c:auto val="1"/>
        <c:lblAlgn val="ctr"/>
        <c:lblOffset val="100"/>
        <c:noMultiLvlLbl val="0"/>
      </c:catAx>
      <c:valAx>
        <c:axId val="20903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平均伤害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Sheet2!$H$2:$H$77</c:f>
              <c:numCache>
                <c:formatCode>General</c:formatCode>
                <c:ptCount val="76"/>
                <c:pt idx="0">
                  <c:v>90</c:v>
                </c:pt>
                <c:pt idx="1">
                  <c:v>99</c:v>
                </c:pt>
                <c:pt idx="2">
                  <c:v>174</c:v>
                </c:pt>
                <c:pt idx="3">
                  <c:v>262</c:v>
                </c:pt>
                <c:pt idx="4">
                  <c:v>348</c:v>
                </c:pt>
                <c:pt idx="5">
                  <c:v>440</c:v>
                </c:pt>
                <c:pt idx="6">
                  <c:v>541</c:v>
                </c:pt>
                <c:pt idx="7">
                  <c:v>652</c:v>
                </c:pt>
                <c:pt idx="8">
                  <c:v>797</c:v>
                </c:pt>
                <c:pt idx="9">
                  <c:v>900</c:v>
                </c:pt>
                <c:pt idx="10">
                  <c:v>1040</c:v>
                </c:pt>
                <c:pt idx="11">
                  <c:v>1218</c:v>
                </c:pt>
                <c:pt idx="12">
                  <c:v>1341</c:v>
                </c:pt>
                <c:pt idx="13">
                  <c:v>1510</c:v>
                </c:pt>
                <c:pt idx="14">
                  <c:v>1646</c:v>
                </c:pt>
                <c:pt idx="15">
                  <c:v>1833</c:v>
                </c:pt>
                <c:pt idx="16">
                  <c:v>1995</c:v>
                </c:pt>
                <c:pt idx="17">
                  <c:v>2150</c:v>
                </c:pt>
                <c:pt idx="18">
                  <c:v>2362</c:v>
                </c:pt>
                <c:pt idx="19">
                  <c:v>2545</c:v>
                </c:pt>
                <c:pt idx="20">
                  <c:v>2720</c:v>
                </c:pt>
                <c:pt idx="21">
                  <c:v>2916</c:v>
                </c:pt>
                <c:pt idx="22">
                  <c:v>3102</c:v>
                </c:pt>
                <c:pt idx="23">
                  <c:v>3312</c:v>
                </c:pt>
                <c:pt idx="24">
                  <c:v>3529</c:v>
                </c:pt>
                <c:pt idx="25">
                  <c:v>3686</c:v>
                </c:pt>
                <c:pt idx="26">
                  <c:v>3915</c:v>
                </c:pt>
                <c:pt idx="27">
                  <c:v>4080</c:v>
                </c:pt>
                <c:pt idx="28">
                  <c:v>4320</c:v>
                </c:pt>
                <c:pt idx="29">
                  <c:v>4350</c:v>
                </c:pt>
                <c:pt idx="30">
                  <c:v>4450</c:v>
                </c:pt>
                <c:pt idx="31">
                  <c:v>4550</c:v>
                </c:pt>
                <c:pt idx="32">
                  <c:v>4600</c:v>
                </c:pt>
                <c:pt idx="33">
                  <c:v>4700</c:v>
                </c:pt>
                <c:pt idx="34">
                  <c:v>4750</c:v>
                </c:pt>
                <c:pt idx="35">
                  <c:v>4850</c:v>
                </c:pt>
                <c:pt idx="36">
                  <c:v>4900</c:v>
                </c:pt>
                <c:pt idx="37">
                  <c:v>4950</c:v>
                </c:pt>
                <c:pt idx="38">
                  <c:v>5000</c:v>
                </c:pt>
                <c:pt idx="39">
                  <c:v>5050</c:v>
                </c:pt>
                <c:pt idx="40">
                  <c:v>5100</c:v>
                </c:pt>
                <c:pt idx="41">
                  <c:v>5150</c:v>
                </c:pt>
                <c:pt idx="42">
                  <c:v>5200</c:v>
                </c:pt>
                <c:pt idx="43">
                  <c:v>5250</c:v>
                </c:pt>
                <c:pt idx="44">
                  <c:v>5300</c:v>
                </c:pt>
                <c:pt idx="45">
                  <c:v>5300</c:v>
                </c:pt>
                <c:pt idx="46">
                  <c:v>5350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5450</c:v>
                </c:pt>
                <c:pt idx="51">
                  <c:v>5450</c:v>
                </c:pt>
                <c:pt idx="52">
                  <c:v>5450</c:v>
                </c:pt>
                <c:pt idx="53">
                  <c:v>5450</c:v>
                </c:pt>
                <c:pt idx="54">
                  <c:v>5450</c:v>
                </c:pt>
                <c:pt idx="55">
                  <c:v>5450</c:v>
                </c:pt>
                <c:pt idx="56">
                  <c:v>5450</c:v>
                </c:pt>
                <c:pt idx="57">
                  <c:v>5450</c:v>
                </c:pt>
                <c:pt idx="58">
                  <c:v>5400</c:v>
                </c:pt>
                <c:pt idx="59">
                  <c:v>5400</c:v>
                </c:pt>
                <c:pt idx="60">
                  <c:v>5400</c:v>
                </c:pt>
                <c:pt idx="61">
                  <c:v>5400</c:v>
                </c:pt>
                <c:pt idx="62">
                  <c:v>5400</c:v>
                </c:pt>
                <c:pt idx="63">
                  <c:v>5400</c:v>
                </c:pt>
                <c:pt idx="64">
                  <c:v>5400</c:v>
                </c:pt>
                <c:pt idx="65">
                  <c:v>5400</c:v>
                </c:pt>
                <c:pt idx="66">
                  <c:v>5400</c:v>
                </c:pt>
                <c:pt idx="67">
                  <c:v>5400</c:v>
                </c:pt>
                <c:pt idx="68">
                  <c:v>5400</c:v>
                </c:pt>
                <c:pt idx="69">
                  <c:v>5400</c:v>
                </c:pt>
                <c:pt idx="70">
                  <c:v>5400</c:v>
                </c:pt>
                <c:pt idx="71">
                  <c:v>5400</c:v>
                </c:pt>
                <c:pt idx="72">
                  <c:v>5400</c:v>
                </c:pt>
                <c:pt idx="73">
                  <c:v>5400</c:v>
                </c:pt>
                <c:pt idx="74">
                  <c:v>5400</c:v>
                </c:pt>
                <c:pt idx="75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E-41C8-B96D-13846A7D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7295"/>
        <c:axId val="589978959"/>
      </c:lineChart>
      <c:catAx>
        <c:axId val="58997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8959"/>
        <c:crosses val="autoZero"/>
        <c:auto val="1"/>
        <c:lblAlgn val="ctr"/>
        <c:lblOffset val="100"/>
        <c:noMultiLvlLbl val="0"/>
      </c:catAx>
      <c:valAx>
        <c:axId val="589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15</xdr:row>
      <xdr:rowOff>152400</xdr:rowOff>
    </xdr:from>
    <xdr:to>
      <xdr:col>25</xdr:col>
      <xdr:colOff>266700</xdr:colOff>
      <xdr:row>31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57150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0</xdr:row>
      <xdr:rowOff>114300</xdr:rowOff>
    </xdr:from>
    <xdr:to>
      <xdr:col>18</xdr:col>
      <xdr:colOff>66675</xdr:colOff>
      <xdr:row>16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17</xdr:row>
      <xdr:rowOff>152400</xdr:rowOff>
    </xdr:from>
    <xdr:to>
      <xdr:col>18</xdr:col>
      <xdr:colOff>28575</xdr:colOff>
      <xdr:row>33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workbookViewId="0">
      <selection activeCell="E50" sqref="E50"/>
    </sheetView>
  </sheetViews>
  <sheetFormatPr defaultRowHeight="13.5" x14ac:dyDescent="0.15"/>
  <cols>
    <col min="3" max="3" width="28.375" style="36" customWidth="1"/>
    <col min="4" max="4" width="8.5" style="37" customWidth="1"/>
    <col min="5" max="5" width="10.5" bestFit="1" customWidth="1"/>
    <col min="7" max="7" width="13.875" style="44" customWidth="1"/>
    <col min="11" max="11" width="9" style="35"/>
    <col min="14" max="14" width="10.5" customWidth="1"/>
  </cols>
  <sheetData>
    <row r="1" spans="1:14" x14ac:dyDescent="0.15">
      <c r="A1" t="s">
        <v>2</v>
      </c>
      <c r="B1" t="s">
        <v>1</v>
      </c>
      <c r="C1" s="36" t="s">
        <v>0</v>
      </c>
      <c r="D1" s="37" t="s">
        <v>415</v>
      </c>
      <c r="E1" t="s">
        <v>5</v>
      </c>
      <c r="F1" t="s">
        <v>7</v>
      </c>
      <c r="G1" s="44" t="s">
        <v>8</v>
      </c>
      <c r="H1" t="s">
        <v>10</v>
      </c>
      <c r="I1" t="s">
        <v>355</v>
      </c>
      <c r="J1" t="s">
        <v>357</v>
      </c>
      <c r="K1" s="35" t="s">
        <v>393</v>
      </c>
      <c r="L1" t="s">
        <v>398</v>
      </c>
      <c r="M1" t="s">
        <v>451</v>
      </c>
      <c r="N1" t="s">
        <v>502</v>
      </c>
    </row>
    <row r="2" spans="1:14" s="38" customFormat="1" x14ac:dyDescent="0.15">
      <c r="A2" s="38">
        <v>200001</v>
      </c>
      <c r="B2" s="38" t="s">
        <v>359</v>
      </c>
      <c r="C2" s="39">
        <v>1002</v>
      </c>
      <c r="D2" s="40">
        <v>20101</v>
      </c>
      <c r="E2" s="38">
        <v>999999999</v>
      </c>
      <c r="F2" s="38">
        <v>1</v>
      </c>
      <c r="G2" s="45" t="s">
        <v>14</v>
      </c>
      <c r="H2" s="38" t="s">
        <v>11</v>
      </c>
      <c r="I2" s="38">
        <v>1001</v>
      </c>
      <c r="J2" s="38">
        <v>0</v>
      </c>
      <c r="K2" s="39" t="s">
        <v>394</v>
      </c>
      <c r="L2" s="38">
        <v>0</v>
      </c>
      <c r="N2" s="38" t="s">
        <v>503</v>
      </c>
    </row>
    <row r="3" spans="1:14" s="38" customFormat="1" x14ac:dyDescent="0.15">
      <c r="A3" s="38">
        <v>200002</v>
      </c>
      <c r="B3" s="38" t="s">
        <v>425</v>
      </c>
      <c r="C3" s="39" t="s">
        <v>426</v>
      </c>
      <c r="D3" s="40">
        <v>20101</v>
      </c>
      <c r="E3" s="38">
        <v>10</v>
      </c>
      <c r="F3" s="38">
        <v>1</v>
      </c>
      <c r="G3" s="45" t="s">
        <v>362</v>
      </c>
      <c r="H3" s="38" t="s">
        <v>11</v>
      </c>
      <c r="I3" s="38">
        <v>1001</v>
      </c>
      <c r="J3" s="38">
        <v>4</v>
      </c>
      <c r="K3" s="39" t="s">
        <v>395</v>
      </c>
      <c r="L3" s="38">
        <v>0</v>
      </c>
      <c r="N3" s="38" t="s">
        <v>503</v>
      </c>
    </row>
    <row r="4" spans="1:14" s="38" customFormat="1" x14ac:dyDescent="0.15">
      <c r="A4" s="38">
        <v>200003</v>
      </c>
      <c r="B4" s="38" t="s">
        <v>485</v>
      </c>
      <c r="C4" s="39" t="s">
        <v>486</v>
      </c>
      <c r="D4" s="40">
        <v>20101</v>
      </c>
      <c r="E4" s="38">
        <v>30</v>
      </c>
      <c r="F4" s="38">
        <v>1</v>
      </c>
      <c r="G4" s="45" t="s">
        <v>362</v>
      </c>
      <c r="H4" s="38" t="s">
        <v>11</v>
      </c>
      <c r="I4" s="38">
        <v>1001</v>
      </c>
      <c r="J4" s="38">
        <v>4</v>
      </c>
      <c r="K4" s="39" t="s">
        <v>395</v>
      </c>
      <c r="L4" s="38">
        <v>0</v>
      </c>
      <c r="N4" s="38" t="s">
        <v>503</v>
      </c>
    </row>
    <row r="5" spans="1:14" s="38" customFormat="1" x14ac:dyDescent="0.15">
      <c r="A5" s="38">
        <v>200004</v>
      </c>
      <c r="B5" s="38" t="s">
        <v>490</v>
      </c>
      <c r="C5" s="39" t="s">
        <v>489</v>
      </c>
      <c r="D5" s="40">
        <v>20101</v>
      </c>
      <c r="E5" s="38">
        <v>60</v>
      </c>
      <c r="F5" s="38">
        <v>1</v>
      </c>
      <c r="G5" s="45" t="s">
        <v>362</v>
      </c>
      <c r="H5" s="38" t="s">
        <v>11</v>
      </c>
      <c r="I5" s="38">
        <v>1001</v>
      </c>
      <c r="J5" s="38">
        <v>4</v>
      </c>
      <c r="K5" s="39" t="s">
        <v>395</v>
      </c>
      <c r="L5" s="38">
        <v>0</v>
      </c>
      <c r="N5" s="38" t="s">
        <v>503</v>
      </c>
    </row>
    <row r="6" spans="1:14" s="38" customFormat="1" x14ac:dyDescent="0.15">
      <c r="A6" s="38">
        <v>200005</v>
      </c>
      <c r="B6" s="38" t="s">
        <v>492</v>
      </c>
      <c r="C6" s="39" t="s">
        <v>491</v>
      </c>
      <c r="D6" s="40">
        <v>20101</v>
      </c>
      <c r="E6" s="38">
        <v>40</v>
      </c>
      <c r="F6" s="38">
        <v>1</v>
      </c>
      <c r="G6" s="45" t="s">
        <v>362</v>
      </c>
      <c r="H6" s="38" t="s">
        <v>11</v>
      </c>
      <c r="I6" s="38">
        <v>1001</v>
      </c>
      <c r="J6" s="38">
        <v>4</v>
      </c>
      <c r="K6" s="39" t="s">
        <v>395</v>
      </c>
      <c r="L6" s="38">
        <v>0</v>
      </c>
      <c r="N6" s="38" t="s">
        <v>503</v>
      </c>
    </row>
    <row r="7" spans="1:14" s="38" customFormat="1" x14ac:dyDescent="0.15">
      <c r="A7" s="38">
        <v>200006</v>
      </c>
      <c r="B7" s="38" t="s">
        <v>361</v>
      </c>
      <c r="C7" s="39" t="s">
        <v>360</v>
      </c>
      <c r="D7" s="40">
        <v>20101</v>
      </c>
      <c r="E7" s="38">
        <v>40</v>
      </c>
      <c r="F7" s="38">
        <v>1</v>
      </c>
      <c r="G7" s="45" t="s">
        <v>362</v>
      </c>
      <c r="H7" s="38" t="s">
        <v>11</v>
      </c>
      <c r="I7" s="38">
        <v>1001</v>
      </c>
      <c r="J7" s="38">
        <v>4</v>
      </c>
      <c r="K7" s="39" t="s">
        <v>394</v>
      </c>
      <c r="L7" s="38">
        <v>0</v>
      </c>
      <c r="N7" s="38" t="s">
        <v>503</v>
      </c>
    </row>
    <row r="8" spans="1:14" s="38" customFormat="1" x14ac:dyDescent="0.15">
      <c r="A8" s="38">
        <v>200007</v>
      </c>
      <c r="B8" s="38" t="s">
        <v>494</v>
      </c>
      <c r="C8" s="39" t="s">
        <v>493</v>
      </c>
      <c r="D8" s="40">
        <v>20101</v>
      </c>
      <c r="E8" s="38">
        <v>100</v>
      </c>
      <c r="F8" s="38">
        <v>1</v>
      </c>
      <c r="G8" s="45" t="s">
        <v>362</v>
      </c>
      <c r="H8" s="38" t="s">
        <v>11</v>
      </c>
      <c r="I8" s="38">
        <v>1001</v>
      </c>
      <c r="J8" s="38">
        <v>4</v>
      </c>
      <c r="K8" s="39" t="s">
        <v>394</v>
      </c>
      <c r="L8" s="38">
        <v>0</v>
      </c>
      <c r="N8" s="38" t="s">
        <v>504</v>
      </c>
    </row>
    <row r="9" spans="1:14" s="38" customFormat="1" ht="16.5" x14ac:dyDescent="0.15">
      <c r="A9" s="38">
        <v>200008</v>
      </c>
      <c r="B9" s="41" t="s">
        <v>365</v>
      </c>
      <c r="C9" s="39" t="s">
        <v>364</v>
      </c>
      <c r="D9" s="40">
        <v>20101</v>
      </c>
      <c r="E9" s="38">
        <v>100</v>
      </c>
      <c r="F9" s="38">
        <v>1</v>
      </c>
      <c r="G9" s="45" t="s">
        <v>362</v>
      </c>
      <c r="H9" s="38" t="s">
        <v>11</v>
      </c>
      <c r="I9" s="38">
        <v>1001</v>
      </c>
      <c r="J9" s="38">
        <v>4</v>
      </c>
      <c r="K9" s="39" t="s">
        <v>395</v>
      </c>
      <c r="L9" s="38">
        <v>0</v>
      </c>
      <c r="N9" s="38" t="s">
        <v>503</v>
      </c>
    </row>
    <row r="10" spans="1:14" s="38" customFormat="1" x14ac:dyDescent="0.15">
      <c r="A10" s="38">
        <v>200009</v>
      </c>
      <c r="B10" s="38" t="s">
        <v>495</v>
      </c>
      <c r="C10" s="39" t="s">
        <v>496</v>
      </c>
      <c r="D10" s="40">
        <v>20101</v>
      </c>
      <c r="E10" s="38">
        <v>150</v>
      </c>
      <c r="F10" s="38">
        <v>1</v>
      </c>
      <c r="G10" s="45" t="s">
        <v>498</v>
      </c>
      <c r="H10" s="38" t="s">
        <v>11</v>
      </c>
      <c r="I10" s="38">
        <v>1001</v>
      </c>
      <c r="J10" s="38">
        <v>10</v>
      </c>
      <c r="K10" s="39" t="s">
        <v>395</v>
      </c>
      <c r="L10" s="38">
        <v>0</v>
      </c>
      <c r="N10" s="38" t="s">
        <v>503</v>
      </c>
    </row>
    <row r="11" spans="1:14" s="38" customFormat="1" x14ac:dyDescent="0.15">
      <c r="A11" s="38">
        <v>200010</v>
      </c>
      <c r="B11" s="38" t="s">
        <v>407</v>
      </c>
      <c r="C11" s="39" t="s">
        <v>483</v>
      </c>
      <c r="D11" s="40">
        <v>20101</v>
      </c>
      <c r="E11" s="38">
        <v>100</v>
      </c>
      <c r="F11" s="38">
        <v>1</v>
      </c>
      <c r="G11" s="45" t="s">
        <v>499</v>
      </c>
      <c r="H11" s="38" t="s">
        <v>11</v>
      </c>
      <c r="I11" s="38">
        <v>1001</v>
      </c>
      <c r="J11" s="38">
        <v>4</v>
      </c>
      <c r="K11" s="39" t="s">
        <v>395</v>
      </c>
      <c r="L11" s="38">
        <v>0</v>
      </c>
      <c r="N11" s="38" t="s">
        <v>506</v>
      </c>
    </row>
    <row r="12" spans="1:14" s="38" customFormat="1" x14ac:dyDescent="0.15">
      <c r="A12" s="38">
        <v>200011</v>
      </c>
      <c r="B12" s="38" t="s">
        <v>484</v>
      </c>
      <c r="C12" s="39" t="s">
        <v>416</v>
      </c>
      <c r="D12" s="40">
        <v>20101</v>
      </c>
      <c r="E12" s="38">
        <v>200</v>
      </c>
      <c r="F12" s="38">
        <v>1</v>
      </c>
      <c r="G12" s="45" t="s">
        <v>362</v>
      </c>
      <c r="H12" s="38" t="s">
        <v>11</v>
      </c>
      <c r="I12" s="38">
        <v>1001</v>
      </c>
      <c r="J12" s="38">
        <v>4</v>
      </c>
      <c r="K12" s="39" t="s">
        <v>395</v>
      </c>
      <c r="L12" s="38">
        <v>0</v>
      </c>
      <c r="N12" s="38" t="s">
        <v>503</v>
      </c>
    </row>
    <row r="13" spans="1:14" s="38" customFormat="1" x14ac:dyDescent="0.15">
      <c r="A13" s="38">
        <v>200012</v>
      </c>
      <c r="B13" s="38" t="s">
        <v>488</v>
      </c>
      <c r="C13" s="39" t="s">
        <v>487</v>
      </c>
      <c r="D13" s="40">
        <v>20101</v>
      </c>
      <c r="E13" s="38">
        <v>300</v>
      </c>
      <c r="F13" s="38">
        <v>1</v>
      </c>
      <c r="G13" s="45" t="s">
        <v>497</v>
      </c>
      <c r="H13" s="38" t="s">
        <v>11</v>
      </c>
      <c r="I13" s="38">
        <v>1001</v>
      </c>
      <c r="J13" s="38">
        <v>4</v>
      </c>
      <c r="K13" s="39" t="s">
        <v>395</v>
      </c>
      <c r="L13" s="38">
        <v>1</v>
      </c>
      <c r="N13" s="38" t="s">
        <v>505</v>
      </c>
    </row>
    <row r="14" spans="1:14" s="38" customFormat="1" x14ac:dyDescent="0.15">
      <c r="A14" s="38">
        <v>200013</v>
      </c>
      <c r="B14" s="38" t="s">
        <v>418</v>
      </c>
      <c r="C14" s="39" t="s">
        <v>417</v>
      </c>
      <c r="D14" s="40">
        <v>20101</v>
      </c>
      <c r="E14" s="38">
        <v>400</v>
      </c>
      <c r="F14" s="38">
        <v>2</v>
      </c>
      <c r="G14" s="45" t="s">
        <v>500</v>
      </c>
      <c r="H14" s="38" t="s">
        <v>11</v>
      </c>
      <c r="I14" s="38">
        <v>1001</v>
      </c>
      <c r="J14" s="38">
        <v>4</v>
      </c>
      <c r="K14" s="39" t="s">
        <v>395</v>
      </c>
      <c r="L14" s="38">
        <v>1</v>
      </c>
      <c r="N14" s="38" t="s">
        <v>503</v>
      </c>
    </row>
    <row r="15" spans="1:14" s="38" customFormat="1" x14ac:dyDescent="0.15">
      <c r="A15" s="38">
        <v>200014</v>
      </c>
      <c r="B15" s="38" t="s">
        <v>397</v>
      </c>
      <c r="C15" s="39" t="s">
        <v>396</v>
      </c>
      <c r="D15" s="42" t="s">
        <v>414</v>
      </c>
      <c r="E15" s="38">
        <v>500</v>
      </c>
      <c r="F15" s="38">
        <v>2</v>
      </c>
      <c r="G15" s="45" t="s">
        <v>501</v>
      </c>
      <c r="H15" s="38" t="s">
        <v>11</v>
      </c>
      <c r="I15" s="38">
        <v>1001</v>
      </c>
      <c r="J15" s="38">
        <v>2</v>
      </c>
      <c r="K15" s="39" t="s">
        <v>395</v>
      </c>
      <c r="L15" s="38">
        <v>1</v>
      </c>
      <c r="N15" s="38" t="s">
        <v>504</v>
      </c>
    </row>
    <row r="16" spans="1:14" s="15" customFormat="1" x14ac:dyDescent="0.15">
      <c r="A16" s="15">
        <v>200015</v>
      </c>
      <c r="B16" s="15" t="s">
        <v>402</v>
      </c>
      <c r="C16" s="14" t="s">
        <v>401</v>
      </c>
      <c r="D16" s="49">
        <v>20101</v>
      </c>
      <c r="E16" s="15">
        <v>10</v>
      </c>
      <c r="F16" s="15">
        <v>1</v>
      </c>
      <c r="G16" s="50" t="s">
        <v>403</v>
      </c>
      <c r="H16" s="15" t="s">
        <v>11</v>
      </c>
      <c r="I16" s="15">
        <v>1001</v>
      </c>
      <c r="J16" s="15">
        <v>4</v>
      </c>
      <c r="K16" s="14" t="s">
        <v>395</v>
      </c>
      <c r="L16" s="15">
        <v>0</v>
      </c>
      <c r="N16" s="15" t="s">
        <v>503</v>
      </c>
    </row>
    <row r="17" spans="1:14" s="15" customFormat="1" x14ac:dyDescent="0.15">
      <c r="A17" s="15">
        <v>200016</v>
      </c>
      <c r="B17" s="15" t="s">
        <v>406</v>
      </c>
      <c r="C17" s="14" t="s">
        <v>405</v>
      </c>
      <c r="D17" s="49">
        <v>20101</v>
      </c>
      <c r="E17" s="15">
        <v>100</v>
      </c>
      <c r="F17" s="15">
        <v>1</v>
      </c>
      <c r="G17" s="50" t="s">
        <v>519</v>
      </c>
      <c r="H17" s="15" t="s">
        <v>11</v>
      </c>
      <c r="I17" s="15">
        <v>1001</v>
      </c>
      <c r="J17" s="15">
        <v>2</v>
      </c>
      <c r="K17" s="14" t="s">
        <v>395</v>
      </c>
      <c r="L17" s="15">
        <v>0</v>
      </c>
      <c r="N17" s="15" t="s">
        <v>503</v>
      </c>
    </row>
    <row r="18" spans="1:14" s="15" customFormat="1" x14ac:dyDescent="0.15">
      <c r="A18" s="15">
        <v>200017</v>
      </c>
      <c r="B18" s="15" t="s">
        <v>409</v>
      </c>
      <c r="C18" s="14" t="s">
        <v>408</v>
      </c>
      <c r="D18" s="49">
        <v>20101</v>
      </c>
      <c r="E18" s="15">
        <v>50</v>
      </c>
      <c r="F18" s="15">
        <v>1</v>
      </c>
      <c r="G18" s="50" t="s">
        <v>403</v>
      </c>
      <c r="H18" s="15" t="s">
        <v>11</v>
      </c>
      <c r="I18" s="15">
        <v>1001</v>
      </c>
      <c r="J18" s="15">
        <v>8</v>
      </c>
      <c r="K18" s="14" t="s">
        <v>395</v>
      </c>
      <c r="L18" s="15">
        <v>0</v>
      </c>
      <c r="N18" s="15" t="s">
        <v>503</v>
      </c>
    </row>
    <row r="19" spans="1:14" s="15" customFormat="1" x14ac:dyDescent="0.15">
      <c r="A19" s="15">
        <v>200018</v>
      </c>
      <c r="B19" s="15" t="s">
        <v>411</v>
      </c>
      <c r="C19" s="14" t="s">
        <v>410</v>
      </c>
      <c r="D19" s="49">
        <v>20101</v>
      </c>
      <c r="E19" s="15">
        <v>20</v>
      </c>
      <c r="F19" s="15">
        <v>1</v>
      </c>
      <c r="G19" s="50" t="s">
        <v>13</v>
      </c>
      <c r="H19" s="15" t="s">
        <v>11</v>
      </c>
      <c r="I19" s="15">
        <v>1001</v>
      </c>
      <c r="J19" s="15">
        <v>4</v>
      </c>
      <c r="K19" s="14" t="s">
        <v>395</v>
      </c>
      <c r="L19" s="15">
        <v>0</v>
      </c>
      <c r="N19" s="15" t="s">
        <v>503</v>
      </c>
    </row>
    <row r="20" spans="1:14" s="15" customFormat="1" x14ac:dyDescent="0.15">
      <c r="A20" s="15">
        <v>200019</v>
      </c>
      <c r="B20" s="15" t="s">
        <v>413</v>
      </c>
      <c r="C20" s="14" t="s">
        <v>412</v>
      </c>
      <c r="D20" s="49">
        <v>20101</v>
      </c>
      <c r="E20" s="15">
        <v>30</v>
      </c>
      <c r="F20" s="15">
        <v>1</v>
      </c>
      <c r="G20" s="50" t="s">
        <v>13</v>
      </c>
      <c r="H20" s="15" t="s">
        <v>11</v>
      </c>
      <c r="I20" s="15">
        <v>1001</v>
      </c>
      <c r="J20" s="15">
        <v>4</v>
      </c>
      <c r="K20" s="14" t="s">
        <v>395</v>
      </c>
      <c r="L20" s="15">
        <v>0</v>
      </c>
      <c r="N20" s="15" t="s">
        <v>503</v>
      </c>
    </row>
    <row r="21" spans="1:14" s="15" customFormat="1" x14ac:dyDescent="0.15">
      <c r="A21" s="15">
        <v>200020</v>
      </c>
      <c r="B21" s="15" t="s">
        <v>478</v>
      </c>
      <c r="C21" s="14" t="s">
        <v>477</v>
      </c>
      <c r="D21" s="49">
        <v>20101</v>
      </c>
      <c r="E21" s="15">
        <v>60</v>
      </c>
      <c r="F21" s="15">
        <v>1</v>
      </c>
      <c r="G21" s="50" t="s">
        <v>479</v>
      </c>
      <c r="H21" s="15" t="s">
        <v>11</v>
      </c>
      <c r="I21" s="15">
        <v>1001</v>
      </c>
      <c r="J21" s="15">
        <v>4</v>
      </c>
      <c r="K21" s="14" t="s">
        <v>395</v>
      </c>
      <c r="L21" s="15">
        <v>0</v>
      </c>
      <c r="N21" s="15" t="s">
        <v>503</v>
      </c>
    </row>
    <row r="22" spans="1:14" s="15" customFormat="1" x14ac:dyDescent="0.15">
      <c r="A22" s="15">
        <v>200021</v>
      </c>
      <c r="B22" s="15" t="s">
        <v>481</v>
      </c>
      <c r="C22" s="14" t="s">
        <v>480</v>
      </c>
      <c r="D22" s="49">
        <v>20101</v>
      </c>
      <c r="E22" s="15">
        <v>60</v>
      </c>
      <c r="F22" s="15">
        <v>2</v>
      </c>
      <c r="G22" s="50" t="s">
        <v>482</v>
      </c>
      <c r="H22" s="15" t="s">
        <v>11</v>
      </c>
      <c r="I22" s="15">
        <v>1001</v>
      </c>
      <c r="J22" s="15">
        <v>4</v>
      </c>
      <c r="K22" s="14" t="s">
        <v>395</v>
      </c>
      <c r="L22" s="15">
        <v>0</v>
      </c>
      <c r="N22" s="15" t="s">
        <v>503</v>
      </c>
    </row>
    <row r="23" spans="1:14" s="13" customFormat="1" x14ac:dyDescent="0.15">
      <c r="A23" s="13">
        <v>200022</v>
      </c>
      <c r="B23" s="13" t="s">
        <v>453</v>
      </c>
      <c r="C23" s="12" t="s">
        <v>452</v>
      </c>
      <c r="D23" s="43">
        <v>20101</v>
      </c>
      <c r="E23" s="13">
        <v>60</v>
      </c>
      <c r="F23" s="13">
        <v>1</v>
      </c>
      <c r="G23" s="46" t="s">
        <v>403</v>
      </c>
      <c r="H23" s="13" t="s">
        <v>11</v>
      </c>
      <c r="I23" s="13">
        <v>1001</v>
      </c>
      <c r="J23" s="13">
        <v>4</v>
      </c>
      <c r="K23" s="12" t="s">
        <v>395</v>
      </c>
      <c r="L23" s="13">
        <v>0</v>
      </c>
      <c r="N23" s="13" t="s">
        <v>503</v>
      </c>
    </row>
    <row r="24" spans="1:14" s="13" customFormat="1" x14ac:dyDescent="0.15">
      <c r="A24" s="13">
        <v>200023</v>
      </c>
      <c r="B24" s="13" t="s">
        <v>454</v>
      </c>
      <c r="C24" s="12" t="s">
        <v>455</v>
      </c>
      <c r="D24" s="43">
        <v>20101</v>
      </c>
      <c r="E24" s="13">
        <v>60</v>
      </c>
      <c r="F24" s="13">
        <v>1</v>
      </c>
      <c r="G24" s="46" t="s">
        <v>456</v>
      </c>
      <c r="H24" s="13" t="s">
        <v>11</v>
      </c>
      <c r="I24" s="13">
        <v>1001</v>
      </c>
      <c r="J24" s="13">
        <v>15</v>
      </c>
      <c r="K24" s="12" t="s">
        <v>394</v>
      </c>
      <c r="L24" s="13">
        <v>0</v>
      </c>
      <c r="N24" s="13" t="s">
        <v>503</v>
      </c>
    </row>
    <row r="25" spans="1:14" s="13" customFormat="1" x14ac:dyDescent="0.15">
      <c r="A25" s="13">
        <v>200024</v>
      </c>
      <c r="B25" s="13" t="s">
        <v>460</v>
      </c>
      <c r="C25" s="12" t="s">
        <v>459</v>
      </c>
      <c r="D25" s="43">
        <v>20101</v>
      </c>
      <c r="E25" s="13">
        <v>60</v>
      </c>
      <c r="F25" s="13">
        <v>1</v>
      </c>
      <c r="G25" s="46" t="s">
        <v>403</v>
      </c>
      <c r="H25" s="13" t="s">
        <v>11</v>
      </c>
      <c r="I25" s="13">
        <v>1001</v>
      </c>
      <c r="J25" s="13">
        <v>4</v>
      </c>
      <c r="K25" s="12" t="s">
        <v>395</v>
      </c>
      <c r="L25" s="13">
        <v>0</v>
      </c>
      <c r="N25" s="13" t="s">
        <v>503</v>
      </c>
    </row>
    <row r="26" spans="1:14" s="13" customFormat="1" x14ac:dyDescent="0.15">
      <c r="A26" s="13">
        <v>200025</v>
      </c>
      <c r="B26" s="13" t="s">
        <v>400</v>
      </c>
      <c r="C26" s="12" t="s">
        <v>399</v>
      </c>
      <c r="D26" s="43">
        <v>20101</v>
      </c>
      <c r="E26" s="13">
        <v>100</v>
      </c>
      <c r="F26" s="13">
        <v>1</v>
      </c>
      <c r="G26" s="46" t="s">
        <v>404</v>
      </c>
      <c r="H26" s="13" t="s">
        <v>11</v>
      </c>
      <c r="I26" s="13">
        <v>1001</v>
      </c>
      <c r="J26" s="13">
        <v>8</v>
      </c>
      <c r="K26" s="12" t="s">
        <v>394</v>
      </c>
      <c r="L26" s="13">
        <v>0</v>
      </c>
      <c r="N26" s="13" t="s">
        <v>503</v>
      </c>
    </row>
    <row r="27" spans="1:14" s="13" customFormat="1" x14ac:dyDescent="0.15">
      <c r="A27" s="13">
        <v>200026</v>
      </c>
      <c r="B27" s="13" t="s">
        <v>423</v>
      </c>
      <c r="C27" s="12" t="s">
        <v>424</v>
      </c>
      <c r="D27" s="43">
        <v>20101</v>
      </c>
      <c r="E27" s="13">
        <v>500</v>
      </c>
      <c r="F27" s="13">
        <v>1</v>
      </c>
      <c r="G27" s="46" t="s">
        <v>419</v>
      </c>
      <c r="H27" s="13" t="s">
        <v>11</v>
      </c>
      <c r="I27" s="13">
        <v>1001</v>
      </c>
      <c r="J27" s="13">
        <v>4</v>
      </c>
      <c r="K27" s="12" t="s">
        <v>395</v>
      </c>
      <c r="L27" s="13">
        <v>0</v>
      </c>
      <c r="N27" s="13" t="s">
        <v>503</v>
      </c>
    </row>
    <row r="28" spans="1:14" s="7" customFormat="1" x14ac:dyDescent="0.15">
      <c r="A28" s="7">
        <v>200027</v>
      </c>
      <c r="B28" s="7" t="s">
        <v>430</v>
      </c>
      <c r="C28" s="6" t="s">
        <v>431</v>
      </c>
      <c r="D28" s="51">
        <v>20101</v>
      </c>
      <c r="E28" s="7">
        <v>60</v>
      </c>
      <c r="F28" s="7">
        <v>1</v>
      </c>
      <c r="G28" s="52" t="s">
        <v>429</v>
      </c>
      <c r="H28" s="7" t="s">
        <v>11</v>
      </c>
      <c r="I28" s="7">
        <v>1001</v>
      </c>
      <c r="J28" s="7">
        <v>4</v>
      </c>
      <c r="K28" s="6" t="s">
        <v>395</v>
      </c>
      <c r="L28" s="7">
        <v>0</v>
      </c>
      <c r="N28" s="7" t="s">
        <v>503</v>
      </c>
    </row>
    <row r="29" spans="1:14" s="7" customFormat="1" x14ac:dyDescent="0.15">
      <c r="A29" s="7">
        <v>200028</v>
      </c>
      <c r="B29" s="7" t="s">
        <v>438</v>
      </c>
      <c r="C29" s="6" t="s">
        <v>439</v>
      </c>
      <c r="D29" s="51">
        <v>20101</v>
      </c>
      <c r="E29" s="7">
        <v>60</v>
      </c>
      <c r="F29" s="7">
        <v>1</v>
      </c>
      <c r="G29" s="52" t="s">
        <v>440</v>
      </c>
      <c r="H29" s="7" t="s">
        <v>11</v>
      </c>
      <c r="I29" s="7">
        <v>1001</v>
      </c>
      <c r="J29" s="7">
        <v>4</v>
      </c>
      <c r="K29" s="6" t="s">
        <v>395</v>
      </c>
      <c r="L29" s="7">
        <v>0</v>
      </c>
      <c r="N29" s="7" t="s">
        <v>503</v>
      </c>
    </row>
    <row r="30" spans="1:14" s="7" customFormat="1" x14ac:dyDescent="0.15">
      <c r="A30" s="7">
        <v>200029</v>
      </c>
      <c r="B30" s="7" t="s">
        <v>443</v>
      </c>
      <c r="C30" s="6" t="s">
        <v>441</v>
      </c>
      <c r="D30" s="51">
        <v>20101</v>
      </c>
      <c r="E30" s="7">
        <v>60</v>
      </c>
      <c r="F30" s="7">
        <v>1</v>
      </c>
      <c r="G30" s="52" t="s">
        <v>442</v>
      </c>
      <c r="H30" s="7" t="s">
        <v>11</v>
      </c>
      <c r="I30" s="7">
        <v>1001</v>
      </c>
      <c r="J30" s="7">
        <v>4</v>
      </c>
      <c r="K30" s="6" t="s">
        <v>395</v>
      </c>
      <c r="L30" s="7">
        <v>0</v>
      </c>
      <c r="N30" s="7" t="s">
        <v>503</v>
      </c>
    </row>
    <row r="31" spans="1:14" s="7" customFormat="1" x14ac:dyDescent="0.15">
      <c r="A31" s="7">
        <v>200030</v>
      </c>
      <c r="B31" s="7" t="s">
        <v>458</v>
      </c>
      <c r="C31" s="6" t="s">
        <v>457</v>
      </c>
      <c r="D31" s="51">
        <v>20101</v>
      </c>
      <c r="E31" s="7">
        <v>60</v>
      </c>
      <c r="F31" s="7">
        <v>1</v>
      </c>
      <c r="G31" s="52" t="s">
        <v>403</v>
      </c>
      <c r="H31" s="7" t="s">
        <v>11</v>
      </c>
      <c r="I31" s="7">
        <v>1001</v>
      </c>
      <c r="J31" s="7">
        <v>4</v>
      </c>
      <c r="K31" s="6" t="s">
        <v>395</v>
      </c>
      <c r="L31" s="7">
        <v>0</v>
      </c>
      <c r="N31" s="7" t="s">
        <v>503</v>
      </c>
    </row>
    <row r="32" spans="1:14" s="7" customFormat="1" x14ac:dyDescent="0.15">
      <c r="A32" s="7">
        <v>200031</v>
      </c>
      <c r="B32" s="7" t="s">
        <v>461</v>
      </c>
      <c r="C32" s="6" t="s">
        <v>462</v>
      </c>
      <c r="D32" s="51">
        <v>20101</v>
      </c>
      <c r="E32" s="7">
        <v>60</v>
      </c>
      <c r="F32" s="7">
        <v>1</v>
      </c>
      <c r="G32" s="52" t="s">
        <v>403</v>
      </c>
      <c r="H32" s="7" t="s">
        <v>11</v>
      </c>
      <c r="I32" s="7">
        <v>1001</v>
      </c>
      <c r="J32" s="7">
        <v>4</v>
      </c>
      <c r="K32" s="6" t="s">
        <v>395</v>
      </c>
      <c r="L32" s="7">
        <v>0</v>
      </c>
      <c r="N32" s="7" t="s">
        <v>503</v>
      </c>
    </row>
    <row r="33" spans="1:14" s="7" customFormat="1" x14ac:dyDescent="0.15">
      <c r="A33" s="7">
        <v>200032</v>
      </c>
      <c r="B33" s="7" t="s">
        <v>420</v>
      </c>
      <c r="C33" s="6" t="s">
        <v>421</v>
      </c>
      <c r="D33" s="51">
        <v>20101</v>
      </c>
      <c r="E33" s="7">
        <v>500</v>
      </c>
      <c r="F33" s="7">
        <v>1</v>
      </c>
      <c r="G33" s="52" t="s">
        <v>422</v>
      </c>
      <c r="H33" s="7" t="s">
        <v>11</v>
      </c>
      <c r="I33" s="7">
        <v>1001</v>
      </c>
      <c r="J33" s="7">
        <v>4</v>
      </c>
      <c r="K33" s="6" t="s">
        <v>395</v>
      </c>
      <c r="L33" s="7">
        <v>0</v>
      </c>
      <c r="N33" s="7" t="s">
        <v>503</v>
      </c>
    </row>
    <row r="34" spans="1:14" s="7" customFormat="1" x14ac:dyDescent="0.15">
      <c r="A34" s="7">
        <v>200033</v>
      </c>
      <c r="B34" s="7" t="s">
        <v>428</v>
      </c>
      <c r="C34" s="6" t="s">
        <v>427</v>
      </c>
      <c r="D34" s="51">
        <v>20101</v>
      </c>
      <c r="E34" s="7">
        <v>60</v>
      </c>
      <c r="F34" s="7">
        <v>1</v>
      </c>
      <c r="G34" s="52" t="s">
        <v>429</v>
      </c>
      <c r="H34" s="7" t="s">
        <v>11</v>
      </c>
      <c r="I34" s="7">
        <v>1001</v>
      </c>
      <c r="J34" s="7">
        <v>4</v>
      </c>
      <c r="K34" s="6" t="s">
        <v>395</v>
      </c>
      <c r="L34" s="7">
        <v>0</v>
      </c>
      <c r="N34" s="7" t="s">
        <v>503</v>
      </c>
    </row>
    <row r="35" spans="1:14" s="11" customFormat="1" x14ac:dyDescent="0.15">
      <c r="A35" s="11">
        <v>200034</v>
      </c>
      <c r="B35" s="11" t="s">
        <v>432</v>
      </c>
      <c r="C35" s="10" t="s">
        <v>433</v>
      </c>
      <c r="D35" s="53">
        <v>20101</v>
      </c>
      <c r="E35" s="11">
        <v>60</v>
      </c>
      <c r="F35" s="11">
        <v>1</v>
      </c>
      <c r="G35" s="54" t="s">
        <v>429</v>
      </c>
      <c r="H35" s="11" t="s">
        <v>11</v>
      </c>
      <c r="I35" s="11">
        <v>1001</v>
      </c>
      <c r="J35" s="11">
        <v>4</v>
      </c>
      <c r="K35" s="10" t="s">
        <v>395</v>
      </c>
      <c r="L35" s="11">
        <v>0</v>
      </c>
      <c r="N35" s="11" t="s">
        <v>503</v>
      </c>
    </row>
    <row r="36" spans="1:14" s="11" customFormat="1" x14ac:dyDescent="0.15">
      <c r="A36" s="11">
        <v>200035</v>
      </c>
      <c r="B36" s="11" t="s">
        <v>434</v>
      </c>
      <c r="C36" s="10" t="s">
        <v>435</v>
      </c>
      <c r="D36" s="53">
        <v>20101</v>
      </c>
      <c r="E36" s="11">
        <v>60</v>
      </c>
      <c r="F36" s="11">
        <v>1</v>
      </c>
      <c r="G36" s="54" t="s">
        <v>403</v>
      </c>
      <c r="H36" s="11" t="s">
        <v>11</v>
      </c>
      <c r="I36" s="11">
        <v>1001</v>
      </c>
      <c r="J36" s="11">
        <v>4</v>
      </c>
      <c r="K36" s="10" t="s">
        <v>395</v>
      </c>
      <c r="L36" s="11">
        <v>0</v>
      </c>
      <c r="N36" s="11" t="s">
        <v>503</v>
      </c>
    </row>
    <row r="37" spans="1:14" s="11" customFormat="1" x14ac:dyDescent="0.15">
      <c r="A37" s="11">
        <v>200036</v>
      </c>
      <c r="B37" s="11" t="s">
        <v>436</v>
      </c>
      <c r="C37" s="10" t="s">
        <v>437</v>
      </c>
      <c r="D37" s="53">
        <v>20101</v>
      </c>
      <c r="E37" s="11">
        <v>60</v>
      </c>
      <c r="F37" s="11">
        <v>1</v>
      </c>
      <c r="G37" s="54" t="s">
        <v>403</v>
      </c>
      <c r="H37" s="11" t="s">
        <v>11</v>
      </c>
      <c r="I37" s="11">
        <v>1001</v>
      </c>
      <c r="J37" s="11">
        <v>4</v>
      </c>
      <c r="K37" s="10" t="s">
        <v>395</v>
      </c>
      <c r="L37" s="11">
        <v>0</v>
      </c>
      <c r="N37" s="11" t="s">
        <v>503</v>
      </c>
    </row>
    <row r="38" spans="1:14" s="11" customFormat="1" x14ac:dyDescent="0.15">
      <c r="A38" s="11">
        <v>200037</v>
      </c>
      <c r="B38" s="11" t="s">
        <v>445</v>
      </c>
      <c r="C38" s="10" t="s">
        <v>444</v>
      </c>
      <c r="D38" s="53">
        <v>20101</v>
      </c>
      <c r="E38" s="11">
        <v>60</v>
      </c>
      <c r="F38" s="11">
        <v>1</v>
      </c>
      <c r="G38" s="54" t="s">
        <v>446</v>
      </c>
      <c r="H38" s="11" t="s">
        <v>11</v>
      </c>
      <c r="I38" s="11">
        <v>1001</v>
      </c>
      <c r="J38" s="11">
        <v>4</v>
      </c>
      <c r="K38" s="10" t="s">
        <v>395</v>
      </c>
      <c r="L38" s="11">
        <v>0</v>
      </c>
      <c r="N38" s="11" t="s">
        <v>503</v>
      </c>
    </row>
    <row r="39" spans="1:14" s="11" customFormat="1" x14ac:dyDescent="0.15">
      <c r="A39" s="11">
        <v>200038</v>
      </c>
      <c r="B39" s="11" t="s">
        <v>448</v>
      </c>
      <c r="C39" s="10" t="s">
        <v>447</v>
      </c>
      <c r="D39" s="53">
        <v>20101</v>
      </c>
      <c r="E39" s="11">
        <v>60</v>
      </c>
      <c r="F39" s="11">
        <v>1</v>
      </c>
      <c r="G39" s="54" t="s">
        <v>403</v>
      </c>
      <c r="H39" s="11" t="s">
        <v>11</v>
      </c>
      <c r="I39" s="11">
        <v>1001</v>
      </c>
      <c r="J39" s="11">
        <v>4</v>
      </c>
      <c r="K39" s="10" t="s">
        <v>395</v>
      </c>
      <c r="L39" s="11">
        <v>0</v>
      </c>
      <c r="N39" s="11" t="s">
        <v>503</v>
      </c>
    </row>
    <row r="40" spans="1:14" s="11" customFormat="1" x14ac:dyDescent="0.15">
      <c r="A40" s="11">
        <v>200039</v>
      </c>
      <c r="B40" s="11" t="s">
        <v>450</v>
      </c>
      <c r="C40" s="10" t="s">
        <v>449</v>
      </c>
      <c r="D40" s="53">
        <v>20101</v>
      </c>
      <c r="E40" s="11">
        <v>60</v>
      </c>
      <c r="F40" s="11">
        <v>1</v>
      </c>
      <c r="G40" s="54" t="s">
        <v>507</v>
      </c>
      <c r="H40" s="11" t="s">
        <v>11</v>
      </c>
      <c r="I40" s="11">
        <v>1001</v>
      </c>
      <c r="J40" s="11">
        <v>4</v>
      </c>
      <c r="K40" s="10" t="s">
        <v>395</v>
      </c>
      <c r="L40" s="11">
        <v>0</v>
      </c>
      <c r="M40" s="11">
        <v>1002</v>
      </c>
      <c r="N40" s="11" t="s">
        <v>503</v>
      </c>
    </row>
    <row r="41" spans="1:14" s="11" customFormat="1" x14ac:dyDescent="0.15">
      <c r="A41" s="11">
        <v>200040</v>
      </c>
      <c r="B41" s="11" t="s">
        <v>464</v>
      </c>
      <c r="C41" s="10" t="s">
        <v>463</v>
      </c>
      <c r="D41" s="53">
        <v>20101</v>
      </c>
      <c r="E41" s="11">
        <v>60</v>
      </c>
      <c r="F41" s="11">
        <v>1</v>
      </c>
      <c r="G41" s="54" t="s">
        <v>442</v>
      </c>
      <c r="H41" s="11" t="s">
        <v>11</v>
      </c>
      <c r="I41" s="11">
        <v>1001</v>
      </c>
      <c r="J41" s="11">
        <v>4</v>
      </c>
      <c r="K41" s="10" t="s">
        <v>395</v>
      </c>
      <c r="L41" s="11">
        <v>0</v>
      </c>
      <c r="N41" s="11" t="s">
        <v>503</v>
      </c>
    </row>
    <row r="42" spans="1:14" s="11" customFormat="1" x14ac:dyDescent="0.15">
      <c r="A42" s="11">
        <v>200041</v>
      </c>
      <c r="B42" s="11" t="s">
        <v>469</v>
      </c>
      <c r="C42" s="10" t="s">
        <v>468</v>
      </c>
      <c r="D42" s="53">
        <v>20101</v>
      </c>
      <c r="E42" s="11">
        <v>60</v>
      </c>
      <c r="F42" s="11">
        <v>1</v>
      </c>
      <c r="G42" s="54" t="s">
        <v>403</v>
      </c>
      <c r="H42" s="11" t="s">
        <v>11</v>
      </c>
      <c r="I42" s="11">
        <v>1001</v>
      </c>
      <c r="J42" s="11">
        <v>4</v>
      </c>
      <c r="K42" s="10" t="s">
        <v>395</v>
      </c>
      <c r="L42" s="11">
        <v>0</v>
      </c>
      <c r="N42" s="11" t="s">
        <v>503</v>
      </c>
    </row>
    <row r="43" spans="1:14" s="11" customFormat="1" x14ac:dyDescent="0.15">
      <c r="A43" s="11">
        <v>200042</v>
      </c>
      <c r="B43" s="11" t="s">
        <v>474</v>
      </c>
      <c r="C43" s="10" t="s">
        <v>475</v>
      </c>
      <c r="D43" s="53">
        <v>20101</v>
      </c>
      <c r="E43" s="11">
        <v>60</v>
      </c>
      <c r="F43" s="11">
        <v>2</v>
      </c>
      <c r="G43" s="54" t="s">
        <v>476</v>
      </c>
      <c r="H43" s="11" t="s">
        <v>11</v>
      </c>
      <c r="I43" s="11">
        <v>1001</v>
      </c>
      <c r="J43" s="11">
        <v>4</v>
      </c>
      <c r="K43" s="10" t="s">
        <v>395</v>
      </c>
      <c r="L43" s="11">
        <v>0</v>
      </c>
      <c r="N43" s="11" t="s">
        <v>503</v>
      </c>
    </row>
    <row r="44" spans="1:14" s="11" customFormat="1" x14ac:dyDescent="0.15">
      <c r="A44" s="11">
        <v>200043</v>
      </c>
      <c r="B44" s="11" t="s">
        <v>466</v>
      </c>
      <c r="C44" s="10" t="s">
        <v>465</v>
      </c>
      <c r="D44" s="53">
        <v>20101</v>
      </c>
      <c r="E44" s="11">
        <v>60</v>
      </c>
      <c r="F44" s="11">
        <v>1</v>
      </c>
      <c r="G44" s="54" t="s">
        <v>467</v>
      </c>
      <c r="H44" s="11" t="s">
        <v>11</v>
      </c>
      <c r="I44" s="11">
        <v>1001</v>
      </c>
      <c r="J44" s="11">
        <v>4</v>
      </c>
      <c r="K44" s="10" t="s">
        <v>395</v>
      </c>
      <c r="L44" s="11">
        <v>0</v>
      </c>
      <c r="N44" s="11" t="s">
        <v>503</v>
      </c>
    </row>
    <row r="45" spans="1:14" s="38" customFormat="1" x14ac:dyDescent="0.15">
      <c r="A45" s="38">
        <v>200044</v>
      </c>
      <c r="B45" s="38" t="s">
        <v>520</v>
      </c>
      <c r="C45" s="39" t="s">
        <v>521</v>
      </c>
      <c r="D45" s="40">
        <v>20101</v>
      </c>
      <c r="E45" s="38">
        <v>60</v>
      </c>
      <c r="F45" s="38">
        <v>1</v>
      </c>
      <c r="G45" s="45" t="s">
        <v>522</v>
      </c>
      <c r="H45" s="38" t="s">
        <v>11</v>
      </c>
      <c r="I45" s="38">
        <v>1001</v>
      </c>
      <c r="J45" s="38">
        <v>10</v>
      </c>
      <c r="K45" s="39" t="s">
        <v>395</v>
      </c>
      <c r="L45" s="38">
        <v>0</v>
      </c>
      <c r="N45" s="38" t="s">
        <v>503</v>
      </c>
    </row>
    <row r="46" spans="1:14" s="38" customFormat="1" x14ac:dyDescent="0.15">
      <c r="A46" s="38">
        <v>200045</v>
      </c>
      <c r="B46" s="38" t="s">
        <v>523</v>
      </c>
      <c r="C46" s="39" t="s">
        <v>524</v>
      </c>
      <c r="D46" s="40">
        <v>20101</v>
      </c>
      <c r="E46" s="38">
        <v>300</v>
      </c>
      <c r="F46" s="38">
        <v>1</v>
      </c>
      <c r="G46" s="45" t="s">
        <v>499</v>
      </c>
      <c r="H46" s="38" t="s">
        <v>11</v>
      </c>
      <c r="I46" s="38">
        <v>1001</v>
      </c>
      <c r="J46" s="38">
        <v>4</v>
      </c>
      <c r="K46" s="39" t="s">
        <v>395</v>
      </c>
      <c r="L46" s="38">
        <v>0</v>
      </c>
      <c r="N46" s="38" t="s">
        <v>503</v>
      </c>
    </row>
    <row r="47" spans="1:14" s="38" customFormat="1" x14ac:dyDescent="0.15">
      <c r="A47" s="38">
        <v>200046</v>
      </c>
      <c r="B47" s="38" t="s">
        <v>526</v>
      </c>
      <c r="C47" s="39" t="s">
        <v>525</v>
      </c>
      <c r="D47">
        <v>20301</v>
      </c>
      <c r="E47" s="38">
        <v>600</v>
      </c>
      <c r="F47" s="38">
        <v>2</v>
      </c>
      <c r="G47" s="45" t="s">
        <v>527</v>
      </c>
      <c r="H47" s="38" t="s">
        <v>11</v>
      </c>
      <c r="I47" s="38">
        <v>1001</v>
      </c>
      <c r="J47" s="38">
        <v>3</v>
      </c>
      <c r="K47" s="39" t="s">
        <v>395</v>
      </c>
      <c r="L47" s="38">
        <v>0</v>
      </c>
      <c r="N47" s="38" t="s">
        <v>504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E2" sqref="E2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354</v>
      </c>
      <c r="J1" t="s">
        <v>356</v>
      </c>
      <c r="K1" t="s">
        <v>358</v>
      </c>
      <c r="L1" t="s">
        <v>369</v>
      </c>
      <c r="M1" t="s">
        <v>381</v>
      </c>
    </row>
    <row r="2" spans="1:14" x14ac:dyDescent="0.15">
      <c r="A2">
        <v>100001</v>
      </c>
      <c r="B2" t="s">
        <v>366</v>
      </c>
      <c r="C2" t="s">
        <v>473</v>
      </c>
      <c r="D2">
        <v>0</v>
      </c>
      <c r="E2">
        <v>200</v>
      </c>
      <c r="F2">
        <v>2</v>
      </c>
      <c r="G2" t="s">
        <v>528</v>
      </c>
      <c r="H2" t="s">
        <v>12</v>
      </c>
      <c r="I2">
        <v>1</v>
      </c>
      <c r="J2">
        <v>120</v>
      </c>
      <c r="K2">
        <v>150</v>
      </c>
      <c r="L2" t="s">
        <v>370</v>
      </c>
      <c r="M2" t="s">
        <v>382</v>
      </c>
    </row>
    <row r="3" spans="1:14" x14ac:dyDescent="0.15">
      <c r="A3">
        <v>100002</v>
      </c>
      <c r="B3" t="s">
        <v>367</v>
      </c>
      <c r="C3" t="s">
        <v>368</v>
      </c>
      <c r="D3">
        <v>11101</v>
      </c>
      <c r="E3">
        <v>50</v>
      </c>
      <c r="F3">
        <v>2</v>
      </c>
      <c r="G3" t="s">
        <v>9</v>
      </c>
      <c r="H3" t="s">
        <v>12</v>
      </c>
      <c r="I3">
        <v>1</v>
      </c>
      <c r="J3">
        <v>120</v>
      </c>
      <c r="K3">
        <v>250</v>
      </c>
      <c r="L3" t="s">
        <v>371</v>
      </c>
      <c r="M3" t="s">
        <v>382</v>
      </c>
    </row>
    <row r="4" spans="1:14" x14ac:dyDescent="0.15">
      <c r="A4">
        <v>100003</v>
      </c>
      <c r="B4" t="s">
        <v>470</v>
      </c>
      <c r="C4" t="s">
        <v>471</v>
      </c>
      <c r="D4">
        <v>11001</v>
      </c>
      <c r="E4">
        <v>50</v>
      </c>
      <c r="F4">
        <v>2</v>
      </c>
      <c r="G4" t="s">
        <v>9</v>
      </c>
      <c r="H4" t="s">
        <v>12</v>
      </c>
      <c r="I4">
        <v>1</v>
      </c>
      <c r="J4">
        <v>120</v>
      </c>
      <c r="K4">
        <v>150</v>
      </c>
      <c r="L4" t="s">
        <v>472</v>
      </c>
      <c r="M4" t="s">
        <v>383</v>
      </c>
    </row>
    <row r="5" spans="1:14" x14ac:dyDescent="0.15">
      <c r="A5">
        <v>100004</v>
      </c>
      <c r="B5" t="s">
        <v>366</v>
      </c>
      <c r="C5" t="s">
        <v>363</v>
      </c>
      <c r="D5">
        <v>11001</v>
      </c>
      <c r="E5">
        <v>50</v>
      </c>
      <c r="F5">
        <v>2</v>
      </c>
      <c r="G5" t="s">
        <v>9</v>
      </c>
      <c r="H5" t="s">
        <v>12</v>
      </c>
      <c r="I5">
        <v>1</v>
      </c>
      <c r="J5">
        <v>120</v>
      </c>
      <c r="K5">
        <v>150</v>
      </c>
      <c r="L5" t="s">
        <v>372</v>
      </c>
      <c r="M5" t="s">
        <v>384</v>
      </c>
    </row>
    <row r="6" spans="1:14" x14ac:dyDescent="0.15">
      <c r="A6">
        <v>100005</v>
      </c>
      <c r="B6" t="s">
        <v>366</v>
      </c>
      <c r="C6" t="s">
        <v>363</v>
      </c>
      <c r="D6">
        <v>11001</v>
      </c>
      <c r="E6">
        <v>50</v>
      </c>
      <c r="F6">
        <v>0</v>
      </c>
      <c r="G6" t="s">
        <v>9</v>
      </c>
      <c r="H6" t="s">
        <v>12</v>
      </c>
      <c r="I6">
        <v>1</v>
      </c>
      <c r="J6">
        <v>120</v>
      </c>
      <c r="K6">
        <v>150</v>
      </c>
      <c r="L6" t="s">
        <v>373</v>
      </c>
      <c r="M6" t="s">
        <v>385</v>
      </c>
    </row>
    <row r="7" spans="1:14" x14ac:dyDescent="0.15">
      <c r="A7">
        <v>100006</v>
      </c>
      <c r="B7" t="s">
        <v>366</v>
      </c>
      <c r="C7" t="s">
        <v>363</v>
      </c>
      <c r="D7">
        <v>11001</v>
      </c>
      <c r="E7">
        <v>50</v>
      </c>
      <c r="F7">
        <v>0</v>
      </c>
      <c r="G7" t="s">
        <v>9</v>
      </c>
      <c r="H7" t="s">
        <v>12</v>
      </c>
      <c r="I7">
        <v>1</v>
      </c>
      <c r="J7">
        <v>120</v>
      </c>
      <c r="K7">
        <v>150</v>
      </c>
      <c r="L7" t="s">
        <v>374</v>
      </c>
      <c r="M7" t="s">
        <v>386</v>
      </c>
    </row>
    <row r="8" spans="1:14" x14ac:dyDescent="0.15">
      <c r="A8">
        <v>100007</v>
      </c>
      <c r="B8" t="s">
        <v>366</v>
      </c>
      <c r="C8" t="s">
        <v>363</v>
      </c>
      <c r="D8">
        <v>11001</v>
      </c>
      <c r="E8">
        <v>50</v>
      </c>
      <c r="F8">
        <v>0</v>
      </c>
      <c r="G8" t="s">
        <v>9</v>
      </c>
      <c r="H8" t="s">
        <v>12</v>
      </c>
      <c r="I8">
        <v>1</v>
      </c>
      <c r="J8">
        <v>120</v>
      </c>
      <c r="K8">
        <v>150</v>
      </c>
      <c r="L8" t="s">
        <v>375</v>
      </c>
      <c r="M8" t="s">
        <v>387</v>
      </c>
    </row>
    <row r="9" spans="1:14" x14ac:dyDescent="0.15">
      <c r="A9">
        <v>100008</v>
      </c>
      <c r="B9" t="s">
        <v>366</v>
      </c>
      <c r="C9" t="s">
        <v>363</v>
      </c>
      <c r="D9">
        <v>11001</v>
      </c>
      <c r="E9">
        <v>50</v>
      </c>
      <c r="F9">
        <v>0</v>
      </c>
      <c r="G9" t="s">
        <v>9</v>
      </c>
      <c r="H9" t="s">
        <v>12</v>
      </c>
      <c r="I9">
        <v>1</v>
      </c>
      <c r="J9">
        <v>120</v>
      </c>
      <c r="K9">
        <v>150</v>
      </c>
      <c r="L9" t="s">
        <v>376</v>
      </c>
      <c r="M9" t="s">
        <v>388</v>
      </c>
    </row>
    <row r="10" spans="1:14" x14ac:dyDescent="0.15">
      <c r="A10">
        <v>100009</v>
      </c>
      <c r="B10" t="s">
        <v>366</v>
      </c>
      <c r="C10" t="s">
        <v>363</v>
      </c>
      <c r="D10">
        <v>11001</v>
      </c>
      <c r="E10">
        <v>50</v>
      </c>
      <c r="F10">
        <v>0</v>
      </c>
      <c r="G10" t="s">
        <v>9</v>
      </c>
      <c r="H10" t="s">
        <v>12</v>
      </c>
      <c r="I10">
        <v>1</v>
      </c>
      <c r="J10">
        <v>120</v>
      </c>
      <c r="K10">
        <v>150</v>
      </c>
      <c r="L10" t="s">
        <v>377</v>
      </c>
      <c r="M10" t="s">
        <v>389</v>
      </c>
    </row>
    <row r="11" spans="1:14" x14ac:dyDescent="0.15">
      <c r="A11">
        <v>100010</v>
      </c>
      <c r="B11" t="s">
        <v>366</v>
      </c>
      <c r="C11" t="s">
        <v>363</v>
      </c>
      <c r="D11">
        <v>11001</v>
      </c>
      <c r="E11">
        <v>50</v>
      </c>
      <c r="F11">
        <v>0</v>
      </c>
      <c r="G11" t="s">
        <v>9</v>
      </c>
      <c r="H11" t="s">
        <v>12</v>
      </c>
      <c r="I11">
        <v>1</v>
      </c>
      <c r="J11">
        <v>120</v>
      </c>
      <c r="K11">
        <v>150</v>
      </c>
      <c r="L11" t="s">
        <v>378</v>
      </c>
      <c r="M11" t="s">
        <v>390</v>
      </c>
    </row>
    <row r="12" spans="1:14" x14ac:dyDescent="0.15">
      <c r="A12">
        <v>100011</v>
      </c>
      <c r="B12" t="s">
        <v>366</v>
      </c>
      <c r="C12" t="s">
        <v>363</v>
      </c>
      <c r="D12">
        <v>11001</v>
      </c>
      <c r="E12">
        <v>50</v>
      </c>
      <c r="F12">
        <v>0</v>
      </c>
      <c r="G12" t="s">
        <v>9</v>
      </c>
      <c r="H12" t="s">
        <v>12</v>
      </c>
      <c r="I12">
        <v>1</v>
      </c>
      <c r="J12">
        <v>120</v>
      </c>
      <c r="K12">
        <v>150</v>
      </c>
      <c r="L12" t="s">
        <v>379</v>
      </c>
      <c r="M12" t="s">
        <v>391</v>
      </c>
    </row>
    <row r="13" spans="1:14" x14ac:dyDescent="0.15">
      <c r="A13">
        <v>100012</v>
      </c>
      <c r="B13" t="s">
        <v>366</v>
      </c>
      <c r="C13" t="s">
        <v>363</v>
      </c>
      <c r="D13">
        <v>11001</v>
      </c>
      <c r="E13">
        <v>50</v>
      </c>
      <c r="F13">
        <v>0</v>
      </c>
      <c r="G13" t="s">
        <v>9</v>
      </c>
      <c r="H13" t="s">
        <v>12</v>
      </c>
      <c r="I13">
        <v>1</v>
      </c>
      <c r="J13">
        <v>120</v>
      </c>
      <c r="K13">
        <v>150</v>
      </c>
      <c r="L13" t="s">
        <v>380</v>
      </c>
      <c r="M13" t="s">
        <v>392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workbookViewId="0">
      <selection activeCell="L17" sqref="L17"/>
    </sheetView>
  </sheetViews>
  <sheetFormatPr defaultRowHeight="13.5" x14ac:dyDescent="0.15"/>
  <cols>
    <col min="1" max="1" width="5.625" style="47" customWidth="1"/>
    <col min="2" max="2" width="9.5" style="47" customWidth="1"/>
    <col min="3" max="3" width="10.875" customWidth="1"/>
    <col min="4" max="4" width="11.875" customWidth="1"/>
    <col min="5" max="5" width="6.25" style="16" customWidth="1"/>
    <col min="6" max="6" width="8.5" customWidth="1"/>
    <col min="7" max="7" width="12.25" customWidth="1"/>
    <col min="8" max="8" width="9.625" customWidth="1"/>
    <col min="9" max="9" width="7" style="16" customWidth="1"/>
    <col min="10" max="10" width="10.875" customWidth="1"/>
  </cols>
  <sheetData>
    <row r="1" spans="2:27" x14ac:dyDescent="0.15">
      <c r="B1" s="57" t="s">
        <v>512</v>
      </c>
      <c r="C1" s="16" t="s">
        <v>513</v>
      </c>
      <c r="D1" t="s">
        <v>515</v>
      </c>
      <c r="E1" s="16" t="s">
        <v>514</v>
      </c>
      <c r="F1" s="16" t="s">
        <v>516</v>
      </c>
      <c r="G1" s="16" t="s">
        <v>517</v>
      </c>
      <c r="H1" s="16" t="s">
        <v>518</v>
      </c>
      <c r="J1" s="16"/>
      <c r="AA1" s="55"/>
    </row>
    <row r="2" spans="2:27" x14ac:dyDescent="0.15">
      <c r="B2" s="57">
        <v>1</v>
      </c>
      <c r="C2">
        <f>D2 + E2*B2*3</f>
        <v>332</v>
      </c>
      <c r="D2">
        <f>F2*2*E2*2.5</f>
        <v>320</v>
      </c>
      <c r="E2" s="16">
        <f t="shared" ref="E2:E65" si="0">_xlfn.FLOOR.MATH(B2*B2*(-0.0372) + 4.0372*B2)</f>
        <v>4</v>
      </c>
      <c r="F2" s="16">
        <f>_xlfn.FLOOR.MATH(B2*1.62 + 14.63)</f>
        <v>16</v>
      </c>
      <c r="G2" s="16">
        <f>_xlfn.FLOOR.MATH(C2/(F2*2))</f>
        <v>10</v>
      </c>
      <c r="H2" s="57">
        <v>90</v>
      </c>
      <c r="AA2" s="55"/>
    </row>
    <row r="3" spans="2:27" x14ac:dyDescent="0.15">
      <c r="B3" s="57">
        <v>2</v>
      </c>
      <c r="C3">
        <f t="shared" ref="C3:C66" si="1">D3 + E3*B3*3</f>
        <v>637</v>
      </c>
      <c r="D3">
        <f t="shared" ref="D3:D63" si="2">F3*2*E3*2.5</f>
        <v>595</v>
      </c>
      <c r="E3" s="16">
        <f t="shared" si="0"/>
        <v>7</v>
      </c>
      <c r="F3" s="16">
        <f t="shared" ref="F3:F30" si="3">_xlfn.FLOOR.MATH(B3*1.62 + 14.63)</f>
        <v>17</v>
      </c>
      <c r="G3" s="16">
        <f t="shared" ref="G3:G66" si="4">_xlfn.FLOOR.MATH(C3/(F3*2))</f>
        <v>18</v>
      </c>
      <c r="H3" s="57">
        <f>_xlfn.FLOOR.MATH(D3/6)</f>
        <v>99</v>
      </c>
      <c r="AA3" s="55"/>
    </row>
    <row r="4" spans="2:27" x14ac:dyDescent="0.15">
      <c r="B4" s="57">
        <v>3</v>
      </c>
      <c r="C4">
        <f t="shared" si="1"/>
        <v>1144</v>
      </c>
      <c r="D4">
        <f t="shared" si="2"/>
        <v>1045</v>
      </c>
      <c r="E4" s="16">
        <f t="shared" si="0"/>
        <v>11</v>
      </c>
      <c r="F4" s="16">
        <f t="shared" si="3"/>
        <v>19</v>
      </c>
      <c r="G4" s="16">
        <f t="shared" si="4"/>
        <v>30</v>
      </c>
      <c r="H4" s="57">
        <f t="shared" ref="H4:H61" si="5">_xlfn.FLOOR.MATH(D4/6)</f>
        <v>174</v>
      </c>
      <c r="AA4" s="55"/>
    </row>
    <row r="5" spans="2:27" x14ac:dyDescent="0.15">
      <c r="B5" s="57">
        <v>4</v>
      </c>
      <c r="C5">
        <f t="shared" si="1"/>
        <v>1755</v>
      </c>
      <c r="D5">
        <f t="shared" si="2"/>
        <v>1575</v>
      </c>
      <c r="E5" s="16">
        <f t="shared" si="0"/>
        <v>15</v>
      </c>
      <c r="F5" s="16">
        <f t="shared" si="3"/>
        <v>21</v>
      </c>
      <c r="G5" s="16">
        <f t="shared" si="4"/>
        <v>41</v>
      </c>
      <c r="H5" s="57">
        <f t="shared" si="5"/>
        <v>262</v>
      </c>
      <c r="AA5" s="55"/>
    </row>
    <row r="6" spans="2:27" x14ac:dyDescent="0.15">
      <c r="B6" s="57">
        <v>5</v>
      </c>
      <c r="C6">
        <f t="shared" si="1"/>
        <v>2375</v>
      </c>
      <c r="D6">
        <f t="shared" si="2"/>
        <v>2090</v>
      </c>
      <c r="E6" s="16">
        <f t="shared" si="0"/>
        <v>19</v>
      </c>
      <c r="F6" s="16">
        <f t="shared" si="3"/>
        <v>22</v>
      </c>
      <c r="G6" s="16">
        <f t="shared" si="4"/>
        <v>53</v>
      </c>
      <c r="H6" s="57">
        <f t="shared" si="5"/>
        <v>348</v>
      </c>
      <c r="AA6" s="55"/>
    </row>
    <row r="7" spans="2:27" x14ac:dyDescent="0.15">
      <c r="B7" s="57">
        <v>6</v>
      </c>
      <c r="C7">
        <f t="shared" si="1"/>
        <v>3036</v>
      </c>
      <c r="D7">
        <f t="shared" si="2"/>
        <v>2640</v>
      </c>
      <c r="E7" s="16">
        <f t="shared" si="0"/>
        <v>22</v>
      </c>
      <c r="F7" s="16">
        <f t="shared" si="3"/>
        <v>24</v>
      </c>
      <c r="G7" s="16">
        <f t="shared" si="4"/>
        <v>63</v>
      </c>
      <c r="H7" s="57">
        <f t="shared" si="5"/>
        <v>440</v>
      </c>
      <c r="AA7" s="55"/>
    </row>
    <row r="8" spans="2:27" x14ac:dyDescent="0.15">
      <c r="B8" s="57">
        <v>7</v>
      </c>
      <c r="C8">
        <f t="shared" si="1"/>
        <v>3796</v>
      </c>
      <c r="D8">
        <f t="shared" si="2"/>
        <v>3250</v>
      </c>
      <c r="E8" s="16">
        <f t="shared" si="0"/>
        <v>26</v>
      </c>
      <c r="F8" s="16">
        <f t="shared" si="3"/>
        <v>25</v>
      </c>
      <c r="G8" s="16">
        <f t="shared" si="4"/>
        <v>75</v>
      </c>
      <c r="H8" s="57">
        <f t="shared" si="5"/>
        <v>541</v>
      </c>
      <c r="AA8" s="55"/>
    </row>
    <row r="9" spans="2:27" x14ac:dyDescent="0.15">
      <c r="B9" s="57">
        <v>8</v>
      </c>
      <c r="C9">
        <f t="shared" si="1"/>
        <v>4611</v>
      </c>
      <c r="D9">
        <f t="shared" si="2"/>
        <v>3915</v>
      </c>
      <c r="E9" s="16">
        <f t="shared" si="0"/>
        <v>29</v>
      </c>
      <c r="F9" s="16">
        <f t="shared" si="3"/>
        <v>27</v>
      </c>
      <c r="G9" s="16">
        <f t="shared" si="4"/>
        <v>85</v>
      </c>
      <c r="H9" s="57">
        <f t="shared" si="5"/>
        <v>652</v>
      </c>
      <c r="AA9" s="55"/>
    </row>
    <row r="10" spans="2:27" x14ac:dyDescent="0.15">
      <c r="B10" s="57">
        <v>9</v>
      </c>
      <c r="C10">
        <f t="shared" si="1"/>
        <v>5676</v>
      </c>
      <c r="D10">
        <f t="shared" si="2"/>
        <v>4785</v>
      </c>
      <c r="E10" s="16">
        <f t="shared" si="0"/>
        <v>33</v>
      </c>
      <c r="F10" s="16">
        <f t="shared" si="3"/>
        <v>29</v>
      </c>
      <c r="G10" s="16">
        <f t="shared" si="4"/>
        <v>97</v>
      </c>
      <c r="H10" s="57">
        <f t="shared" si="5"/>
        <v>797</v>
      </c>
      <c r="R10" s="57"/>
      <c r="S10" s="57"/>
      <c r="T10" s="57"/>
      <c r="U10" s="57"/>
      <c r="V10" s="57"/>
      <c r="AA10" s="55"/>
    </row>
    <row r="11" spans="2:27" x14ac:dyDescent="0.15">
      <c r="B11" s="57">
        <v>10</v>
      </c>
      <c r="C11">
        <f t="shared" si="1"/>
        <v>6480</v>
      </c>
      <c r="D11">
        <f t="shared" si="2"/>
        <v>5400</v>
      </c>
      <c r="E11" s="16">
        <f t="shared" si="0"/>
        <v>36</v>
      </c>
      <c r="F11" s="16">
        <f t="shared" si="3"/>
        <v>30</v>
      </c>
      <c r="G11" s="16">
        <f t="shared" si="4"/>
        <v>108</v>
      </c>
      <c r="H11" s="57">
        <f t="shared" si="5"/>
        <v>900</v>
      </c>
      <c r="R11" s="57"/>
      <c r="S11" s="57"/>
      <c r="T11" s="57"/>
      <c r="U11" s="57"/>
      <c r="V11" s="57"/>
      <c r="AA11" s="55"/>
    </row>
    <row r="12" spans="2:27" x14ac:dyDescent="0.15">
      <c r="B12" s="57">
        <v>11</v>
      </c>
      <c r="C12">
        <f t="shared" si="1"/>
        <v>7527</v>
      </c>
      <c r="D12">
        <f t="shared" si="2"/>
        <v>6240</v>
      </c>
      <c r="E12" s="16">
        <f t="shared" si="0"/>
        <v>39</v>
      </c>
      <c r="F12" s="16">
        <f t="shared" si="3"/>
        <v>32</v>
      </c>
      <c r="G12" s="16">
        <f t="shared" si="4"/>
        <v>117</v>
      </c>
      <c r="H12" s="57">
        <f t="shared" si="5"/>
        <v>1040</v>
      </c>
      <c r="R12" s="57"/>
      <c r="S12" s="57"/>
      <c r="T12" s="57"/>
      <c r="U12" s="57"/>
      <c r="V12" s="57"/>
      <c r="AA12" s="55"/>
    </row>
    <row r="13" spans="2:27" x14ac:dyDescent="0.15">
      <c r="B13" s="57">
        <v>12</v>
      </c>
      <c r="C13">
        <f t="shared" si="1"/>
        <v>8858</v>
      </c>
      <c r="D13">
        <f t="shared" si="2"/>
        <v>7310</v>
      </c>
      <c r="E13" s="16">
        <f t="shared" si="0"/>
        <v>43</v>
      </c>
      <c r="F13" s="16">
        <f t="shared" si="3"/>
        <v>34</v>
      </c>
      <c r="G13" s="16">
        <f t="shared" si="4"/>
        <v>130</v>
      </c>
      <c r="H13" s="57">
        <f t="shared" si="5"/>
        <v>1218</v>
      </c>
      <c r="R13" s="57"/>
      <c r="S13" s="57"/>
      <c r="T13" s="57"/>
      <c r="U13" s="57"/>
      <c r="V13" s="57"/>
      <c r="AA13" s="55"/>
    </row>
    <row r="14" spans="2:27" x14ac:dyDescent="0.15">
      <c r="B14" s="57">
        <v>13</v>
      </c>
      <c r="C14">
        <f t="shared" si="1"/>
        <v>9844</v>
      </c>
      <c r="D14">
        <f t="shared" si="2"/>
        <v>8050</v>
      </c>
      <c r="E14" s="16">
        <f t="shared" si="0"/>
        <v>46</v>
      </c>
      <c r="F14" s="16">
        <f t="shared" si="3"/>
        <v>35</v>
      </c>
      <c r="G14" s="16">
        <f t="shared" si="4"/>
        <v>140</v>
      </c>
      <c r="H14" s="57">
        <f t="shared" si="5"/>
        <v>1341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5"/>
    </row>
    <row r="15" spans="2:27" x14ac:dyDescent="0.15">
      <c r="B15" s="57">
        <v>14</v>
      </c>
      <c r="C15">
        <f t="shared" si="1"/>
        <v>11123</v>
      </c>
      <c r="D15">
        <f t="shared" si="2"/>
        <v>9065</v>
      </c>
      <c r="E15" s="16">
        <f t="shared" si="0"/>
        <v>49</v>
      </c>
      <c r="F15" s="16">
        <f t="shared" si="3"/>
        <v>37</v>
      </c>
      <c r="G15" s="16">
        <f t="shared" si="4"/>
        <v>150</v>
      </c>
      <c r="H15" s="57">
        <f t="shared" si="5"/>
        <v>1510</v>
      </c>
      <c r="P15" s="57"/>
      <c r="Q15" s="57"/>
      <c r="R15" s="59"/>
      <c r="S15" s="59"/>
      <c r="T15" s="59"/>
      <c r="U15" s="59"/>
      <c r="V15" s="59"/>
      <c r="W15" s="59"/>
      <c r="X15" s="59"/>
      <c r="Y15" s="59"/>
      <c r="Z15" s="57"/>
      <c r="AA15" s="55"/>
    </row>
    <row r="16" spans="2:27" x14ac:dyDescent="0.15">
      <c r="B16" s="57">
        <v>15</v>
      </c>
      <c r="C16">
        <f t="shared" si="1"/>
        <v>12220</v>
      </c>
      <c r="D16">
        <f t="shared" si="2"/>
        <v>9880</v>
      </c>
      <c r="E16" s="16">
        <f t="shared" si="0"/>
        <v>52</v>
      </c>
      <c r="F16" s="16">
        <f t="shared" si="3"/>
        <v>38</v>
      </c>
      <c r="G16" s="16">
        <f t="shared" si="4"/>
        <v>160</v>
      </c>
      <c r="H16" s="57">
        <f t="shared" si="5"/>
        <v>1646</v>
      </c>
      <c r="P16" s="57"/>
      <c r="Q16" s="57"/>
      <c r="R16" s="59"/>
      <c r="S16" s="59"/>
      <c r="T16" s="59"/>
      <c r="U16" s="59"/>
      <c r="V16" s="59"/>
      <c r="W16" s="59"/>
      <c r="X16" s="59"/>
      <c r="Y16" s="59"/>
      <c r="Z16" s="57"/>
      <c r="AA16" s="55"/>
    </row>
    <row r="17" spans="2:27" x14ac:dyDescent="0.15">
      <c r="B17" s="57">
        <v>16</v>
      </c>
      <c r="C17">
        <f t="shared" si="1"/>
        <v>13640</v>
      </c>
      <c r="D17">
        <f t="shared" si="2"/>
        <v>11000</v>
      </c>
      <c r="E17" s="16">
        <f t="shared" si="0"/>
        <v>55</v>
      </c>
      <c r="F17" s="16">
        <f t="shared" si="3"/>
        <v>40</v>
      </c>
      <c r="G17" s="16">
        <f t="shared" si="4"/>
        <v>170</v>
      </c>
      <c r="H17" s="57">
        <f t="shared" si="5"/>
        <v>1833</v>
      </c>
      <c r="P17" s="57"/>
      <c r="Q17" s="57"/>
      <c r="R17" s="59"/>
      <c r="S17" s="59"/>
      <c r="T17" s="59"/>
      <c r="U17" s="59"/>
      <c r="V17" s="59"/>
      <c r="W17" s="59"/>
      <c r="X17" s="59"/>
      <c r="Y17" s="59"/>
      <c r="Z17" s="57"/>
      <c r="AA17" s="55"/>
    </row>
    <row r="18" spans="2:27" x14ac:dyDescent="0.15">
      <c r="B18" s="57">
        <v>17</v>
      </c>
      <c r="C18">
        <f t="shared" si="1"/>
        <v>14877</v>
      </c>
      <c r="D18">
        <f t="shared" si="2"/>
        <v>11970</v>
      </c>
      <c r="E18" s="16">
        <f t="shared" si="0"/>
        <v>57</v>
      </c>
      <c r="F18" s="16">
        <f t="shared" si="3"/>
        <v>42</v>
      </c>
      <c r="G18" s="16">
        <f t="shared" si="4"/>
        <v>177</v>
      </c>
      <c r="H18" s="57">
        <f t="shared" si="5"/>
        <v>1995</v>
      </c>
      <c r="P18" s="57"/>
      <c r="Q18" s="57"/>
      <c r="R18" s="59"/>
      <c r="S18" s="59"/>
      <c r="T18" s="59"/>
      <c r="U18" s="59"/>
      <c r="V18" s="59"/>
      <c r="W18" s="59"/>
      <c r="X18" s="59"/>
      <c r="Y18" s="59"/>
      <c r="Z18" s="57"/>
      <c r="AA18" s="55"/>
    </row>
    <row r="19" spans="2:27" x14ac:dyDescent="0.15">
      <c r="B19" s="57">
        <v>18</v>
      </c>
      <c r="C19">
        <f t="shared" si="1"/>
        <v>16140</v>
      </c>
      <c r="D19">
        <f t="shared" si="2"/>
        <v>12900</v>
      </c>
      <c r="E19" s="16">
        <f t="shared" si="0"/>
        <v>60</v>
      </c>
      <c r="F19" s="16">
        <f t="shared" si="3"/>
        <v>43</v>
      </c>
      <c r="G19" s="16">
        <f t="shared" si="4"/>
        <v>187</v>
      </c>
      <c r="H19" s="57">
        <f t="shared" si="5"/>
        <v>2150</v>
      </c>
      <c r="P19" s="57"/>
      <c r="Q19" s="57"/>
      <c r="R19" s="59"/>
      <c r="S19" s="59"/>
      <c r="T19" s="59"/>
      <c r="U19" s="59"/>
      <c r="V19" s="59"/>
      <c r="W19" s="59"/>
      <c r="X19" s="59"/>
      <c r="Y19" s="59"/>
      <c r="Z19" s="57"/>
      <c r="AA19" s="55"/>
    </row>
    <row r="20" spans="2:27" x14ac:dyDescent="0.15">
      <c r="B20" s="57">
        <v>19</v>
      </c>
      <c r="C20">
        <f t="shared" si="1"/>
        <v>17766</v>
      </c>
      <c r="D20">
        <f t="shared" si="2"/>
        <v>14175</v>
      </c>
      <c r="E20" s="16">
        <f t="shared" si="0"/>
        <v>63</v>
      </c>
      <c r="F20" s="16">
        <f t="shared" si="3"/>
        <v>45</v>
      </c>
      <c r="G20" s="16">
        <f t="shared" si="4"/>
        <v>197</v>
      </c>
      <c r="H20" s="57">
        <f t="shared" si="5"/>
        <v>2362</v>
      </c>
      <c r="P20" s="57"/>
      <c r="Q20" s="57"/>
      <c r="R20" s="59"/>
      <c r="S20" s="59"/>
      <c r="T20" s="59"/>
      <c r="U20" s="59"/>
      <c r="V20" s="59"/>
      <c r="W20" s="59"/>
      <c r="X20" s="59"/>
      <c r="Y20" s="59"/>
      <c r="Z20" s="57"/>
      <c r="AA20" s="55"/>
    </row>
    <row r="21" spans="2:27" x14ac:dyDescent="0.15">
      <c r="B21" s="57">
        <v>20</v>
      </c>
      <c r="C21">
        <f t="shared" si="1"/>
        <v>19175</v>
      </c>
      <c r="D21">
        <f t="shared" si="2"/>
        <v>15275</v>
      </c>
      <c r="E21" s="16">
        <f t="shared" si="0"/>
        <v>65</v>
      </c>
      <c r="F21" s="16">
        <f t="shared" si="3"/>
        <v>47</v>
      </c>
      <c r="G21" s="16">
        <f t="shared" si="4"/>
        <v>203</v>
      </c>
      <c r="H21" s="57">
        <f t="shared" si="5"/>
        <v>2545</v>
      </c>
      <c r="P21" s="57"/>
      <c r="Q21" s="57"/>
      <c r="R21" s="59"/>
      <c r="S21" s="59"/>
      <c r="T21" s="59"/>
      <c r="U21" s="59"/>
      <c r="V21" s="59"/>
      <c r="W21" s="59"/>
      <c r="X21" s="59"/>
      <c r="Y21" s="59"/>
      <c r="Z21" s="57"/>
      <c r="AA21" s="55"/>
    </row>
    <row r="22" spans="2:27" x14ac:dyDescent="0.15">
      <c r="B22" s="57">
        <v>21</v>
      </c>
      <c r="C22">
        <f t="shared" si="1"/>
        <v>20604</v>
      </c>
      <c r="D22">
        <f t="shared" si="2"/>
        <v>16320</v>
      </c>
      <c r="E22" s="16">
        <f t="shared" si="0"/>
        <v>68</v>
      </c>
      <c r="F22" s="16">
        <f t="shared" si="3"/>
        <v>48</v>
      </c>
      <c r="G22" s="16">
        <f t="shared" si="4"/>
        <v>214</v>
      </c>
      <c r="H22" s="57">
        <f t="shared" si="5"/>
        <v>2720</v>
      </c>
      <c r="L22" s="57"/>
      <c r="M22" s="57"/>
      <c r="N22" s="57"/>
      <c r="O22" s="57"/>
      <c r="P22" s="57"/>
      <c r="Q22" s="57"/>
      <c r="R22" s="59"/>
      <c r="S22" s="59"/>
      <c r="T22" s="59"/>
      <c r="U22" s="59"/>
      <c r="V22" s="59"/>
      <c r="W22" s="59"/>
      <c r="X22" s="59"/>
      <c r="Y22" s="59"/>
      <c r="Z22" s="57"/>
      <c r="AA22" s="55"/>
    </row>
    <row r="23" spans="2:27" x14ac:dyDescent="0.15">
      <c r="B23" s="57">
        <v>22</v>
      </c>
      <c r="C23">
        <f t="shared" si="1"/>
        <v>22120</v>
      </c>
      <c r="D23">
        <f t="shared" si="2"/>
        <v>17500</v>
      </c>
      <c r="E23" s="16">
        <f t="shared" si="0"/>
        <v>70</v>
      </c>
      <c r="F23" s="16">
        <f t="shared" si="3"/>
        <v>50</v>
      </c>
      <c r="G23" s="16">
        <f t="shared" si="4"/>
        <v>221</v>
      </c>
      <c r="H23" s="57">
        <f t="shared" si="5"/>
        <v>2916</v>
      </c>
      <c r="L23" s="57"/>
      <c r="M23" s="57"/>
      <c r="N23" s="57"/>
      <c r="O23" s="57"/>
      <c r="P23" s="57"/>
      <c r="Q23" s="57"/>
      <c r="R23" s="59"/>
      <c r="S23" s="59"/>
      <c r="T23" s="59"/>
      <c r="U23" s="59"/>
      <c r="V23" s="59"/>
      <c r="W23" s="59"/>
      <c r="X23" s="59"/>
      <c r="Y23" s="59"/>
      <c r="Z23" s="57"/>
      <c r="AA23" s="55"/>
    </row>
    <row r="24" spans="2:27" x14ac:dyDescent="0.15">
      <c r="B24" s="57">
        <v>23</v>
      </c>
      <c r="C24">
        <f t="shared" si="1"/>
        <v>23652</v>
      </c>
      <c r="D24">
        <f t="shared" si="2"/>
        <v>18615</v>
      </c>
      <c r="E24" s="16">
        <f t="shared" si="0"/>
        <v>73</v>
      </c>
      <c r="F24" s="16">
        <f t="shared" si="3"/>
        <v>51</v>
      </c>
      <c r="G24" s="16">
        <f t="shared" si="4"/>
        <v>231</v>
      </c>
      <c r="H24" s="57">
        <f t="shared" si="5"/>
        <v>3102</v>
      </c>
      <c r="L24" s="57"/>
      <c r="M24" s="57"/>
      <c r="N24" s="57"/>
      <c r="O24" s="57"/>
      <c r="P24" s="57"/>
      <c r="Q24" s="57"/>
      <c r="R24" s="59"/>
      <c r="S24" s="59"/>
      <c r="T24" s="59"/>
      <c r="U24" s="59"/>
      <c r="V24" s="59"/>
      <c r="W24" s="59"/>
      <c r="X24" s="59"/>
      <c r="Y24" s="59"/>
      <c r="Z24" s="57"/>
      <c r="AA24" s="55"/>
    </row>
    <row r="25" spans="2:27" x14ac:dyDescent="0.15">
      <c r="B25" s="57">
        <v>24</v>
      </c>
      <c r="C25">
        <f t="shared" si="1"/>
        <v>25275</v>
      </c>
      <c r="D25">
        <f t="shared" si="2"/>
        <v>19875</v>
      </c>
      <c r="E25" s="16">
        <f t="shared" si="0"/>
        <v>75</v>
      </c>
      <c r="F25" s="16">
        <f t="shared" si="3"/>
        <v>53</v>
      </c>
      <c r="G25" s="16">
        <f t="shared" si="4"/>
        <v>238</v>
      </c>
      <c r="H25" s="57">
        <f t="shared" si="5"/>
        <v>3312</v>
      </c>
      <c r="P25" s="57"/>
      <c r="Q25" s="57"/>
      <c r="R25" s="59"/>
      <c r="S25" s="59"/>
      <c r="T25" s="59"/>
      <c r="U25" s="59"/>
      <c r="V25" s="59"/>
      <c r="W25" s="59"/>
      <c r="X25" s="59"/>
      <c r="Y25" s="59"/>
      <c r="Z25" s="57"/>
      <c r="AA25" s="55"/>
    </row>
    <row r="26" spans="2:27" x14ac:dyDescent="0.15">
      <c r="B26" s="57">
        <v>25</v>
      </c>
      <c r="C26">
        <f t="shared" si="1"/>
        <v>26950</v>
      </c>
      <c r="D26">
        <f t="shared" si="2"/>
        <v>21175</v>
      </c>
      <c r="E26" s="16">
        <f t="shared" si="0"/>
        <v>77</v>
      </c>
      <c r="F26" s="16">
        <f t="shared" si="3"/>
        <v>55</v>
      </c>
      <c r="G26" s="16">
        <f t="shared" si="4"/>
        <v>245</v>
      </c>
      <c r="H26" s="57">
        <f t="shared" si="5"/>
        <v>3529</v>
      </c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5"/>
    </row>
    <row r="27" spans="2:27" x14ac:dyDescent="0.15">
      <c r="B27" s="57">
        <v>26</v>
      </c>
      <c r="C27">
        <f t="shared" si="1"/>
        <v>28282</v>
      </c>
      <c r="D27">
        <f t="shared" si="2"/>
        <v>22120</v>
      </c>
      <c r="E27" s="16">
        <f t="shared" si="0"/>
        <v>79</v>
      </c>
      <c r="F27" s="16">
        <f t="shared" si="3"/>
        <v>56</v>
      </c>
      <c r="G27" s="16">
        <f t="shared" si="4"/>
        <v>252</v>
      </c>
      <c r="H27" s="57">
        <f t="shared" si="5"/>
        <v>3686</v>
      </c>
      <c r="Q27" s="57"/>
      <c r="R27" s="57"/>
      <c r="S27" s="57"/>
      <c r="T27" s="57"/>
      <c r="U27" s="57"/>
      <c r="V27" s="57"/>
      <c r="AA27" s="55"/>
    </row>
    <row r="28" spans="2:27" x14ac:dyDescent="0.15">
      <c r="B28" s="57">
        <v>27</v>
      </c>
      <c r="C28">
        <f t="shared" si="1"/>
        <v>30051</v>
      </c>
      <c r="D28">
        <f t="shared" si="2"/>
        <v>23490</v>
      </c>
      <c r="E28" s="16">
        <f t="shared" si="0"/>
        <v>81</v>
      </c>
      <c r="F28" s="16">
        <f t="shared" si="3"/>
        <v>58</v>
      </c>
      <c r="G28" s="16">
        <f t="shared" si="4"/>
        <v>259</v>
      </c>
      <c r="H28" s="57">
        <f t="shared" si="5"/>
        <v>3915</v>
      </c>
      <c r="Q28" s="57"/>
      <c r="R28" s="57"/>
      <c r="S28" s="57"/>
      <c r="T28" s="57"/>
      <c r="U28" s="57"/>
      <c r="V28" s="57"/>
      <c r="AA28" s="55"/>
    </row>
    <row r="29" spans="2:27" x14ac:dyDescent="0.15">
      <c r="B29" s="57">
        <v>28</v>
      </c>
      <c r="C29">
        <f t="shared" si="1"/>
        <v>31457</v>
      </c>
      <c r="D29">
        <f t="shared" si="2"/>
        <v>24485</v>
      </c>
      <c r="E29" s="16">
        <f t="shared" si="0"/>
        <v>83</v>
      </c>
      <c r="F29" s="16">
        <f t="shared" si="3"/>
        <v>59</v>
      </c>
      <c r="G29" s="16">
        <f t="shared" si="4"/>
        <v>266</v>
      </c>
      <c r="H29" s="57">
        <f t="shared" si="5"/>
        <v>4080</v>
      </c>
      <c r="AA29" s="55"/>
    </row>
    <row r="30" spans="2:27" x14ac:dyDescent="0.15">
      <c r="B30" s="57">
        <v>29</v>
      </c>
      <c r="C30">
        <f t="shared" si="1"/>
        <v>33320</v>
      </c>
      <c r="D30">
        <f t="shared" si="2"/>
        <v>25925</v>
      </c>
      <c r="E30" s="16">
        <f t="shared" si="0"/>
        <v>85</v>
      </c>
      <c r="F30" s="16">
        <f t="shared" si="3"/>
        <v>61</v>
      </c>
      <c r="G30" s="16">
        <f t="shared" si="4"/>
        <v>273</v>
      </c>
      <c r="H30" s="57">
        <f t="shared" si="5"/>
        <v>4320</v>
      </c>
      <c r="AA30" s="55"/>
    </row>
    <row r="31" spans="2:27" x14ac:dyDescent="0.15">
      <c r="B31" s="57">
        <v>30</v>
      </c>
      <c r="C31">
        <f t="shared" si="1"/>
        <v>33930</v>
      </c>
      <c r="D31">
        <f t="shared" si="2"/>
        <v>26100</v>
      </c>
      <c r="E31" s="16">
        <f t="shared" si="0"/>
        <v>87</v>
      </c>
      <c r="F31" s="16">
        <v>60</v>
      </c>
      <c r="G31" s="16">
        <f t="shared" si="4"/>
        <v>282</v>
      </c>
      <c r="H31" s="57">
        <f t="shared" si="5"/>
        <v>4350</v>
      </c>
      <c r="AA31" s="55"/>
    </row>
    <row r="32" spans="2:27" x14ac:dyDescent="0.15">
      <c r="B32" s="57">
        <v>31</v>
      </c>
      <c r="C32">
        <f t="shared" si="1"/>
        <v>34977</v>
      </c>
      <c r="D32">
        <f t="shared" si="2"/>
        <v>26700</v>
      </c>
      <c r="E32" s="16">
        <f t="shared" si="0"/>
        <v>89</v>
      </c>
      <c r="F32" s="16">
        <v>60</v>
      </c>
      <c r="G32" s="16">
        <f t="shared" si="4"/>
        <v>291</v>
      </c>
      <c r="H32" s="57">
        <f t="shared" si="5"/>
        <v>4450</v>
      </c>
      <c r="AA32" s="55"/>
    </row>
    <row r="33" spans="1:27" x14ac:dyDescent="0.15">
      <c r="B33" s="57">
        <v>32</v>
      </c>
      <c r="C33">
        <f t="shared" si="1"/>
        <v>36036</v>
      </c>
      <c r="D33">
        <f t="shared" si="2"/>
        <v>27300</v>
      </c>
      <c r="E33" s="16">
        <f t="shared" si="0"/>
        <v>91</v>
      </c>
      <c r="F33" s="16">
        <v>60</v>
      </c>
      <c r="G33" s="16">
        <f t="shared" si="4"/>
        <v>300</v>
      </c>
      <c r="H33" s="57">
        <f t="shared" si="5"/>
        <v>4550</v>
      </c>
      <c r="AA33" s="55"/>
    </row>
    <row r="34" spans="1:27" x14ac:dyDescent="0.15">
      <c r="B34" s="57">
        <v>33</v>
      </c>
      <c r="C34">
        <f t="shared" si="1"/>
        <v>36708</v>
      </c>
      <c r="D34">
        <f t="shared" si="2"/>
        <v>27600</v>
      </c>
      <c r="E34" s="16">
        <f t="shared" si="0"/>
        <v>92</v>
      </c>
      <c r="F34" s="16">
        <v>60</v>
      </c>
      <c r="G34" s="16">
        <f t="shared" si="4"/>
        <v>305</v>
      </c>
      <c r="H34" s="57">
        <f t="shared" si="5"/>
        <v>4600</v>
      </c>
      <c r="AA34" s="55"/>
    </row>
    <row r="35" spans="1:27" x14ac:dyDescent="0.15">
      <c r="B35" s="57">
        <v>34</v>
      </c>
      <c r="C35">
        <f t="shared" si="1"/>
        <v>37788</v>
      </c>
      <c r="D35">
        <f t="shared" si="2"/>
        <v>28200</v>
      </c>
      <c r="E35" s="16">
        <f t="shared" si="0"/>
        <v>94</v>
      </c>
      <c r="F35" s="16">
        <v>60</v>
      </c>
      <c r="G35" s="16">
        <f t="shared" si="4"/>
        <v>314</v>
      </c>
      <c r="H35" s="57">
        <f t="shared" si="5"/>
        <v>4700</v>
      </c>
      <c r="AA35" s="55"/>
    </row>
    <row r="36" spans="1:27" x14ac:dyDescent="0.15">
      <c r="B36" s="57">
        <v>35</v>
      </c>
      <c r="C36">
        <f t="shared" si="1"/>
        <v>38475</v>
      </c>
      <c r="D36">
        <f t="shared" si="2"/>
        <v>28500</v>
      </c>
      <c r="E36" s="16">
        <f t="shared" si="0"/>
        <v>95</v>
      </c>
      <c r="F36" s="16">
        <v>60</v>
      </c>
      <c r="G36" s="16">
        <f t="shared" si="4"/>
        <v>320</v>
      </c>
      <c r="H36" s="57">
        <f t="shared" si="5"/>
        <v>4750</v>
      </c>
      <c r="AA36" s="55"/>
    </row>
    <row r="37" spans="1:27" x14ac:dyDescent="0.15">
      <c r="B37" s="57">
        <v>36</v>
      </c>
      <c r="C37">
        <f t="shared" si="1"/>
        <v>39576</v>
      </c>
      <c r="D37">
        <f t="shared" si="2"/>
        <v>29100</v>
      </c>
      <c r="E37" s="16">
        <f t="shared" si="0"/>
        <v>97</v>
      </c>
      <c r="F37" s="16">
        <v>60</v>
      </c>
      <c r="G37" s="16">
        <f t="shared" si="4"/>
        <v>329</v>
      </c>
      <c r="H37" s="57">
        <f t="shared" si="5"/>
        <v>4850</v>
      </c>
      <c r="AA37" s="55"/>
    </row>
    <row r="38" spans="1:27" x14ac:dyDescent="0.15">
      <c r="B38" s="57">
        <v>37</v>
      </c>
      <c r="C38">
        <f t="shared" si="1"/>
        <v>40278</v>
      </c>
      <c r="D38">
        <f t="shared" si="2"/>
        <v>29400</v>
      </c>
      <c r="E38" s="16">
        <f t="shared" si="0"/>
        <v>98</v>
      </c>
      <c r="F38" s="16">
        <v>60</v>
      </c>
      <c r="G38" s="16">
        <f t="shared" si="4"/>
        <v>335</v>
      </c>
      <c r="H38" s="57">
        <f t="shared" si="5"/>
        <v>4900</v>
      </c>
      <c r="AA38" s="55"/>
    </row>
    <row r="39" spans="1:27" x14ac:dyDescent="0.15">
      <c r="B39" s="57">
        <v>38</v>
      </c>
      <c r="C39">
        <f t="shared" si="1"/>
        <v>40986</v>
      </c>
      <c r="D39">
        <f t="shared" si="2"/>
        <v>29700</v>
      </c>
      <c r="E39" s="16">
        <f t="shared" si="0"/>
        <v>99</v>
      </c>
      <c r="F39" s="16">
        <v>60</v>
      </c>
      <c r="G39" s="16">
        <f t="shared" si="4"/>
        <v>341</v>
      </c>
      <c r="H39" s="57">
        <f t="shared" si="5"/>
        <v>4950</v>
      </c>
      <c r="AA39" s="55"/>
    </row>
    <row r="40" spans="1:27" x14ac:dyDescent="0.15">
      <c r="B40" s="57">
        <v>39</v>
      </c>
      <c r="C40">
        <f t="shared" si="1"/>
        <v>41700</v>
      </c>
      <c r="D40">
        <f t="shared" si="2"/>
        <v>30000</v>
      </c>
      <c r="E40" s="16">
        <f t="shared" si="0"/>
        <v>100</v>
      </c>
      <c r="F40" s="16">
        <v>60</v>
      </c>
      <c r="G40" s="16">
        <f t="shared" si="4"/>
        <v>347</v>
      </c>
      <c r="H40" s="57">
        <f t="shared" si="5"/>
        <v>5000</v>
      </c>
      <c r="AA40" s="55"/>
    </row>
    <row r="41" spans="1:27" x14ac:dyDescent="0.15">
      <c r="B41" s="57">
        <v>40</v>
      </c>
      <c r="C41">
        <f t="shared" si="1"/>
        <v>42420</v>
      </c>
      <c r="D41">
        <f t="shared" si="2"/>
        <v>30300</v>
      </c>
      <c r="E41" s="16">
        <f t="shared" si="0"/>
        <v>101</v>
      </c>
      <c r="F41" s="16">
        <v>60</v>
      </c>
      <c r="G41" s="16">
        <f t="shared" si="4"/>
        <v>353</v>
      </c>
      <c r="H41" s="57">
        <f t="shared" si="5"/>
        <v>5050</v>
      </c>
      <c r="AA41" s="55"/>
    </row>
    <row r="42" spans="1:27" s="48" customFormat="1" x14ac:dyDescent="0.15">
      <c r="A42" s="47"/>
      <c r="B42" s="57">
        <v>41</v>
      </c>
      <c r="C42">
        <f t="shared" si="1"/>
        <v>43146</v>
      </c>
      <c r="D42">
        <f t="shared" si="2"/>
        <v>30600</v>
      </c>
      <c r="E42" s="16">
        <f t="shared" si="0"/>
        <v>102</v>
      </c>
      <c r="F42" s="16">
        <v>60</v>
      </c>
      <c r="G42" s="16">
        <f t="shared" si="4"/>
        <v>359</v>
      </c>
      <c r="H42" s="57">
        <f t="shared" si="5"/>
        <v>5100</v>
      </c>
      <c r="I42" s="57"/>
      <c r="J42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5"/>
    </row>
    <row r="43" spans="1:27" x14ac:dyDescent="0.15">
      <c r="B43" s="57">
        <v>42</v>
      </c>
      <c r="C43">
        <f t="shared" si="1"/>
        <v>43878</v>
      </c>
      <c r="D43">
        <f t="shared" si="2"/>
        <v>30900</v>
      </c>
      <c r="E43" s="16">
        <f t="shared" si="0"/>
        <v>103</v>
      </c>
      <c r="F43" s="16">
        <v>60</v>
      </c>
      <c r="G43" s="16">
        <f t="shared" si="4"/>
        <v>365</v>
      </c>
      <c r="H43" s="57">
        <f t="shared" si="5"/>
        <v>5150</v>
      </c>
      <c r="AA43" s="55"/>
    </row>
    <row r="44" spans="1:27" x14ac:dyDescent="0.15">
      <c r="B44" s="57">
        <v>43</v>
      </c>
      <c r="C44">
        <f t="shared" si="1"/>
        <v>44616</v>
      </c>
      <c r="D44">
        <f t="shared" si="2"/>
        <v>31200</v>
      </c>
      <c r="E44" s="16">
        <f t="shared" si="0"/>
        <v>104</v>
      </c>
      <c r="F44" s="16">
        <v>60</v>
      </c>
      <c r="G44" s="16">
        <f t="shared" si="4"/>
        <v>371</v>
      </c>
      <c r="H44" s="57">
        <f t="shared" si="5"/>
        <v>5200</v>
      </c>
      <c r="AA44" s="55"/>
    </row>
    <row r="45" spans="1:27" x14ac:dyDescent="0.15">
      <c r="B45" s="57">
        <v>44</v>
      </c>
      <c r="C45">
        <f t="shared" si="1"/>
        <v>45360</v>
      </c>
      <c r="D45">
        <f t="shared" si="2"/>
        <v>31500</v>
      </c>
      <c r="E45" s="16">
        <f t="shared" si="0"/>
        <v>105</v>
      </c>
      <c r="F45" s="16">
        <v>60</v>
      </c>
      <c r="G45" s="16">
        <f t="shared" si="4"/>
        <v>378</v>
      </c>
      <c r="H45" s="57">
        <f t="shared" si="5"/>
        <v>5250</v>
      </c>
      <c r="AA45" s="55"/>
    </row>
    <row r="46" spans="1:27" x14ac:dyDescent="0.15">
      <c r="B46" s="57">
        <v>45</v>
      </c>
      <c r="C46">
        <f t="shared" si="1"/>
        <v>46110</v>
      </c>
      <c r="D46">
        <f t="shared" si="2"/>
        <v>31800</v>
      </c>
      <c r="E46" s="16">
        <f t="shared" si="0"/>
        <v>106</v>
      </c>
      <c r="F46" s="16">
        <v>60</v>
      </c>
      <c r="G46" s="16">
        <f t="shared" si="4"/>
        <v>384</v>
      </c>
      <c r="H46" s="57">
        <f t="shared" si="5"/>
        <v>5300</v>
      </c>
      <c r="AA46" s="55"/>
    </row>
    <row r="47" spans="1:27" x14ac:dyDescent="0.15">
      <c r="B47" s="57">
        <v>46</v>
      </c>
      <c r="C47">
        <f t="shared" si="1"/>
        <v>46428</v>
      </c>
      <c r="D47">
        <f t="shared" si="2"/>
        <v>31800</v>
      </c>
      <c r="E47" s="16">
        <f t="shared" si="0"/>
        <v>106</v>
      </c>
      <c r="F47" s="16">
        <v>60</v>
      </c>
      <c r="G47" s="16">
        <f t="shared" si="4"/>
        <v>386</v>
      </c>
      <c r="H47" s="57">
        <f t="shared" si="5"/>
        <v>5300</v>
      </c>
      <c r="AA47" s="55"/>
    </row>
    <row r="48" spans="1:27" x14ac:dyDescent="0.15">
      <c r="B48" s="57">
        <v>47</v>
      </c>
      <c r="C48">
        <f t="shared" si="1"/>
        <v>47187</v>
      </c>
      <c r="D48">
        <f t="shared" si="2"/>
        <v>32100</v>
      </c>
      <c r="E48" s="16">
        <f t="shared" si="0"/>
        <v>107</v>
      </c>
      <c r="F48" s="16">
        <v>60</v>
      </c>
      <c r="G48" s="16">
        <f t="shared" si="4"/>
        <v>393</v>
      </c>
      <c r="H48" s="57">
        <f t="shared" si="5"/>
        <v>5350</v>
      </c>
      <c r="AA48" s="55"/>
    </row>
    <row r="49" spans="2:27" x14ac:dyDescent="0.15">
      <c r="B49" s="57">
        <v>48</v>
      </c>
      <c r="C49">
        <f t="shared" si="1"/>
        <v>47952</v>
      </c>
      <c r="D49">
        <f t="shared" si="2"/>
        <v>32400</v>
      </c>
      <c r="E49" s="16">
        <f t="shared" si="0"/>
        <v>108</v>
      </c>
      <c r="F49" s="16">
        <v>60</v>
      </c>
      <c r="G49" s="16">
        <f t="shared" si="4"/>
        <v>399</v>
      </c>
      <c r="H49" s="57">
        <f t="shared" si="5"/>
        <v>5400</v>
      </c>
      <c r="AA49" s="55"/>
    </row>
    <row r="50" spans="2:27" x14ac:dyDescent="0.15">
      <c r="B50" s="57">
        <v>49</v>
      </c>
      <c r="C50">
        <f t="shared" si="1"/>
        <v>48276</v>
      </c>
      <c r="D50">
        <f t="shared" si="2"/>
        <v>32400</v>
      </c>
      <c r="E50" s="16">
        <f t="shared" si="0"/>
        <v>108</v>
      </c>
      <c r="F50" s="16">
        <v>60</v>
      </c>
      <c r="G50" s="16">
        <f t="shared" si="4"/>
        <v>402</v>
      </c>
      <c r="H50" s="57">
        <f t="shared" si="5"/>
        <v>5400</v>
      </c>
      <c r="AA50" s="55"/>
    </row>
    <row r="51" spans="2:27" x14ac:dyDescent="0.15">
      <c r="B51" s="57">
        <v>50</v>
      </c>
      <c r="C51">
        <f t="shared" si="1"/>
        <v>48600</v>
      </c>
      <c r="D51">
        <f t="shared" si="2"/>
        <v>32400</v>
      </c>
      <c r="E51" s="16">
        <f t="shared" si="0"/>
        <v>108</v>
      </c>
      <c r="F51" s="16">
        <v>60</v>
      </c>
      <c r="G51" s="16">
        <f t="shared" si="4"/>
        <v>405</v>
      </c>
      <c r="H51" s="57">
        <f t="shared" si="5"/>
        <v>5400</v>
      </c>
      <c r="AA51" s="55"/>
    </row>
    <row r="52" spans="2:27" x14ac:dyDescent="0.15">
      <c r="B52" s="57">
        <v>51</v>
      </c>
      <c r="C52">
        <f t="shared" si="1"/>
        <v>49377</v>
      </c>
      <c r="D52">
        <f t="shared" si="2"/>
        <v>32700</v>
      </c>
      <c r="E52" s="16">
        <f t="shared" si="0"/>
        <v>109</v>
      </c>
      <c r="F52" s="16">
        <v>60</v>
      </c>
      <c r="G52" s="16">
        <f t="shared" si="4"/>
        <v>411</v>
      </c>
      <c r="H52" s="57">
        <f t="shared" si="5"/>
        <v>5450</v>
      </c>
      <c r="AA52" s="55"/>
    </row>
    <row r="53" spans="2:27" x14ac:dyDescent="0.15">
      <c r="B53" s="57">
        <v>52</v>
      </c>
      <c r="C53">
        <f t="shared" si="1"/>
        <v>49704</v>
      </c>
      <c r="D53">
        <f t="shared" si="2"/>
        <v>32700</v>
      </c>
      <c r="E53" s="16">
        <f t="shared" si="0"/>
        <v>109</v>
      </c>
      <c r="F53" s="16">
        <v>60</v>
      </c>
      <c r="G53" s="16">
        <f t="shared" si="4"/>
        <v>414</v>
      </c>
      <c r="H53" s="57">
        <f t="shared" si="5"/>
        <v>5450</v>
      </c>
      <c r="AA53" s="55"/>
    </row>
    <row r="54" spans="2:27" x14ac:dyDescent="0.15">
      <c r="B54" s="57">
        <v>53</v>
      </c>
      <c r="C54">
        <f t="shared" si="1"/>
        <v>50031</v>
      </c>
      <c r="D54">
        <f t="shared" si="2"/>
        <v>32700</v>
      </c>
      <c r="E54" s="16">
        <f t="shared" si="0"/>
        <v>109</v>
      </c>
      <c r="F54" s="16">
        <v>60</v>
      </c>
      <c r="G54" s="16">
        <f t="shared" si="4"/>
        <v>416</v>
      </c>
      <c r="H54" s="57">
        <f t="shared" si="5"/>
        <v>5450</v>
      </c>
      <c r="AA54" s="55"/>
    </row>
    <row r="55" spans="2:27" x14ac:dyDescent="0.15">
      <c r="B55" s="57">
        <v>54</v>
      </c>
      <c r="C55">
        <f t="shared" si="1"/>
        <v>50358</v>
      </c>
      <c r="D55">
        <f t="shared" si="2"/>
        <v>32700</v>
      </c>
      <c r="E55" s="16">
        <f t="shared" si="0"/>
        <v>109</v>
      </c>
      <c r="F55" s="16">
        <v>60</v>
      </c>
      <c r="G55" s="16">
        <f t="shared" si="4"/>
        <v>419</v>
      </c>
      <c r="H55" s="57">
        <f t="shared" si="5"/>
        <v>5450</v>
      </c>
      <c r="AA55" s="55"/>
    </row>
    <row r="56" spans="2:27" x14ac:dyDescent="0.15">
      <c r="B56" s="57">
        <v>55</v>
      </c>
      <c r="C56">
        <f t="shared" si="1"/>
        <v>50685</v>
      </c>
      <c r="D56">
        <f t="shared" si="2"/>
        <v>32700</v>
      </c>
      <c r="E56" s="16">
        <f t="shared" si="0"/>
        <v>109</v>
      </c>
      <c r="F56" s="16">
        <v>60</v>
      </c>
      <c r="G56" s="16">
        <f t="shared" si="4"/>
        <v>422</v>
      </c>
      <c r="H56" s="57">
        <f t="shared" si="5"/>
        <v>5450</v>
      </c>
      <c r="AA56" s="55"/>
    </row>
    <row r="57" spans="2:27" x14ac:dyDescent="0.15">
      <c r="B57" s="57">
        <v>56</v>
      </c>
      <c r="C57">
        <f t="shared" si="1"/>
        <v>51012</v>
      </c>
      <c r="D57">
        <f t="shared" si="2"/>
        <v>32700</v>
      </c>
      <c r="E57" s="16">
        <f t="shared" si="0"/>
        <v>109</v>
      </c>
      <c r="F57" s="16">
        <v>60</v>
      </c>
      <c r="G57" s="16">
        <f t="shared" si="4"/>
        <v>425</v>
      </c>
      <c r="H57" s="57">
        <f t="shared" si="5"/>
        <v>5450</v>
      </c>
      <c r="AA57" s="55"/>
    </row>
    <row r="58" spans="2:27" x14ac:dyDescent="0.15">
      <c r="B58" s="57">
        <v>57</v>
      </c>
      <c r="C58">
        <f t="shared" si="1"/>
        <v>51339</v>
      </c>
      <c r="D58">
        <f t="shared" si="2"/>
        <v>32700</v>
      </c>
      <c r="E58" s="16">
        <f t="shared" si="0"/>
        <v>109</v>
      </c>
      <c r="F58" s="16">
        <v>60</v>
      </c>
      <c r="G58" s="16">
        <f t="shared" si="4"/>
        <v>427</v>
      </c>
      <c r="H58" s="57">
        <f t="shared" si="5"/>
        <v>5450</v>
      </c>
      <c r="AA58" s="55"/>
    </row>
    <row r="59" spans="2:27" x14ac:dyDescent="0.15">
      <c r="B59" s="57">
        <v>58</v>
      </c>
      <c r="C59">
        <f t="shared" si="1"/>
        <v>51666</v>
      </c>
      <c r="D59">
        <f t="shared" si="2"/>
        <v>32700</v>
      </c>
      <c r="E59" s="16">
        <f t="shared" si="0"/>
        <v>109</v>
      </c>
      <c r="F59" s="16">
        <v>60</v>
      </c>
      <c r="G59" s="16">
        <f t="shared" si="4"/>
        <v>430</v>
      </c>
      <c r="H59" s="57">
        <f t="shared" si="5"/>
        <v>5450</v>
      </c>
      <c r="AA59" s="55"/>
    </row>
    <row r="60" spans="2:27" x14ac:dyDescent="0.15">
      <c r="B60" s="57">
        <v>59</v>
      </c>
      <c r="C60">
        <f t="shared" si="1"/>
        <v>51516</v>
      </c>
      <c r="D60">
        <f t="shared" si="2"/>
        <v>32400</v>
      </c>
      <c r="E60" s="16">
        <f t="shared" si="0"/>
        <v>108</v>
      </c>
      <c r="F60" s="16">
        <v>60</v>
      </c>
      <c r="G60" s="16">
        <f t="shared" si="4"/>
        <v>429</v>
      </c>
      <c r="H60" s="57">
        <f t="shared" si="5"/>
        <v>5400</v>
      </c>
      <c r="AA60" s="55"/>
    </row>
    <row r="61" spans="2:27" x14ac:dyDescent="0.15">
      <c r="B61" s="57">
        <v>60</v>
      </c>
      <c r="C61">
        <f t="shared" si="1"/>
        <v>51840</v>
      </c>
      <c r="D61">
        <f t="shared" si="2"/>
        <v>32400</v>
      </c>
      <c r="E61" s="16">
        <f t="shared" si="0"/>
        <v>108</v>
      </c>
      <c r="F61" s="16">
        <v>60</v>
      </c>
      <c r="G61" s="16">
        <f t="shared" si="4"/>
        <v>432</v>
      </c>
      <c r="H61" s="57">
        <f t="shared" si="5"/>
        <v>5400</v>
      </c>
      <c r="AA61" s="55"/>
    </row>
    <row r="62" spans="2:27" x14ac:dyDescent="0.15">
      <c r="B62" s="57">
        <v>61</v>
      </c>
      <c r="C62">
        <f t="shared" si="1"/>
        <v>51681</v>
      </c>
      <c r="D62">
        <f t="shared" si="2"/>
        <v>32100</v>
      </c>
      <c r="E62" s="16">
        <f t="shared" si="0"/>
        <v>107</v>
      </c>
      <c r="F62" s="16">
        <v>60</v>
      </c>
      <c r="G62" s="16">
        <f t="shared" si="4"/>
        <v>430</v>
      </c>
      <c r="H62" s="57">
        <v>5400</v>
      </c>
      <c r="I62" s="61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2:27" x14ac:dyDescent="0.15">
      <c r="B63" s="57">
        <v>62</v>
      </c>
      <c r="C63">
        <f t="shared" si="1"/>
        <v>52002</v>
      </c>
      <c r="D63">
        <f t="shared" si="2"/>
        <v>32100</v>
      </c>
      <c r="E63" s="16">
        <f t="shared" si="0"/>
        <v>107</v>
      </c>
      <c r="F63" s="16">
        <v>60</v>
      </c>
      <c r="G63" s="16">
        <f t="shared" si="4"/>
        <v>433</v>
      </c>
      <c r="H63" s="57">
        <v>5400</v>
      </c>
      <c r="L63" t="s">
        <v>509</v>
      </c>
      <c r="M63">
        <v>130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55"/>
    </row>
    <row r="64" spans="2:27" x14ac:dyDescent="0.15">
      <c r="B64" s="57">
        <v>63</v>
      </c>
      <c r="C64">
        <f t="shared" si="1"/>
        <v>52134</v>
      </c>
      <c r="D64">
        <v>32100</v>
      </c>
      <c r="E64" s="16">
        <f t="shared" si="0"/>
        <v>106</v>
      </c>
      <c r="F64" s="16">
        <v>60</v>
      </c>
      <c r="G64" s="16">
        <f t="shared" si="4"/>
        <v>434</v>
      </c>
      <c r="H64" s="57">
        <v>5400</v>
      </c>
      <c r="L64" t="s">
        <v>510</v>
      </c>
      <c r="M64">
        <f>130/4</f>
        <v>32.5</v>
      </c>
      <c r="P64" s="11"/>
      <c r="Q64" s="47"/>
      <c r="R64" s="58"/>
      <c r="S64" s="58"/>
      <c r="T64" s="58"/>
      <c r="U64" s="58"/>
      <c r="V64" s="58"/>
      <c r="W64" s="58"/>
      <c r="X64" s="58"/>
      <c r="Y64" s="58"/>
      <c r="Z64" s="5"/>
      <c r="AA64" s="55"/>
    </row>
    <row r="65" spans="2:27" x14ac:dyDescent="0.15">
      <c r="B65" s="57">
        <v>64</v>
      </c>
      <c r="C65">
        <f t="shared" si="1"/>
        <v>52452</v>
      </c>
      <c r="D65">
        <v>32100</v>
      </c>
      <c r="E65" s="16">
        <f t="shared" si="0"/>
        <v>106</v>
      </c>
      <c r="F65" s="16">
        <v>60</v>
      </c>
      <c r="G65" s="16">
        <f t="shared" si="4"/>
        <v>437</v>
      </c>
      <c r="H65" s="57">
        <v>5400</v>
      </c>
      <c r="L65" s="16" t="s">
        <v>511</v>
      </c>
      <c r="P65" s="11"/>
      <c r="Q65" s="11"/>
      <c r="R65" s="58"/>
      <c r="S65" s="58"/>
      <c r="T65" s="58"/>
      <c r="U65" s="58">
        <v>1</v>
      </c>
      <c r="V65" s="58"/>
      <c r="W65" s="58"/>
      <c r="X65" s="58"/>
      <c r="Y65" s="4"/>
      <c r="Z65" s="5"/>
      <c r="AA65" s="55"/>
    </row>
    <row r="66" spans="2:27" x14ac:dyDescent="0.15">
      <c r="B66" s="57">
        <v>65</v>
      </c>
      <c r="C66">
        <f t="shared" si="1"/>
        <v>52575</v>
      </c>
      <c r="D66">
        <v>32100</v>
      </c>
      <c r="E66" s="16">
        <f t="shared" ref="E66:E71" si="6">_xlfn.FLOOR.MATH(B66*B66*(-0.0372) + 4.0372*B66)</f>
        <v>105</v>
      </c>
      <c r="F66" s="16">
        <v>60</v>
      </c>
      <c r="G66" s="16">
        <f t="shared" si="4"/>
        <v>438</v>
      </c>
      <c r="H66" s="57">
        <v>5400</v>
      </c>
      <c r="L66" s="16">
        <v>10</v>
      </c>
      <c r="M66" s="37">
        <v>210</v>
      </c>
      <c r="P66" s="11"/>
      <c r="Q66" s="11"/>
      <c r="R66" s="10"/>
      <c r="S66" s="58"/>
      <c r="T66" s="58"/>
      <c r="U66" s="58"/>
      <c r="V66" s="58"/>
      <c r="W66" s="58"/>
      <c r="X66" s="4"/>
      <c r="Y66" s="4"/>
      <c r="Z66" s="5"/>
      <c r="AA66" s="55"/>
    </row>
    <row r="67" spans="2:27" x14ac:dyDescent="0.15">
      <c r="B67" s="57">
        <v>66</v>
      </c>
      <c r="C67">
        <f t="shared" ref="C67:C101" si="7">D67 + E67*B67*3</f>
        <v>52692</v>
      </c>
      <c r="D67">
        <v>32100</v>
      </c>
      <c r="E67" s="16">
        <f t="shared" si="6"/>
        <v>104</v>
      </c>
      <c r="F67" s="16">
        <v>60</v>
      </c>
      <c r="G67" s="16">
        <f t="shared" ref="G67:G101" si="8">_xlfn.FLOOR.MATH(C67/(F67*2))</f>
        <v>439</v>
      </c>
      <c r="H67" s="57">
        <v>5400</v>
      </c>
      <c r="P67" s="11"/>
      <c r="Q67" s="11"/>
      <c r="R67" s="10"/>
      <c r="S67" s="10"/>
      <c r="T67" s="58"/>
      <c r="U67" s="58"/>
      <c r="V67" s="58"/>
      <c r="W67" s="4"/>
      <c r="X67" s="4"/>
      <c r="Y67" s="4"/>
      <c r="Z67" s="5"/>
      <c r="AA67" s="55"/>
    </row>
    <row r="68" spans="2:27" x14ac:dyDescent="0.15">
      <c r="B68" s="57">
        <v>67</v>
      </c>
      <c r="C68">
        <f t="shared" si="7"/>
        <v>52803</v>
      </c>
      <c r="D68">
        <v>32100</v>
      </c>
      <c r="E68" s="16">
        <f t="shared" si="6"/>
        <v>103</v>
      </c>
      <c r="F68" s="16">
        <v>60</v>
      </c>
      <c r="G68" s="16">
        <f t="shared" si="8"/>
        <v>440</v>
      </c>
      <c r="H68" s="57">
        <v>5400</v>
      </c>
      <c r="P68" s="11"/>
      <c r="Q68" s="11"/>
      <c r="R68" s="10"/>
      <c r="S68" s="10"/>
      <c r="T68" s="10"/>
      <c r="U68" s="58"/>
      <c r="V68" s="4"/>
      <c r="W68" s="4"/>
      <c r="X68" s="4"/>
      <c r="Y68" s="4"/>
      <c r="Z68" s="5"/>
      <c r="AA68" s="55"/>
    </row>
    <row r="69" spans="2:27" x14ac:dyDescent="0.15">
      <c r="B69" s="57">
        <v>68</v>
      </c>
      <c r="C69">
        <f t="shared" si="7"/>
        <v>52908</v>
      </c>
      <c r="D69">
        <v>32100</v>
      </c>
      <c r="E69" s="16">
        <f t="shared" si="6"/>
        <v>102</v>
      </c>
      <c r="F69" s="16">
        <v>60</v>
      </c>
      <c r="G69" s="16">
        <f t="shared" si="8"/>
        <v>440</v>
      </c>
      <c r="H69" s="57">
        <v>5400</v>
      </c>
      <c r="P69" s="11"/>
      <c r="Q69" s="11"/>
      <c r="R69" s="10">
        <v>2</v>
      </c>
      <c r="S69" s="10"/>
      <c r="T69" s="10"/>
      <c r="U69" s="59"/>
      <c r="V69" s="4"/>
      <c r="W69" s="4"/>
      <c r="X69" s="4">
        <v>4</v>
      </c>
      <c r="Y69" s="4"/>
      <c r="Z69" s="5"/>
      <c r="AA69" s="55"/>
    </row>
    <row r="70" spans="2:27" x14ac:dyDescent="0.15">
      <c r="B70" s="57">
        <v>69</v>
      </c>
      <c r="C70">
        <f t="shared" si="7"/>
        <v>53007</v>
      </c>
      <c r="D70">
        <v>32100</v>
      </c>
      <c r="E70" s="16">
        <f t="shared" si="6"/>
        <v>101</v>
      </c>
      <c r="F70" s="16">
        <v>60</v>
      </c>
      <c r="G70" s="16">
        <f t="shared" si="8"/>
        <v>441</v>
      </c>
      <c r="H70" s="57">
        <v>5400</v>
      </c>
      <c r="P70" s="11" t="s">
        <v>508</v>
      </c>
      <c r="Q70" s="11"/>
      <c r="R70" s="10"/>
      <c r="S70" s="10"/>
      <c r="T70" s="10"/>
      <c r="U70" s="12"/>
      <c r="V70" s="4"/>
      <c r="W70" s="4"/>
      <c r="X70" s="4"/>
      <c r="Y70" s="4"/>
      <c r="Z70" s="5"/>
      <c r="AA70" s="55"/>
    </row>
    <row r="71" spans="2:27" x14ac:dyDescent="0.15">
      <c r="B71" s="57">
        <v>70</v>
      </c>
      <c r="C71">
        <f t="shared" si="7"/>
        <v>53100</v>
      </c>
      <c r="D71">
        <v>32100</v>
      </c>
      <c r="E71" s="16">
        <f t="shared" si="6"/>
        <v>100</v>
      </c>
      <c r="F71" s="16">
        <v>60</v>
      </c>
      <c r="G71" s="16">
        <f t="shared" si="8"/>
        <v>442</v>
      </c>
      <c r="H71" s="57">
        <v>5400</v>
      </c>
      <c r="P71" s="11"/>
      <c r="Q71" s="11"/>
      <c r="R71" s="10"/>
      <c r="S71" s="10"/>
      <c r="T71" s="12"/>
      <c r="U71" s="12"/>
      <c r="V71" s="12"/>
      <c r="W71" s="4"/>
      <c r="X71" s="4"/>
      <c r="Y71" s="4"/>
      <c r="Z71" s="5"/>
      <c r="AA71" s="55"/>
    </row>
    <row r="72" spans="2:27" x14ac:dyDescent="0.15">
      <c r="B72" s="57">
        <v>71</v>
      </c>
      <c r="C72">
        <f t="shared" si="7"/>
        <v>53400</v>
      </c>
      <c r="D72">
        <v>32100</v>
      </c>
      <c r="E72" s="16">
        <v>100</v>
      </c>
      <c r="F72" s="16">
        <v>60</v>
      </c>
      <c r="G72" s="16">
        <f t="shared" si="8"/>
        <v>445</v>
      </c>
      <c r="H72" s="57">
        <v>5400</v>
      </c>
      <c r="P72" s="11"/>
      <c r="Q72" s="11"/>
      <c r="R72" s="10"/>
      <c r="S72" s="12"/>
      <c r="T72" s="12"/>
      <c r="U72" s="12"/>
      <c r="V72" s="12"/>
      <c r="W72" s="12"/>
      <c r="X72" s="4"/>
      <c r="Y72" s="4"/>
      <c r="Z72" s="5"/>
      <c r="AA72" s="55"/>
    </row>
    <row r="73" spans="2:27" x14ac:dyDescent="0.15">
      <c r="B73" s="57">
        <v>72</v>
      </c>
      <c r="C73">
        <f t="shared" si="7"/>
        <v>53700</v>
      </c>
      <c r="D73">
        <v>32100</v>
      </c>
      <c r="E73" s="16">
        <v>100</v>
      </c>
      <c r="F73" s="16">
        <v>60</v>
      </c>
      <c r="G73" s="16">
        <f t="shared" si="8"/>
        <v>447</v>
      </c>
      <c r="H73" s="57">
        <v>5400</v>
      </c>
      <c r="P73" s="11"/>
      <c r="Q73" s="11"/>
      <c r="R73" s="12"/>
      <c r="S73" s="12"/>
      <c r="T73" s="12"/>
      <c r="U73" s="12">
        <v>3</v>
      </c>
      <c r="V73" s="12"/>
      <c r="W73" s="12"/>
      <c r="X73" s="12"/>
      <c r="Y73" s="4"/>
      <c r="Z73" s="5"/>
      <c r="AA73" s="55"/>
    </row>
    <row r="74" spans="2:27" x14ac:dyDescent="0.15">
      <c r="B74" s="57">
        <v>73</v>
      </c>
      <c r="C74">
        <f t="shared" si="7"/>
        <v>54000</v>
      </c>
      <c r="D74">
        <v>32100</v>
      </c>
      <c r="E74" s="16">
        <v>100</v>
      </c>
      <c r="F74" s="16">
        <v>60</v>
      </c>
      <c r="G74" s="16">
        <f t="shared" si="8"/>
        <v>450</v>
      </c>
      <c r="H74" s="57">
        <v>5400</v>
      </c>
      <c r="P74" s="11"/>
      <c r="Q74" s="13"/>
      <c r="R74" s="12"/>
      <c r="S74" s="12"/>
      <c r="T74" s="12"/>
      <c r="U74" s="12"/>
      <c r="V74" s="12"/>
      <c r="W74" s="12"/>
      <c r="X74" s="12"/>
      <c r="Y74" s="12"/>
      <c r="Z74" s="5"/>
      <c r="AA74" s="55"/>
    </row>
    <row r="75" spans="2:27" x14ac:dyDescent="0.15">
      <c r="B75" s="57">
        <v>74</v>
      </c>
      <c r="C75">
        <f t="shared" si="7"/>
        <v>54300</v>
      </c>
      <c r="D75">
        <v>32100</v>
      </c>
      <c r="E75" s="16">
        <v>100</v>
      </c>
      <c r="F75" s="16">
        <v>60</v>
      </c>
      <c r="G75" s="16">
        <f t="shared" si="8"/>
        <v>452</v>
      </c>
      <c r="H75" s="57">
        <v>5400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55"/>
    </row>
    <row r="76" spans="2:27" x14ac:dyDescent="0.15">
      <c r="B76" s="57">
        <v>75</v>
      </c>
      <c r="C76">
        <f t="shared" si="7"/>
        <v>54600</v>
      </c>
      <c r="D76">
        <v>32100</v>
      </c>
      <c r="E76" s="16">
        <v>100</v>
      </c>
      <c r="F76" s="16">
        <v>60</v>
      </c>
      <c r="G76" s="16">
        <f t="shared" si="8"/>
        <v>455</v>
      </c>
      <c r="H76" s="57">
        <v>5400</v>
      </c>
      <c r="I76" s="60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2:27" x14ac:dyDescent="0.15">
      <c r="B77" s="57">
        <v>76</v>
      </c>
      <c r="C77">
        <f t="shared" si="7"/>
        <v>54900</v>
      </c>
      <c r="D77">
        <v>32100</v>
      </c>
      <c r="E77" s="16">
        <v>100</v>
      </c>
      <c r="F77" s="16">
        <v>60</v>
      </c>
      <c r="G77" s="16">
        <f t="shared" si="8"/>
        <v>457</v>
      </c>
      <c r="H77" s="57">
        <v>5400</v>
      </c>
      <c r="I77" s="60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2:27" x14ac:dyDescent="0.15">
      <c r="B78" s="57">
        <v>77</v>
      </c>
      <c r="C78">
        <f t="shared" si="7"/>
        <v>55200</v>
      </c>
      <c r="D78">
        <v>32100</v>
      </c>
      <c r="E78" s="16">
        <v>100</v>
      </c>
      <c r="F78" s="16">
        <v>60</v>
      </c>
      <c r="G78" s="16">
        <f t="shared" si="8"/>
        <v>460</v>
      </c>
      <c r="H78" s="57">
        <v>5400</v>
      </c>
    </row>
    <row r="79" spans="2:27" x14ac:dyDescent="0.15">
      <c r="B79" s="57">
        <v>78</v>
      </c>
      <c r="C79">
        <f t="shared" si="7"/>
        <v>55500</v>
      </c>
      <c r="D79">
        <v>32100</v>
      </c>
      <c r="E79" s="16">
        <v>100</v>
      </c>
      <c r="F79" s="16">
        <v>60</v>
      </c>
      <c r="G79" s="16">
        <f t="shared" si="8"/>
        <v>462</v>
      </c>
      <c r="H79" s="57">
        <v>5400</v>
      </c>
    </row>
    <row r="80" spans="2:27" x14ac:dyDescent="0.15">
      <c r="B80" s="57">
        <v>79</v>
      </c>
      <c r="C80">
        <f t="shared" si="7"/>
        <v>55800</v>
      </c>
      <c r="D80">
        <v>32100</v>
      </c>
      <c r="E80" s="16">
        <v>100</v>
      </c>
      <c r="F80" s="16">
        <v>60</v>
      </c>
      <c r="G80" s="16">
        <f t="shared" si="8"/>
        <v>465</v>
      </c>
      <c r="H80" s="57">
        <v>5400</v>
      </c>
    </row>
    <row r="81" spans="2:8" x14ac:dyDescent="0.15">
      <c r="B81" s="57">
        <v>80</v>
      </c>
      <c r="C81">
        <f t="shared" si="7"/>
        <v>56100</v>
      </c>
      <c r="D81">
        <v>32100</v>
      </c>
      <c r="E81" s="16">
        <v>100</v>
      </c>
      <c r="F81" s="16">
        <v>60</v>
      </c>
      <c r="G81" s="16">
        <f t="shared" si="8"/>
        <v>467</v>
      </c>
      <c r="H81" s="57">
        <v>5400</v>
      </c>
    </row>
    <row r="82" spans="2:8" x14ac:dyDescent="0.15">
      <c r="B82" s="57">
        <v>81</v>
      </c>
      <c r="C82">
        <f t="shared" si="7"/>
        <v>56400</v>
      </c>
      <c r="D82">
        <v>32100</v>
      </c>
      <c r="E82" s="16">
        <v>100</v>
      </c>
      <c r="F82" s="16">
        <v>60</v>
      </c>
      <c r="G82" s="16">
        <f t="shared" si="8"/>
        <v>470</v>
      </c>
      <c r="H82" s="57">
        <v>5400</v>
      </c>
    </row>
    <row r="83" spans="2:8" x14ac:dyDescent="0.15">
      <c r="B83" s="57">
        <v>82</v>
      </c>
      <c r="C83">
        <f t="shared" si="7"/>
        <v>56700</v>
      </c>
      <c r="D83">
        <v>32100</v>
      </c>
      <c r="E83" s="16">
        <v>100</v>
      </c>
      <c r="F83" s="16">
        <v>60</v>
      </c>
      <c r="G83" s="16">
        <f t="shared" si="8"/>
        <v>472</v>
      </c>
      <c r="H83" s="57">
        <v>5400</v>
      </c>
    </row>
    <row r="84" spans="2:8" x14ac:dyDescent="0.15">
      <c r="B84" s="57">
        <v>83</v>
      </c>
      <c r="C84">
        <f t="shared" si="7"/>
        <v>57000</v>
      </c>
      <c r="D84">
        <v>32100</v>
      </c>
      <c r="E84" s="16">
        <v>100</v>
      </c>
      <c r="F84" s="16">
        <v>60</v>
      </c>
      <c r="G84" s="16">
        <f t="shared" si="8"/>
        <v>475</v>
      </c>
      <c r="H84" s="57">
        <v>5400</v>
      </c>
    </row>
    <row r="85" spans="2:8" x14ac:dyDescent="0.15">
      <c r="B85" s="57">
        <v>84</v>
      </c>
      <c r="C85">
        <f t="shared" si="7"/>
        <v>57300</v>
      </c>
      <c r="D85">
        <v>32100</v>
      </c>
      <c r="E85" s="16">
        <v>100</v>
      </c>
      <c r="F85" s="16">
        <v>60</v>
      </c>
      <c r="G85" s="16">
        <f t="shared" si="8"/>
        <v>477</v>
      </c>
      <c r="H85" s="57">
        <v>5400</v>
      </c>
    </row>
    <row r="86" spans="2:8" x14ac:dyDescent="0.15">
      <c r="B86" s="57">
        <v>85</v>
      </c>
      <c r="C86">
        <f t="shared" si="7"/>
        <v>57600</v>
      </c>
      <c r="D86">
        <v>32100</v>
      </c>
      <c r="E86" s="16">
        <v>100</v>
      </c>
      <c r="F86" s="16">
        <v>60</v>
      </c>
      <c r="G86" s="16">
        <f t="shared" si="8"/>
        <v>480</v>
      </c>
      <c r="H86" s="57">
        <v>5400</v>
      </c>
    </row>
    <row r="87" spans="2:8" x14ac:dyDescent="0.15">
      <c r="B87" s="57">
        <v>86</v>
      </c>
      <c r="C87">
        <f t="shared" si="7"/>
        <v>57900</v>
      </c>
      <c r="D87">
        <v>32100</v>
      </c>
      <c r="E87" s="16">
        <v>100</v>
      </c>
      <c r="F87" s="16">
        <v>60</v>
      </c>
      <c r="G87" s="16">
        <f t="shared" si="8"/>
        <v>482</v>
      </c>
      <c r="H87" s="57">
        <v>5400</v>
      </c>
    </row>
    <row r="88" spans="2:8" x14ac:dyDescent="0.15">
      <c r="B88" s="57">
        <v>87</v>
      </c>
      <c r="C88">
        <f t="shared" si="7"/>
        <v>58200</v>
      </c>
      <c r="D88">
        <v>32100</v>
      </c>
      <c r="E88" s="16">
        <v>100</v>
      </c>
      <c r="F88" s="16">
        <v>60</v>
      </c>
      <c r="G88" s="16">
        <f t="shared" si="8"/>
        <v>485</v>
      </c>
      <c r="H88" s="57">
        <v>5400</v>
      </c>
    </row>
    <row r="89" spans="2:8" x14ac:dyDescent="0.15">
      <c r="B89" s="57">
        <v>88</v>
      </c>
      <c r="C89">
        <f t="shared" si="7"/>
        <v>58500</v>
      </c>
      <c r="D89">
        <v>32100</v>
      </c>
      <c r="E89" s="16">
        <v>100</v>
      </c>
      <c r="F89" s="16">
        <v>60</v>
      </c>
      <c r="G89" s="16">
        <f t="shared" si="8"/>
        <v>487</v>
      </c>
      <c r="H89" s="57">
        <v>5400</v>
      </c>
    </row>
    <row r="90" spans="2:8" x14ac:dyDescent="0.15">
      <c r="B90" s="57">
        <v>89</v>
      </c>
      <c r="C90">
        <f t="shared" si="7"/>
        <v>58800</v>
      </c>
      <c r="D90">
        <v>32100</v>
      </c>
      <c r="E90" s="16">
        <v>100</v>
      </c>
      <c r="F90" s="16">
        <v>60</v>
      </c>
      <c r="G90" s="16">
        <f t="shared" si="8"/>
        <v>490</v>
      </c>
      <c r="H90" s="57">
        <v>5400</v>
      </c>
    </row>
    <row r="91" spans="2:8" x14ac:dyDescent="0.15">
      <c r="B91" s="57">
        <v>90</v>
      </c>
      <c r="C91">
        <f t="shared" si="7"/>
        <v>59100</v>
      </c>
      <c r="D91">
        <v>32100</v>
      </c>
      <c r="E91" s="16">
        <v>100</v>
      </c>
      <c r="F91" s="16">
        <v>60</v>
      </c>
      <c r="G91" s="16">
        <f t="shared" si="8"/>
        <v>492</v>
      </c>
      <c r="H91" s="57">
        <v>5400</v>
      </c>
    </row>
    <row r="92" spans="2:8" x14ac:dyDescent="0.15">
      <c r="B92" s="57">
        <v>91</v>
      </c>
      <c r="C92">
        <f t="shared" si="7"/>
        <v>59400</v>
      </c>
      <c r="D92">
        <v>32100</v>
      </c>
      <c r="E92" s="16">
        <v>100</v>
      </c>
      <c r="F92" s="16">
        <v>60</v>
      </c>
      <c r="G92" s="16">
        <f t="shared" si="8"/>
        <v>495</v>
      </c>
      <c r="H92" s="57">
        <v>5400</v>
      </c>
    </row>
    <row r="93" spans="2:8" x14ac:dyDescent="0.15">
      <c r="B93" s="57">
        <v>92</v>
      </c>
      <c r="C93">
        <f t="shared" si="7"/>
        <v>59700</v>
      </c>
      <c r="D93">
        <v>32100</v>
      </c>
      <c r="E93" s="16">
        <v>100</v>
      </c>
      <c r="F93" s="16">
        <v>60</v>
      </c>
      <c r="G93" s="16">
        <f t="shared" si="8"/>
        <v>497</v>
      </c>
      <c r="H93" s="57">
        <v>5400</v>
      </c>
    </row>
    <row r="94" spans="2:8" x14ac:dyDescent="0.15">
      <c r="B94" s="57">
        <v>93</v>
      </c>
      <c r="C94">
        <f t="shared" si="7"/>
        <v>60000</v>
      </c>
      <c r="D94">
        <v>32100</v>
      </c>
      <c r="E94" s="16">
        <v>100</v>
      </c>
      <c r="F94" s="16">
        <v>60</v>
      </c>
      <c r="G94" s="16">
        <f t="shared" si="8"/>
        <v>500</v>
      </c>
      <c r="H94" s="57">
        <v>5400</v>
      </c>
    </row>
    <row r="95" spans="2:8" x14ac:dyDescent="0.15">
      <c r="B95" s="57">
        <v>94</v>
      </c>
      <c r="C95">
        <f t="shared" si="7"/>
        <v>60300</v>
      </c>
      <c r="D95">
        <v>32100</v>
      </c>
      <c r="E95" s="16">
        <v>100</v>
      </c>
      <c r="F95" s="16">
        <v>60</v>
      </c>
      <c r="G95" s="16">
        <f t="shared" si="8"/>
        <v>502</v>
      </c>
      <c r="H95" s="57">
        <v>5400</v>
      </c>
    </row>
    <row r="96" spans="2:8" x14ac:dyDescent="0.15">
      <c r="B96" s="57">
        <v>95</v>
      </c>
      <c r="C96">
        <f t="shared" si="7"/>
        <v>60600</v>
      </c>
      <c r="D96">
        <v>32100</v>
      </c>
      <c r="E96" s="16">
        <v>100</v>
      </c>
      <c r="F96" s="16">
        <v>60</v>
      </c>
      <c r="G96" s="16">
        <f t="shared" si="8"/>
        <v>505</v>
      </c>
      <c r="H96" s="57">
        <v>5400</v>
      </c>
    </row>
    <row r="97" spans="2:8" x14ac:dyDescent="0.15">
      <c r="B97" s="57">
        <v>96</v>
      </c>
      <c r="C97">
        <f t="shared" si="7"/>
        <v>60900</v>
      </c>
      <c r="D97">
        <v>32100</v>
      </c>
      <c r="E97" s="16">
        <v>100</v>
      </c>
      <c r="F97" s="16">
        <v>60</v>
      </c>
      <c r="G97" s="16">
        <f t="shared" si="8"/>
        <v>507</v>
      </c>
      <c r="H97" s="57">
        <v>5400</v>
      </c>
    </row>
    <row r="98" spans="2:8" x14ac:dyDescent="0.15">
      <c r="B98" s="57">
        <v>97</v>
      </c>
      <c r="C98">
        <f t="shared" si="7"/>
        <v>61200</v>
      </c>
      <c r="D98">
        <v>32100</v>
      </c>
      <c r="E98" s="16">
        <v>100</v>
      </c>
      <c r="F98" s="16">
        <v>60</v>
      </c>
      <c r="G98" s="16">
        <f t="shared" si="8"/>
        <v>510</v>
      </c>
      <c r="H98" s="57">
        <v>5400</v>
      </c>
    </row>
    <row r="99" spans="2:8" x14ac:dyDescent="0.15">
      <c r="B99" s="57">
        <v>98</v>
      </c>
      <c r="C99">
        <f t="shared" si="7"/>
        <v>61500</v>
      </c>
      <c r="D99">
        <v>32100</v>
      </c>
      <c r="E99" s="16">
        <v>100</v>
      </c>
      <c r="F99" s="16">
        <v>60</v>
      </c>
      <c r="G99" s="16">
        <f t="shared" si="8"/>
        <v>512</v>
      </c>
      <c r="H99" s="57">
        <v>5400</v>
      </c>
    </row>
    <row r="100" spans="2:8" x14ac:dyDescent="0.15">
      <c r="B100" s="57">
        <v>99</v>
      </c>
      <c r="C100">
        <f t="shared" si="7"/>
        <v>61800</v>
      </c>
      <c r="D100">
        <v>32100</v>
      </c>
      <c r="E100" s="16">
        <v>100</v>
      </c>
      <c r="F100" s="16">
        <v>60</v>
      </c>
      <c r="G100" s="16">
        <f t="shared" si="8"/>
        <v>515</v>
      </c>
      <c r="H100" s="57">
        <v>5400</v>
      </c>
    </row>
    <row r="101" spans="2:8" x14ac:dyDescent="0.15">
      <c r="B101" s="57">
        <v>100</v>
      </c>
      <c r="C101">
        <f t="shared" si="7"/>
        <v>62100</v>
      </c>
      <c r="D101">
        <v>32100</v>
      </c>
      <c r="E101" s="16">
        <v>100</v>
      </c>
      <c r="F101" s="16">
        <v>60</v>
      </c>
      <c r="G101" s="16">
        <f t="shared" si="8"/>
        <v>517</v>
      </c>
      <c r="H101" s="57">
        <v>5400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Sheet2!C:C</xm:f>
              <xm:sqref>O67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A25" sqref="A25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15</v>
      </c>
      <c r="D1" s="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3" s="11" customFormat="1" ht="29.25" customHeight="1" x14ac:dyDescent="0.15">
      <c r="A2" s="10" t="s">
        <v>16</v>
      </c>
      <c r="B2" s="27" t="s">
        <v>318</v>
      </c>
      <c r="C2" s="27" t="s">
        <v>319</v>
      </c>
      <c r="D2" s="10"/>
      <c r="E2" s="11" t="s">
        <v>17</v>
      </c>
      <c r="F2" s="11" t="s">
        <v>239</v>
      </c>
      <c r="G2" s="17" t="s">
        <v>240</v>
      </c>
      <c r="H2" s="11" t="s">
        <v>239</v>
      </c>
      <c r="I2" s="17" t="s">
        <v>240</v>
      </c>
      <c r="J2" s="11" t="s">
        <v>239</v>
      </c>
      <c r="K2" s="11" t="s">
        <v>239</v>
      </c>
      <c r="L2" s="11" t="s">
        <v>105</v>
      </c>
      <c r="M2" s="11" t="s">
        <v>106</v>
      </c>
    </row>
    <row r="3" spans="1:13" s="11" customFormat="1" x14ac:dyDescent="0.15">
      <c r="A3" s="10" t="s">
        <v>102</v>
      </c>
      <c r="B3" s="27" t="s">
        <v>317</v>
      </c>
      <c r="C3" s="27" t="s">
        <v>320</v>
      </c>
      <c r="D3" s="10"/>
      <c r="L3" s="11" t="s">
        <v>103</v>
      </c>
      <c r="M3" s="11" t="s">
        <v>104</v>
      </c>
    </row>
    <row r="4" spans="1:13" s="9" customFormat="1" x14ac:dyDescent="0.15">
      <c r="A4" s="8" t="s">
        <v>18</v>
      </c>
      <c r="B4" s="28" t="s">
        <v>321</v>
      </c>
      <c r="C4" s="28" t="s">
        <v>322</v>
      </c>
      <c r="D4" s="8"/>
      <c r="E4" s="11" t="s">
        <v>17</v>
      </c>
      <c r="F4" s="9" t="s">
        <v>245</v>
      </c>
      <c r="G4" s="9" t="s">
        <v>274</v>
      </c>
      <c r="H4" s="11" t="s">
        <v>17</v>
      </c>
      <c r="I4" s="9" t="s">
        <v>245</v>
      </c>
      <c r="J4" s="9" t="s">
        <v>274</v>
      </c>
      <c r="K4" s="9" t="s">
        <v>280</v>
      </c>
      <c r="L4" s="9" t="s">
        <v>19</v>
      </c>
      <c r="M4" s="9" t="s">
        <v>107</v>
      </c>
    </row>
    <row r="5" spans="1:13" s="9" customFormat="1" x14ac:dyDescent="0.15">
      <c r="A5" s="8" t="s">
        <v>111</v>
      </c>
      <c r="B5" s="28" t="s">
        <v>323</v>
      </c>
      <c r="C5" s="28" t="s">
        <v>324</v>
      </c>
      <c r="D5" s="8"/>
      <c r="L5" s="9" t="s">
        <v>112</v>
      </c>
      <c r="M5" s="9" t="s">
        <v>113</v>
      </c>
    </row>
    <row r="6" spans="1:13" ht="27" x14ac:dyDescent="0.15">
      <c r="A6" s="1" t="s">
        <v>20</v>
      </c>
      <c r="B6" s="26" t="e">
        <f>-C6</f>
        <v>#VALUE!</v>
      </c>
      <c r="C6" s="26" t="s">
        <v>350</v>
      </c>
      <c r="E6" t="s">
        <v>251</v>
      </c>
      <c r="F6" s="18" t="s">
        <v>252</v>
      </c>
      <c r="G6" t="s">
        <v>251</v>
      </c>
      <c r="H6" s="18" t="s">
        <v>254</v>
      </c>
      <c r="I6" t="s">
        <v>255</v>
      </c>
      <c r="J6" s="18" t="s">
        <v>258</v>
      </c>
      <c r="K6" t="s">
        <v>255</v>
      </c>
      <c r="L6" t="s">
        <v>22</v>
      </c>
      <c r="M6" t="s">
        <v>143</v>
      </c>
    </row>
    <row r="7" spans="1:13" ht="40.5" x14ac:dyDescent="0.15">
      <c r="A7" s="1" t="s">
        <v>21</v>
      </c>
      <c r="B7" s="26" t="s">
        <v>351</v>
      </c>
      <c r="C7" s="26" t="s">
        <v>342</v>
      </c>
      <c r="E7" s="18" t="s">
        <v>248</v>
      </c>
      <c r="F7" s="18" t="s">
        <v>249</v>
      </c>
      <c r="G7" s="18" t="s">
        <v>253</v>
      </c>
      <c r="H7" s="18" t="s">
        <v>256</v>
      </c>
      <c r="I7" s="18" t="s">
        <v>248</v>
      </c>
      <c r="J7" s="18" t="s">
        <v>261</v>
      </c>
      <c r="K7" s="18" t="s">
        <v>301</v>
      </c>
      <c r="L7" t="s">
        <v>23</v>
      </c>
      <c r="M7" t="s">
        <v>117</v>
      </c>
    </row>
    <row r="8" spans="1:13" ht="27" x14ac:dyDescent="0.15">
      <c r="A8" s="1" t="s">
        <v>24</v>
      </c>
      <c r="B8" s="26" t="s">
        <v>352</v>
      </c>
      <c r="C8" s="26" t="s">
        <v>343</v>
      </c>
      <c r="E8" t="s">
        <v>17</v>
      </c>
      <c r="F8" s="18" t="s">
        <v>242</v>
      </c>
      <c r="G8" t="s">
        <v>17</v>
      </c>
      <c r="H8" s="18" t="s">
        <v>246</v>
      </c>
      <c r="I8" t="s">
        <v>17</v>
      </c>
      <c r="J8" s="18" t="s">
        <v>246</v>
      </c>
      <c r="K8" t="s">
        <v>17</v>
      </c>
      <c r="L8" t="s">
        <v>25</v>
      </c>
      <c r="M8" t="s">
        <v>106</v>
      </c>
    </row>
    <row r="9" spans="1:13" s="5" customFormat="1" x14ac:dyDescent="0.15">
      <c r="A9" s="4" t="s">
        <v>26</v>
      </c>
      <c r="B9" s="29" t="s">
        <v>325</v>
      </c>
      <c r="C9" s="29" t="s">
        <v>326</v>
      </c>
      <c r="D9" s="4"/>
      <c r="E9" s="5" t="s">
        <v>17</v>
      </c>
      <c r="F9" s="5" t="s">
        <v>244</v>
      </c>
      <c r="G9" s="5" t="s">
        <v>17</v>
      </c>
      <c r="H9" s="5" t="s">
        <v>247</v>
      </c>
      <c r="I9" s="5" t="s">
        <v>17</v>
      </c>
      <c r="J9" s="5" t="s">
        <v>260</v>
      </c>
      <c r="K9" s="5" t="s">
        <v>247</v>
      </c>
      <c r="L9" s="5" t="s">
        <v>27</v>
      </c>
      <c r="M9" s="5" t="s">
        <v>107</v>
      </c>
    </row>
    <row r="10" spans="1:13" s="5" customFormat="1" x14ac:dyDescent="0.15">
      <c r="A10" s="4" t="s">
        <v>108</v>
      </c>
      <c r="B10" s="29" t="s">
        <v>327</v>
      </c>
      <c r="C10" s="29" t="s">
        <v>328</v>
      </c>
      <c r="D10" s="4"/>
      <c r="L10" s="5" t="s">
        <v>110</v>
      </c>
      <c r="M10" s="5" t="s">
        <v>109</v>
      </c>
    </row>
    <row r="11" spans="1:13" s="7" customFormat="1" ht="27" x14ac:dyDescent="0.15">
      <c r="A11" s="6" t="s">
        <v>40</v>
      </c>
      <c r="B11" s="30" t="s">
        <v>329</v>
      </c>
      <c r="C11" s="30" t="s">
        <v>330</v>
      </c>
      <c r="D11" s="6"/>
      <c r="E11" s="7" t="s">
        <v>17</v>
      </c>
      <c r="F11" s="22" t="s">
        <v>243</v>
      </c>
      <c r="G11" s="7" t="s">
        <v>17</v>
      </c>
      <c r="H11" s="7" t="s">
        <v>260</v>
      </c>
      <c r="I11" s="7" t="s">
        <v>17</v>
      </c>
      <c r="J11" s="22" t="s">
        <v>243</v>
      </c>
      <c r="K11" s="7" t="s">
        <v>260</v>
      </c>
      <c r="L11" s="7" t="s">
        <v>41</v>
      </c>
      <c r="M11" s="7" t="s">
        <v>107</v>
      </c>
    </row>
    <row r="12" spans="1:13" s="7" customFormat="1" ht="15.75" customHeight="1" x14ac:dyDescent="0.15">
      <c r="A12" s="6" t="s">
        <v>114</v>
      </c>
      <c r="B12" s="30" t="s">
        <v>353</v>
      </c>
      <c r="C12" s="30" t="s">
        <v>331</v>
      </c>
      <c r="D12" s="6"/>
      <c r="L12" s="7" t="s">
        <v>115</v>
      </c>
      <c r="M12" s="7" t="s">
        <v>116</v>
      </c>
    </row>
    <row r="13" spans="1:13" ht="40.5" x14ac:dyDescent="0.15">
      <c r="A13" s="1" t="s">
        <v>118</v>
      </c>
      <c r="B13" s="26" t="s">
        <v>346</v>
      </c>
      <c r="C13" s="26" t="s">
        <v>339</v>
      </c>
      <c r="E13" s="18" t="s">
        <v>314</v>
      </c>
      <c r="F13" s="18" t="s">
        <v>315</v>
      </c>
      <c r="G13" s="7" t="s">
        <v>17</v>
      </c>
      <c r="H13" s="18" t="s">
        <v>314</v>
      </c>
      <c r="I13" s="18" t="s">
        <v>315</v>
      </c>
      <c r="J13" s="7" t="s">
        <v>17</v>
      </c>
      <c r="K13" s="18" t="s">
        <v>316</v>
      </c>
      <c r="L13" t="s">
        <v>119</v>
      </c>
      <c r="M13" t="s">
        <v>120</v>
      </c>
    </row>
    <row r="14" spans="1:13" s="13" customFormat="1" ht="26.25" customHeight="1" x14ac:dyDescent="0.15">
      <c r="A14" s="12" t="s">
        <v>297</v>
      </c>
      <c r="B14" s="31" t="s">
        <v>336</v>
      </c>
      <c r="C14" s="31" t="s">
        <v>337</v>
      </c>
      <c r="D14" s="12"/>
      <c r="E14" s="24" t="s">
        <v>312</v>
      </c>
      <c r="F14" s="24" t="s">
        <v>292</v>
      </c>
      <c r="G14" s="24" t="s">
        <v>293</v>
      </c>
      <c r="H14" s="24" t="s">
        <v>290</v>
      </c>
      <c r="I14" s="24" t="s">
        <v>298</v>
      </c>
      <c r="J14" s="24" t="s">
        <v>290</v>
      </c>
      <c r="K14" s="13" t="s">
        <v>291</v>
      </c>
      <c r="L14" s="13" t="s">
        <v>121</v>
      </c>
      <c r="M14" s="13" t="s">
        <v>122</v>
      </c>
    </row>
    <row r="15" spans="1:13" s="13" customFormat="1" x14ac:dyDescent="0.15">
      <c r="A15" s="12" t="s">
        <v>123</v>
      </c>
      <c r="B15" s="31" t="s">
        <v>338</v>
      </c>
      <c r="C15" s="31" t="s">
        <v>339</v>
      </c>
      <c r="D15" s="12"/>
      <c r="L15" s="13" t="s">
        <v>124</v>
      </c>
      <c r="M15" s="13" t="s">
        <v>125</v>
      </c>
    </row>
    <row r="16" spans="1:13" s="15" customFormat="1" ht="40.5" x14ac:dyDescent="0.15">
      <c r="A16" s="14" t="s">
        <v>126</v>
      </c>
      <c r="B16" s="32"/>
      <c r="C16" s="32"/>
      <c r="D16" s="14"/>
      <c r="E16" t="s">
        <v>17</v>
      </c>
      <c r="F16" s="19" t="s">
        <v>250</v>
      </c>
      <c r="G16" s="19" t="s">
        <v>257</v>
      </c>
      <c r="H16" t="s">
        <v>17</v>
      </c>
      <c r="I16" s="19" t="s">
        <v>250</v>
      </c>
      <c r="J16" s="19" t="s">
        <v>262</v>
      </c>
      <c r="K16" t="s">
        <v>17</v>
      </c>
      <c r="L16" s="15" t="s">
        <v>127</v>
      </c>
      <c r="M16" s="15" t="s">
        <v>128</v>
      </c>
    </row>
    <row r="17" spans="1:13" s="15" customFormat="1" x14ac:dyDescent="0.15">
      <c r="A17" s="14" t="s">
        <v>129</v>
      </c>
      <c r="B17" s="32"/>
      <c r="C17" s="32"/>
      <c r="D17" s="14"/>
      <c r="L17" s="15" t="s">
        <v>130</v>
      </c>
      <c r="M17" s="15" t="s">
        <v>131</v>
      </c>
    </row>
    <row r="18" spans="1:13" s="3" customFormat="1" ht="27" x14ac:dyDescent="0.15">
      <c r="A18" s="2" t="s">
        <v>132</v>
      </c>
      <c r="B18" s="33" t="s">
        <v>332</v>
      </c>
      <c r="C18" s="33" t="s">
        <v>333</v>
      </c>
      <c r="D18" s="2"/>
      <c r="E18" s="3" t="s">
        <v>265</v>
      </c>
      <c r="F18" s="3" t="s">
        <v>265</v>
      </c>
      <c r="G18" s="3" t="s">
        <v>17</v>
      </c>
      <c r="H18" s="3" t="s">
        <v>270</v>
      </c>
      <c r="I18" s="23" t="s">
        <v>277</v>
      </c>
      <c r="J18" s="3" t="s">
        <v>17</v>
      </c>
      <c r="K18" s="3" t="s">
        <v>270</v>
      </c>
      <c r="L18" s="3" t="s">
        <v>133</v>
      </c>
      <c r="M18" s="3" t="s">
        <v>107</v>
      </c>
    </row>
    <row r="19" spans="1:13" s="3" customFormat="1" x14ac:dyDescent="0.15">
      <c r="A19" s="2" t="s">
        <v>134</v>
      </c>
      <c r="B19" s="33" t="s">
        <v>334</v>
      </c>
      <c r="C19" s="33" t="s">
        <v>335</v>
      </c>
      <c r="D19" s="2"/>
      <c r="L19" s="3" t="s">
        <v>135</v>
      </c>
      <c r="M19" s="3" t="s">
        <v>136</v>
      </c>
    </row>
    <row r="20" spans="1:13" ht="40.5" x14ac:dyDescent="0.15">
      <c r="A20" s="1" t="s">
        <v>137</v>
      </c>
      <c r="B20" s="26" t="s">
        <v>340</v>
      </c>
      <c r="C20" s="26" t="s">
        <v>341</v>
      </c>
      <c r="E20" s="18" t="s">
        <v>269</v>
      </c>
      <c r="F20" s="18" t="s">
        <v>272</v>
      </c>
      <c r="G20" s="18" t="s">
        <v>275</v>
      </c>
      <c r="H20" s="18" t="s">
        <v>276</v>
      </c>
      <c r="I20" s="18" t="s">
        <v>275</v>
      </c>
      <c r="J20" s="18" t="s">
        <v>279</v>
      </c>
      <c r="K20" s="18" t="s">
        <v>281</v>
      </c>
      <c r="L20" t="s">
        <v>138</v>
      </c>
      <c r="M20" t="s">
        <v>139</v>
      </c>
    </row>
    <row r="21" spans="1:13" s="21" customFormat="1" ht="27" x14ac:dyDescent="0.15">
      <c r="A21" s="20" t="s">
        <v>144</v>
      </c>
      <c r="B21" s="34" t="s">
        <v>344</v>
      </c>
      <c r="C21" s="34" t="s">
        <v>345</v>
      </c>
      <c r="D21" s="20"/>
      <c r="E21" s="25" t="s">
        <v>294</v>
      </c>
      <c r="F21" s="25" t="s">
        <v>295</v>
      </c>
      <c r="G21" s="25" t="s">
        <v>296</v>
      </c>
      <c r="H21" s="25" t="s">
        <v>294</v>
      </c>
      <c r="I21" s="25" t="s">
        <v>295</v>
      </c>
      <c r="J21" s="25" t="s">
        <v>296</v>
      </c>
      <c r="K21" s="25" t="s">
        <v>294</v>
      </c>
      <c r="L21" s="21" t="s">
        <v>145</v>
      </c>
      <c r="M21" s="21" t="s">
        <v>146</v>
      </c>
    </row>
    <row r="22" spans="1:13" s="21" customFormat="1" ht="27" x14ac:dyDescent="0.15">
      <c r="A22" s="20" t="s">
        <v>147</v>
      </c>
      <c r="B22" s="34" t="s">
        <v>346</v>
      </c>
      <c r="C22" s="34" t="s">
        <v>347</v>
      </c>
      <c r="D22" s="20"/>
      <c r="E22" s="25" t="s">
        <v>241</v>
      </c>
      <c r="F22" s="25" t="s">
        <v>241</v>
      </c>
      <c r="G22" s="25" t="s">
        <v>295</v>
      </c>
      <c r="H22" s="25" t="s">
        <v>296</v>
      </c>
      <c r="I22" s="25" t="s">
        <v>295</v>
      </c>
      <c r="J22" s="25" t="s">
        <v>296</v>
      </c>
      <c r="K22" s="25" t="s">
        <v>294</v>
      </c>
      <c r="L22" s="21" t="s">
        <v>28</v>
      </c>
      <c r="M22" s="21" t="s">
        <v>148</v>
      </c>
    </row>
    <row r="23" spans="1:13" ht="40.5" x14ac:dyDescent="0.15">
      <c r="A23" s="1" t="s">
        <v>157</v>
      </c>
      <c r="B23" s="26" t="s">
        <v>332</v>
      </c>
      <c r="C23" s="26" t="s">
        <v>348</v>
      </c>
      <c r="E23" s="18" t="s">
        <v>306</v>
      </c>
      <c r="F23" s="18" t="s">
        <v>307</v>
      </c>
      <c r="G23" s="18" t="s">
        <v>308</v>
      </c>
      <c r="H23" s="18" t="s">
        <v>309</v>
      </c>
      <c r="I23" s="18" t="s">
        <v>310</v>
      </c>
      <c r="J23" s="18" t="s">
        <v>311</v>
      </c>
      <c r="K23" s="18" t="s">
        <v>313</v>
      </c>
      <c r="L23" t="s">
        <v>158</v>
      </c>
      <c r="M23" t="s">
        <v>159</v>
      </c>
    </row>
    <row r="24" spans="1:13" x14ac:dyDescent="0.15">
      <c r="A24" s="1" t="s">
        <v>160</v>
      </c>
      <c r="L24" t="s">
        <v>161</v>
      </c>
      <c r="M24" t="s">
        <v>162</v>
      </c>
    </row>
    <row r="25" spans="1:13" ht="27" x14ac:dyDescent="0.15">
      <c r="A25" s="1" t="s">
        <v>263</v>
      </c>
      <c r="B25" s="26" t="s">
        <v>318</v>
      </c>
      <c r="C25" s="26" t="s">
        <v>349</v>
      </c>
      <c r="E25" s="18" t="s">
        <v>264</v>
      </c>
      <c r="F25" t="s">
        <v>266</v>
      </c>
      <c r="G25" t="s">
        <v>267</v>
      </c>
      <c r="H25" s="18" t="s">
        <v>268</v>
      </c>
      <c r="I25" t="s">
        <v>271</v>
      </c>
      <c r="J25" s="18" t="s">
        <v>273</v>
      </c>
      <c r="K25" s="18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30</v>
      </c>
      <c r="B1" s="16" t="s">
        <v>166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J1" t="s">
        <v>31</v>
      </c>
    </row>
    <row r="2" spans="1:11" x14ac:dyDescent="0.15">
      <c r="A2" s="1" t="s">
        <v>29</v>
      </c>
      <c r="C2" t="s">
        <v>289</v>
      </c>
      <c r="D2" t="s">
        <v>289</v>
      </c>
      <c r="E2" t="s">
        <v>289</v>
      </c>
      <c r="F2" t="s">
        <v>289</v>
      </c>
      <c r="J2" t="s">
        <v>32</v>
      </c>
    </row>
    <row r="3" spans="1:11" x14ac:dyDescent="0.15">
      <c r="A3" s="1" t="s">
        <v>34</v>
      </c>
      <c r="C3" t="s">
        <v>284</v>
      </c>
      <c r="D3" t="s">
        <v>284</v>
      </c>
      <c r="E3" t="s">
        <v>284</v>
      </c>
      <c r="F3" t="s">
        <v>284</v>
      </c>
      <c r="J3" t="s">
        <v>35</v>
      </c>
    </row>
    <row r="4" spans="1:11" x14ac:dyDescent="0.15">
      <c r="A4" s="1" t="s">
        <v>36</v>
      </c>
      <c r="C4" t="s">
        <v>303</v>
      </c>
      <c r="D4" t="s">
        <v>304</v>
      </c>
      <c r="E4" t="s">
        <v>305</v>
      </c>
      <c r="F4" t="s">
        <v>303</v>
      </c>
      <c r="J4" t="s">
        <v>37</v>
      </c>
    </row>
    <row r="5" spans="1:11" x14ac:dyDescent="0.15">
      <c r="A5" s="1" t="s">
        <v>38</v>
      </c>
      <c r="C5" t="s">
        <v>285</v>
      </c>
      <c r="D5" t="s">
        <v>287</v>
      </c>
      <c r="E5" t="s">
        <v>288</v>
      </c>
      <c r="F5" t="s">
        <v>288</v>
      </c>
      <c r="J5" t="s">
        <v>39</v>
      </c>
    </row>
    <row r="6" spans="1:11" x14ac:dyDescent="0.15">
      <c r="A6" s="1" t="s">
        <v>42</v>
      </c>
      <c r="C6" t="s">
        <v>283</v>
      </c>
      <c r="D6" t="s">
        <v>283</v>
      </c>
      <c r="E6" t="s">
        <v>283</v>
      </c>
      <c r="F6" t="s">
        <v>283</v>
      </c>
      <c r="J6" t="s">
        <v>43</v>
      </c>
    </row>
    <row r="7" spans="1:11" x14ac:dyDescent="0.15">
      <c r="A7" s="1" t="s">
        <v>44</v>
      </c>
      <c r="J7" t="s">
        <v>45</v>
      </c>
    </row>
    <row r="8" spans="1:11" ht="40.5" x14ac:dyDescent="0.15">
      <c r="A8" s="1" t="s">
        <v>140</v>
      </c>
      <c r="C8" s="18" t="s">
        <v>278</v>
      </c>
      <c r="D8" s="18" t="s">
        <v>278</v>
      </c>
      <c r="E8" t="s">
        <v>282</v>
      </c>
      <c r="F8" s="18" t="s">
        <v>278</v>
      </c>
      <c r="G8" s="18" t="s">
        <v>278</v>
      </c>
      <c r="H8" t="s">
        <v>282</v>
      </c>
      <c r="I8" s="18"/>
      <c r="J8" t="s">
        <v>141</v>
      </c>
      <c r="K8" t="s">
        <v>142</v>
      </c>
    </row>
    <row r="9" spans="1:11" x14ac:dyDescent="0.15">
      <c r="A9" s="1" t="s">
        <v>163</v>
      </c>
      <c r="C9" t="s">
        <v>286</v>
      </c>
      <c r="D9" t="s">
        <v>286</v>
      </c>
      <c r="E9" t="s">
        <v>286</v>
      </c>
      <c r="F9" t="s">
        <v>286</v>
      </c>
      <c r="J9" t="s">
        <v>164</v>
      </c>
    </row>
    <row r="10" spans="1:11" x14ac:dyDescent="0.15">
      <c r="A10" s="1" t="s">
        <v>33</v>
      </c>
      <c r="C10" t="s">
        <v>238</v>
      </c>
      <c r="D10" t="s">
        <v>238</v>
      </c>
      <c r="E10" t="s">
        <v>238</v>
      </c>
      <c r="F10" t="s">
        <v>238</v>
      </c>
      <c r="J10" t="s">
        <v>165</v>
      </c>
    </row>
    <row r="11" spans="1:11" x14ac:dyDescent="0.15">
      <c r="A11" s="1" t="s">
        <v>167</v>
      </c>
      <c r="J11" t="s">
        <v>168</v>
      </c>
    </row>
    <row r="12" spans="1:11" x14ac:dyDescent="0.15">
      <c r="A12" s="1" t="s">
        <v>169</v>
      </c>
      <c r="B12" t="s">
        <v>259</v>
      </c>
      <c r="C12" t="s">
        <v>259</v>
      </c>
      <c r="J12" t="s">
        <v>170</v>
      </c>
    </row>
    <row r="13" spans="1:11" x14ac:dyDescent="0.15">
      <c r="A13" s="1" t="s">
        <v>52</v>
      </c>
      <c r="C13" t="s">
        <v>299</v>
      </c>
      <c r="D13" t="s">
        <v>299</v>
      </c>
      <c r="E13" t="s">
        <v>299</v>
      </c>
      <c r="F13" t="s">
        <v>299</v>
      </c>
      <c r="J13" t="s">
        <v>171</v>
      </c>
    </row>
    <row r="14" spans="1:11" x14ac:dyDescent="0.15">
      <c r="A14" s="1" t="s">
        <v>172</v>
      </c>
      <c r="C14" t="s">
        <v>300</v>
      </c>
      <c r="D14" t="s">
        <v>300</v>
      </c>
      <c r="E14" t="s">
        <v>300</v>
      </c>
      <c r="F14" t="s">
        <v>300</v>
      </c>
      <c r="J14" t="s">
        <v>173</v>
      </c>
    </row>
    <row r="15" spans="1:11" x14ac:dyDescent="0.15">
      <c r="A15" s="1" t="s">
        <v>174</v>
      </c>
      <c r="C15" t="s">
        <v>302</v>
      </c>
      <c r="D15" t="s">
        <v>302</v>
      </c>
      <c r="E15" t="s">
        <v>302</v>
      </c>
      <c r="F15" t="s">
        <v>302</v>
      </c>
      <c r="J15" t="s">
        <v>175</v>
      </c>
    </row>
    <row r="16" spans="1:11" x14ac:dyDescent="0.15">
      <c r="A16" s="1" t="s">
        <v>176</v>
      </c>
      <c r="J16" t="s">
        <v>177</v>
      </c>
    </row>
    <row r="17" spans="1:11" x14ac:dyDescent="0.15">
      <c r="A17" s="1" t="s">
        <v>178</v>
      </c>
      <c r="J17" t="s">
        <v>179</v>
      </c>
    </row>
    <row r="18" spans="1:11" x14ac:dyDescent="0.15">
      <c r="A18" s="1" t="s">
        <v>180</v>
      </c>
      <c r="J18" t="s">
        <v>181</v>
      </c>
      <c r="K18" t="s">
        <v>182</v>
      </c>
    </row>
    <row r="19" spans="1:11" x14ac:dyDescent="0.15">
      <c r="A19" s="1" t="s">
        <v>183</v>
      </c>
      <c r="J19" t="s">
        <v>184</v>
      </c>
      <c r="K19" t="s">
        <v>185</v>
      </c>
    </row>
    <row r="20" spans="1:11" x14ac:dyDescent="0.15">
      <c r="A20" s="1" t="s">
        <v>186</v>
      </c>
      <c r="J20" t="s">
        <v>187</v>
      </c>
    </row>
    <row r="21" spans="1:11" x14ac:dyDescent="0.15">
      <c r="A21" s="1" t="s">
        <v>188</v>
      </c>
      <c r="J21" t="s">
        <v>189</v>
      </c>
    </row>
    <row r="22" spans="1:11" x14ac:dyDescent="0.15">
      <c r="A22" s="1" t="s">
        <v>190</v>
      </c>
      <c r="J22" t="s">
        <v>191</v>
      </c>
      <c r="K22" t="s">
        <v>192</v>
      </c>
    </row>
    <row r="23" spans="1:11" x14ac:dyDescent="0.15">
      <c r="A23" s="1" t="s">
        <v>193</v>
      </c>
      <c r="J23" t="s">
        <v>194</v>
      </c>
    </row>
    <row r="24" spans="1:11" x14ac:dyDescent="0.15">
      <c r="A24" s="1" t="s">
        <v>195</v>
      </c>
      <c r="J24" t="s">
        <v>196</v>
      </c>
      <c r="K24" t="s">
        <v>197</v>
      </c>
    </row>
    <row r="25" spans="1:11" x14ac:dyDescent="0.15">
      <c r="A25" s="1" t="s">
        <v>198</v>
      </c>
      <c r="J25" t="s">
        <v>199</v>
      </c>
      <c r="K25" t="s">
        <v>200</v>
      </c>
    </row>
    <row r="26" spans="1:11" x14ac:dyDescent="0.15">
      <c r="A26" s="1" t="s">
        <v>201</v>
      </c>
      <c r="J26" t="s">
        <v>202</v>
      </c>
      <c r="K26" t="s">
        <v>203</v>
      </c>
    </row>
    <row r="27" spans="1:11" x14ac:dyDescent="0.15">
      <c r="A27" s="1" t="s">
        <v>204</v>
      </c>
      <c r="J27" t="s">
        <v>205</v>
      </c>
      <c r="K27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46</v>
      </c>
      <c r="B3" t="s">
        <v>47</v>
      </c>
    </row>
    <row r="4" spans="1:2" x14ac:dyDescent="0.15">
      <c r="A4" t="s">
        <v>48</v>
      </c>
      <c r="B4" t="s">
        <v>49</v>
      </c>
    </row>
    <row r="5" spans="1:2" x14ac:dyDescent="0.15">
      <c r="A5" t="s">
        <v>50</v>
      </c>
      <c r="B5" t="s">
        <v>51</v>
      </c>
    </row>
    <row r="6" spans="1:2" x14ac:dyDescent="0.15">
      <c r="A6" t="s">
        <v>52</v>
      </c>
      <c r="B6" t="s">
        <v>53</v>
      </c>
    </row>
    <row r="7" spans="1:2" x14ac:dyDescent="0.15">
      <c r="A7" t="s">
        <v>54</v>
      </c>
      <c r="B7" t="s">
        <v>55</v>
      </c>
    </row>
    <row r="8" spans="1:2" x14ac:dyDescent="0.15">
      <c r="A8" t="s">
        <v>56</v>
      </c>
      <c r="B8" t="s">
        <v>57</v>
      </c>
    </row>
    <row r="9" spans="1:2" x14ac:dyDescent="0.15">
      <c r="A9" t="s">
        <v>58</v>
      </c>
      <c r="B9" t="s">
        <v>59</v>
      </c>
    </row>
    <row r="10" spans="1:2" x14ac:dyDescent="0.15">
      <c r="A10" t="s">
        <v>60</v>
      </c>
      <c r="B10" t="s">
        <v>61</v>
      </c>
    </row>
    <row r="11" spans="1:2" x14ac:dyDescent="0.15">
      <c r="A11" t="s">
        <v>62</v>
      </c>
      <c r="B11" t="s">
        <v>63</v>
      </c>
    </row>
    <row r="12" spans="1:2" x14ac:dyDescent="0.15">
      <c r="A12" t="s">
        <v>64</v>
      </c>
      <c r="B12" t="s">
        <v>65</v>
      </c>
    </row>
    <row r="13" spans="1:2" x14ac:dyDescent="0.15">
      <c r="A13" t="s">
        <v>66</v>
      </c>
      <c r="B13" t="s">
        <v>67</v>
      </c>
    </row>
    <row r="14" spans="1:2" x14ac:dyDescent="0.15">
      <c r="A14" t="s">
        <v>68</v>
      </c>
      <c r="B14" t="s">
        <v>69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72</v>
      </c>
      <c r="B16" t="s">
        <v>73</v>
      </c>
    </row>
    <row r="17" spans="1:2" x14ac:dyDescent="0.15">
      <c r="A17" t="s">
        <v>74</v>
      </c>
      <c r="B17" t="s">
        <v>75</v>
      </c>
    </row>
    <row r="18" spans="1:2" x14ac:dyDescent="0.15">
      <c r="A18" t="s">
        <v>76</v>
      </c>
      <c r="B18" t="s">
        <v>77</v>
      </c>
    </row>
    <row r="19" spans="1:2" x14ac:dyDescent="0.15">
      <c r="A19" t="s">
        <v>78</v>
      </c>
      <c r="B19" t="s">
        <v>79</v>
      </c>
    </row>
    <row r="20" spans="1:2" x14ac:dyDescent="0.15">
      <c r="A20" t="s">
        <v>80</v>
      </c>
      <c r="B20" t="s">
        <v>81</v>
      </c>
    </row>
    <row r="21" spans="1:2" x14ac:dyDescent="0.15">
      <c r="A21" t="s">
        <v>82</v>
      </c>
      <c r="B21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85</v>
      </c>
      <c r="B1" t="s">
        <v>86</v>
      </c>
      <c r="C1" t="s">
        <v>89</v>
      </c>
    </row>
    <row r="5" spans="1:3" x14ac:dyDescent="0.15">
      <c r="A5" s="1" t="s">
        <v>84</v>
      </c>
      <c r="B5" t="s">
        <v>87</v>
      </c>
      <c r="C5" t="s">
        <v>88</v>
      </c>
    </row>
    <row r="7" spans="1:3" x14ac:dyDescent="0.15">
      <c r="A7" s="1" t="s">
        <v>90</v>
      </c>
      <c r="B7" t="s">
        <v>91</v>
      </c>
      <c r="C7" t="s">
        <v>92</v>
      </c>
    </row>
    <row r="9" spans="1:3" x14ac:dyDescent="0.15">
      <c r="A9" s="62" t="s">
        <v>93</v>
      </c>
      <c r="B9" t="s">
        <v>91</v>
      </c>
      <c r="C9" t="s">
        <v>96</v>
      </c>
    </row>
    <row r="10" spans="1:3" x14ac:dyDescent="0.15">
      <c r="A10" s="62"/>
      <c r="B10" t="s">
        <v>94</v>
      </c>
    </row>
    <row r="11" spans="1:3" x14ac:dyDescent="0.15">
      <c r="A11" s="62"/>
      <c r="B11" t="s">
        <v>95</v>
      </c>
    </row>
    <row r="13" spans="1:3" x14ac:dyDescent="0.15">
      <c r="A13" s="1" t="s">
        <v>97</v>
      </c>
      <c r="B13" t="s">
        <v>91</v>
      </c>
      <c r="C13" t="s">
        <v>99</v>
      </c>
    </row>
    <row r="15" spans="1:3" x14ac:dyDescent="0.15">
      <c r="A15" s="1" t="s">
        <v>98</v>
      </c>
      <c r="B15" t="s">
        <v>101</v>
      </c>
      <c r="C15" t="s">
        <v>100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207</v>
      </c>
      <c r="B2" t="s">
        <v>208</v>
      </c>
    </row>
    <row r="3" spans="1:2" x14ac:dyDescent="0.15">
      <c r="A3" t="s">
        <v>209</v>
      </c>
      <c r="B3" t="s">
        <v>210</v>
      </c>
    </row>
    <row r="4" spans="1:2" x14ac:dyDescent="0.15">
      <c r="A4" t="s">
        <v>211</v>
      </c>
      <c r="B4" t="s">
        <v>212</v>
      </c>
    </row>
    <row r="5" spans="1:2" x14ac:dyDescent="0.15">
      <c r="A5" t="s">
        <v>213</v>
      </c>
      <c r="B5" t="s">
        <v>214</v>
      </c>
    </row>
    <row r="6" spans="1:2" x14ac:dyDescent="0.15">
      <c r="A6" t="s">
        <v>215</v>
      </c>
      <c r="B6" t="s">
        <v>216</v>
      </c>
    </row>
    <row r="7" spans="1:2" x14ac:dyDescent="0.15">
      <c r="A7" t="s">
        <v>217</v>
      </c>
      <c r="B7" t="s">
        <v>218</v>
      </c>
    </row>
    <row r="8" spans="1:2" x14ac:dyDescent="0.15">
      <c r="A8" t="s">
        <v>219</v>
      </c>
      <c r="B8" t="s">
        <v>220</v>
      </c>
    </row>
    <row r="9" spans="1:2" x14ac:dyDescent="0.15">
      <c r="A9" t="s">
        <v>221</v>
      </c>
      <c r="B9" t="s">
        <v>222</v>
      </c>
    </row>
    <row r="10" spans="1:2" x14ac:dyDescent="0.15">
      <c r="A10" t="s">
        <v>223</v>
      </c>
      <c r="B10" t="s">
        <v>224</v>
      </c>
    </row>
    <row r="11" spans="1:2" x14ac:dyDescent="0.15">
      <c r="A11" t="s">
        <v>225</v>
      </c>
      <c r="B11" t="s">
        <v>226</v>
      </c>
    </row>
    <row r="12" spans="1:2" x14ac:dyDescent="0.15">
      <c r="A12" t="s">
        <v>227</v>
      </c>
      <c r="B12" t="s">
        <v>228</v>
      </c>
    </row>
    <row r="13" spans="1:2" x14ac:dyDescent="0.15">
      <c r="A13" t="s">
        <v>229</v>
      </c>
      <c r="B13" t="s">
        <v>237</v>
      </c>
    </row>
    <row r="14" spans="1:2" x14ac:dyDescent="0.15">
      <c r="A14" t="s">
        <v>230</v>
      </c>
      <c r="B14" t="s">
        <v>236</v>
      </c>
    </row>
    <row r="15" spans="1:2" x14ac:dyDescent="0.15">
      <c r="A15" t="s">
        <v>231</v>
      </c>
      <c r="B15" t="s">
        <v>222</v>
      </c>
    </row>
    <row r="16" spans="1:2" x14ac:dyDescent="0.15">
      <c r="A16" t="s">
        <v>232</v>
      </c>
      <c r="B16" t="s">
        <v>235</v>
      </c>
    </row>
    <row r="17" spans="1:2" x14ac:dyDescent="0.15">
      <c r="A17" t="s">
        <v>233</v>
      </c>
      <c r="B17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Sheet2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2023-07-24T13:55:59Z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