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论文\eating disorder\"/>
    </mc:Choice>
  </mc:AlternateContent>
  <xr:revisionPtr revIDLastSave="0" documentId="13_ncr:1_{A2F5E6FE-23BA-4877-8E54-AC403C087DDA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6" i="1" l="1"/>
  <c r="P101" i="1"/>
  <c r="P42" i="1"/>
  <c r="P41" i="1"/>
  <c r="P40" i="1"/>
  <c r="P36" i="1"/>
  <c r="P27" i="1"/>
  <c r="P28" i="1"/>
  <c r="P29" i="1"/>
  <c r="P26" i="1"/>
  <c r="S3" i="1"/>
  <c r="R176" i="1"/>
  <c r="R175" i="1"/>
  <c r="R174" i="1"/>
  <c r="R173" i="1"/>
  <c r="R172" i="1"/>
  <c r="R171" i="1"/>
  <c r="R170" i="1"/>
  <c r="R169" i="1"/>
  <c r="R168" i="1"/>
  <c r="R167" i="1"/>
  <c r="R166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38" i="1"/>
  <c r="R37" i="1"/>
  <c r="R35" i="1"/>
  <c r="R34" i="1"/>
  <c r="R33" i="1"/>
  <c r="R32" i="1"/>
  <c r="R31" i="1"/>
  <c r="Q30" i="1"/>
  <c r="P30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30" i="1" l="1"/>
</calcChain>
</file>

<file path=xl/sharedStrings.xml><?xml version="1.0" encoding="utf-8"?>
<sst xmlns="http://schemas.openxmlformats.org/spreadsheetml/2006/main" count="1938" uniqueCount="150">
  <si>
    <t>survey_year_mid</t>
  </si>
  <si>
    <t>province_std</t>
  </si>
  <si>
    <t>city_raw</t>
  </si>
  <si>
    <t>level_flag</t>
  </si>
  <si>
    <t>setting</t>
  </si>
  <si>
    <t>population</t>
  </si>
  <si>
    <t>sex</t>
  </si>
  <si>
    <t>sampling_method</t>
  </si>
  <si>
    <t>age_label</t>
  </si>
  <si>
    <t>endpoint</t>
  </si>
  <si>
    <t>method_type</t>
  </si>
  <si>
    <t>diagnostic_criteria</t>
  </si>
  <si>
    <t>cases</t>
  </si>
  <si>
    <t>n</t>
  </si>
  <si>
    <t>prev_prop</t>
  </si>
  <si>
    <t>risk_bias_overall</t>
  </si>
  <si>
    <t>江苏</t>
  </si>
  <si>
    <t>南京</t>
  </si>
  <si>
    <t>province_proxy_city</t>
  </si>
  <si>
    <t>school</t>
  </si>
  <si>
    <t>university_students</t>
  </si>
  <si>
    <t>female</t>
  </si>
  <si>
    <t>cluster_random</t>
  </si>
  <si>
    <t>total_ed</t>
  </si>
  <si>
    <t>screen</t>
  </si>
  <si>
    <t>moderate</t>
  </si>
  <si>
    <t>low</t>
  </si>
  <si>
    <t>北京</t>
  </si>
  <si>
    <t>province_exact</t>
  </si>
  <si>
    <t>high_school</t>
  </si>
  <si>
    <t>stratified</t>
  </si>
  <si>
    <t>diagnosis</t>
  </si>
  <si>
    <t>DSM-IV</t>
  </si>
  <si>
    <t>an</t>
  </si>
  <si>
    <t>bn</t>
  </si>
  <si>
    <t>bed</t>
  </si>
  <si>
    <t>上海</t>
  </si>
  <si>
    <t>广东</t>
  </si>
  <si>
    <t>广州</t>
  </si>
  <si>
    <t>贵州</t>
  </si>
  <si>
    <t>遵义</t>
  </si>
  <si>
    <t>河南</t>
  </si>
  <si>
    <t>新乡</t>
  </si>
  <si>
    <t>宁夏</t>
  </si>
  <si>
    <t>银川</t>
  </si>
  <si>
    <t>湖北</t>
  </si>
  <si>
    <t>武汉</t>
  </si>
  <si>
    <t>convenience</t>
  </si>
  <si>
    <t>high</t>
  </si>
  <si>
    <t>江西</t>
  </si>
  <si>
    <t>mixed</t>
  </si>
  <si>
    <t>male</t>
  </si>
  <si>
    <t>汕头</t>
  </si>
  <si>
    <t>山西，湖南</t>
  </si>
  <si>
    <t>multi_province</t>
  </si>
  <si>
    <t>national</t>
  </si>
  <si>
    <t>台湾</t>
  </si>
  <si>
    <t>新北</t>
  </si>
  <si>
    <t>香港</t>
  </si>
  <si>
    <t>深圳</t>
  </si>
  <si>
    <t>湖南</t>
  </si>
  <si>
    <t>黑龙江</t>
  </si>
  <si>
    <t>鸡西</t>
  </si>
  <si>
    <t>江苏，新疆</t>
  </si>
  <si>
    <t>南京，乌鲁木齐</t>
  </si>
  <si>
    <t>high_school &amp; university_students</t>
  </si>
  <si>
    <t>贵州、重庆、云南、四川、广西、山西、湖北、四川</t>
  </si>
  <si>
    <t>遵义、重庆、昆明、成都、贵阳、柳州、忻州、潜江、内江、西昌</t>
  </si>
  <si>
    <t>other</t>
  </si>
  <si>
    <t>安徽</t>
  </si>
  <si>
    <t>芜湖</t>
  </si>
  <si>
    <t>community</t>
  </si>
  <si>
    <t>community_adult</t>
  </si>
  <si>
    <t>黑龙江、辽宁、山东、江苏、河南、湖南、湖北、广西、贵州</t>
  </si>
  <si>
    <t>山东</t>
  </si>
  <si>
    <t>日照</t>
  </si>
  <si>
    <t>random</t>
  </si>
  <si>
    <t>四川</t>
  </si>
  <si>
    <t>成都</t>
  </si>
  <si>
    <t>北京、重庆、广西、贵州、黑龙江、河南、湖北、湖南、江苏、辽宁、陕西、山东、上海、云南、浙江</t>
  </si>
  <si>
    <t>unknown</t>
  </si>
  <si>
    <t>重庆</t>
  </si>
  <si>
    <t>吉林</t>
  </si>
  <si>
    <t>19.56 ± 1.70</t>
  </si>
  <si>
    <t>陕西</t>
  </si>
  <si>
    <t>西安</t>
  </si>
  <si>
    <t>河北</t>
  </si>
  <si>
    <t>保定</t>
  </si>
  <si>
    <t>东莞</t>
  </si>
  <si>
    <t>扬州</t>
  </si>
  <si>
    <t>哈尔滨</t>
  </si>
  <si>
    <t>济南</t>
  </si>
  <si>
    <t>长沙、湘潭、常德、衡阳</t>
  </si>
  <si>
    <t>北京、上海、重庆、辽宁、黑龙江、江苏、山东、河南、湖北、湖南、广西、贵州</t>
  </si>
  <si>
    <t>长沙</t>
  </si>
  <si>
    <t>新疆</t>
  </si>
  <si>
    <t>乌鲁木齐</t>
  </si>
  <si>
    <t>study_id</t>
    <phoneticPr fontId="4" type="noConversion"/>
  </si>
  <si>
    <t>id</t>
    <phoneticPr fontId="4" type="noConversion"/>
  </si>
  <si>
    <t>age_mid</t>
  </si>
  <si>
    <t>全国</t>
  </si>
  <si>
    <t>全国</t>
    <phoneticPr fontId="4" type="noConversion"/>
  </si>
  <si>
    <t>12-19</t>
  </si>
  <si>
    <t>17-19</t>
  </si>
  <si>
    <t>18-20</t>
  </si>
  <si>
    <t>16-25</t>
  </si>
  <si>
    <t>18-25</t>
  </si>
  <si>
    <t>13-16</t>
  </si>
  <si>
    <t>14-19</t>
  </si>
  <si>
    <t>16-18</t>
  </si>
  <si>
    <t>11-18</t>
  </si>
  <si>
    <t>12-25</t>
  </si>
  <si>
    <t>12-20</t>
  </si>
  <si>
    <t>17-25</t>
  </si>
  <si>
    <t>12-22</t>
  </si>
  <si>
    <t>12-15</t>
  </si>
  <si>
    <t>19-22</t>
  </si>
  <si>
    <t>16-24</t>
  </si>
  <si>
    <t>12-17</t>
  </si>
  <si>
    <t>18-35</t>
  </si>
  <si>
    <t>18-22</t>
  </si>
  <si>
    <t>11-14</t>
  </si>
  <si>
    <t>15-18</t>
  </si>
  <si>
    <t>17-29</t>
  </si>
  <si>
    <t>12-50</t>
  </si>
  <si>
    <t>18-50</t>
  </si>
  <si>
    <t>12-18</t>
  </si>
  <si>
    <t>11-25</t>
  </si>
  <si>
    <t>11-15</t>
  </si>
  <si>
    <t>16-20</t>
  </si>
  <si>
    <t>21-25</t>
  </si>
  <si>
    <t>18-24</t>
  </si>
  <si>
    <t>18-72</t>
  </si>
  <si>
    <t>18-41</t>
  </si>
  <si>
    <t>7-20</t>
  </si>
  <si>
    <t>17-24</t>
  </si>
  <si>
    <t>17-30</t>
  </si>
  <si>
    <t>17-31</t>
  </si>
  <si>
    <t>17-23</t>
  </si>
  <si>
    <t>16-23</t>
  </si>
  <si>
    <t>17-22</t>
  </si>
  <si>
    <t>11-19</t>
  </si>
  <si>
    <t>11-16</t>
  </si>
  <si>
    <t>18-65</t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</si>
  <si>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>16</t>
    </r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</si>
  <si>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>18</t>
    </r>
  </si>
  <si>
    <r>
      <rPr>
        <sz val="11"/>
        <color theme="1"/>
        <rFont val="Cambria Math"/>
        <family val="3"/>
      </rPr>
      <t>≥</t>
    </r>
    <r>
      <rPr>
        <sz val="11"/>
        <color theme="1"/>
        <rFont val="Times New Roman"/>
        <family val="1"/>
      </rPr>
      <t>18</t>
    </r>
    <phoneticPr fontId="4" type="noConversion"/>
  </si>
  <si>
    <t>19.59 ± 1.74</t>
    <phoneticPr fontId="4" type="noConversion"/>
  </si>
  <si>
    <t>19.64 ± 1.80</t>
    <phoneticPr fontId="4" type="noConversion"/>
  </si>
  <si>
    <t>北京、重庆、广西、贵州、黑龙江、河南、湖北、湖南、江苏、辽宁、陕西、山东、上海、云南、浙江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</si>
</sst>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ambria Math"/>
      <family val="3"/>
    </font>
    <font>
      <sz val="11"/>
      <color theme="1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2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9" fillId="0" borderId="0" xfId="0" applyFont="1"/>
  </cellXfs>
  <cellStyles count="2">
    <cellStyle name="Normal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"/>
  <sheetViews>
    <sheetView tabSelected="1" zoomScale="80" zoomScaleNormal="80" workbookViewId="0">
      <selection activeCell="T1" sqref="T1:T1048576"/>
    </sheetView>
  </sheetViews>
  <sheetFormatPr defaultColWidth="9" defaultRowHeight="14.5" x14ac:dyDescent="0.3"/>
  <cols>
    <col min="1" max="1" width="24.6328125" style="3" customWidth="1"/>
    <col min="2" max="2" width="24.6328125" customWidth="1"/>
    <col min="3" max="3" width="20.90625" customWidth="1"/>
    <col min="4" max="4" width="26.08984375" customWidth="1"/>
    <col min="5" max="5" width="22.1796875" customWidth="1"/>
    <col min="6" max="6" width="42.26953125" customWidth="1"/>
    <col min="7" max="7" width="29.08984375" customWidth="1"/>
    <col min="8" max="8" width="28.81640625" customWidth="1"/>
    <col min="10" max="10" width="18.1796875" customWidth="1"/>
    <col min="11" max="11" width="13" style="3" customWidth="1"/>
    <col min="12" max="12" width="15" style="9" customWidth="1"/>
    <col min="14" max="14" width="18.90625" customWidth="1"/>
    <col min="16" max="16" width="9.54296875"/>
    <col min="18" max="18" width="17.453125" customWidth="1"/>
  </cols>
  <sheetData>
    <row r="1" spans="1:19" ht="14" x14ac:dyDescent="0.25">
      <c r="A1" s="5" t="s">
        <v>97</v>
      </c>
      <c r="B1" s="4" t="s">
        <v>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6" t="s">
        <v>99</v>
      </c>
      <c r="L1" s="8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3">
      <c r="A2" s="3">
        <v>1</v>
      </c>
      <c r="B2">
        <v>1</v>
      </c>
      <c r="C2">
        <v>2000.5</v>
      </c>
      <c r="D2" t="s">
        <v>27</v>
      </c>
      <c r="F2" t="s">
        <v>28</v>
      </c>
      <c r="G2" t="s">
        <v>19</v>
      </c>
      <c r="H2" t="s">
        <v>29</v>
      </c>
      <c r="I2" t="s">
        <v>21</v>
      </c>
      <c r="J2" t="s">
        <v>30</v>
      </c>
      <c r="K2" s="3">
        <v>15.5</v>
      </c>
      <c r="L2" s="9" t="s">
        <v>102</v>
      </c>
      <c r="M2" t="s">
        <v>23</v>
      </c>
      <c r="N2" t="s">
        <v>31</v>
      </c>
      <c r="O2" t="s">
        <v>32</v>
      </c>
      <c r="P2">
        <v>2</v>
      </c>
      <c r="Q2">
        <v>246</v>
      </c>
      <c r="R2" s="2">
        <f>P2/Q2</f>
        <v>8.130081300813009E-3</v>
      </c>
      <c r="S2" t="s">
        <v>26</v>
      </c>
    </row>
    <row r="3" spans="1:19" x14ac:dyDescent="0.3">
      <c r="A3" s="3">
        <v>1</v>
      </c>
      <c r="B3">
        <v>2</v>
      </c>
      <c r="C3">
        <v>2000.5</v>
      </c>
      <c r="D3" t="s">
        <v>27</v>
      </c>
      <c r="F3" t="s">
        <v>28</v>
      </c>
      <c r="G3" t="s">
        <v>19</v>
      </c>
      <c r="H3" t="s">
        <v>29</v>
      </c>
      <c r="I3" t="s">
        <v>21</v>
      </c>
      <c r="J3" t="s">
        <v>30</v>
      </c>
      <c r="K3" s="3">
        <v>15.5</v>
      </c>
      <c r="L3" s="9" t="s">
        <v>102</v>
      </c>
      <c r="M3" t="s">
        <v>33</v>
      </c>
      <c r="N3" t="s">
        <v>31</v>
      </c>
      <c r="O3" t="s">
        <v>32</v>
      </c>
      <c r="P3">
        <v>0</v>
      </c>
      <c r="Q3">
        <v>246</v>
      </c>
      <c r="R3" s="2">
        <f t="shared" ref="R3:R25" si="0">P3/Q3</f>
        <v>0</v>
      </c>
      <c r="S3" t="str">
        <f>S2</f>
        <v>low</v>
      </c>
    </row>
    <row r="4" spans="1:19" x14ac:dyDescent="0.3">
      <c r="A4" s="3">
        <v>1</v>
      </c>
      <c r="B4">
        <v>3</v>
      </c>
      <c r="C4">
        <v>2000.5</v>
      </c>
      <c r="D4" t="s">
        <v>27</v>
      </c>
      <c r="F4" t="s">
        <v>28</v>
      </c>
      <c r="G4" t="s">
        <v>19</v>
      </c>
      <c r="H4" t="s">
        <v>29</v>
      </c>
      <c r="I4" t="s">
        <v>21</v>
      </c>
      <c r="J4" t="s">
        <v>30</v>
      </c>
      <c r="K4" s="3">
        <v>15.5</v>
      </c>
      <c r="L4" s="9" t="s">
        <v>102</v>
      </c>
      <c r="M4" t="s">
        <v>34</v>
      </c>
      <c r="N4" t="s">
        <v>31</v>
      </c>
      <c r="O4" t="s">
        <v>32</v>
      </c>
      <c r="P4">
        <v>0</v>
      </c>
      <c r="Q4">
        <v>246</v>
      </c>
      <c r="R4" s="2">
        <f t="shared" si="0"/>
        <v>0</v>
      </c>
      <c r="S4" t="s">
        <v>26</v>
      </c>
    </row>
    <row r="5" spans="1:19" x14ac:dyDescent="0.3">
      <c r="A5" s="3">
        <v>1</v>
      </c>
      <c r="B5">
        <v>4</v>
      </c>
      <c r="C5">
        <v>2000.5</v>
      </c>
      <c r="D5" t="s">
        <v>27</v>
      </c>
      <c r="F5" t="s">
        <v>28</v>
      </c>
      <c r="G5" t="s">
        <v>19</v>
      </c>
      <c r="H5" t="s">
        <v>29</v>
      </c>
      <c r="I5" t="s">
        <v>21</v>
      </c>
      <c r="J5" t="s">
        <v>30</v>
      </c>
      <c r="K5" s="3">
        <v>15.5</v>
      </c>
      <c r="L5" s="9" t="s">
        <v>102</v>
      </c>
      <c r="M5" t="s">
        <v>35</v>
      </c>
      <c r="N5" t="s">
        <v>31</v>
      </c>
      <c r="O5" t="s">
        <v>32</v>
      </c>
      <c r="P5">
        <v>2</v>
      </c>
      <c r="Q5">
        <v>246</v>
      </c>
      <c r="R5" s="2">
        <f t="shared" si="0"/>
        <v>8.130081300813009E-3</v>
      </c>
      <c r="S5" t="s">
        <v>26</v>
      </c>
    </row>
    <row r="6" spans="1:19" x14ac:dyDescent="0.3">
      <c r="A6" s="3">
        <v>1</v>
      </c>
      <c r="B6">
        <v>5</v>
      </c>
      <c r="C6">
        <v>2000.5</v>
      </c>
      <c r="D6" t="s">
        <v>36</v>
      </c>
      <c r="F6" t="s">
        <v>28</v>
      </c>
      <c r="G6" t="s">
        <v>19</v>
      </c>
      <c r="H6" t="s">
        <v>29</v>
      </c>
      <c r="I6" t="s">
        <v>21</v>
      </c>
      <c r="J6" t="s">
        <v>30</v>
      </c>
      <c r="K6" s="3">
        <v>15.5</v>
      </c>
      <c r="L6" s="9" t="s">
        <v>102</v>
      </c>
      <c r="M6" t="s">
        <v>23</v>
      </c>
      <c r="N6" t="s">
        <v>31</v>
      </c>
      <c r="O6" t="s">
        <v>32</v>
      </c>
      <c r="P6">
        <v>1</v>
      </c>
      <c r="Q6">
        <v>203</v>
      </c>
      <c r="R6" s="2">
        <f t="shared" si="0"/>
        <v>4.9261083743842365E-3</v>
      </c>
      <c r="S6" t="s">
        <v>26</v>
      </c>
    </row>
    <row r="7" spans="1:19" x14ac:dyDescent="0.3">
      <c r="A7" s="3">
        <v>1</v>
      </c>
      <c r="B7">
        <v>6</v>
      </c>
      <c r="C7">
        <v>2000.5</v>
      </c>
      <c r="D7" t="s">
        <v>36</v>
      </c>
      <c r="F7" t="s">
        <v>28</v>
      </c>
      <c r="G7" t="s">
        <v>19</v>
      </c>
      <c r="H7" t="s">
        <v>29</v>
      </c>
      <c r="I7" t="s">
        <v>21</v>
      </c>
      <c r="J7" t="s">
        <v>30</v>
      </c>
      <c r="K7" s="3">
        <v>15.5</v>
      </c>
      <c r="L7" s="9" t="s">
        <v>102</v>
      </c>
      <c r="M7" t="s">
        <v>33</v>
      </c>
      <c r="N7" t="s">
        <v>31</v>
      </c>
      <c r="O7" t="s">
        <v>32</v>
      </c>
      <c r="P7">
        <v>0</v>
      </c>
      <c r="Q7">
        <v>203</v>
      </c>
      <c r="R7" s="2">
        <f t="shared" si="0"/>
        <v>0</v>
      </c>
      <c r="S7" t="s">
        <v>26</v>
      </c>
    </row>
    <row r="8" spans="1:19" x14ac:dyDescent="0.3">
      <c r="A8" s="3">
        <v>1</v>
      </c>
      <c r="B8">
        <v>7</v>
      </c>
      <c r="C8">
        <v>2000.5</v>
      </c>
      <c r="D8" t="s">
        <v>36</v>
      </c>
      <c r="F8" t="s">
        <v>28</v>
      </c>
      <c r="G8" t="s">
        <v>19</v>
      </c>
      <c r="H8" t="s">
        <v>29</v>
      </c>
      <c r="I8" t="s">
        <v>21</v>
      </c>
      <c r="J8" t="s">
        <v>30</v>
      </c>
      <c r="K8" s="3">
        <v>15.5</v>
      </c>
      <c r="L8" s="9" t="s">
        <v>102</v>
      </c>
      <c r="M8" t="s">
        <v>34</v>
      </c>
      <c r="N8" t="s">
        <v>31</v>
      </c>
      <c r="O8" t="s">
        <v>32</v>
      </c>
      <c r="P8">
        <v>0</v>
      </c>
      <c r="Q8">
        <v>203</v>
      </c>
      <c r="R8" s="2">
        <f t="shared" si="0"/>
        <v>0</v>
      </c>
      <c r="S8" t="s">
        <v>26</v>
      </c>
    </row>
    <row r="9" spans="1:19" x14ac:dyDescent="0.3">
      <c r="A9" s="3">
        <v>1</v>
      </c>
      <c r="B9">
        <v>8</v>
      </c>
      <c r="C9">
        <v>2000.5</v>
      </c>
      <c r="D9" t="s">
        <v>36</v>
      </c>
      <c r="F9" t="s">
        <v>28</v>
      </c>
      <c r="G9" t="s">
        <v>19</v>
      </c>
      <c r="H9" t="s">
        <v>29</v>
      </c>
      <c r="I9" t="s">
        <v>21</v>
      </c>
      <c r="J9" t="s">
        <v>30</v>
      </c>
      <c r="K9" s="3">
        <v>15.5</v>
      </c>
      <c r="L9" s="9" t="s">
        <v>102</v>
      </c>
      <c r="M9" t="s">
        <v>35</v>
      </c>
      <c r="N9" t="s">
        <v>31</v>
      </c>
      <c r="O9" t="s">
        <v>32</v>
      </c>
      <c r="P9">
        <v>0</v>
      </c>
      <c r="Q9">
        <v>203</v>
      </c>
      <c r="R9" s="2">
        <f t="shared" si="0"/>
        <v>0</v>
      </c>
      <c r="S9" t="s">
        <v>26</v>
      </c>
    </row>
    <row r="10" spans="1:19" x14ac:dyDescent="0.3">
      <c r="A10" s="3">
        <v>1</v>
      </c>
      <c r="B10">
        <v>9</v>
      </c>
      <c r="C10">
        <v>2000.5</v>
      </c>
      <c r="D10" t="s">
        <v>37</v>
      </c>
      <c r="E10" t="s">
        <v>38</v>
      </c>
      <c r="F10" t="s">
        <v>18</v>
      </c>
      <c r="G10" t="s">
        <v>19</v>
      </c>
      <c r="H10" t="s">
        <v>29</v>
      </c>
      <c r="I10" t="s">
        <v>21</v>
      </c>
      <c r="J10" t="s">
        <v>30</v>
      </c>
      <c r="K10" s="3">
        <v>15.5</v>
      </c>
      <c r="L10" s="9" t="s">
        <v>102</v>
      </c>
      <c r="M10" t="s">
        <v>23</v>
      </c>
      <c r="N10" t="s">
        <v>31</v>
      </c>
      <c r="O10" t="s">
        <v>32</v>
      </c>
      <c r="P10">
        <v>1</v>
      </c>
      <c r="Q10">
        <v>193</v>
      </c>
      <c r="R10" s="2">
        <f t="shared" si="0"/>
        <v>5.1813471502590676E-3</v>
      </c>
      <c r="S10" t="s">
        <v>26</v>
      </c>
    </row>
    <row r="11" spans="1:19" x14ac:dyDescent="0.3">
      <c r="A11" s="3">
        <v>1</v>
      </c>
      <c r="B11">
        <v>10</v>
      </c>
      <c r="C11">
        <v>2000.5</v>
      </c>
      <c r="D11" t="s">
        <v>37</v>
      </c>
      <c r="E11" t="s">
        <v>38</v>
      </c>
      <c r="F11" t="s">
        <v>18</v>
      </c>
      <c r="G11" t="s">
        <v>19</v>
      </c>
      <c r="H11" t="s">
        <v>29</v>
      </c>
      <c r="I11" t="s">
        <v>21</v>
      </c>
      <c r="J11" t="s">
        <v>30</v>
      </c>
      <c r="K11" s="3">
        <v>15.5</v>
      </c>
      <c r="L11" s="9" t="s">
        <v>102</v>
      </c>
      <c r="M11" t="s">
        <v>33</v>
      </c>
      <c r="N11" t="s">
        <v>31</v>
      </c>
      <c r="O11" t="s">
        <v>32</v>
      </c>
      <c r="P11">
        <v>0</v>
      </c>
      <c r="Q11">
        <v>193</v>
      </c>
      <c r="R11" s="2">
        <f t="shared" si="0"/>
        <v>0</v>
      </c>
      <c r="S11" t="s">
        <v>26</v>
      </c>
    </row>
    <row r="12" spans="1:19" x14ac:dyDescent="0.3">
      <c r="A12" s="3">
        <v>1</v>
      </c>
      <c r="B12">
        <v>11</v>
      </c>
      <c r="C12">
        <v>2000.5</v>
      </c>
      <c r="D12" t="s">
        <v>37</v>
      </c>
      <c r="E12" t="s">
        <v>38</v>
      </c>
      <c r="F12" t="s">
        <v>18</v>
      </c>
      <c r="G12" t="s">
        <v>19</v>
      </c>
      <c r="H12" t="s">
        <v>29</v>
      </c>
      <c r="I12" t="s">
        <v>21</v>
      </c>
      <c r="J12" t="s">
        <v>30</v>
      </c>
      <c r="K12" s="3">
        <v>15.5</v>
      </c>
      <c r="L12" s="9" t="s">
        <v>102</v>
      </c>
      <c r="M12" t="s">
        <v>34</v>
      </c>
      <c r="N12" t="s">
        <v>31</v>
      </c>
      <c r="O12" t="s">
        <v>32</v>
      </c>
      <c r="P12">
        <v>0</v>
      </c>
      <c r="Q12">
        <v>193</v>
      </c>
      <c r="R12" s="2">
        <f t="shared" si="0"/>
        <v>0</v>
      </c>
      <c r="S12" t="s">
        <v>26</v>
      </c>
    </row>
    <row r="13" spans="1:19" x14ac:dyDescent="0.3">
      <c r="A13" s="3">
        <v>1</v>
      </c>
      <c r="B13">
        <v>12</v>
      </c>
      <c r="C13">
        <v>2000.5</v>
      </c>
      <c r="D13" t="s">
        <v>37</v>
      </c>
      <c r="E13" t="s">
        <v>38</v>
      </c>
      <c r="F13" t="s">
        <v>18</v>
      </c>
      <c r="G13" t="s">
        <v>19</v>
      </c>
      <c r="H13" t="s">
        <v>29</v>
      </c>
      <c r="I13" t="s">
        <v>21</v>
      </c>
      <c r="J13" t="s">
        <v>30</v>
      </c>
      <c r="K13" s="3">
        <v>15.5</v>
      </c>
      <c r="L13" s="9" t="s">
        <v>102</v>
      </c>
      <c r="M13" t="s">
        <v>35</v>
      </c>
      <c r="N13" t="s">
        <v>31</v>
      </c>
      <c r="O13" t="s">
        <v>32</v>
      </c>
      <c r="P13">
        <v>1</v>
      </c>
      <c r="Q13">
        <v>193</v>
      </c>
      <c r="R13" s="2">
        <f t="shared" si="0"/>
        <v>5.1813471502590676E-3</v>
      </c>
      <c r="S13" t="s">
        <v>26</v>
      </c>
    </row>
    <row r="14" spans="1:19" x14ac:dyDescent="0.3">
      <c r="A14" s="3">
        <v>1</v>
      </c>
      <c r="B14">
        <v>13</v>
      </c>
      <c r="C14">
        <v>2000.5</v>
      </c>
      <c r="D14" t="s">
        <v>39</v>
      </c>
      <c r="E14" t="s">
        <v>40</v>
      </c>
      <c r="F14" t="s">
        <v>18</v>
      </c>
      <c r="G14" t="s">
        <v>19</v>
      </c>
      <c r="H14" t="s">
        <v>29</v>
      </c>
      <c r="I14" t="s">
        <v>21</v>
      </c>
      <c r="J14" t="s">
        <v>30</v>
      </c>
      <c r="K14" s="3">
        <v>15.5</v>
      </c>
      <c r="L14" s="9" t="s">
        <v>102</v>
      </c>
      <c r="M14" t="s">
        <v>23</v>
      </c>
      <c r="N14" t="s">
        <v>31</v>
      </c>
      <c r="O14" t="s">
        <v>32</v>
      </c>
      <c r="P14">
        <v>1</v>
      </c>
      <c r="Q14">
        <v>195</v>
      </c>
      <c r="R14" s="2">
        <f t="shared" si="0"/>
        <v>5.1282051282051282E-3</v>
      </c>
      <c r="S14" t="s">
        <v>26</v>
      </c>
    </row>
    <row r="15" spans="1:19" x14ac:dyDescent="0.3">
      <c r="A15" s="3">
        <v>1</v>
      </c>
      <c r="B15">
        <v>14</v>
      </c>
      <c r="C15">
        <v>2000.5</v>
      </c>
      <c r="D15" t="s">
        <v>39</v>
      </c>
      <c r="E15" t="s">
        <v>40</v>
      </c>
      <c r="F15" t="s">
        <v>18</v>
      </c>
      <c r="G15" t="s">
        <v>19</v>
      </c>
      <c r="H15" t="s">
        <v>29</v>
      </c>
      <c r="I15" t="s">
        <v>21</v>
      </c>
      <c r="J15" t="s">
        <v>30</v>
      </c>
      <c r="K15" s="3">
        <v>15.5</v>
      </c>
      <c r="L15" s="9" t="s">
        <v>102</v>
      </c>
      <c r="M15" t="s">
        <v>33</v>
      </c>
      <c r="N15" t="s">
        <v>31</v>
      </c>
      <c r="O15" t="s">
        <v>32</v>
      </c>
      <c r="P15">
        <v>1</v>
      </c>
      <c r="Q15">
        <v>195</v>
      </c>
      <c r="R15" s="2">
        <f t="shared" si="0"/>
        <v>5.1282051282051282E-3</v>
      </c>
      <c r="S15" t="s">
        <v>26</v>
      </c>
    </row>
    <row r="16" spans="1:19" x14ac:dyDescent="0.3">
      <c r="A16" s="3">
        <v>1</v>
      </c>
      <c r="B16">
        <v>15</v>
      </c>
      <c r="C16">
        <v>2000.5</v>
      </c>
      <c r="D16" t="s">
        <v>39</v>
      </c>
      <c r="E16" t="s">
        <v>40</v>
      </c>
      <c r="F16" t="s">
        <v>18</v>
      </c>
      <c r="G16" t="s">
        <v>19</v>
      </c>
      <c r="H16" t="s">
        <v>29</v>
      </c>
      <c r="I16" t="s">
        <v>21</v>
      </c>
      <c r="J16" t="s">
        <v>30</v>
      </c>
      <c r="K16" s="3">
        <v>15.5</v>
      </c>
      <c r="L16" s="9" t="s">
        <v>102</v>
      </c>
      <c r="M16" t="s">
        <v>34</v>
      </c>
      <c r="N16" t="s">
        <v>31</v>
      </c>
      <c r="O16" t="s">
        <v>32</v>
      </c>
      <c r="P16">
        <v>0</v>
      </c>
      <c r="Q16">
        <v>195</v>
      </c>
      <c r="R16" s="2">
        <f t="shared" si="0"/>
        <v>0</v>
      </c>
      <c r="S16" t="s">
        <v>26</v>
      </c>
    </row>
    <row r="17" spans="1:19" x14ac:dyDescent="0.3">
      <c r="A17" s="3">
        <v>1</v>
      </c>
      <c r="B17">
        <v>16</v>
      </c>
      <c r="C17">
        <v>2000.5</v>
      </c>
      <c r="D17" t="s">
        <v>39</v>
      </c>
      <c r="E17" t="s">
        <v>40</v>
      </c>
      <c r="F17" t="s">
        <v>18</v>
      </c>
      <c r="G17" t="s">
        <v>19</v>
      </c>
      <c r="H17" t="s">
        <v>29</v>
      </c>
      <c r="I17" t="s">
        <v>21</v>
      </c>
      <c r="J17" t="s">
        <v>30</v>
      </c>
      <c r="K17" s="3">
        <v>15.5</v>
      </c>
      <c r="L17" s="9" t="s">
        <v>102</v>
      </c>
      <c r="M17" t="s">
        <v>35</v>
      </c>
      <c r="N17" t="s">
        <v>31</v>
      </c>
      <c r="O17" t="s">
        <v>32</v>
      </c>
      <c r="P17">
        <v>0</v>
      </c>
      <c r="Q17">
        <v>195</v>
      </c>
      <c r="R17" s="2">
        <f t="shared" si="0"/>
        <v>0</v>
      </c>
      <c r="S17" t="s">
        <v>26</v>
      </c>
    </row>
    <row r="18" spans="1:19" x14ac:dyDescent="0.3">
      <c r="A18" s="3">
        <v>1</v>
      </c>
      <c r="B18">
        <v>17</v>
      </c>
      <c r="C18">
        <v>2000.5</v>
      </c>
      <c r="D18" t="s">
        <v>41</v>
      </c>
      <c r="E18" t="s">
        <v>42</v>
      </c>
      <c r="F18" t="s">
        <v>18</v>
      </c>
      <c r="G18" t="s">
        <v>19</v>
      </c>
      <c r="H18" t="s">
        <v>29</v>
      </c>
      <c r="I18" t="s">
        <v>21</v>
      </c>
      <c r="J18" t="s">
        <v>30</v>
      </c>
      <c r="K18" s="3">
        <v>15.5</v>
      </c>
      <c r="L18" s="9" t="s">
        <v>102</v>
      </c>
      <c r="M18" t="s">
        <v>23</v>
      </c>
      <c r="N18" t="s">
        <v>31</v>
      </c>
      <c r="O18" t="s">
        <v>32</v>
      </c>
      <c r="P18">
        <v>1</v>
      </c>
      <c r="Q18">
        <v>205</v>
      </c>
      <c r="R18" s="2">
        <f t="shared" si="0"/>
        <v>4.8780487804878049E-3</v>
      </c>
      <c r="S18" t="s">
        <v>26</v>
      </c>
    </row>
    <row r="19" spans="1:19" x14ac:dyDescent="0.3">
      <c r="A19" s="3">
        <v>1</v>
      </c>
      <c r="B19">
        <v>18</v>
      </c>
      <c r="C19">
        <v>2000.5</v>
      </c>
      <c r="D19" t="s">
        <v>41</v>
      </c>
      <c r="E19" t="s">
        <v>42</v>
      </c>
      <c r="F19" t="s">
        <v>18</v>
      </c>
      <c r="G19" t="s">
        <v>19</v>
      </c>
      <c r="H19" t="s">
        <v>29</v>
      </c>
      <c r="I19" t="s">
        <v>21</v>
      </c>
      <c r="J19" t="s">
        <v>30</v>
      </c>
      <c r="K19" s="3">
        <v>15.5</v>
      </c>
      <c r="L19" s="9" t="s">
        <v>102</v>
      </c>
      <c r="M19" t="s">
        <v>33</v>
      </c>
      <c r="N19" t="s">
        <v>31</v>
      </c>
      <c r="O19" t="s">
        <v>32</v>
      </c>
      <c r="P19">
        <v>0</v>
      </c>
      <c r="Q19">
        <v>205</v>
      </c>
      <c r="R19" s="2">
        <f t="shared" si="0"/>
        <v>0</v>
      </c>
      <c r="S19" t="s">
        <v>26</v>
      </c>
    </row>
    <row r="20" spans="1:19" x14ac:dyDescent="0.3">
      <c r="A20" s="3">
        <v>1</v>
      </c>
      <c r="B20">
        <v>19</v>
      </c>
      <c r="C20">
        <v>2000.5</v>
      </c>
      <c r="D20" t="s">
        <v>41</v>
      </c>
      <c r="E20" t="s">
        <v>42</v>
      </c>
      <c r="F20" t="s">
        <v>18</v>
      </c>
      <c r="G20" t="s">
        <v>19</v>
      </c>
      <c r="H20" t="s">
        <v>29</v>
      </c>
      <c r="I20" t="s">
        <v>21</v>
      </c>
      <c r="J20" t="s">
        <v>30</v>
      </c>
      <c r="K20" s="3">
        <v>15.5</v>
      </c>
      <c r="L20" s="9" t="s">
        <v>102</v>
      </c>
      <c r="M20" t="s">
        <v>34</v>
      </c>
      <c r="N20" t="s">
        <v>31</v>
      </c>
      <c r="O20" t="s">
        <v>32</v>
      </c>
      <c r="P20">
        <v>0</v>
      </c>
      <c r="Q20">
        <v>205</v>
      </c>
      <c r="R20" s="2">
        <f t="shared" si="0"/>
        <v>0</v>
      </c>
      <c r="S20" t="s">
        <v>26</v>
      </c>
    </row>
    <row r="21" spans="1:19" x14ac:dyDescent="0.3">
      <c r="A21" s="3">
        <v>1</v>
      </c>
      <c r="B21">
        <v>20</v>
      </c>
      <c r="C21">
        <v>2000.5</v>
      </c>
      <c r="D21" t="s">
        <v>41</v>
      </c>
      <c r="E21" t="s">
        <v>42</v>
      </c>
      <c r="F21" t="s">
        <v>18</v>
      </c>
      <c r="G21" t="s">
        <v>19</v>
      </c>
      <c r="H21" t="s">
        <v>29</v>
      </c>
      <c r="I21" t="s">
        <v>21</v>
      </c>
      <c r="J21" t="s">
        <v>30</v>
      </c>
      <c r="K21" s="3">
        <v>15.5</v>
      </c>
      <c r="L21" s="9" t="s">
        <v>102</v>
      </c>
      <c r="M21" t="s">
        <v>35</v>
      </c>
      <c r="N21" t="s">
        <v>31</v>
      </c>
      <c r="O21" t="s">
        <v>32</v>
      </c>
      <c r="P21">
        <v>1</v>
      </c>
      <c r="Q21">
        <v>205</v>
      </c>
      <c r="R21" s="2">
        <f t="shared" si="0"/>
        <v>4.8780487804878049E-3</v>
      </c>
      <c r="S21" t="s">
        <v>26</v>
      </c>
    </row>
    <row r="22" spans="1:19" x14ac:dyDescent="0.3">
      <c r="A22" s="3">
        <v>1</v>
      </c>
      <c r="B22">
        <v>21</v>
      </c>
      <c r="C22">
        <v>2000.5</v>
      </c>
      <c r="D22" t="s">
        <v>43</v>
      </c>
      <c r="E22" t="s">
        <v>44</v>
      </c>
      <c r="F22" t="s">
        <v>18</v>
      </c>
      <c r="G22" t="s">
        <v>19</v>
      </c>
      <c r="H22" t="s">
        <v>29</v>
      </c>
      <c r="I22" t="s">
        <v>21</v>
      </c>
      <c r="J22" t="s">
        <v>30</v>
      </c>
      <c r="K22" s="3">
        <v>15.5</v>
      </c>
      <c r="L22" s="9" t="s">
        <v>102</v>
      </c>
      <c r="M22" t="s">
        <v>23</v>
      </c>
      <c r="N22" t="s">
        <v>31</v>
      </c>
      <c r="O22" t="s">
        <v>32</v>
      </c>
      <c r="P22">
        <v>4</v>
      </c>
      <c r="Q22">
        <v>209</v>
      </c>
      <c r="R22" s="2">
        <f t="shared" si="0"/>
        <v>1.9138755980861243E-2</v>
      </c>
      <c r="S22" t="s">
        <v>26</v>
      </c>
    </row>
    <row r="23" spans="1:19" x14ac:dyDescent="0.3">
      <c r="A23" s="3">
        <v>1</v>
      </c>
      <c r="B23">
        <v>22</v>
      </c>
      <c r="C23">
        <v>2000.5</v>
      </c>
      <c r="D23" t="s">
        <v>43</v>
      </c>
      <c r="E23" t="s">
        <v>44</v>
      </c>
      <c r="F23" t="s">
        <v>18</v>
      </c>
      <c r="G23" t="s">
        <v>19</v>
      </c>
      <c r="H23" t="s">
        <v>29</v>
      </c>
      <c r="I23" t="s">
        <v>21</v>
      </c>
      <c r="J23" t="s">
        <v>30</v>
      </c>
      <c r="K23" s="3">
        <v>15.5</v>
      </c>
      <c r="L23" s="9" t="s">
        <v>102</v>
      </c>
      <c r="M23" t="s">
        <v>33</v>
      </c>
      <c r="N23" t="s">
        <v>31</v>
      </c>
      <c r="O23" t="s">
        <v>32</v>
      </c>
      <c r="P23">
        <v>1</v>
      </c>
      <c r="Q23">
        <v>209</v>
      </c>
      <c r="R23" s="2">
        <f t="shared" si="0"/>
        <v>4.7846889952153108E-3</v>
      </c>
      <c r="S23" t="s">
        <v>26</v>
      </c>
    </row>
    <row r="24" spans="1:19" x14ac:dyDescent="0.3">
      <c r="A24" s="3">
        <v>1</v>
      </c>
      <c r="B24">
        <v>23</v>
      </c>
      <c r="C24">
        <v>2000.5</v>
      </c>
      <c r="D24" t="s">
        <v>43</v>
      </c>
      <c r="E24" t="s">
        <v>44</v>
      </c>
      <c r="F24" t="s">
        <v>18</v>
      </c>
      <c r="G24" t="s">
        <v>19</v>
      </c>
      <c r="H24" t="s">
        <v>29</v>
      </c>
      <c r="I24" t="s">
        <v>21</v>
      </c>
      <c r="J24" t="s">
        <v>30</v>
      </c>
      <c r="K24" s="3">
        <v>15.5</v>
      </c>
      <c r="L24" s="9" t="s">
        <v>102</v>
      </c>
      <c r="M24" t="s">
        <v>34</v>
      </c>
      <c r="N24" t="s">
        <v>31</v>
      </c>
      <c r="O24" t="s">
        <v>32</v>
      </c>
      <c r="P24">
        <v>0</v>
      </c>
      <c r="Q24">
        <v>209</v>
      </c>
      <c r="R24" s="2">
        <f t="shared" si="0"/>
        <v>0</v>
      </c>
      <c r="S24" t="s">
        <v>26</v>
      </c>
    </row>
    <row r="25" spans="1:19" x14ac:dyDescent="0.3">
      <c r="A25" s="3">
        <v>1</v>
      </c>
      <c r="B25">
        <v>24</v>
      </c>
      <c r="C25">
        <v>2000.5</v>
      </c>
      <c r="D25" t="s">
        <v>43</v>
      </c>
      <c r="E25" t="s">
        <v>44</v>
      </c>
      <c r="F25" t="s">
        <v>18</v>
      </c>
      <c r="G25" t="s">
        <v>19</v>
      </c>
      <c r="H25" t="s">
        <v>29</v>
      </c>
      <c r="I25" t="s">
        <v>21</v>
      </c>
      <c r="J25" t="s">
        <v>30</v>
      </c>
      <c r="K25" s="3">
        <v>15.5</v>
      </c>
      <c r="L25" s="9" t="s">
        <v>102</v>
      </c>
      <c r="M25" t="s">
        <v>35</v>
      </c>
      <c r="N25" t="s">
        <v>31</v>
      </c>
      <c r="O25" t="s">
        <v>32</v>
      </c>
      <c r="P25">
        <v>3</v>
      </c>
      <c r="Q25">
        <v>209</v>
      </c>
      <c r="R25" s="2">
        <f t="shared" si="0"/>
        <v>1.4354066985645933E-2</v>
      </c>
      <c r="S25" t="s">
        <v>26</v>
      </c>
    </row>
    <row r="26" spans="1:19" x14ac:dyDescent="0.3">
      <c r="A26" s="3">
        <v>2</v>
      </c>
      <c r="B26">
        <v>25</v>
      </c>
      <c r="C26">
        <v>2009</v>
      </c>
      <c r="D26" t="s">
        <v>45</v>
      </c>
      <c r="E26" t="s">
        <v>46</v>
      </c>
      <c r="F26" t="s">
        <v>18</v>
      </c>
      <c r="G26" t="s">
        <v>19</v>
      </c>
      <c r="H26" t="s">
        <v>20</v>
      </c>
      <c r="I26" t="s">
        <v>21</v>
      </c>
      <c r="J26" t="s">
        <v>47</v>
      </c>
      <c r="K26" s="3">
        <v>18</v>
      </c>
      <c r="L26" s="9" t="s">
        <v>103</v>
      </c>
      <c r="M26" t="s">
        <v>23</v>
      </c>
      <c r="N26" t="s">
        <v>31</v>
      </c>
      <c r="O26" t="s">
        <v>32</v>
      </c>
      <c r="P26">
        <f>Q26*R26</f>
        <v>638.3664</v>
      </c>
      <c r="Q26">
        <v>8444</v>
      </c>
      <c r="R26" s="2">
        <v>7.5600000000000001E-2</v>
      </c>
      <c r="S26" t="s">
        <v>25</v>
      </c>
    </row>
    <row r="27" spans="1:19" x14ac:dyDescent="0.3">
      <c r="A27" s="3">
        <v>2</v>
      </c>
      <c r="B27">
        <v>26</v>
      </c>
      <c r="C27">
        <v>2009</v>
      </c>
      <c r="D27" t="s">
        <v>45</v>
      </c>
      <c r="E27" t="s">
        <v>46</v>
      </c>
      <c r="F27" t="s">
        <v>18</v>
      </c>
      <c r="G27" t="s">
        <v>19</v>
      </c>
      <c r="H27" t="s">
        <v>20</v>
      </c>
      <c r="I27" t="s">
        <v>21</v>
      </c>
      <c r="J27" t="s">
        <v>47</v>
      </c>
      <c r="K27" s="3">
        <v>18</v>
      </c>
      <c r="L27" s="9" t="s">
        <v>103</v>
      </c>
      <c r="M27" t="s">
        <v>33</v>
      </c>
      <c r="N27" t="s">
        <v>31</v>
      </c>
      <c r="O27" t="s">
        <v>32</v>
      </c>
      <c r="P27">
        <f t="shared" ref="P27:P29" si="1">Q27*R27</f>
        <v>251.63120000000001</v>
      </c>
      <c r="Q27">
        <v>8444</v>
      </c>
      <c r="R27" s="2">
        <v>2.98E-2</v>
      </c>
      <c r="S27" t="s">
        <v>25</v>
      </c>
    </row>
    <row r="28" spans="1:19" x14ac:dyDescent="0.3">
      <c r="A28" s="3">
        <v>2</v>
      </c>
      <c r="B28">
        <v>27</v>
      </c>
      <c r="C28">
        <v>2009</v>
      </c>
      <c r="D28" t="s">
        <v>45</v>
      </c>
      <c r="E28" t="s">
        <v>46</v>
      </c>
      <c r="F28" t="s">
        <v>18</v>
      </c>
      <c r="G28" t="s">
        <v>19</v>
      </c>
      <c r="H28" t="s">
        <v>20</v>
      </c>
      <c r="I28" t="s">
        <v>21</v>
      </c>
      <c r="J28" t="s">
        <v>47</v>
      </c>
      <c r="K28" s="3">
        <v>18</v>
      </c>
      <c r="L28" s="9" t="s">
        <v>103</v>
      </c>
      <c r="M28" t="s">
        <v>34</v>
      </c>
      <c r="N28" t="s">
        <v>31</v>
      </c>
      <c r="O28" t="s">
        <v>32</v>
      </c>
      <c r="P28">
        <f t="shared" si="1"/>
        <v>88.662000000000006</v>
      </c>
      <c r="Q28">
        <v>8444</v>
      </c>
      <c r="R28" s="2">
        <v>1.0500000000000001E-2</v>
      </c>
      <c r="S28" t="s">
        <v>25</v>
      </c>
    </row>
    <row r="29" spans="1:19" x14ac:dyDescent="0.3">
      <c r="A29" s="3">
        <v>2</v>
      </c>
      <c r="B29">
        <v>28</v>
      </c>
      <c r="C29">
        <v>2009</v>
      </c>
      <c r="D29" t="s">
        <v>45</v>
      </c>
      <c r="E29" t="s">
        <v>46</v>
      </c>
      <c r="F29" t="s">
        <v>18</v>
      </c>
      <c r="G29" t="s">
        <v>19</v>
      </c>
      <c r="H29" t="s">
        <v>20</v>
      </c>
      <c r="I29" t="s">
        <v>21</v>
      </c>
      <c r="J29" t="s">
        <v>47</v>
      </c>
      <c r="K29" s="3">
        <v>18</v>
      </c>
      <c r="L29" s="9" t="s">
        <v>103</v>
      </c>
      <c r="M29" t="s">
        <v>35</v>
      </c>
      <c r="N29" t="s">
        <v>31</v>
      </c>
      <c r="O29" t="s">
        <v>32</v>
      </c>
      <c r="P29">
        <f t="shared" si="1"/>
        <v>298.07319999999999</v>
      </c>
      <c r="Q29">
        <v>8444</v>
      </c>
      <c r="R29" s="2">
        <v>3.5299999999999998E-2</v>
      </c>
      <c r="S29" t="s">
        <v>25</v>
      </c>
    </row>
    <row r="30" spans="1:19" x14ac:dyDescent="0.3">
      <c r="A30" s="3">
        <v>3</v>
      </c>
      <c r="B30">
        <v>29</v>
      </c>
      <c r="C30">
        <v>2023.5</v>
      </c>
      <c r="D30" t="s">
        <v>49</v>
      </c>
      <c r="F30" t="s">
        <v>18</v>
      </c>
      <c r="G30" t="s">
        <v>19</v>
      </c>
      <c r="H30" t="s">
        <v>20</v>
      </c>
      <c r="I30" t="s">
        <v>50</v>
      </c>
      <c r="J30" t="s">
        <v>22</v>
      </c>
      <c r="K30" s="3">
        <v>19</v>
      </c>
      <c r="L30" s="9" t="s">
        <v>104</v>
      </c>
      <c r="M30" t="s">
        <v>23</v>
      </c>
      <c r="N30" t="s">
        <v>24</v>
      </c>
      <c r="P30">
        <f>P31+P32</f>
        <v>109</v>
      </c>
      <c r="Q30">
        <f>Q31+Q32</f>
        <v>454</v>
      </c>
      <c r="R30" s="2">
        <f t="shared" ref="R30:R35" si="2">P30/Q30</f>
        <v>0.24008810572687225</v>
      </c>
      <c r="S30" t="s">
        <v>25</v>
      </c>
    </row>
    <row r="31" spans="1:19" x14ac:dyDescent="0.3">
      <c r="A31" s="3">
        <v>3</v>
      </c>
      <c r="B31">
        <v>30</v>
      </c>
      <c r="C31">
        <v>2023.5</v>
      </c>
      <c r="D31" t="s">
        <v>49</v>
      </c>
      <c r="F31" t="s">
        <v>18</v>
      </c>
      <c r="G31" t="s">
        <v>19</v>
      </c>
      <c r="H31" t="s">
        <v>20</v>
      </c>
      <c r="I31" t="s">
        <v>51</v>
      </c>
      <c r="J31" t="s">
        <v>22</v>
      </c>
      <c r="K31" s="3">
        <v>19</v>
      </c>
      <c r="L31" s="9" t="s">
        <v>104</v>
      </c>
      <c r="M31" t="s">
        <v>23</v>
      </c>
      <c r="N31" t="s">
        <v>24</v>
      </c>
      <c r="P31">
        <v>66</v>
      </c>
      <c r="Q31">
        <v>333</v>
      </c>
      <c r="R31" s="2">
        <f t="shared" si="2"/>
        <v>0.1981981981981982</v>
      </c>
      <c r="S31" t="s">
        <v>25</v>
      </c>
    </row>
    <row r="32" spans="1:19" x14ac:dyDescent="0.3">
      <c r="A32" s="3">
        <v>3</v>
      </c>
      <c r="B32">
        <v>31</v>
      </c>
      <c r="C32">
        <v>2023.5</v>
      </c>
      <c r="D32" t="s">
        <v>49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s="3">
        <v>19</v>
      </c>
      <c r="L32" s="9" t="s">
        <v>104</v>
      </c>
      <c r="M32" t="s">
        <v>23</v>
      </c>
      <c r="N32" t="s">
        <v>24</v>
      </c>
      <c r="P32">
        <v>43</v>
      </c>
      <c r="Q32">
        <v>121</v>
      </c>
      <c r="R32" s="2">
        <f t="shared" si="2"/>
        <v>0.35537190082644626</v>
      </c>
      <c r="S32" t="s">
        <v>25</v>
      </c>
    </row>
    <row r="33" spans="1:19" x14ac:dyDescent="0.3">
      <c r="A33" s="3">
        <v>4</v>
      </c>
      <c r="B33">
        <v>32</v>
      </c>
      <c r="C33">
        <v>2022</v>
      </c>
      <c r="D33" t="s">
        <v>37</v>
      </c>
      <c r="E33" t="s">
        <v>52</v>
      </c>
      <c r="F33" t="s">
        <v>18</v>
      </c>
      <c r="G33" t="s">
        <v>19</v>
      </c>
      <c r="H33" t="s">
        <v>20</v>
      </c>
      <c r="I33" t="s">
        <v>50</v>
      </c>
      <c r="J33" t="s">
        <v>47</v>
      </c>
      <c r="K33" s="9" t="s">
        <v>144</v>
      </c>
      <c r="L33" s="9" t="s">
        <v>144</v>
      </c>
      <c r="M33" t="s">
        <v>23</v>
      </c>
      <c r="N33" t="s">
        <v>24</v>
      </c>
      <c r="P33">
        <v>480</v>
      </c>
      <c r="Q33">
        <v>1643</v>
      </c>
      <c r="R33" s="2">
        <f t="shared" si="2"/>
        <v>0.29214850882531956</v>
      </c>
      <c r="S33" t="s">
        <v>25</v>
      </c>
    </row>
    <row r="34" spans="1:19" x14ac:dyDescent="0.3">
      <c r="A34" s="3">
        <v>4</v>
      </c>
      <c r="B34">
        <v>33</v>
      </c>
      <c r="C34">
        <v>2022</v>
      </c>
      <c r="D34" t="s">
        <v>37</v>
      </c>
      <c r="E34" t="s">
        <v>52</v>
      </c>
      <c r="F34" t="s">
        <v>18</v>
      </c>
      <c r="G34" t="s">
        <v>19</v>
      </c>
      <c r="H34" t="s">
        <v>20</v>
      </c>
      <c r="I34" t="s">
        <v>51</v>
      </c>
      <c r="J34" t="s">
        <v>47</v>
      </c>
      <c r="K34" s="9" t="s">
        <v>144</v>
      </c>
      <c r="L34" s="9" t="s">
        <v>144</v>
      </c>
      <c r="M34" t="s">
        <v>23</v>
      </c>
      <c r="N34" t="s">
        <v>24</v>
      </c>
      <c r="P34">
        <v>203</v>
      </c>
      <c r="Q34">
        <v>797</v>
      </c>
      <c r="R34" s="2">
        <f t="shared" si="2"/>
        <v>0.25470514429109159</v>
      </c>
      <c r="S34" t="s">
        <v>25</v>
      </c>
    </row>
    <row r="35" spans="1:19" x14ac:dyDescent="0.3">
      <c r="A35" s="3">
        <v>4</v>
      </c>
      <c r="B35">
        <v>34</v>
      </c>
      <c r="C35">
        <v>2022</v>
      </c>
      <c r="D35" t="s">
        <v>37</v>
      </c>
      <c r="E35" t="s">
        <v>52</v>
      </c>
      <c r="F35" t="s">
        <v>18</v>
      </c>
      <c r="G35" t="s">
        <v>19</v>
      </c>
      <c r="H35" t="s">
        <v>20</v>
      </c>
      <c r="I35" t="s">
        <v>21</v>
      </c>
      <c r="J35" t="s">
        <v>47</v>
      </c>
      <c r="K35" s="9" t="s">
        <v>144</v>
      </c>
      <c r="L35" s="9" t="s">
        <v>144</v>
      </c>
      <c r="M35" t="s">
        <v>23</v>
      </c>
      <c r="N35" t="s">
        <v>24</v>
      </c>
      <c r="P35">
        <v>277</v>
      </c>
      <c r="Q35">
        <v>846</v>
      </c>
      <c r="R35" s="2">
        <f t="shared" si="2"/>
        <v>0.32742316784869974</v>
      </c>
      <c r="S35" t="s">
        <v>25</v>
      </c>
    </row>
    <row r="36" spans="1:19" x14ac:dyDescent="0.3">
      <c r="A36" s="3">
        <v>5</v>
      </c>
      <c r="B36">
        <v>35</v>
      </c>
      <c r="C36">
        <v>2023</v>
      </c>
      <c r="D36" t="s">
        <v>53</v>
      </c>
      <c r="F36" t="s">
        <v>54</v>
      </c>
      <c r="G36" t="s">
        <v>19</v>
      </c>
      <c r="H36" t="s">
        <v>20</v>
      </c>
      <c r="I36" t="s">
        <v>50</v>
      </c>
      <c r="J36" t="s">
        <v>47</v>
      </c>
      <c r="K36" s="3">
        <v>20.5</v>
      </c>
      <c r="L36" s="9" t="s">
        <v>105</v>
      </c>
      <c r="M36" t="s">
        <v>23</v>
      </c>
      <c r="N36" t="s">
        <v>24</v>
      </c>
      <c r="P36">
        <f t="shared" ref="P36" si="3">Q36*R36</f>
        <v>1012.92</v>
      </c>
      <c r="Q36">
        <v>11010</v>
      </c>
      <c r="R36" s="2">
        <v>9.1999999999999998E-2</v>
      </c>
      <c r="S36" t="s">
        <v>26</v>
      </c>
    </row>
    <row r="37" spans="1:19" x14ac:dyDescent="0.3">
      <c r="A37" s="3">
        <v>6</v>
      </c>
      <c r="B37">
        <v>36</v>
      </c>
      <c r="C37">
        <v>2022</v>
      </c>
      <c r="D37" s="7" t="s">
        <v>101</v>
      </c>
      <c r="F37" t="s">
        <v>55</v>
      </c>
      <c r="G37" t="s">
        <v>19</v>
      </c>
      <c r="H37" t="s">
        <v>20</v>
      </c>
      <c r="I37" t="s">
        <v>50</v>
      </c>
      <c r="J37" t="s">
        <v>47</v>
      </c>
      <c r="K37" s="3">
        <v>21.5</v>
      </c>
      <c r="L37" s="9" t="s">
        <v>106</v>
      </c>
      <c r="M37" t="s">
        <v>23</v>
      </c>
      <c r="N37" t="s">
        <v>24</v>
      </c>
      <c r="P37">
        <v>1030</v>
      </c>
      <c r="Q37">
        <v>2213</v>
      </c>
      <c r="R37" s="2">
        <f>P37/Q37</f>
        <v>0.46543154089471306</v>
      </c>
      <c r="S37" t="s">
        <v>25</v>
      </c>
    </row>
    <row r="38" spans="1:19" x14ac:dyDescent="0.3">
      <c r="A38" s="3">
        <v>7</v>
      </c>
      <c r="B38">
        <v>37</v>
      </c>
      <c r="C38">
        <v>2019</v>
      </c>
      <c r="D38" t="s">
        <v>56</v>
      </c>
      <c r="E38" t="s">
        <v>57</v>
      </c>
      <c r="F38" t="s">
        <v>18</v>
      </c>
      <c r="G38" t="s">
        <v>19</v>
      </c>
      <c r="H38" t="s">
        <v>29</v>
      </c>
      <c r="I38" t="s">
        <v>50</v>
      </c>
      <c r="J38" t="s">
        <v>47</v>
      </c>
      <c r="K38" s="3">
        <v>14.5</v>
      </c>
      <c r="L38" s="9" t="s">
        <v>107</v>
      </c>
      <c r="M38" t="s">
        <v>23</v>
      </c>
      <c r="N38" t="s">
        <v>24</v>
      </c>
      <c r="P38">
        <v>53</v>
      </c>
      <c r="Q38">
        <v>511</v>
      </c>
      <c r="R38" s="2">
        <f>P38/Q38</f>
        <v>0.10371819960861056</v>
      </c>
      <c r="S38" t="s">
        <v>25</v>
      </c>
    </row>
    <row r="39" spans="1:19" x14ac:dyDescent="0.3">
      <c r="A39" s="3">
        <v>8</v>
      </c>
      <c r="B39">
        <v>38</v>
      </c>
      <c r="C39">
        <v>2019</v>
      </c>
      <c r="D39" t="s">
        <v>58</v>
      </c>
      <c r="F39" t="s">
        <v>28</v>
      </c>
      <c r="G39" t="s">
        <v>19</v>
      </c>
      <c r="H39" t="s">
        <v>29</v>
      </c>
      <c r="I39" t="s">
        <v>21</v>
      </c>
      <c r="J39" t="s">
        <v>47</v>
      </c>
      <c r="K39" s="3">
        <v>16.5</v>
      </c>
      <c r="L39" s="9" t="s">
        <v>108</v>
      </c>
      <c r="M39" t="s">
        <v>23</v>
      </c>
      <c r="N39" t="s">
        <v>24</v>
      </c>
      <c r="P39">
        <v>19</v>
      </c>
      <c r="Q39">
        <v>294</v>
      </c>
      <c r="R39" s="2">
        <v>6.4600000000000005E-2</v>
      </c>
      <c r="S39" t="s">
        <v>25</v>
      </c>
    </row>
    <row r="40" spans="1:19" x14ac:dyDescent="0.3">
      <c r="A40" s="3">
        <v>9</v>
      </c>
      <c r="B40">
        <v>39</v>
      </c>
      <c r="C40">
        <v>1996</v>
      </c>
      <c r="D40" t="s">
        <v>58</v>
      </c>
      <c r="F40" t="s">
        <v>28</v>
      </c>
      <c r="G40" t="s">
        <v>19</v>
      </c>
      <c r="H40" t="s">
        <v>29</v>
      </c>
      <c r="I40" t="s">
        <v>21</v>
      </c>
      <c r="J40" t="s">
        <v>22</v>
      </c>
      <c r="K40" s="3">
        <v>17</v>
      </c>
      <c r="L40" s="9" t="s">
        <v>109</v>
      </c>
      <c r="M40" t="s">
        <v>23</v>
      </c>
      <c r="N40" t="s">
        <v>24</v>
      </c>
      <c r="P40">
        <f t="shared" ref="P40:P42" si="4">Q40*R40</f>
        <v>26.352</v>
      </c>
      <c r="Q40">
        <v>244</v>
      </c>
      <c r="R40" s="2">
        <v>0.108</v>
      </c>
      <c r="S40" t="s">
        <v>26</v>
      </c>
    </row>
    <row r="41" spans="1:19" x14ac:dyDescent="0.3">
      <c r="A41" s="3">
        <v>9</v>
      </c>
      <c r="B41">
        <v>40</v>
      </c>
      <c r="C41">
        <v>1996</v>
      </c>
      <c r="D41" t="s">
        <v>37</v>
      </c>
      <c r="E41" t="s">
        <v>59</v>
      </c>
      <c r="F41" t="s">
        <v>18</v>
      </c>
      <c r="G41" t="s">
        <v>19</v>
      </c>
      <c r="H41" t="s">
        <v>29</v>
      </c>
      <c r="I41" t="s">
        <v>21</v>
      </c>
      <c r="J41" t="s">
        <v>22</v>
      </c>
      <c r="K41" s="3">
        <v>17</v>
      </c>
      <c r="L41" s="9" t="s">
        <v>109</v>
      </c>
      <c r="M41" t="s">
        <v>23</v>
      </c>
      <c r="N41" t="s">
        <v>24</v>
      </c>
      <c r="P41">
        <f t="shared" si="4"/>
        <v>14.872</v>
      </c>
      <c r="Q41">
        <v>286</v>
      </c>
      <c r="R41" s="2">
        <v>5.1999999999999998E-2</v>
      </c>
      <c r="S41" t="s">
        <v>26</v>
      </c>
    </row>
    <row r="42" spans="1:19" x14ac:dyDescent="0.3">
      <c r="A42" s="3">
        <v>9</v>
      </c>
      <c r="B42">
        <v>41</v>
      </c>
      <c r="C42">
        <v>1996</v>
      </c>
      <c r="D42" t="s">
        <v>60</v>
      </c>
      <c r="F42" t="s">
        <v>28</v>
      </c>
      <c r="G42" t="s">
        <v>19</v>
      </c>
      <c r="H42" t="s">
        <v>29</v>
      </c>
      <c r="I42" t="s">
        <v>21</v>
      </c>
      <c r="J42" t="s">
        <v>22</v>
      </c>
      <c r="K42" s="3">
        <v>17</v>
      </c>
      <c r="L42" s="9" t="s">
        <v>109</v>
      </c>
      <c r="M42" t="s">
        <v>23</v>
      </c>
      <c r="N42" t="s">
        <v>24</v>
      </c>
      <c r="P42">
        <f t="shared" si="4"/>
        <v>6.65</v>
      </c>
      <c r="Q42">
        <v>266</v>
      </c>
      <c r="R42" s="2">
        <v>2.5000000000000001E-2</v>
      </c>
      <c r="S42" t="s">
        <v>26</v>
      </c>
    </row>
    <row r="43" spans="1:19" x14ac:dyDescent="0.3">
      <c r="A43" s="3">
        <v>10</v>
      </c>
      <c r="B43">
        <v>42</v>
      </c>
      <c r="C43">
        <v>2015</v>
      </c>
      <c r="D43" t="s">
        <v>61</v>
      </c>
      <c r="E43" t="s">
        <v>62</v>
      </c>
      <c r="F43" t="s">
        <v>18</v>
      </c>
      <c r="G43" t="s">
        <v>19</v>
      </c>
      <c r="H43" t="s">
        <v>20</v>
      </c>
      <c r="I43" t="s">
        <v>50</v>
      </c>
      <c r="J43" t="s">
        <v>22</v>
      </c>
      <c r="K43" s="3">
        <v>14.5</v>
      </c>
      <c r="L43" s="9" t="s">
        <v>110</v>
      </c>
      <c r="M43" t="s">
        <v>23</v>
      </c>
      <c r="N43" t="s">
        <v>24</v>
      </c>
      <c r="P43">
        <v>112</v>
      </c>
      <c r="Q43">
        <v>398</v>
      </c>
      <c r="R43" s="2">
        <f t="shared" ref="R43:R45" si="5">P43/Q43</f>
        <v>0.28140703517587939</v>
      </c>
      <c r="S43" t="s">
        <v>25</v>
      </c>
    </row>
    <row r="44" spans="1:19" x14ac:dyDescent="0.3">
      <c r="A44" s="3">
        <v>10</v>
      </c>
      <c r="B44">
        <v>43</v>
      </c>
      <c r="C44">
        <v>2015</v>
      </c>
      <c r="D44" t="s">
        <v>61</v>
      </c>
      <c r="E44" t="s">
        <v>62</v>
      </c>
      <c r="F44" t="s">
        <v>18</v>
      </c>
      <c r="G44" t="s">
        <v>19</v>
      </c>
      <c r="H44" t="s">
        <v>20</v>
      </c>
      <c r="I44" t="s">
        <v>51</v>
      </c>
      <c r="J44" t="s">
        <v>22</v>
      </c>
      <c r="K44" s="3">
        <v>14.5</v>
      </c>
      <c r="L44" s="9" t="s">
        <v>110</v>
      </c>
      <c r="M44" t="s">
        <v>23</v>
      </c>
      <c r="N44" t="s">
        <v>24</v>
      </c>
      <c r="P44">
        <v>54</v>
      </c>
      <c r="Q44">
        <v>199</v>
      </c>
      <c r="R44" s="2">
        <f t="shared" si="5"/>
        <v>0.271356783919598</v>
      </c>
      <c r="S44" t="s">
        <v>25</v>
      </c>
    </row>
    <row r="45" spans="1:19" x14ac:dyDescent="0.3">
      <c r="A45" s="3">
        <v>10</v>
      </c>
      <c r="B45">
        <v>44</v>
      </c>
      <c r="C45">
        <v>2015</v>
      </c>
      <c r="D45" t="s">
        <v>61</v>
      </c>
      <c r="E45" t="s">
        <v>62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s="3">
        <v>14.5</v>
      </c>
      <c r="L45" s="9" t="s">
        <v>110</v>
      </c>
      <c r="M45" t="s">
        <v>23</v>
      </c>
      <c r="N45" t="s">
        <v>24</v>
      </c>
      <c r="P45">
        <v>58</v>
      </c>
      <c r="Q45">
        <v>190</v>
      </c>
      <c r="R45" s="2">
        <f t="shared" si="5"/>
        <v>0.30526315789473685</v>
      </c>
      <c r="S45" t="s">
        <v>25</v>
      </c>
    </row>
    <row r="46" spans="1:19" x14ac:dyDescent="0.3">
      <c r="A46" s="3">
        <v>11</v>
      </c>
      <c r="B46">
        <v>45</v>
      </c>
      <c r="C46">
        <v>2006</v>
      </c>
      <c r="D46" t="s">
        <v>63</v>
      </c>
      <c r="E46" t="s">
        <v>64</v>
      </c>
      <c r="F46" t="s">
        <v>18</v>
      </c>
      <c r="G46" t="s">
        <v>19</v>
      </c>
      <c r="H46" t="s">
        <v>65</v>
      </c>
      <c r="I46" t="s">
        <v>21</v>
      </c>
      <c r="J46" t="s">
        <v>47</v>
      </c>
      <c r="K46" s="3">
        <v>18.5</v>
      </c>
      <c r="L46" s="9" t="s">
        <v>111</v>
      </c>
      <c r="M46" t="s">
        <v>23</v>
      </c>
      <c r="N46" t="s">
        <v>24</v>
      </c>
      <c r="P46">
        <v>97</v>
      </c>
      <c r="Q46">
        <v>694</v>
      </c>
      <c r="R46" s="2">
        <f t="shared" ref="R46:R53" si="6">P46/Q46</f>
        <v>0.13976945244956773</v>
      </c>
      <c r="S46" t="s">
        <v>26</v>
      </c>
    </row>
    <row r="47" spans="1:19" x14ac:dyDescent="0.3">
      <c r="A47" s="3">
        <v>12</v>
      </c>
      <c r="B47">
        <v>46</v>
      </c>
      <c r="C47">
        <v>2023</v>
      </c>
      <c r="D47" t="s">
        <v>39</v>
      </c>
      <c r="F47" t="s">
        <v>18</v>
      </c>
      <c r="G47" t="s">
        <v>19</v>
      </c>
      <c r="H47" t="s">
        <v>29</v>
      </c>
      <c r="I47" t="s">
        <v>50</v>
      </c>
      <c r="J47" t="s">
        <v>47</v>
      </c>
      <c r="K47" s="3">
        <v>16</v>
      </c>
      <c r="L47" s="9" t="s">
        <v>112</v>
      </c>
      <c r="M47" t="s">
        <v>23</v>
      </c>
      <c r="N47" t="s">
        <v>24</v>
      </c>
      <c r="P47">
        <v>206</v>
      </c>
      <c r="Q47">
        <v>1654</v>
      </c>
      <c r="R47" s="2">
        <f t="shared" si="6"/>
        <v>0.12454655380894801</v>
      </c>
      <c r="S47" t="s">
        <v>25</v>
      </c>
    </row>
    <row r="48" spans="1:19" x14ac:dyDescent="0.3">
      <c r="A48" s="3">
        <v>12</v>
      </c>
      <c r="B48">
        <v>47</v>
      </c>
      <c r="C48">
        <v>2023</v>
      </c>
      <c r="D48" t="s">
        <v>39</v>
      </c>
      <c r="F48" t="s">
        <v>18</v>
      </c>
      <c r="G48" t="s">
        <v>19</v>
      </c>
      <c r="H48" t="s">
        <v>29</v>
      </c>
      <c r="I48" t="s">
        <v>51</v>
      </c>
      <c r="J48" t="s">
        <v>47</v>
      </c>
      <c r="K48" s="3">
        <v>16</v>
      </c>
      <c r="L48" s="9" t="s">
        <v>112</v>
      </c>
      <c r="M48" t="s">
        <v>23</v>
      </c>
      <c r="N48" t="s">
        <v>24</v>
      </c>
      <c r="P48">
        <v>79</v>
      </c>
      <c r="Q48">
        <v>737</v>
      </c>
      <c r="R48" s="2">
        <f t="shared" si="6"/>
        <v>0.10719131614654002</v>
      </c>
      <c r="S48" t="s">
        <v>25</v>
      </c>
    </row>
    <row r="49" spans="1:19" x14ac:dyDescent="0.3">
      <c r="A49" s="3">
        <v>12</v>
      </c>
      <c r="B49">
        <v>48</v>
      </c>
      <c r="C49">
        <v>2023</v>
      </c>
      <c r="D49" t="s">
        <v>39</v>
      </c>
      <c r="F49" t="s">
        <v>18</v>
      </c>
      <c r="G49" t="s">
        <v>19</v>
      </c>
      <c r="H49" t="s">
        <v>29</v>
      </c>
      <c r="I49" t="s">
        <v>21</v>
      </c>
      <c r="J49" t="s">
        <v>47</v>
      </c>
      <c r="K49" s="3">
        <v>16</v>
      </c>
      <c r="L49" s="9" t="s">
        <v>112</v>
      </c>
      <c r="M49" t="s">
        <v>23</v>
      </c>
      <c r="N49" t="s">
        <v>24</v>
      </c>
      <c r="P49">
        <v>127</v>
      </c>
      <c r="Q49">
        <v>917</v>
      </c>
      <c r="R49" s="2">
        <f t="shared" si="6"/>
        <v>0.13849509269356597</v>
      </c>
      <c r="S49" t="s">
        <v>25</v>
      </c>
    </row>
    <row r="50" spans="1:19" x14ac:dyDescent="0.3">
      <c r="A50" s="3">
        <v>13</v>
      </c>
      <c r="B50">
        <v>49</v>
      </c>
      <c r="C50">
        <v>1991</v>
      </c>
      <c r="D50" t="s">
        <v>58</v>
      </c>
      <c r="F50" t="s">
        <v>28</v>
      </c>
      <c r="G50" t="s">
        <v>19</v>
      </c>
      <c r="H50" t="s">
        <v>20</v>
      </c>
      <c r="I50" t="s">
        <v>50</v>
      </c>
      <c r="J50" t="s">
        <v>30</v>
      </c>
      <c r="K50" s="3">
        <v>21</v>
      </c>
      <c r="L50" s="9" t="s">
        <v>113</v>
      </c>
      <c r="M50" t="s">
        <v>23</v>
      </c>
      <c r="N50" t="s">
        <v>31</v>
      </c>
      <c r="P50">
        <v>0</v>
      </c>
      <c r="Q50">
        <v>1020</v>
      </c>
      <c r="R50" s="2">
        <f t="shared" si="6"/>
        <v>0</v>
      </c>
      <c r="S50" t="s">
        <v>26</v>
      </c>
    </row>
    <row r="51" spans="1:19" x14ac:dyDescent="0.3">
      <c r="A51" s="3">
        <v>13</v>
      </c>
      <c r="B51">
        <v>50</v>
      </c>
      <c r="C51">
        <v>1991</v>
      </c>
      <c r="D51" t="s">
        <v>58</v>
      </c>
      <c r="F51" t="s">
        <v>28</v>
      </c>
      <c r="G51" t="s">
        <v>19</v>
      </c>
      <c r="H51" t="s">
        <v>20</v>
      </c>
      <c r="I51" t="s">
        <v>50</v>
      </c>
      <c r="J51" t="s">
        <v>30</v>
      </c>
      <c r="K51" s="3">
        <v>21</v>
      </c>
      <c r="L51" s="9" t="s">
        <v>113</v>
      </c>
      <c r="M51" t="s">
        <v>23</v>
      </c>
      <c r="N51" t="s">
        <v>31</v>
      </c>
      <c r="P51">
        <v>0</v>
      </c>
      <c r="Q51">
        <v>1020</v>
      </c>
      <c r="R51" s="2">
        <f t="shared" si="6"/>
        <v>0</v>
      </c>
      <c r="S51" t="s">
        <v>26</v>
      </c>
    </row>
    <row r="52" spans="1:19" x14ac:dyDescent="0.3">
      <c r="A52" s="3">
        <v>13</v>
      </c>
      <c r="B52">
        <v>51</v>
      </c>
      <c r="C52">
        <v>1991</v>
      </c>
      <c r="D52" t="s">
        <v>58</v>
      </c>
      <c r="F52" t="s">
        <v>28</v>
      </c>
      <c r="G52" t="s">
        <v>19</v>
      </c>
      <c r="H52" t="s">
        <v>20</v>
      </c>
      <c r="I52" t="s">
        <v>50</v>
      </c>
      <c r="J52" t="s">
        <v>30</v>
      </c>
      <c r="K52" s="3">
        <v>21</v>
      </c>
      <c r="L52" s="9" t="s">
        <v>113</v>
      </c>
      <c r="M52" t="s">
        <v>23</v>
      </c>
      <c r="N52" t="s">
        <v>31</v>
      </c>
      <c r="P52">
        <v>0</v>
      </c>
      <c r="Q52">
        <v>1020</v>
      </c>
      <c r="R52" s="2">
        <f t="shared" si="6"/>
        <v>0</v>
      </c>
      <c r="S52" t="s">
        <v>26</v>
      </c>
    </row>
    <row r="53" spans="1:19" x14ac:dyDescent="0.3">
      <c r="A53" s="3">
        <v>13</v>
      </c>
      <c r="B53">
        <v>52</v>
      </c>
      <c r="C53">
        <v>1991</v>
      </c>
      <c r="D53" t="s">
        <v>58</v>
      </c>
      <c r="F53" t="s">
        <v>28</v>
      </c>
      <c r="G53" t="s">
        <v>19</v>
      </c>
      <c r="H53" t="s">
        <v>20</v>
      </c>
      <c r="I53" t="s">
        <v>51</v>
      </c>
      <c r="J53" t="s">
        <v>30</v>
      </c>
      <c r="K53" s="3">
        <v>21</v>
      </c>
      <c r="L53" s="9" t="s">
        <v>113</v>
      </c>
      <c r="M53" t="s">
        <v>23</v>
      </c>
      <c r="N53" t="s">
        <v>31</v>
      </c>
      <c r="P53">
        <v>0</v>
      </c>
      <c r="Q53">
        <v>374</v>
      </c>
      <c r="R53" s="2">
        <f t="shared" si="6"/>
        <v>0</v>
      </c>
      <c r="S53" t="s">
        <v>26</v>
      </c>
    </row>
    <row r="54" spans="1:19" x14ac:dyDescent="0.3">
      <c r="A54" s="3">
        <v>13</v>
      </c>
      <c r="B54">
        <v>53</v>
      </c>
      <c r="C54">
        <v>1991</v>
      </c>
      <c r="D54" t="s">
        <v>58</v>
      </c>
      <c r="F54" t="s">
        <v>28</v>
      </c>
      <c r="G54" t="s">
        <v>19</v>
      </c>
      <c r="H54" t="s">
        <v>20</v>
      </c>
      <c r="I54" t="s">
        <v>51</v>
      </c>
      <c r="J54" t="s">
        <v>30</v>
      </c>
      <c r="K54" s="3">
        <v>21</v>
      </c>
      <c r="L54" s="9" t="s">
        <v>113</v>
      </c>
      <c r="M54" t="s">
        <v>33</v>
      </c>
      <c r="N54" t="s">
        <v>31</v>
      </c>
      <c r="P54">
        <v>0</v>
      </c>
      <c r="Q54">
        <v>374</v>
      </c>
      <c r="R54" s="2">
        <f t="shared" ref="R54:R58" si="7">P54/Q54</f>
        <v>0</v>
      </c>
      <c r="S54" t="s">
        <v>26</v>
      </c>
    </row>
    <row r="55" spans="1:19" x14ac:dyDescent="0.3">
      <c r="A55" s="3">
        <v>13</v>
      </c>
      <c r="B55">
        <v>54</v>
      </c>
      <c r="C55">
        <v>1991</v>
      </c>
      <c r="D55" t="s">
        <v>58</v>
      </c>
      <c r="F55" t="s">
        <v>28</v>
      </c>
      <c r="G55" t="s">
        <v>19</v>
      </c>
      <c r="H55" t="s">
        <v>20</v>
      </c>
      <c r="I55" t="s">
        <v>51</v>
      </c>
      <c r="J55" t="s">
        <v>30</v>
      </c>
      <c r="K55" s="3">
        <v>21</v>
      </c>
      <c r="L55" s="9" t="s">
        <v>113</v>
      </c>
      <c r="M55" t="s">
        <v>34</v>
      </c>
      <c r="N55" t="s">
        <v>31</v>
      </c>
      <c r="P55">
        <v>0</v>
      </c>
      <c r="Q55">
        <v>374</v>
      </c>
      <c r="R55" s="2">
        <f t="shared" si="7"/>
        <v>0</v>
      </c>
      <c r="S55" t="s">
        <v>26</v>
      </c>
    </row>
    <row r="56" spans="1:19" x14ac:dyDescent="0.3">
      <c r="A56" s="3">
        <v>13</v>
      </c>
      <c r="B56">
        <v>55</v>
      </c>
      <c r="C56">
        <v>1991</v>
      </c>
      <c r="D56" t="s">
        <v>58</v>
      </c>
      <c r="F56" t="s">
        <v>28</v>
      </c>
      <c r="G56" t="s">
        <v>19</v>
      </c>
      <c r="H56" t="s">
        <v>20</v>
      </c>
      <c r="I56" t="s">
        <v>21</v>
      </c>
      <c r="J56" t="s">
        <v>30</v>
      </c>
      <c r="K56" s="3">
        <v>21</v>
      </c>
      <c r="L56" s="9" t="s">
        <v>113</v>
      </c>
      <c r="M56" t="s">
        <v>23</v>
      </c>
      <c r="N56" t="s">
        <v>31</v>
      </c>
      <c r="P56">
        <v>0</v>
      </c>
      <c r="Q56">
        <v>646</v>
      </c>
      <c r="R56" s="2">
        <f t="shared" si="7"/>
        <v>0</v>
      </c>
      <c r="S56" t="s">
        <v>26</v>
      </c>
    </row>
    <row r="57" spans="1:19" x14ac:dyDescent="0.3">
      <c r="A57" s="3">
        <v>13</v>
      </c>
      <c r="B57">
        <v>56</v>
      </c>
      <c r="C57">
        <v>1991</v>
      </c>
      <c r="D57" t="s">
        <v>58</v>
      </c>
      <c r="F57" t="s">
        <v>28</v>
      </c>
      <c r="G57" t="s">
        <v>19</v>
      </c>
      <c r="H57" t="s">
        <v>20</v>
      </c>
      <c r="I57" t="s">
        <v>21</v>
      </c>
      <c r="J57" t="s">
        <v>30</v>
      </c>
      <c r="K57" s="3">
        <v>21</v>
      </c>
      <c r="L57" s="9" t="s">
        <v>113</v>
      </c>
      <c r="M57" t="s">
        <v>33</v>
      </c>
      <c r="N57" t="s">
        <v>31</v>
      </c>
      <c r="P57">
        <v>0</v>
      </c>
      <c r="Q57">
        <v>646</v>
      </c>
      <c r="R57" s="2">
        <f t="shared" si="7"/>
        <v>0</v>
      </c>
      <c r="S57" t="s">
        <v>26</v>
      </c>
    </row>
    <row r="58" spans="1:19" x14ac:dyDescent="0.3">
      <c r="A58" s="3">
        <v>13</v>
      </c>
      <c r="B58">
        <v>57</v>
      </c>
      <c r="C58">
        <v>1991</v>
      </c>
      <c r="D58" t="s">
        <v>58</v>
      </c>
      <c r="F58" t="s">
        <v>28</v>
      </c>
      <c r="G58" t="s">
        <v>19</v>
      </c>
      <c r="H58" t="s">
        <v>20</v>
      </c>
      <c r="I58" t="s">
        <v>21</v>
      </c>
      <c r="J58" t="s">
        <v>30</v>
      </c>
      <c r="K58" s="3">
        <v>21</v>
      </c>
      <c r="L58" s="9" t="s">
        <v>113</v>
      </c>
      <c r="M58" t="s">
        <v>34</v>
      </c>
      <c r="N58" t="s">
        <v>31</v>
      </c>
      <c r="P58">
        <v>0</v>
      </c>
      <c r="Q58">
        <v>646</v>
      </c>
      <c r="R58" s="2">
        <f t="shared" si="7"/>
        <v>0</v>
      </c>
      <c r="S58" t="s">
        <v>26</v>
      </c>
    </row>
    <row r="59" spans="1:19" x14ac:dyDescent="0.3">
      <c r="A59" s="3">
        <v>14</v>
      </c>
      <c r="B59">
        <v>58</v>
      </c>
      <c r="C59">
        <v>2005</v>
      </c>
      <c r="D59" t="s">
        <v>66</v>
      </c>
      <c r="E59" t="s">
        <v>67</v>
      </c>
      <c r="F59" t="s">
        <v>54</v>
      </c>
      <c r="G59" t="s">
        <v>19</v>
      </c>
      <c r="H59" t="s">
        <v>65</v>
      </c>
      <c r="I59" t="s">
        <v>51</v>
      </c>
      <c r="J59" t="s">
        <v>47</v>
      </c>
      <c r="K59" s="3">
        <v>17</v>
      </c>
      <c r="L59" s="9" t="s">
        <v>114</v>
      </c>
      <c r="M59" t="s">
        <v>23</v>
      </c>
      <c r="N59" t="s">
        <v>24</v>
      </c>
      <c r="O59" t="s">
        <v>32</v>
      </c>
      <c r="P59">
        <v>7</v>
      </c>
      <c r="Q59">
        <v>783</v>
      </c>
      <c r="R59" s="2">
        <f t="shared" ref="R59:R68" si="8">P59/Q59</f>
        <v>8.9399744572158362E-3</v>
      </c>
      <c r="S59" t="s">
        <v>26</v>
      </c>
    </row>
    <row r="60" spans="1:19" x14ac:dyDescent="0.3">
      <c r="A60" s="3">
        <v>14</v>
      </c>
      <c r="B60">
        <v>59</v>
      </c>
      <c r="C60">
        <v>2005</v>
      </c>
      <c r="D60" t="s">
        <v>66</v>
      </c>
      <c r="E60" t="s">
        <v>67</v>
      </c>
      <c r="F60" t="s">
        <v>54</v>
      </c>
      <c r="G60" t="s">
        <v>19</v>
      </c>
      <c r="H60" t="s">
        <v>65</v>
      </c>
      <c r="I60" t="s">
        <v>51</v>
      </c>
      <c r="J60" t="s">
        <v>47</v>
      </c>
      <c r="K60" s="3">
        <v>17</v>
      </c>
      <c r="L60" s="9" t="s">
        <v>114</v>
      </c>
      <c r="M60" t="s">
        <v>33</v>
      </c>
      <c r="N60" t="s">
        <v>24</v>
      </c>
      <c r="O60" t="s">
        <v>32</v>
      </c>
      <c r="P60">
        <v>0</v>
      </c>
      <c r="Q60">
        <v>783</v>
      </c>
      <c r="R60" s="2">
        <f t="shared" si="8"/>
        <v>0</v>
      </c>
      <c r="S60" t="s">
        <v>26</v>
      </c>
    </row>
    <row r="61" spans="1:19" x14ac:dyDescent="0.3">
      <c r="A61" s="3">
        <v>14</v>
      </c>
      <c r="B61">
        <v>60</v>
      </c>
      <c r="C61">
        <v>2005</v>
      </c>
      <c r="D61" t="s">
        <v>66</v>
      </c>
      <c r="E61" t="s">
        <v>67</v>
      </c>
      <c r="F61" t="s">
        <v>54</v>
      </c>
      <c r="G61" t="s">
        <v>19</v>
      </c>
      <c r="H61" t="s">
        <v>65</v>
      </c>
      <c r="I61" t="s">
        <v>51</v>
      </c>
      <c r="J61" t="s">
        <v>47</v>
      </c>
      <c r="K61" s="3">
        <v>17</v>
      </c>
      <c r="L61" s="9" t="s">
        <v>114</v>
      </c>
      <c r="M61" t="s">
        <v>34</v>
      </c>
      <c r="N61" t="s">
        <v>24</v>
      </c>
      <c r="O61" t="s">
        <v>32</v>
      </c>
      <c r="P61">
        <v>0</v>
      </c>
      <c r="Q61">
        <v>783</v>
      </c>
      <c r="R61" s="2">
        <f t="shared" si="8"/>
        <v>0</v>
      </c>
      <c r="S61" t="s">
        <v>26</v>
      </c>
    </row>
    <row r="62" spans="1:19" x14ac:dyDescent="0.3">
      <c r="A62" s="3">
        <v>14</v>
      </c>
      <c r="B62">
        <v>61</v>
      </c>
      <c r="C62">
        <v>2005</v>
      </c>
      <c r="D62" t="s">
        <v>66</v>
      </c>
      <c r="E62" t="s">
        <v>67</v>
      </c>
      <c r="F62" t="s">
        <v>54</v>
      </c>
      <c r="G62" t="s">
        <v>19</v>
      </c>
      <c r="H62" t="s">
        <v>65</v>
      </c>
      <c r="I62" t="s">
        <v>51</v>
      </c>
      <c r="J62" t="s">
        <v>47</v>
      </c>
      <c r="K62" s="3">
        <v>17</v>
      </c>
      <c r="L62" s="9" t="s">
        <v>114</v>
      </c>
      <c r="M62" t="s">
        <v>35</v>
      </c>
      <c r="N62" t="s">
        <v>24</v>
      </c>
      <c r="O62" t="s">
        <v>32</v>
      </c>
      <c r="P62">
        <v>0</v>
      </c>
      <c r="Q62">
        <v>783</v>
      </c>
      <c r="R62" s="2">
        <f t="shared" si="8"/>
        <v>0</v>
      </c>
      <c r="S62" t="s">
        <v>26</v>
      </c>
    </row>
    <row r="63" spans="1:19" x14ac:dyDescent="0.3">
      <c r="A63" s="3">
        <v>14</v>
      </c>
      <c r="B63">
        <v>62</v>
      </c>
      <c r="C63">
        <v>2005</v>
      </c>
      <c r="D63" t="s">
        <v>66</v>
      </c>
      <c r="E63" t="s">
        <v>67</v>
      </c>
      <c r="F63" t="s">
        <v>54</v>
      </c>
      <c r="G63" t="s">
        <v>19</v>
      </c>
      <c r="H63" t="s">
        <v>65</v>
      </c>
      <c r="I63" t="s">
        <v>51</v>
      </c>
      <c r="J63" t="s">
        <v>47</v>
      </c>
      <c r="K63" s="3">
        <v>17</v>
      </c>
      <c r="L63" s="9" t="s">
        <v>114</v>
      </c>
      <c r="M63" t="s">
        <v>68</v>
      </c>
      <c r="N63" t="s">
        <v>24</v>
      </c>
      <c r="O63" t="s">
        <v>32</v>
      </c>
      <c r="P63">
        <v>7</v>
      </c>
      <c r="Q63">
        <v>783</v>
      </c>
      <c r="R63" s="2">
        <f t="shared" si="8"/>
        <v>8.9399744572158362E-3</v>
      </c>
      <c r="S63" t="s">
        <v>26</v>
      </c>
    </row>
    <row r="64" spans="1:19" x14ac:dyDescent="0.3">
      <c r="A64" s="3">
        <v>14</v>
      </c>
      <c r="B64">
        <v>63</v>
      </c>
      <c r="C64">
        <v>2005</v>
      </c>
      <c r="D64" t="s">
        <v>66</v>
      </c>
      <c r="E64" t="s">
        <v>67</v>
      </c>
      <c r="F64" t="s">
        <v>54</v>
      </c>
      <c r="G64" t="s">
        <v>19</v>
      </c>
      <c r="H64" t="s">
        <v>65</v>
      </c>
      <c r="I64" t="s">
        <v>21</v>
      </c>
      <c r="J64" t="s">
        <v>47</v>
      </c>
      <c r="K64" s="3">
        <v>17</v>
      </c>
      <c r="L64" s="9" t="s">
        <v>114</v>
      </c>
      <c r="M64" t="s">
        <v>23</v>
      </c>
      <c r="N64" t="s">
        <v>24</v>
      </c>
      <c r="O64" t="s">
        <v>32</v>
      </c>
      <c r="P64">
        <v>42</v>
      </c>
      <c r="Q64">
        <v>1320</v>
      </c>
      <c r="R64" s="2">
        <f t="shared" si="8"/>
        <v>3.1818181818181815E-2</v>
      </c>
      <c r="S64" t="s">
        <v>26</v>
      </c>
    </row>
    <row r="65" spans="1:19" x14ac:dyDescent="0.3">
      <c r="A65" s="3">
        <v>14</v>
      </c>
      <c r="B65">
        <v>64</v>
      </c>
      <c r="C65">
        <v>2005</v>
      </c>
      <c r="D65" t="s">
        <v>66</v>
      </c>
      <c r="E65" t="s">
        <v>67</v>
      </c>
      <c r="F65" t="s">
        <v>54</v>
      </c>
      <c r="G65" t="s">
        <v>19</v>
      </c>
      <c r="H65" t="s">
        <v>65</v>
      </c>
      <c r="I65" t="s">
        <v>21</v>
      </c>
      <c r="J65" t="s">
        <v>47</v>
      </c>
      <c r="K65" s="3">
        <v>17</v>
      </c>
      <c r="L65" s="9" t="s">
        <v>114</v>
      </c>
      <c r="M65" t="s">
        <v>33</v>
      </c>
      <c r="N65" t="s">
        <v>24</v>
      </c>
      <c r="O65" t="s">
        <v>32</v>
      </c>
      <c r="P65">
        <v>0</v>
      </c>
      <c r="Q65">
        <v>1320</v>
      </c>
      <c r="R65" s="2">
        <f t="shared" si="8"/>
        <v>0</v>
      </c>
      <c r="S65" t="s">
        <v>26</v>
      </c>
    </row>
    <row r="66" spans="1:19" x14ac:dyDescent="0.3">
      <c r="A66" s="3">
        <v>14</v>
      </c>
      <c r="B66">
        <v>65</v>
      </c>
      <c r="C66">
        <v>2005</v>
      </c>
      <c r="D66" t="s">
        <v>66</v>
      </c>
      <c r="E66" t="s">
        <v>67</v>
      </c>
      <c r="F66" t="s">
        <v>54</v>
      </c>
      <c r="G66" t="s">
        <v>19</v>
      </c>
      <c r="H66" t="s">
        <v>65</v>
      </c>
      <c r="I66" t="s">
        <v>21</v>
      </c>
      <c r="J66" t="s">
        <v>47</v>
      </c>
      <c r="K66" s="3">
        <v>17</v>
      </c>
      <c r="L66" s="9" t="s">
        <v>114</v>
      </c>
      <c r="M66" t="s">
        <v>34</v>
      </c>
      <c r="N66" t="s">
        <v>24</v>
      </c>
      <c r="O66" t="s">
        <v>32</v>
      </c>
      <c r="P66">
        <v>8</v>
      </c>
      <c r="Q66">
        <v>1320</v>
      </c>
      <c r="R66" s="2">
        <f t="shared" si="8"/>
        <v>6.0606060606060606E-3</v>
      </c>
      <c r="S66" t="s">
        <v>26</v>
      </c>
    </row>
    <row r="67" spans="1:19" x14ac:dyDescent="0.3">
      <c r="A67" s="3">
        <v>14</v>
      </c>
      <c r="B67">
        <v>66</v>
      </c>
      <c r="C67">
        <v>2005</v>
      </c>
      <c r="D67" t="s">
        <v>66</v>
      </c>
      <c r="E67" t="s">
        <v>67</v>
      </c>
      <c r="F67" t="s">
        <v>54</v>
      </c>
      <c r="G67" t="s">
        <v>19</v>
      </c>
      <c r="H67" t="s">
        <v>65</v>
      </c>
      <c r="I67" t="s">
        <v>21</v>
      </c>
      <c r="J67" t="s">
        <v>47</v>
      </c>
      <c r="K67" s="3">
        <v>17</v>
      </c>
      <c r="L67" s="9" t="s">
        <v>114</v>
      </c>
      <c r="M67" t="s">
        <v>35</v>
      </c>
      <c r="N67" t="s">
        <v>24</v>
      </c>
      <c r="O67" t="s">
        <v>32</v>
      </c>
      <c r="P67">
        <v>9</v>
      </c>
      <c r="Q67">
        <v>1320</v>
      </c>
      <c r="R67" s="2">
        <f t="shared" si="8"/>
        <v>6.8181818181818179E-3</v>
      </c>
      <c r="S67" t="s">
        <v>26</v>
      </c>
    </row>
    <row r="68" spans="1:19" x14ac:dyDescent="0.3">
      <c r="A68" s="3">
        <v>14</v>
      </c>
      <c r="B68">
        <v>67</v>
      </c>
      <c r="C68">
        <v>2005</v>
      </c>
      <c r="D68" t="s">
        <v>66</v>
      </c>
      <c r="E68" t="s">
        <v>67</v>
      </c>
      <c r="F68" t="s">
        <v>54</v>
      </c>
      <c r="G68" t="s">
        <v>19</v>
      </c>
      <c r="H68" t="s">
        <v>65</v>
      </c>
      <c r="I68" t="s">
        <v>21</v>
      </c>
      <c r="J68" t="s">
        <v>47</v>
      </c>
      <c r="K68" s="3">
        <v>17</v>
      </c>
      <c r="L68" s="9" t="s">
        <v>114</v>
      </c>
      <c r="M68" t="s">
        <v>68</v>
      </c>
      <c r="N68" t="s">
        <v>24</v>
      </c>
      <c r="O68" t="s">
        <v>32</v>
      </c>
      <c r="P68">
        <v>25</v>
      </c>
      <c r="Q68">
        <v>1320</v>
      </c>
      <c r="R68" s="2">
        <f t="shared" si="8"/>
        <v>1.893939393939394E-2</v>
      </c>
      <c r="S68" t="s">
        <v>26</v>
      </c>
    </row>
    <row r="69" spans="1:19" x14ac:dyDescent="0.3">
      <c r="A69" s="3">
        <v>14</v>
      </c>
      <c r="B69">
        <v>68</v>
      </c>
      <c r="C69">
        <v>2005</v>
      </c>
      <c r="D69" t="s">
        <v>66</v>
      </c>
      <c r="E69" t="s">
        <v>67</v>
      </c>
      <c r="F69" t="s">
        <v>54</v>
      </c>
      <c r="G69" t="s">
        <v>19</v>
      </c>
      <c r="H69" t="s">
        <v>65</v>
      </c>
      <c r="I69" t="s">
        <v>50</v>
      </c>
      <c r="J69" t="s">
        <v>47</v>
      </c>
      <c r="K69" s="3">
        <v>13.5</v>
      </c>
      <c r="L69" s="9" t="s">
        <v>115</v>
      </c>
      <c r="M69" t="s">
        <v>23</v>
      </c>
      <c r="N69" t="s">
        <v>24</v>
      </c>
      <c r="O69" t="s">
        <v>32</v>
      </c>
      <c r="P69">
        <v>22</v>
      </c>
      <c r="Q69">
        <v>614</v>
      </c>
      <c r="R69" s="2">
        <f t="shared" ref="R69:R80" si="9">P69/Q69</f>
        <v>3.5830618892508145E-2</v>
      </c>
      <c r="S69" t="s">
        <v>26</v>
      </c>
    </row>
    <row r="70" spans="1:19" x14ac:dyDescent="0.3">
      <c r="A70" s="3">
        <v>14</v>
      </c>
      <c r="B70">
        <v>69</v>
      </c>
      <c r="C70">
        <v>2005</v>
      </c>
      <c r="D70" t="s">
        <v>66</v>
      </c>
      <c r="E70" t="s">
        <v>67</v>
      </c>
      <c r="F70" t="s">
        <v>54</v>
      </c>
      <c r="G70" t="s">
        <v>19</v>
      </c>
      <c r="H70" t="s">
        <v>65</v>
      </c>
      <c r="I70" t="s">
        <v>50</v>
      </c>
      <c r="J70" t="s">
        <v>47</v>
      </c>
      <c r="K70" s="3">
        <v>13.5</v>
      </c>
      <c r="L70" s="9" t="s">
        <v>115</v>
      </c>
      <c r="M70" t="s">
        <v>33</v>
      </c>
      <c r="N70" t="s">
        <v>24</v>
      </c>
      <c r="O70" t="s">
        <v>32</v>
      </c>
      <c r="P70">
        <v>0</v>
      </c>
      <c r="Q70">
        <v>614</v>
      </c>
      <c r="R70" s="2">
        <f t="shared" si="9"/>
        <v>0</v>
      </c>
      <c r="S70" t="s">
        <v>26</v>
      </c>
    </row>
    <row r="71" spans="1:19" x14ac:dyDescent="0.3">
      <c r="A71" s="3">
        <v>14</v>
      </c>
      <c r="B71">
        <v>70</v>
      </c>
      <c r="C71">
        <v>2005</v>
      </c>
      <c r="D71" t="s">
        <v>66</v>
      </c>
      <c r="E71" t="s">
        <v>67</v>
      </c>
      <c r="F71" t="s">
        <v>54</v>
      </c>
      <c r="G71" t="s">
        <v>19</v>
      </c>
      <c r="H71" t="s">
        <v>65</v>
      </c>
      <c r="I71" t="s">
        <v>50</v>
      </c>
      <c r="J71" t="s">
        <v>47</v>
      </c>
      <c r="K71" s="3">
        <v>13.5</v>
      </c>
      <c r="L71" s="9" t="s">
        <v>115</v>
      </c>
      <c r="M71" t="s">
        <v>34</v>
      </c>
      <c r="N71" t="s">
        <v>24</v>
      </c>
      <c r="O71" t="s">
        <v>32</v>
      </c>
      <c r="P71">
        <v>1</v>
      </c>
      <c r="Q71">
        <v>614</v>
      </c>
      <c r="R71" s="2">
        <f t="shared" si="9"/>
        <v>1.6286644951140066E-3</v>
      </c>
      <c r="S71" t="s">
        <v>26</v>
      </c>
    </row>
    <row r="72" spans="1:19" x14ac:dyDescent="0.3">
      <c r="A72" s="3">
        <v>14</v>
      </c>
      <c r="B72">
        <v>71</v>
      </c>
      <c r="C72">
        <v>2005</v>
      </c>
      <c r="D72" t="s">
        <v>66</v>
      </c>
      <c r="E72" t="s">
        <v>67</v>
      </c>
      <c r="F72" t="s">
        <v>54</v>
      </c>
      <c r="G72" t="s">
        <v>19</v>
      </c>
      <c r="H72" t="s">
        <v>65</v>
      </c>
      <c r="I72" t="s">
        <v>50</v>
      </c>
      <c r="J72" t="s">
        <v>47</v>
      </c>
      <c r="K72" s="3">
        <v>13.5</v>
      </c>
      <c r="L72" s="9" t="s">
        <v>115</v>
      </c>
      <c r="M72" t="s">
        <v>35</v>
      </c>
      <c r="N72" t="s">
        <v>24</v>
      </c>
      <c r="O72" t="s">
        <v>32</v>
      </c>
      <c r="P72">
        <v>3</v>
      </c>
      <c r="Q72">
        <v>614</v>
      </c>
      <c r="R72" s="2">
        <f t="shared" si="9"/>
        <v>4.8859934853420191E-3</v>
      </c>
      <c r="S72" t="s">
        <v>26</v>
      </c>
    </row>
    <row r="73" spans="1:19" x14ac:dyDescent="0.3">
      <c r="A73" s="3">
        <v>14</v>
      </c>
      <c r="B73">
        <v>72</v>
      </c>
      <c r="C73">
        <v>2005</v>
      </c>
      <c r="D73" t="s">
        <v>66</v>
      </c>
      <c r="E73" t="s">
        <v>67</v>
      </c>
      <c r="F73" t="s">
        <v>54</v>
      </c>
      <c r="G73" t="s">
        <v>19</v>
      </c>
      <c r="H73" t="s">
        <v>65</v>
      </c>
      <c r="I73" t="s">
        <v>50</v>
      </c>
      <c r="J73" t="s">
        <v>47</v>
      </c>
      <c r="K73" s="3">
        <v>13.5</v>
      </c>
      <c r="L73" s="9" t="s">
        <v>115</v>
      </c>
      <c r="M73" t="s">
        <v>68</v>
      </c>
      <c r="N73" t="s">
        <v>24</v>
      </c>
      <c r="O73" t="s">
        <v>32</v>
      </c>
      <c r="P73">
        <v>18</v>
      </c>
      <c r="Q73">
        <v>614</v>
      </c>
      <c r="R73" s="2">
        <f t="shared" si="9"/>
        <v>2.9315960912052116E-2</v>
      </c>
      <c r="S73" t="s">
        <v>26</v>
      </c>
    </row>
    <row r="74" spans="1:19" x14ac:dyDescent="0.3">
      <c r="A74" s="3">
        <v>14</v>
      </c>
      <c r="B74">
        <v>73</v>
      </c>
      <c r="C74">
        <v>2005</v>
      </c>
      <c r="D74" t="s">
        <v>66</v>
      </c>
      <c r="E74" t="s">
        <v>67</v>
      </c>
      <c r="F74" t="s">
        <v>54</v>
      </c>
      <c r="G74" t="s">
        <v>19</v>
      </c>
      <c r="H74" t="s">
        <v>65</v>
      </c>
      <c r="I74" t="s">
        <v>50</v>
      </c>
      <c r="J74" t="s">
        <v>47</v>
      </c>
      <c r="K74" s="3">
        <v>17</v>
      </c>
      <c r="L74" s="9" t="s">
        <v>109</v>
      </c>
      <c r="M74" t="s">
        <v>23</v>
      </c>
      <c r="N74" t="s">
        <v>24</v>
      </c>
      <c r="O74" t="s">
        <v>32</v>
      </c>
      <c r="P74">
        <v>18</v>
      </c>
      <c r="Q74">
        <v>862</v>
      </c>
      <c r="R74" s="2">
        <f t="shared" si="9"/>
        <v>2.0881670533642691E-2</v>
      </c>
      <c r="S74" t="s">
        <v>26</v>
      </c>
    </row>
    <row r="75" spans="1:19" x14ac:dyDescent="0.3">
      <c r="A75" s="3">
        <v>14</v>
      </c>
      <c r="B75">
        <v>74</v>
      </c>
      <c r="C75">
        <v>2005</v>
      </c>
      <c r="D75" t="s">
        <v>66</v>
      </c>
      <c r="E75" t="s">
        <v>67</v>
      </c>
      <c r="F75" t="s">
        <v>54</v>
      </c>
      <c r="G75" t="s">
        <v>19</v>
      </c>
      <c r="H75" t="s">
        <v>65</v>
      </c>
      <c r="I75" t="s">
        <v>50</v>
      </c>
      <c r="J75" t="s">
        <v>47</v>
      </c>
      <c r="K75" s="3">
        <v>17</v>
      </c>
      <c r="L75" s="9" t="s">
        <v>109</v>
      </c>
      <c r="M75" t="s">
        <v>33</v>
      </c>
      <c r="N75" t="s">
        <v>24</v>
      </c>
      <c r="O75" t="s">
        <v>32</v>
      </c>
      <c r="P75">
        <v>0</v>
      </c>
      <c r="Q75">
        <v>862</v>
      </c>
      <c r="R75" s="2">
        <f t="shared" si="9"/>
        <v>0</v>
      </c>
      <c r="S75" t="s">
        <v>26</v>
      </c>
    </row>
    <row r="76" spans="1:19" x14ac:dyDescent="0.3">
      <c r="A76" s="3">
        <v>14</v>
      </c>
      <c r="B76">
        <v>75</v>
      </c>
      <c r="C76">
        <v>2005</v>
      </c>
      <c r="D76" t="s">
        <v>66</v>
      </c>
      <c r="E76" t="s">
        <v>67</v>
      </c>
      <c r="F76" t="s">
        <v>54</v>
      </c>
      <c r="G76" t="s">
        <v>19</v>
      </c>
      <c r="H76" t="s">
        <v>65</v>
      </c>
      <c r="I76" t="s">
        <v>50</v>
      </c>
      <c r="J76" t="s">
        <v>47</v>
      </c>
      <c r="K76" s="3">
        <v>17</v>
      </c>
      <c r="L76" s="9" t="s">
        <v>109</v>
      </c>
      <c r="M76" t="s">
        <v>34</v>
      </c>
      <c r="N76" t="s">
        <v>24</v>
      </c>
      <c r="O76" t="s">
        <v>32</v>
      </c>
      <c r="P76">
        <v>7</v>
      </c>
      <c r="Q76">
        <v>862</v>
      </c>
      <c r="R76" s="2">
        <f t="shared" si="9"/>
        <v>8.1206496519721574E-3</v>
      </c>
      <c r="S76" t="s">
        <v>26</v>
      </c>
    </row>
    <row r="77" spans="1:19" x14ac:dyDescent="0.3">
      <c r="A77" s="3">
        <v>14</v>
      </c>
      <c r="B77">
        <v>76</v>
      </c>
      <c r="C77">
        <v>2005</v>
      </c>
      <c r="D77" t="s">
        <v>66</v>
      </c>
      <c r="E77" t="s">
        <v>67</v>
      </c>
      <c r="F77" t="s">
        <v>54</v>
      </c>
      <c r="G77" t="s">
        <v>19</v>
      </c>
      <c r="H77" t="s">
        <v>65</v>
      </c>
      <c r="I77" t="s">
        <v>50</v>
      </c>
      <c r="J77" t="s">
        <v>47</v>
      </c>
      <c r="K77" s="3">
        <v>17</v>
      </c>
      <c r="L77" s="9" t="s">
        <v>109</v>
      </c>
      <c r="M77" t="s">
        <v>35</v>
      </c>
      <c r="N77" t="s">
        <v>24</v>
      </c>
      <c r="O77" t="s">
        <v>32</v>
      </c>
      <c r="P77">
        <v>5</v>
      </c>
      <c r="Q77">
        <v>862</v>
      </c>
      <c r="R77" s="2">
        <f t="shared" si="9"/>
        <v>5.8004640371229696E-3</v>
      </c>
      <c r="S77" t="s">
        <v>26</v>
      </c>
    </row>
    <row r="78" spans="1:19" x14ac:dyDescent="0.3">
      <c r="A78" s="3">
        <v>14</v>
      </c>
      <c r="B78">
        <v>77</v>
      </c>
      <c r="C78">
        <v>2005</v>
      </c>
      <c r="D78" t="s">
        <v>66</v>
      </c>
      <c r="E78" t="s">
        <v>67</v>
      </c>
      <c r="F78" t="s">
        <v>54</v>
      </c>
      <c r="G78" t="s">
        <v>19</v>
      </c>
      <c r="H78" t="s">
        <v>65</v>
      </c>
      <c r="I78" t="s">
        <v>50</v>
      </c>
      <c r="J78" t="s">
        <v>47</v>
      </c>
      <c r="K78" s="3">
        <v>17</v>
      </c>
      <c r="L78" s="9" t="s">
        <v>109</v>
      </c>
      <c r="M78" t="s">
        <v>68</v>
      </c>
      <c r="N78" t="s">
        <v>24</v>
      </c>
      <c r="O78" t="s">
        <v>32</v>
      </c>
      <c r="P78">
        <v>6</v>
      </c>
      <c r="Q78">
        <v>862</v>
      </c>
      <c r="R78" s="2">
        <f t="shared" si="9"/>
        <v>6.9605568445475635E-3</v>
      </c>
      <c r="S78" t="s">
        <v>26</v>
      </c>
    </row>
    <row r="79" spans="1:19" x14ac:dyDescent="0.3">
      <c r="A79" s="3">
        <v>14</v>
      </c>
      <c r="B79">
        <v>78</v>
      </c>
      <c r="C79">
        <v>2005</v>
      </c>
      <c r="D79" t="s">
        <v>66</v>
      </c>
      <c r="E79" t="s">
        <v>67</v>
      </c>
      <c r="F79" t="s">
        <v>54</v>
      </c>
      <c r="G79" t="s">
        <v>19</v>
      </c>
      <c r="H79" t="s">
        <v>65</v>
      </c>
      <c r="I79" t="s">
        <v>50</v>
      </c>
      <c r="J79" t="s">
        <v>47</v>
      </c>
      <c r="K79" s="3">
        <v>20.5</v>
      </c>
      <c r="L79" s="9" t="s">
        <v>116</v>
      </c>
      <c r="M79" t="s">
        <v>23</v>
      </c>
      <c r="N79" t="s">
        <v>24</v>
      </c>
      <c r="O79" t="s">
        <v>32</v>
      </c>
      <c r="P79">
        <v>9</v>
      </c>
      <c r="Q79">
        <v>687</v>
      </c>
      <c r="R79" s="2">
        <f t="shared" si="9"/>
        <v>1.3100436681222707E-2</v>
      </c>
      <c r="S79" t="s">
        <v>26</v>
      </c>
    </row>
    <row r="80" spans="1:19" x14ac:dyDescent="0.3">
      <c r="A80" s="3">
        <v>14</v>
      </c>
      <c r="B80">
        <v>79</v>
      </c>
      <c r="C80">
        <v>2005</v>
      </c>
      <c r="D80" t="s">
        <v>66</v>
      </c>
      <c r="E80" t="s">
        <v>67</v>
      </c>
      <c r="F80" t="s">
        <v>54</v>
      </c>
      <c r="G80" t="s">
        <v>19</v>
      </c>
      <c r="H80" t="s">
        <v>65</v>
      </c>
      <c r="I80" t="s">
        <v>50</v>
      </c>
      <c r="J80" t="s">
        <v>47</v>
      </c>
      <c r="K80" s="3">
        <v>20.5</v>
      </c>
      <c r="L80" s="9" t="s">
        <v>116</v>
      </c>
      <c r="M80" t="s">
        <v>33</v>
      </c>
      <c r="N80" t="s">
        <v>24</v>
      </c>
      <c r="O80" t="s">
        <v>32</v>
      </c>
      <c r="P80">
        <v>0</v>
      </c>
      <c r="Q80">
        <v>687</v>
      </c>
      <c r="R80" s="2">
        <f t="shared" si="9"/>
        <v>0</v>
      </c>
      <c r="S80" t="s">
        <v>26</v>
      </c>
    </row>
    <row r="81" spans="1:19" x14ac:dyDescent="0.3">
      <c r="A81" s="3">
        <v>14</v>
      </c>
      <c r="B81">
        <v>80</v>
      </c>
      <c r="C81">
        <v>2005</v>
      </c>
      <c r="D81" t="s">
        <v>66</v>
      </c>
      <c r="E81" t="s">
        <v>67</v>
      </c>
      <c r="F81" t="s">
        <v>54</v>
      </c>
      <c r="G81" t="s">
        <v>19</v>
      </c>
      <c r="H81" t="s">
        <v>65</v>
      </c>
      <c r="I81" t="s">
        <v>50</v>
      </c>
      <c r="J81" t="s">
        <v>47</v>
      </c>
      <c r="K81" s="3">
        <v>20.5</v>
      </c>
      <c r="L81" s="9" t="s">
        <v>116</v>
      </c>
      <c r="M81" t="s">
        <v>34</v>
      </c>
      <c r="N81" t="s">
        <v>24</v>
      </c>
      <c r="O81" t="s">
        <v>32</v>
      </c>
      <c r="P81">
        <v>0</v>
      </c>
      <c r="Q81">
        <v>687</v>
      </c>
      <c r="R81" s="2">
        <f t="shared" ref="R81:R89" si="10">P81/Q81</f>
        <v>0</v>
      </c>
      <c r="S81" t="s">
        <v>26</v>
      </c>
    </row>
    <row r="82" spans="1:19" x14ac:dyDescent="0.3">
      <c r="A82" s="3">
        <v>14</v>
      </c>
      <c r="B82">
        <v>81</v>
      </c>
      <c r="C82">
        <v>2005</v>
      </c>
      <c r="D82" t="s">
        <v>66</v>
      </c>
      <c r="E82" t="s">
        <v>67</v>
      </c>
      <c r="F82" t="s">
        <v>54</v>
      </c>
      <c r="G82" t="s">
        <v>19</v>
      </c>
      <c r="H82" t="s">
        <v>65</v>
      </c>
      <c r="I82" t="s">
        <v>50</v>
      </c>
      <c r="J82" t="s">
        <v>47</v>
      </c>
      <c r="K82" s="3">
        <v>20.5</v>
      </c>
      <c r="L82" s="9" t="s">
        <v>116</v>
      </c>
      <c r="M82" t="s">
        <v>35</v>
      </c>
      <c r="N82" t="s">
        <v>24</v>
      </c>
      <c r="O82" t="s">
        <v>32</v>
      </c>
      <c r="P82">
        <v>1</v>
      </c>
      <c r="Q82">
        <v>687</v>
      </c>
      <c r="R82" s="2">
        <f t="shared" si="10"/>
        <v>1.455604075691412E-3</v>
      </c>
      <c r="S82" t="s">
        <v>26</v>
      </c>
    </row>
    <row r="83" spans="1:19" x14ac:dyDescent="0.3">
      <c r="A83" s="3">
        <v>14</v>
      </c>
      <c r="B83">
        <v>82</v>
      </c>
      <c r="C83">
        <v>2005</v>
      </c>
      <c r="D83" t="s">
        <v>66</v>
      </c>
      <c r="E83" t="s">
        <v>67</v>
      </c>
      <c r="F83" t="s">
        <v>54</v>
      </c>
      <c r="G83" t="s">
        <v>19</v>
      </c>
      <c r="H83" t="s">
        <v>65</v>
      </c>
      <c r="I83" t="s">
        <v>50</v>
      </c>
      <c r="J83" t="s">
        <v>47</v>
      </c>
      <c r="K83" s="3">
        <v>20.5</v>
      </c>
      <c r="L83" s="9" t="s">
        <v>116</v>
      </c>
      <c r="M83" t="s">
        <v>68</v>
      </c>
      <c r="N83" t="s">
        <v>24</v>
      </c>
      <c r="O83" t="s">
        <v>32</v>
      </c>
      <c r="P83">
        <v>8</v>
      </c>
      <c r="Q83">
        <v>687</v>
      </c>
      <c r="R83" s="2">
        <f t="shared" si="10"/>
        <v>1.1644832605531296E-2</v>
      </c>
      <c r="S83" t="s">
        <v>26</v>
      </c>
    </row>
    <row r="84" spans="1:19" x14ac:dyDescent="0.3">
      <c r="A84" s="3">
        <v>15</v>
      </c>
      <c r="B84">
        <v>83</v>
      </c>
      <c r="C84">
        <v>2015</v>
      </c>
      <c r="D84" t="s">
        <v>69</v>
      </c>
      <c r="E84" t="s">
        <v>70</v>
      </c>
      <c r="F84" t="s">
        <v>18</v>
      </c>
      <c r="G84" t="s">
        <v>19</v>
      </c>
      <c r="H84" t="s">
        <v>20</v>
      </c>
      <c r="I84" t="s">
        <v>50</v>
      </c>
      <c r="J84" t="s">
        <v>47</v>
      </c>
      <c r="K84" s="3">
        <v>20</v>
      </c>
      <c r="L84" s="9" t="s">
        <v>117</v>
      </c>
      <c r="M84" t="s">
        <v>23</v>
      </c>
      <c r="N84" t="s">
        <v>24</v>
      </c>
      <c r="P84">
        <v>59</v>
      </c>
      <c r="Q84">
        <v>1328</v>
      </c>
      <c r="R84" s="2">
        <f t="shared" si="10"/>
        <v>4.4427710843373491E-2</v>
      </c>
      <c r="S84" t="s">
        <v>25</v>
      </c>
    </row>
    <row r="85" spans="1:19" x14ac:dyDescent="0.3">
      <c r="A85" s="3">
        <v>15</v>
      </c>
      <c r="B85">
        <v>84</v>
      </c>
      <c r="C85">
        <v>2015</v>
      </c>
      <c r="D85" t="s">
        <v>69</v>
      </c>
      <c r="E85" t="s">
        <v>70</v>
      </c>
      <c r="F85" t="s">
        <v>18</v>
      </c>
      <c r="G85" t="s">
        <v>19</v>
      </c>
      <c r="H85" t="s">
        <v>20</v>
      </c>
      <c r="I85" t="s">
        <v>51</v>
      </c>
      <c r="J85" t="s">
        <v>47</v>
      </c>
      <c r="K85" s="3">
        <v>20</v>
      </c>
      <c r="L85" s="9" t="s">
        <v>117</v>
      </c>
      <c r="M85" t="s">
        <v>23</v>
      </c>
      <c r="N85" t="s">
        <v>24</v>
      </c>
      <c r="P85">
        <v>25</v>
      </c>
      <c r="Q85">
        <v>469</v>
      </c>
      <c r="R85" s="2">
        <f t="shared" si="10"/>
        <v>5.3304904051172705E-2</v>
      </c>
      <c r="S85" t="s">
        <v>25</v>
      </c>
    </row>
    <row r="86" spans="1:19" x14ac:dyDescent="0.3">
      <c r="A86" s="3">
        <v>15</v>
      </c>
      <c r="B86">
        <v>85</v>
      </c>
      <c r="C86">
        <v>2015</v>
      </c>
      <c r="D86" t="s">
        <v>69</v>
      </c>
      <c r="E86" t="s">
        <v>70</v>
      </c>
      <c r="F86" t="s">
        <v>18</v>
      </c>
      <c r="G86" t="s">
        <v>19</v>
      </c>
      <c r="H86" t="s">
        <v>20</v>
      </c>
      <c r="I86" t="s">
        <v>21</v>
      </c>
      <c r="J86" t="s">
        <v>47</v>
      </c>
      <c r="K86" s="3">
        <v>20</v>
      </c>
      <c r="L86" s="9" t="s">
        <v>117</v>
      </c>
      <c r="M86" t="s">
        <v>23</v>
      </c>
      <c r="N86" t="s">
        <v>24</v>
      </c>
      <c r="P86">
        <v>34</v>
      </c>
      <c r="Q86">
        <v>859</v>
      </c>
      <c r="R86" s="2">
        <f t="shared" si="10"/>
        <v>3.9580908032596042E-2</v>
      </c>
      <c r="S86" t="s">
        <v>25</v>
      </c>
    </row>
    <row r="87" spans="1:19" x14ac:dyDescent="0.3">
      <c r="A87" s="3">
        <v>16</v>
      </c>
      <c r="B87">
        <v>86</v>
      </c>
      <c r="C87">
        <v>2013</v>
      </c>
      <c r="D87" t="s">
        <v>100</v>
      </c>
      <c r="F87" t="s">
        <v>55</v>
      </c>
      <c r="G87" t="s">
        <v>71</v>
      </c>
      <c r="H87" t="s">
        <v>72</v>
      </c>
      <c r="I87" t="s">
        <v>50</v>
      </c>
      <c r="J87" t="s">
        <v>22</v>
      </c>
      <c r="K87" s="9" t="s">
        <v>145</v>
      </c>
      <c r="L87" s="9" t="s">
        <v>145</v>
      </c>
      <c r="M87" t="s">
        <v>23</v>
      </c>
      <c r="N87" t="s">
        <v>31</v>
      </c>
      <c r="P87">
        <v>13</v>
      </c>
      <c r="Q87">
        <v>28140</v>
      </c>
      <c r="R87" s="2">
        <f t="shared" si="10"/>
        <v>4.6197583511016347E-4</v>
      </c>
      <c r="S87" t="s">
        <v>26</v>
      </c>
    </row>
    <row r="88" spans="1:19" ht="85.5" x14ac:dyDescent="5.0999999999999996">
      <c r="A88" s="3">
        <v>16</v>
      </c>
      <c r="B88">
        <v>87</v>
      </c>
      <c r="C88">
        <v>2013</v>
      </c>
      <c r="D88" t="s">
        <v>100</v>
      </c>
      <c r="F88" t="s">
        <v>55</v>
      </c>
      <c r="G88" t="s">
        <v>71</v>
      </c>
      <c r="H88" t="s">
        <v>72</v>
      </c>
      <c r="I88" t="s">
        <v>50</v>
      </c>
      <c r="J88" t="s">
        <v>22</v>
      </c>
      <c r="K88" s="10" t="s">
        <v>146</v>
      </c>
      <c r="L88" s="10" t="s">
        <v>146</v>
      </c>
      <c r="M88" t="s">
        <v>33</v>
      </c>
      <c r="N88" t="s">
        <v>31</v>
      </c>
      <c r="P88">
        <v>8</v>
      </c>
      <c r="Q88">
        <v>28140</v>
      </c>
      <c r="R88" s="2">
        <f t="shared" si="10"/>
        <v>2.8429282160625445E-4</v>
      </c>
      <c r="S88" t="s">
        <v>26</v>
      </c>
    </row>
    <row r="89" spans="1:19" x14ac:dyDescent="0.3">
      <c r="A89" s="3">
        <v>16</v>
      </c>
      <c r="B89">
        <v>88</v>
      </c>
      <c r="C89">
        <v>2013</v>
      </c>
      <c r="D89" t="s">
        <v>100</v>
      </c>
      <c r="F89" t="s">
        <v>55</v>
      </c>
      <c r="G89" t="s">
        <v>71</v>
      </c>
      <c r="H89" t="s">
        <v>72</v>
      </c>
      <c r="I89" t="s">
        <v>50</v>
      </c>
      <c r="J89" t="s">
        <v>22</v>
      </c>
      <c r="K89" s="9" t="s">
        <v>145</v>
      </c>
      <c r="L89" s="9" t="s">
        <v>145</v>
      </c>
      <c r="M89" t="s">
        <v>34</v>
      </c>
      <c r="N89" t="s">
        <v>31</v>
      </c>
      <c r="P89">
        <v>5</v>
      </c>
      <c r="Q89">
        <v>28140</v>
      </c>
      <c r="R89" s="2">
        <f t="shared" si="10"/>
        <v>1.7768301350390902E-4</v>
      </c>
      <c r="S89" t="s">
        <v>26</v>
      </c>
    </row>
    <row r="90" spans="1:19" x14ac:dyDescent="0.3">
      <c r="A90" s="3">
        <v>17</v>
      </c>
      <c r="B90">
        <v>89</v>
      </c>
      <c r="C90">
        <v>2009</v>
      </c>
      <c r="D90" t="s">
        <v>73</v>
      </c>
      <c r="F90" t="s">
        <v>54</v>
      </c>
      <c r="G90" t="s">
        <v>71</v>
      </c>
      <c r="H90" t="s">
        <v>68</v>
      </c>
      <c r="I90" t="s">
        <v>21</v>
      </c>
      <c r="J90" t="s">
        <v>22</v>
      </c>
      <c r="K90" s="3">
        <v>14.5</v>
      </c>
      <c r="L90" s="9" t="s">
        <v>118</v>
      </c>
      <c r="M90" t="s">
        <v>23</v>
      </c>
      <c r="N90" t="s">
        <v>24</v>
      </c>
      <c r="P90">
        <v>20</v>
      </c>
      <c r="Q90">
        <v>256</v>
      </c>
      <c r="R90" s="2">
        <f t="shared" ref="R90:R97" si="11">P90/Q90</f>
        <v>7.8125E-2</v>
      </c>
      <c r="S90" t="s">
        <v>25</v>
      </c>
    </row>
    <row r="91" spans="1:19" x14ac:dyDescent="0.3">
      <c r="A91" s="3">
        <v>17</v>
      </c>
      <c r="B91">
        <v>90</v>
      </c>
      <c r="C91">
        <v>2009</v>
      </c>
      <c r="D91" t="s">
        <v>73</v>
      </c>
      <c r="F91" t="s">
        <v>54</v>
      </c>
      <c r="G91" t="s">
        <v>71</v>
      </c>
      <c r="H91" t="s">
        <v>72</v>
      </c>
      <c r="I91" t="s">
        <v>21</v>
      </c>
      <c r="J91" t="s">
        <v>22</v>
      </c>
      <c r="K91" s="3">
        <v>26.5</v>
      </c>
      <c r="L91" s="9" t="s">
        <v>119</v>
      </c>
      <c r="M91" t="s">
        <v>23</v>
      </c>
      <c r="N91" t="s">
        <v>24</v>
      </c>
      <c r="P91">
        <v>54</v>
      </c>
      <c r="Q91">
        <v>853</v>
      </c>
      <c r="R91" s="2">
        <f t="shared" si="11"/>
        <v>6.3305978898007029E-2</v>
      </c>
      <c r="S91" t="s">
        <v>25</v>
      </c>
    </row>
    <row r="92" spans="1:19" x14ac:dyDescent="0.3">
      <c r="A92" s="3">
        <v>18</v>
      </c>
      <c r="B92">
        <v>91</v>
      </c>
      <c r="C92">
        <v>2019</v>
      </c>
      <c r="D92" t="s">
        <v>74</v>
      </c>
      <c r="F92" t="s">
        <v>28</v>
      </c>
      <c r="G92" t="s">
        <v>19</v>
      </c>
      <c r="H92" t="s">
        <v>20</v>
      </c>
      <c r="I92" t="s">
        <v>50</v>
      </c>
      <c r="J92" t="s">
        <v>30</v>
      </c>
      <c r="K92" s="3">
        <v>20</v>
      </c>
      <c r="L92" s="9" t="s">
        <v>120</v>
      </c>
      <c r="M92" t="s">
        <v>23</v>
      </c>
      <c r="N92" t="s">
        <v>24</v>
      </c>
      <c r="Q92">
        <v>1181</v>
      </c>
      <c r="R92" s="2">
        <v>6.4899999999999999E-2</v>
      </c>
      <c r="S92" t="s">
        <v>26</v>
      </c>
    </row>
    <row r="93" spans="1:19" x14ac:dyDescent="0.3">
      <c r="A93" s="3">
        <v>19</v>
      </c>
      <c r="B93">
        <v>92</v>
      </c>
      <c r="C93">
        <v>2017</v>
      </c>
      <c r="D93" t="s">
        <v>74</v>
      </c>
      <c r="E93" t="s">
        <v>75</v>
      </c>
      <c r="F93" t="s">
        <v>18</v>
      </c>
      <c r="G93" t="s">
        <v>19</v>
      </c>
      <c r="H93" t="s">
        <v>29</v>
      </c>
      <c r="I93" t="s">
        <v>50</v>
      </c>
      <c r="J93" t="s">
        <v>76</v>
      </c>
      <c r="K93" s="3">
        <v>14.5</v>
      </c>
      <c r="L93" s="9" t="s">
        <v>110</v>
      </c>
      <c r="M93" t="s">
        <v>23</v>
      </c>
      <c r="N93" t="s">
        <v>24</v>
      </c>
      <c r="P93">
        <v>106</v>
      </c>
      <c r="Q93">
        <v>1231</v>
      </c>
      <c r="R93" s="2">
        <f t="shared" si="11"/>
        <v>8.6108854589764416E-2</v>
      </c>
      <c r="S93" t="s">
        <v>26</v>
      </c>
    </row>
    <row r="94" spans="1:19" x14ac:dyDescent="0.3">
      <c r="A94" s="3">
        <v>19</v>
      </c>
      <c r="B94">
        <v>93</v>
      </c>
      <c r="C94">
        <v>2017</v>
      </c>
      <c r="D94" t="s">
        <v>74</v>
      </c>
      <c r="E94" t="s">
        <v>75</v>
      </c>
      <c r="F94" t="s">
        <v>18</v>
      </c>
      <c r="G94" t="s">
        <v>19</v>
      </c>
      <c r="H94" t="s">
        <v>29</v>
      </c>
      <c r="I94" t="s">
        <v>51</v>
      </c>
      <c r="J94" t="s">
        <v>76</v>
      </c>
      <c r="K94" s="3">
        <v>14.5</v>
      </c>
      <c r="L94" s="9" t="s">
        <v>110</v>
      </c>
      <c r="M94" t="s">
        <v>23</v>
      </c>
      <c r="N94" t="s">
        <v>24</v>
      </c>
      <c r="P94">
        <v>32</v>
      </c>
      <c r="Q94">
        <v>587</v>
      </c>
      <c r="R94" s="2">
        <f t="shared" si="11"/>
        <v>5.4514480408858604E-2</v>
      </c>
      <c r="S94" t="s">
        <v>26</v>
      </c>
    </row>
    <row r="95" spans="1:19" x14ac:dyDescent="0.3">
      <c r="A95" s="3">
        <v>19</v>
      </c>
      <c r="B95">
        <v>94</v>
      </c>
      <c r="C95">
        <v>2017</v>
      </c>
      <c r="D95" t="s">
        <v>74</v>
      </c>
      <c r="E95" t="s">
        <v>75</v>
      </c>
      <c r="F95" t="s">
        <v>18</v>
      </c>
      <c r="G95" t="s">
        <v>19</v>
      </c>
      <c r="H95" t="s">
        <v>29</v>
      </c>
      <c r="I95" t="s">
        <v>21</v>
      </c>
      <c r="J95" t="s">
        <v>76</v>
      </c>
      <c r="K95" s="3">
        <v>14.5</v>
      </c>
      <c r="L95" s="9" t="s">
        <v>110</v>
      </c>
      <c r="M95" t="s">
        <v>23</v>
      </c>
      <c r="N95" t="s">
        <v>24</v>
      </c>
      <c r="P95">
        <v>74</v>
      </c>
      <c r="Q95">
        <v>644</v>
      </c>
      <c r="R95" s="2">
        <f t="shared" si="11"/>
        <v>0.11490683229813664</v>
      </c>
      <c r="S95" t="s">
        <v>26</v>
      </c>
    </row>
    <row r="96" spans="1:19" x14ac:dyDescent="0.3">
      <c r="A96" s="3">
        <v>19</v>
      </c>
      <c r="B96">
        <v>95</v>
      </c>
      <c r="C96">
        <v>2017</v>
      </c>
      <c r="D96" t="s">
        <v>74</v>
      </c>
      <c r="E96" t="s">
        <v>75</v>
      </c>
      <c r="F96" t="s">
        <v>18</v>
      </c>
      <c r="G96" t="s">
        <v>19</v>
      </c>
      <c r="H96" t="s">
        <v>29</v>
      </c>
      <c r="I96" t="s">
        <v>50</v>
      </c>
      <c r="J96" t="s">
        <v>76</v>
      </c>
      <c r="K96" s="3">
        <v>12.5</v>
      </c>
      <c r="L96" s="9" t="s">
        <v>121</v>
      </c>
      <c r="M96" t="s">
        <v>23</v>
      </c>
      <c r="N96" t="s">
        <v>24</v>
      </c>
      <c r="P96">
        <v>96</v>
      </c>
      <c r="Q96">
        <v>679</v>
      </c>
      <c r="R96" s="2">
        <f t="shared" si="11"/>
        <v>0.14138438880706922</v>
      </c>
      <c r="S96" t="s">
        <v>26</v>
      </c>
    </row>
    <row r="97" spans="1:19" x14ac:dyDescent="0.3">
      <c r="A97" s="3">
        <v>19</v>
      </c>
      <c r="B97">
        <v>96</v>
      </c>
      <c r="C97">
        <v>2017</v>
      </c>
      <c r="D97" t="s">
        <v>74</v>
      </c>
      <c r="E97" t="s">
        <v>75</v>
      </c>
      <c r="F97" t="s">
        <v>18</v>
      </c>
      <c r="G97" t="s">
        <v>19</v>
      </c>
      <c r="H97" t="s">
        <v>29</v>
      </c>
      <c r="I97" t="s">
        <v>50</v>
      </c>
      <c r="J97" t="s">
        <v>76</v>
      </c>
      <c r="K97" s="3">
        <v>16.5</v>
      </c>
      <c r="L97" s="9" t="s">
        <v>122</v>
      </c>
      <c r="M97" t="s">
        <v>23</v>
      </c>
      <c r="N97" t="s">
        <v>24</v>
      </c>
      <c r="P97">
        <v>56</v>
      </c>
      <c r="Q97">
        <v>522</v>
      </c>
      <c r="R97" s="2">
        <f t="shared" si="11"/>
        <v>0.10727969348659004</v>
      </c>
      <c r="S97" t="s">
        <v>26</v>
      </c>
    </row>
    <row r="98" spans="1:19" x14ac:dyDescent="0.3">
      <c r="A98" s="3">
        <v>20</v>
      </c>
      <c r="B98">
        <v>97</v>
      </c>
      <c r="C98">
        <v>2021</v>
      </c>
      <c r="D98" t="s">
        <v>77</v>
      </c>
      <c r="E98" t="s">
        <v>78</v>
      </c>
      <c r="F98" t="s">
        <v>18</v>
      </c>
      <c r="G98" t="s">
        <v>19</v>
      </c>
      <c r="H98" t="s">
        <v>20</v>
      </c>
      <c r="I98" t="s">
        <v>50</v>
      </c>
      <c r="J98" t="s">
        <v>22</v>
      </c>
      <c r="K98" s="3">
        <v>23</v>
      </c>
      <c r="L98" s="9" t="s">
        <v>123</v>
      </c>
      <c r="M98" t="s">
        <v>23</v>
      </c>
      <c r="N98" t="s">
        <v>24</v>
      </c>
      <c r="P98">
        <v>116</v>
      </c>
      <c r="Q98">
        <v>1112</v>
      </c>
      <c r="R98" s="2">
        <f t="shared" ref="R98:R100" si="12">P98/Q98</f>
        <v>0.10431654676258993</v>
      </c>
      <c r="S98" t="s">
        <v>26</v>
      </c>
    </row>
    <row r="99" spans="1:19" x14ac:dyDescent="0.3">
      <c r="A99" s="3">
        <v>20</v>
      </c>
      <c r="B99">
        <v>98</v>
      </c>
      <c r="C99">
        <v>2021</v>
      </c>
      <c r="D99" t="s">
        <v>77</v>
      </c>
      <c r="E99" t="s">
        <v>78</v>
      </c>
      <c r="F99" t="s">
        <v>18</v>
      </c>
      <c r="G99" t="s">
        <v>19</v>
      </c>
      <c r="H99" t="s">
        <v>20</v>
      </c>
      <c r="I99" t="s">
        <v>51</v>
      </c>
      <c r="J99" t="s">
        <v>22</v>
      </c>
      <c r="K99" s="3">
        <v>23</v>
      </c>
      <c r="L99" s="9" t="s">
        <v>123</v>
      </c>
      <c r="M99" t="s">
        <v>23</v>
      </c>
      <c r="N99" t="s">
        <v>24</v>
      </c>
      <c r="P99">
        <v>56</v>
      </c>
      <c r="Q99">
        <v>433</v>
      </c>
      <c r="R99" s="2">
        <f t="shared" si="12"/>
        <v>0.12933025404157045</v>
      </c>
      <c r="S99" t="s">
        <v>26</v>
      </c>
    </row>
    <row r="100" spans="1:19" x14ac:dyDescent="0.3">
      <c r="A100" s="3">
        <v>20</v>
      </c>
      <c r="B100">
        <v>99</v>
      </c>
      <c r="C100">
        <v>2021</v>
      </c>
      <c r="D100" t="s">
        <v>77</v>
      </c>
      <c r="E100" t="s">
        <v>78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s="3">
        <v>23</v>
      </c>
      <c r="L100" s="9" t="s">
        <v>123</v>
      </c>
      <c r="M100" t="s">
        <v>23</v>
      </c>
      <c r="N100" t="s">
        <v>24</v>
      </c>
      <c r="P100">
        <v>60</v>
      </c>
      <c r="Q100">
        <v>679</v>
      </c>
      <c r="R100" s="2">
        <f t="shared" si="12"/>
        <v>8.8365243004418267E-2</v>
      </c>
      <c r="S100" t="s">
        <v>26</v>
      </c>
    </row>
    <row r="101" spans="1:19" x14ac:dyDescent="0.3">
      <c r="A101" s="3">
        <v>21</v>
      </c>
      <c r="B101">
        <v>100</v>
      </c>
      <c r="C101">
        <v>2021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50</v>
      </c>
      <c r="J101" t="s">
        <v>47</v>
      </c>
      <c r="K101" s="3">
        <v>26.5</v>
      </c>
      <c r="L101" s="9" t="s">
        <v>119</v>
      </c>
      <c r="M101" t="s">
        <v>23</v>
      </c>
      <c r="N101" t="s">
        <v>24</v>
      </c>
      <c r="P101">
        <f t="shared" ref="P101" si="13">Q101*R101</f>
        <v>66.766500000000008</v>
      </c>
      <c r="Q101">
        <v>401</v>
      </c>
      <c r="R101" s="2">
        <v>0.16650000000000001</v>
      </c>
      <c r="S101" t="s">
        <v>25</v>
      </c>
    </row>
    <row r="102" spans="1:19" x14ac:dyDescent="0.3">
      <c r="A102" s="3">
        <v>22</v>
      </c>
      <c r="B102">
        <v>101</v>
      </c>
      <c r="C102">
        <v>2015</v>
      </c>
      <c r="D102" s="7" t="s">
        <v>149</v>
      </c>
      <c r="F102" t="s">
        <v>54</v>
      </c>
      <c r="G102" t="s">
        <v>71</v>
      </c>
      <c r="H102" t="s">
        <v>68</v>
      </c>
      <c r="I102" t="s">
        <v>21</v>
      </c>
      <c r="J102" t="s">
        <v>22</v>
      </c>
      <c r="K102" s="3">
        <v>31</v>
      </c>
      <c r="L102" s="9" t="s">
        <v>124</v>
      </c>
      <c r="M102" t="s">
        <v>23</v>
      </c>
      <c r="N102" t="s">
        <v>24</v>
      </c>
      <c r="P102">
        <v>296</v>
      </c>
      <c r="Q102">
        <v>4206</v>
      </c>
      <c r="R102" s="2">
        <f t="shared" ref="R102:R107" si="14">P102/Q102</f>
        <v>7.0375653827864953E-2</v>
      </c>
      <c r="S102" t="s">
        <v>25</v>
      </c>
    </row>
    <row r="103" spans="1:19" x14ac:dyDescent="0.3">
      <c r="A103" s="3">
        <v>22</v>
      </c>
      <c r="B103">
        <v>102</v>
      </c>
      <c r="C103">
        <v>2015</v>
      </c>
      <c r="D103" t="s">
        <v>79</v>
      </c>
      <c r="F103" t="s">
        <v>54</v>
      </c>
      <c r="G103" t="s">
        <v>71</v>
      </c>
      <c r="H103" t="s">
        <v>68</v>
      </c>
      <c r="I103" t="s">
        <v>21</v>
      </c>
      <c r="J103" t="s">
        <v>22</v>
      </c>
      <c r="K103" s="3">
        <v>14.5</v>
      </c>
      <c r="L103" s="9" t="s">
        <v>118</v>
      </c>
      <c r="M103" t="s">
        <v>23</v>
      </c>
      <c r="N103" t="s">
        <v>24</v>
      </c>
      <c r="P103">
        <v>24</v>
      </c>
      <c r="Q103">
        <v>369</v>
      </c>
      <c r="R103" s="2">
        <f t="shared" si="14"/>
        <v>6.5040650406504072E-2</v>
      </c>
      <c r="S103" t="s">
        <v>25</v>
      </c>
    </row>
    <row r="104" spans="1:19" x14ac:dyDescent="0.3">
      <c r="A104" s="3">
        <v>22</v>
      </c>
      <c r="B104">
        <v>103</v>
      </c>
      <c r="C104">
        <v>2015</v>
      </c>
      <c r="D104" t="s">
        <v>79</v>
      </c>
      <c r="F104" t="s">
        <v>54</v>
      </c>
      <c r="G104" t="s">
        <v>71</v>
      </c>
      <c r="H104" t="s">
        <v>68</v>
      </c>
      <c r="I104" t="s">
        <v>21</v>
      </c>
      <c r="J104" t="s">
        <v>22</v>
      </c>
      <c r="K104" s="3">
        <v>34</v>
      </c>
      <c r="L104" s="9" t="s">
        <v>125</v>
      </c>
      <c r="M104" t="s">
        <v>23</v>
      </c>
      <c r="N104" t="s">
        <v>24</v>
      </c>
      <c r="P104">
        <v>272</v>
      </c>
      <c r="Q104">
        <v>3837</v>
      </c>
      <c r="R104" s="2">
        <f t="shared" si="14"/>
        <v>7.0888715142038053E-2</v>
      </c>
      <c r="S104" t="s">
        <v>25</v>
      </c>
    </row>
    <row r="105" spans="1:19" x14ac:dyDescent="0.3">
      <c r="A105" s="3">
        <v>22</v>
      </c>
      <c r="B105">
        <v>104</v>
      </c>
      <c r="C105">
        <v>2015</v>
      </c>
      <c r="D105" t="s">
        <v>79</v>
      </c>
      <c r="F105" t="s">
        <v>54</v>
      </c>
      <c r="G105" t="s">
        <v>71</v>
      </c>
      <c r="H105" t="s">
        <v>68</v>
      </c>
      <c r="I105" t="s">
        <v>21</v>
      </c>
      <c r="J105" t="s">
        <v>22</v>
      </c>
      <c r="K105" s="3">
        <v>31</v>
      </c>
      <c r="L105" s="9" t="s">
        <v>124</v>
      </c>
      <c r="M105" t="s">
        <v>33</v>
      </c>
      <c r="N105" t="s">
        <v>80</v>
      </c>
      <c r="P105">
        <v>22</v>
      </c>
      <c r="Q105">
        <v>4206</v>
      </c>
      <c r="R105" s="2">
        <f t="shared" si="14"/>
        <v>5.2306229196386117E-3</v>
      </c>
      <c r="S105" t="s">
        <v>25</v>
      </c>
    </row>
    <row r="106" spans="1:19" x14ac:dyDescent="0.3">
      <c r="A106" s="3">
        <v>22</v>
      </c>
      <c r="B106">
        <v>105</v>
      </c>
      <c r="C106">
        <v>2015</v>
      </c>
      <c r="D106" t="s">
        <v>79</v>
      </c>
      <c r="F106" t="s">
        <v>54</v>
      </c>
      <c r="G106" t="s">
        <v>71</v>
      </c>
      <c r="H106" t="s">
        <v>68</v>
      </c>
      <c r="I106" t="s">
        <v>21</v>
      </c>
      <c r="J106" t="s">
        <v>22</v>
      </c>
      <c r="K106" s="3">
        <v>31</v>
      </c>
      <c r="L106" s="9" t="s">
        <v>124</v>
      </c>
      <c r="M106" t="s">
        <v>34</v>
      </c>
      <c r="N106" t="s">
        <v>80</v>
      </c>
      <c r="P106">
        <v>28</v>
      </c>
      <c r="Q106">
        <v>4206</v>
      </c>
      <c r="R106" s="2">
        <f t="shared" si="14"/>
        <v>6.6571564431764148E-3</v>
      </c>
      <c r="S106" t="s">
        <v>25</v>
      </c>
    </row>
    <row r="107" spans="1:19" x14ac:dyDescent="0.3">
      <c r="A107" s="3">
        <v>22</v>
      </c>
      <c r="B107">
        <v>106</v>
      </c>
      <c r="C107">
        <v>2015</v>
      </c>
      <c r="D107" t="s">
        <v>79</v>
      </c>
      <c r="F107" t="s">
        <v>54</v>
      </c>
      <c r="G107" t="s">
        <v>71</v>
      </c>
      <c r="H107" t="s">
        <v>68</v>
      </c>
      <c r="I107" t="s">
        <v>21</v>
      </c>
      <c r="J107" t="s">
        <v>22</v>
      </c>
      <c r="K107" s="3">
        <v>31</v>
      </c>
      <c r="L107" s="9" t="s">
        <v>124</v>
      </c>
      <c r="M107" t="s">
        <v>35</v>
      </c>
      <c r="N107" t="s">
        <v>80</v>
      </c>
      <c r="P107">
        <v>84</v>
      </c>
      <c r="Q107">
        <v>4206</v>
      </c>
      <c r="R107" s="2">
        <f t="shared" si="14"/>
        <v>1.9971469329529243E-2</v>
      </c>
      <c r="S107" t="s">
        <v>25</v>
      </c>
    </row>
    <row r="108" spans="1:19" x14ac:dyDescent="0.3">
      <c r="A108" s="3">
        <v>23</v>
      </c>
      <c r="B108">
        <v>107</v>
      </c>
      <c r="C108">
        <v>2008</v>
      </c>
      <c r="D108" t="s">
        <v>81</v>
      </c>
      <c r="F108" t="s">
        <v>28</v>
      </c>
      <c r="G108" t="s">
        <v>19</v>
      </c>
      <c r="H108" t="s">
        <v>29</v>
      </c>
      <c r="I108" t="s">
        <v>50</v>
      </c>
      <c r="J108" t="s">
        <v>47</v>
      </c>
      <c r="K108" s="3">
        <v>15</v>
      </c>
      <c r="L108" s="9" t="s">
        <v>126</v>
      </c>
      <c r="M108" t="s">
        <v>34</v>
      </c>
      <c r="N108" t="s">
        <v>24</v>
      </c>
      <c r="O108" t="s">
        <v>32</v>
      </c>
      <c r="P108">
        <v>49</v>
      </c>
      <c r="Q108">
        <v>3084</v>
      </c>
      <c r="R108" s="2">
        <f t="shared" ref="R108:R113" si="15">P108/Q108</f>
        <v>1.5888456549935148E-2</v>
      </c>
      <c r="S108" t="s">
        <v>26</v>
      </c>
    </row>
    <row r="109" spans="1:19" x14ac:dyDescent="0.3">
      <c r="A109" s="3">
        <v>23</v>
      </c>
      <c r="B109">
        <v>108</v>
      </c>
      <c r="C109">
        <v>2008</v>
      </c>
      <c r="D109" t="s">
        <v>81</v>
      </c>
      <c r="F109" t="s">
        <v>28</v>
      </c>
      <c r="G109" t="s">
        <v>19</v>
      </c>
      <c r="H109" t="s">
        <v>29</v>
      </c>
      <c r="I109" t="s">
        <v>51</v>
      </c>
      <c r="J109" t="s">
        <v>47</v>
      </c>
      <c r="K109" s="3">
        <v>15</v>
      </c>
      <c r="L109" s="9" t="s">
        <v>126</v>
      </c>
      <c r="M109" t="s">
        <v>34</v>
      </c>
      <c r="N109" t="s">
        <v>24</v>
      </c>
      <c r="O109" t="s">
        <v>32</v>
      </c>
      <c r="P109">
        <v>18</v>
      </c>
      <c r="Q109">
        <v>1488</v>
      </c>
      <c r="R109" s="2">
        <f t="shared" si="15"/>
        <v>1.2096774193548387E-2</v>
      </c>
      <c r="S109" t="s">
        <v>26</v>
      </c>
    </row>
    <row r="110" spans="1:19" x14ac:dyDescent="0.3">
      <c r="A110" s="3">
        <v>23</v>
      </c>
      <c r="B110">
        <v>109</v>
      </c>
      <c r="C110">
        <v>2008</v>
      </c>
      <c r="D110" t="s">
        <v>81</v>
      </c>
      <c r="F110" t="s">
        <v>28</v>
      </c>
      <c r="G110" t="s">
        <v>19</v>
      </c>
      <c r="H110" t="s">
        <v>29</v>
      </c>
      <c r="I110" t="s">
        <v>21</v>
      </c>
      <c r="J110" t="s">
        <v>47</v>
      </c>
      <c r="K110" s="3">
        <v>15</v>
      </c>
      <c r="L110" s="9" t="s">
        <v>126</v>
      </c>
      <c r="M110" t="s">
        <v>34</v>
      </c>
      <c r="N110" t="s">
        <v>24</v>
      </c>
      <c r="O110" t="s">
        <v>32</v>
      </c>
      <c r="P110">
        <v>31</v>
      </c>
      <c r="Q110">
        <v>1593</v>
      </c>
      <c r="R110" s="2">
        <f t="shared" si="15"/>
        <v>1.9460138104205899E-2</v>
      </c>
      <c r="S110" t="s">
        <v>26</v>
      </c>
    </row>
    <row r="111" spans="1:19" x14ac:dyDescent="0.3">
      <c r="A111" s="3">
        <v>24</v>
      </c>
      <c r="B111">
        <v>110</v>
      </c>
      <c r="C111">
        <v>2021</v>
      </c>
      <c r="D111" t="s">
        <v>82</v>
      </c>
      <c r="F111" t="s">
        <v>28</v>
      </c>
      <c r="G111" t="s">
        <v>19</v>
      </c>
      <c r="H111" t="s">
        <v>20</v>
      </c>
      <c r="I111" t="s">
        <v>50</v>
      </c>
      <c r="J111" t="s">
        <v>47</v>
      </c>
      <c r="K111" s="3">
        <v>19.59</v>
      </c>
      <c r="L111" s="9" t="s">
        <v>147</v>
      </c>
      <c r="M111" t="s">
        <v>23</v>
      </c>
      <c r="N111" t="s">
        <v>24</v>
      </c>
      <c r="P111">
        <v>36980</v>
      </c>
      <c r="Q111">
        <v>96218</v>
      </c>
      <c r="R111" s="2">
        <f t="shared" si="15"/>
        <v>0.38433557130682411</v>
      </c>
      <c r="S111" t="s">
        <v>25</v>
      </c>
    </row>
    <row r="112" spans="1:19" x14ac:dyDescent="0.3">
      <c r="A112" s="3">
        <v>24</v>
      </c>
      <c r="B112">
        <v>111</v>
      </c>
      <c r="C112">
        <v>2021</v>
      </c>
      <c r="D112" t="s">
        <v>82</v>
      </c>
      <c r="F112" t="s">
        <v>28</v>
      </c>
      <c r="G112" t="s">
        <v>19</v>
      </c>
      <c r="H112" t="s">
        <v>20</v>
      </c>
      <c r="I112" t="s">
        <v>51</v>
      </c>
      <c r="J112" t="s">
        <v>47</v>
      </c>
      <c r="K112" s="3">
        <v>19.59</v>
      </c>
      <c r="L112" s="9" t="s">
        <v>83</v>
      </c>
      <c r="M112" t="s">
        <v>23</v>
      </c>
      <c r="N112" t="s">
        <v>24</v>
      </c>
      <c r="P112">
        <v>12499</v>
      </c>
      <c r="Q112">
        <v>40065</v>
      </c>
      <c r="R112" s="2">
        <f t="shared" si="15"/>
        <v>0.31196805191563709</v>
      </c>
      <c r="S112" t="s">
        <v>25</v>
      </c>
    </row>
    <row r="113" spans="1:19" x14ac:dyDescent="0.3">
      <c r="A113" s="3">
        <v>24</v>
      </c>
      <c r="B113">
        <v>112</v>
      </c>
      <c r="C113">
        <v>2021</v>
      </c>
      <c r="D113" t="s">
        <v>82</v>
      </c>
      <c r="F113" t="s">
        <v>28</v>
      </c>
      <c r="G113" t="s">
        <v>19</v>
      </c>
      <c r="H113" t="s">
        <v>20</v>
      </c>
      <c r="I113" t="s">
        <v>21</v>
      </c>
      <c r="J113" t="s">
        <v>47</v>
      </c>
      <c r="K113" s="3">
        <v>19.64</v>
      </c>
      <c r="L113" s="9" t="s">
        <v>148</v>
      </c>
      <c r="M113" t="s">
        <v>23</v>
      </c>
      <c r="N113" t="s">
        <v>24</v>
      </c>
      <c r="P113">
        <v>24481</v>
      </c>
      <c r="Q113">
        <v>56153</v>
      </c>
      <c r="R113" s="2">
        <f t="shared" si="15"/>
        <v>0.43596958310330702</v>
      </c>
      <c r="S113" t="s">
        <v>25</v>
      </c>
    </row>
    <row r="114" spans="1:19" x14ac:dyDescent="0.3">
      <c r="A114" s="3">
        <v>25</v>
      </c>
      <c r="B114">
        <v>113</v>
      </c>
      <c r="C114">
        <v>2023</v>
      </c>
      <c r="D114" t="s">
        <v>100</v>
      </c>
      <c r="F114" t="s">
        <v>55</v>
      </c>
      <c r="G114" t="s">
        <v>68</v>
      </c>
      <c r="H114" t="s">
        <v>68</v>
      </c>
      <c r="I114" t="s">
        <v>50</v>
      </c>
      <c r="J114" t="s">
        <v>47</v>
      </c>
      <c r="K114" s="3">
        <v>18</v>
      </c>
      <c r="L114" s="9" t="s">
        <v>127</v>
      </c>
      <c r="M114" t="s">
        <v>23</v>
      </c>
      <c r="N114" t="s">
        <v>24</v>
      </c>
      <c r="P114">
        <v>3834</v>
      </c>
      <c r="Q114">
        <v>9270</v>
      </c>
      <c r="R114" s="2">
        <f t="shared" ref="R114:R119" si="16">P114/Q114</f>
        <v>0.41359223300970877</v>
      </c>
      <c r="S114" t="s">
        <v>48</v>
      </c>
    </row>
    <row r="115" spans="1:19" x14ac:dyDescent="0.3">
      <c r="A115" s="3">
        <v>25</v>
      </c>
      <c r="B115">
        <v>114</v>
      </c>
      <c r="C115">
        <v>2023</v>
      </c>
      <c r="D115" t="s">
        <v>100</v>
      </c>
      <c r="F115" t="s">
        <v>55</v>
      </c>
      <c r="G115" t="s">
        <v>68</v>
      </c>
      <c r="H115" t="s">
        <v>68</v>
      </c>
      <c r="I115" t="s">
        <v>51</v>
      </c>
      <c r="J115" t="s">
        <v>47</v>
      </c>
      <c r="K115" s="3">
        <v>18</v>
      </c>
      <c r="L115" s="9" t="s">
        <v>127</v>
      </c>
      <c r="M115" t="s">
        <v>23</v>
      </c>
      <c r="N115" t="s">
        <v>24</v>
      </c>
      <c r="P115">
        <v>1980</v>
      </c>
      <c r="Q115">
        <v>4789</v>
      </c>
      <c r="R115" s="2">
        <f t="shared" si="16"/>
        <v>0.4134474838170808</v>
      </c>
      <c r="S115" t="s">
        <v>48</v>
      </c>
    </row>
    <row r="116" spans="1:19" x14ac:dyDescent="0.3">
      <c r="A116" s="3">
        <v>25</v>
      </c>
      <c r="B116">
        <v>115</v>
      </c>
      <c r="C116">
        <v>2023</v>
      </c>
      <c r="D116" t="s">
        <v>100</v>
      </c>
      <c r="F116" t="s">
        <v>55</v>
      </c>
      <c r="G116" t="s">
        <v>68</v>
      </c>
      <c r="H116" t="s">
        <v>68</v>
      </c>
      <c r="I116" t="s">
        <v>21</v>
      </c>
      <c r="J116" t="s">
        <v>47</v>
      </c>
      <c r="K116" s="3">
        <v>18</v>
      </c>
      <c r="L116" s="9" t="s">
        <v>127</v>
      </c>
      <c r="M116" t="s">
        <v>23</v>
      </c>
      <c r="N116" t="s">
        <v>24</v>
      </c>
      <c r="P116">
        <v>1854</v>
      </c>
      <c r="Q116">
        <v>4481</v>
      </c>
      <c r="R116" s="2">
        <f t="shared" si="16"/>
        <v>0.41374693148850705</v>
      </c>
      <c r="S116" t="s">
        <v>48</v>
      </c>
    </row>
    <row r="117" spans="1:19" x14ac:dyDescent="0.3">
      <c r="A117" s="3">
        <v>25</v>
      </c>
      <c r="B117">
        <v>116</v>
      </c>
      <c r="C117">
        <v>2023</v>
      </c>
      <c r="D117" t="s">
        <v>100</v>
      </c>
      <c r="F117" t="s">
        <v>55</v>
      </c>
      <c r="G117" t="s">
        <v>68</v>
      </c>
      <c r="H117" t="s">
        <v>68</v>
      </c>
      <c r="I117" t="s">
        <v>50</v>
      </c>
      <c r="J117" t="s">
        <v>47</v>
      </c>
      <c r="K117" s="3">
        <v>13</v>
      </c>
      <c r="L117" s="9" t="s">
        <v>128</v>
      </c>
      <c r="M117" t="s">
        <v>23</v>
      </c>
      <c r="N117" t="s">
        <v>24</v>
      </c>
      <c r="P117">
        <v>1583</v>
      </c>
      <c r="Q117">
        <v>3858</v>
      </c>
      <c r="R117" s="2">
        <f t="shared" si="16"/>
        <v>0.41031622602384654</v>
      </c>
      <c r="S117" t="s">
        <v>48</v>
      </c>
    </row>
    <row r="118" spans="1:19" x14ac:dyDescent="0.3">
      <c r="A118" s="3">
        <v>25</v>
      </c>
      <c r="B118">
        <v>117</v>
      </c>
      <c r="C118">
        <v>2023</v>
      </c>
      <c r="D118" t="s">
        <v>100</v>
      </c>
      <c r="F118" t="s">
        <v>55</v>
      </c>
      <c r="G118" t="s">
        <v>68</v>
      </c>
      <c r="H118" t="s">
        <v>68</v>
      </c>
      <c r="I118" t="s">
        <v>50</v>
      </c>
      <c r="J118" t="s">
        <v>47</v>
      </c>
      <c r="K118" s="3">
        <v>18</v>
      </c>
      <c r="L118" s="9" t="s">
        <v>129</v>
      </c>
      <c r="M118" t="s">
        <v>23</v>
      </c>
      <c r="N118" t="s">
        <v>24</v>
      </c>
      <c r="P118">
        <v>1433</v>
      </c>
      <c r="Q118">
        <v>3535</v>
      </c>
      <c r="R118" s="2">
        <f t="shared" si="16"/>
        <v>0.40537482319660539</v>
      </c>
      <c r="S118" t="s">
        <v>48</v>
      </c>
    </row>
    <row r="119" spans="1:19" x14ac:dyDescent="0.3">
      <c r="A119" s="3">
        <v>25</v>
      </c>
      <c r="B119">
        <v>118</v>
      </c>
      <c r="C119">
        <v>2023</v>
      </c>
      <c r="D119" t="s">
        <v>100</v>
      </c>
      <c r="F119" t="s">
        <v>55</v>
      </c>
      <c r="G119" t="s">
        <v>68</v>
      </c>
      <c r="H119" t="s">
        <v>68</v>
      </c>
      <c r="I119" t="s">
        <v>50</v>
      </c>
      <c r="J119" t="s">
        <v>47</v>
      </c>
      <c r="K119" s="3">
        <v>23</v>
      </c>
      <c r="L119" s="9" t="s">
        <v>130</v>
      </c>
      <c r="M119" t="s">
        <v>23</v>
      </c>
      <c r="N119" t="s">
        <v>24</v>
      </c>
      <c r="P119">
        <v>818</v>
      </c>
      <c r="Q119">
        <v>1877</v>
      </c>
      <c r="R119" s="2">
        <f t="shared" si="16"/>
        <v>0.43580181140117208</v>
      </c>
      <c r="S119" t="s">
        <v>48</v>
      </c>
    </row>
    <row r="120" spans="1:19" x14ac:dyDescent="0.3">
      <c r="A120" s="3">
        <v>26</v>
      </c>
      <c r="B120">
        <v>119</v>
      </c>
      <c r="C120">
        <v>2023</v>
      </c>
      <c r="D120" t="s">
        <v>58</v>
      </c>
      <c r="F120" t="s">
        <v>28</v>
      </c>
      <c r="G120" t="s">
        <v>19</v>
      </c>
      <c r="H120" t="s">
        <v>29</v>
      </c>
      <c r="I120" t="s">
        <v>51</v>
      </c>
      <c r="J120" t="s">
        <v>47</v>
      </c>
      <c r="K120" s="3">
        <v>15.5</v>
      </c>
      <c r="L120" s="9" t="s">
        <v>102</v>
      </c>
      <c r="M120" t="s">
        <v>34</v>
      </c>
      <c r="N120" t="s">
        <v>80</v>
      </c>
      <c r="P120">
        <v>1</v>
      </c>
      <c r="Q120">
        <v>506</v>
      </c>
      <c r="R120" s="2">
        <f t="shared" ref="R120:R135" si="17">P120/Q120</f>
        <v>1.976284584980237E-3</v>
      </c>
      <c r="S120" t="s">
        <v>26</v>
      </c>
    </row>
    <row r="121" spans="1:19" x14ac:dyDescent="0.3">
      <c r="A121" s="3">
        <v>26</v>
      </c>
      <c r="B121">
        <v>120</v>
      </c>
      <c r="C121">
        <v>2023</v>
      </c>
      <c r="D121" t="s">
        <v>58</v>
      </c>
      <c r="F121" t="s">
        <v>28</v>
      </c>
      <c r="G121" t="s">
        <v>19</v>
      </c>
      <c r="H121" t="s">
        <v>29</v>
      </c>
      <c r="I121" t="s">
        <v>21</v>
      </c>
      <c r="J121" t="s">
        <v>47</v>
      </c>
      <c r="K121" s="3">
        <v>15.5</v>
      </c>
      <c r="L121" s="9" t="s">
        <v>102</v>
      </c>
      <c r="M121" t="s">
        <v>34</v>
      </c>
      <c r="N121" t="s">
        <v>80</v>
      </c>
      <c r="P121">
        <v>3</v>
      </c>
      <c r="Q121">
        <v>720</v>
      </c>
      <c r="R121" s="2">
        <f t="shared" si="17"/>
        <v>4.1666666666666666E-3</v>
      </c>
      <c r="S121" t="s">
        <v>26</v>
      </c>
    </row>
    <row r="122" spans="1:19" x14ac:dyDescent="0.3">
      <c r="A122" s="3">
        <v>26</v>
      </c>
      <c r="B122">
        <v>121</v>
      </c>
      <c r="C122">
        <v>2023</v>
      </c>
      <c r="D122" t="s">
        <v>58</v>
      </c>
      <c r="F122" t="s">
        <v>28</v>
      </c>
      <c r="G122" t="s">
        <v>19</v>
      </c>
      <c r="H122" t="s">
        <v>29</v>
      </c>
      <c r="I122" t="s">
        <v>50</v>
      </c>
      <c r="J122" t="s">
        <v>47</v>
      </c>
      <c r="K122" s="3">
        <v>15.5</v>
      </c>
      <c r="L122" s="9" t="s">
        <v>102</v>
      </c>
      <c r="M122" t="s">
        <v>35</v>
      </c>
      <c r="N122" t="s">
        <v>80</v>
      </c>
      <c r="P122">
        <v>6</v>
      </c>
      <c r="Q122">
        <v>1224</v>
      </c>
      <c r="R122" s="2">
        <f t="shared" si="17"/>
        <v>4.9019607843137254E-3</v>
      </c>
      <c r="S122" t="s">
        <v>26</v>
      </c>
    </row>
    <row r="123" spans="1:19" x14ac:dyDescent="0.3">
      <c r="A123" s="3">
        <v>26</v>
      </c>
      <c r="B123">
        <v>122</v>
      </c>
      <c r="C123">
        <v>2023</v>
      </c>
      <c r="D123" t="s">
        <v>58</v>
      </c>
      <c r="F123" t="s">
        <v>28</v>
      </c>
      <c r="G123" t="s">
        <v>19</v>
      </c>
      <c r="H123" t="s">
        <v>29</v>
      </c>
      <c r="I123" t="s">
        <v>51</v>
      </c>
      <c r="J123" t="s">
        <v>47</v>
      </c>
      <c r="K123" s="3">
        <v>15.5</v>
      </c>
      <c r="L123" s="9" t="s">
        <v>102</v>
      </c>
      <c r="M123" t="s">
        <v>35</v>
      </c>
      <c r="N123" t="s">
        <v>80</v>
      </c>
      <c r="P123">
        <v>0</v>
      </c>
      <c r="Q123">
        <v>506</v>
      </c>
      <c r="R123" s="2">
        <f t="shared" si="17"/>
        <v>0</v>
      </c>
      <c r="S123" t="s">
        <v>26</v>
      </c>
    </row>
    <row r="124" spans="1:19" x14ac:dyDescent="0.3">
      <c r="A124" s="3">
        <v>26</v>
      </c>
      <c r="B124">
        <v>123</v>
      </c>
      <c r="C124">
        <v>2023</v>
      </c>
      <c r="D124" t="s">
        <v>58</v>
      </c>
      <c r="F124" t="s">
        <v>28</v>
      </c>
      <c r="G124" t="s">
        <v>19</v>
      </c>
      <c r="H124" t="s">
        <v>29</v>
      </c>
      <c r="I124" t="s">
        <v>21</v>
      </c>
      <c r="J124" t="s">
        <v>47</v>
      </c>
      <c r="K124" s="3">
        <v>15.5</v>
      </c>
      <c r="L124" s="9" t="s">
        <v>102</v>
      </c>
      <c r="M124" t="s">
        <v>35</v>
      </c>
      <c r="N124" t="s">
        <v>80</v>
      </c>
      <c r="P124">
        <v>6</v>
      </c>
      <c r="Q124">
        <v>720</v>
      </c>
      <c r="R124" s="2">
        <f t="shared" si="17"/>
        <v>8.3333333333333332E-3</v>
      </c>
      <c r="S124" t="s">
        <v>26</v>
      </c>
    </row>
    <row r="125" spans="1:19" x14ac:dyDescent="0.3">
      <c r="A125" s="3">
        <v>27</v>
      </c>
      <c r="B125">
        <v>124</v>
      </c>
      <c r="C125">
        <v>2023</v>
      </c>
      <c r="D125" t="s">
        <v>100</v>
      </c>
      <c r="F125" t="s">
        <v>55</v>
      </c>
      <c r="G125" t="s">
        <v>19</v>
      </c>
      <c r="H125" t="s">
        <v>20</v>
      </c>
      <c r="I125" t="s">
        <v>50</v>
      </c>
      <c r="J125" t="s">
        <v>76</v>
      </c>
      <c r="K125" s="3">
        <v>21</v>
      </c>
      <c r="L125" s="9" t="s">
        <v>131</v>
      </c>
      <c r="M125" t="s">
        <v>23</v>
      </c>
      <c r="N125" t="s">
        <v>24</v>
      </c>
      <c r="P125">
        <v>242</v>
      </c>
      <c r="Q125">
        <v>946</v>
      </c>
      <c r="R125" s="2">
        <f t="shared" si="17"/>
        <v>0.2558139534883721</v>
      </c>
      <c r="S125" t="s">
        <v>48</v>
      </c>
    </row>
    <row r="126" spans="1:19" x14ac:dyDescent="0.3">
      <c r="A126" s="3">
        <v>27</v>
      </c>
      <c r="B126">
        <v>125</v>
      </c>
      <c r="C126">
        <v>2023</v>
      </c>
      <c r="D126" t="s">
        <v>100</v>
      </c>
      <c r="F126" t="s">
        <v>55</v>
      </c>
      <c r="G126" t="s">
        <v>19</v>
      </c>
      <c r="H126" t="s">
        <v>20</v>
      </c>
      <c r="I126" t="s">
        <v>51</v>
      </c>
      <c r="J126" t="s">
        <v>76</v>
      </c>
      <c r="K126" s="3">
        <v>21</v>
      </c>
      <c r="L126" s="9" t="s">
        <v>131</v>
      </c>
      <c r="M126" t="s">
        <v>23</v>
      </c>
      <c r="N126" t="s">
        <v>24</v>
      </c>
      <c r="P126">
        <v>96</v>
      </c>
      <c r="Q126">
        <v>460</v>
      </c>
      <c r="R126" s="2">
        <f t="shared" si="17"/>
        <v>0.20869565217391303</v>
      </c>
      <c r="S126" t="s">
        <v>48</v>
      </c>
    </row>
    <row r="127" spans="1:19" x14ac:dyDescent="0.3">
      <c r="A127" s="3">
        <v>27</v>
      </c>
      <c r="B127">
        <v>126</v>
      </c>
      <c r="C127">
        <v>2023</v>
      </c>
      <c r="D127" t="s">
        <v>100</v>
      </c>
      <c r="F127" t="s">
        <v>55</v>
      </c>
      <c r="G127" t="s">
        <v>19</v>
      </c>
      <c r="H127" t="s">
        <v>20</v>
      </c>
      <c r="I127" t="s">
        <v>21</v>
      </c>
      <c r="J127" t="s">
        <v>76</v>
      </c>
      <c r="K127" s="3">
        <v>21</v>
      </c>
      <c r="L127" s="9" t="s">
        <v>131</v>
      </c>
      <c r="M127" t="s">
        <v>23</v>
      </c>
      <c r="N127" t="s">
        <v>24</v>
      </c>
      <c r="P127">
        <v>146</v>
      </c>
      <c r="Q127">
        <v>486</v>
      </c>
      <c r="R127" s="2">
        <f t="shared" si="17"/>
        <v>0.30041152263374488</v>
      </c>
      <c r="S127" t="s">
        <v>48</v>
      </c>
    </row>
    <row r="128" spans="1:19" x14ac:dyDescent="0.3">
      <c r="A128" s="3">
        <v>28</v>
      </c>
      <c r="B128">
        <v>127</v>
      </c>
      <c r="C128">
        <v>2023</v>
      </c>
      <c r="D128" t="s">
        <v>69</v>
      </c>
      <c r="E128" t="s">
        <v>70</v>
      </c>
      <c r="F128" t="s">
        <v>18</v>
      </c>
      <c r="G128" t="s">
        <v>19</v>
      </c>
      <c r="H128" t="s">
        <v>29</v>
      </c>
      <c r="I128" t="s">
        <v>50</v>
      </c>
      <c r="J128" t="s">
        <v>47</v>
      </c>
      <c r="M128" t="s">
        <v>23</v>
      </c>
      <c r="N128" t="s">
        <v>24</v>
      </c>
      <c r="P128">
        <v>445</v>
      </c>
      <c r="Q128">
        <v>2008</v>
      </c>
      <c r="R128" s="2">
        <f t="shared" si="17"/>
        <v>0.22161354581673307</v>
      </c>
      <c r="S128" t="s">
        <v>26</v>
      </c>
    </row>
    <row r="129" spans="1:19" x14ac:dyDescent="0.3">
      <c r="A129" s="3">
        <v>29</v>
      </c>
      <c r="B129">
        <v>128</v>
      </c>
      <c r="C129">
        <v>2020.5</v>
      </c>
      <c r="D129" t="s">
        <v>100</v>
      </c>
      <c r="F129" t="s">
        <v>55</v>
      </c>
      <c r="G129" t="s">
        <v>68</v>
      </c>
      <c r="H129" t="s">
        <v>68</v>
      </c>
      <c r="I129" t="s">
        <v>50</v>
      </c>
      <c r="J129" t="s">
        <v>47</v>
      </c>
      <c r="K129" s="3">
        <v>45</v>
      </c>
      <c r="L129" s="9" t="s">
        <v>132</v>
      </c>
      <c r="M129" t="s">
        <v>23</v>
      </c>
      <c r="N129" t="s">
        <v>24</v>
      </c>
      <c r="P129">
        <v>32</v>
      </c>
      <c r="Q129">
        <v>342</v>
      </c>
      <c r="R129" s="2">
        <f t="shared" si="17"/>
        <v>9.3567251461988299E-2</v>
      </c>
      <c r="S129" t="s">
        <v>48</v>
      </c>
    </row>
    <row r="130" spans="1:19" x14ac:dyDescent="0.3">
      <c r="A130" s="3">
        <v>30</v>
      </c>
      <c r="B130">
        <v>129</v>
      </c>
      <c r="C130">
        <v>2007</v>
      </c>
      <c r="D130" t="s">
        <v>58</v>
      </c>
      <c r="F130" t="s">
        <v>28</v>
      </c>
      <c r="G130" t="s">
        <v>19</v>
      </c>
      <c r="H130" t="s">
        <v>29</v>
      </c>
      <c r="I130" t="s">
        <v>50</v>
      </c>
      <c r="J130" t="s">
        <v>22</v>
      </c>
      <c r="K130" s="3">
        <v>15</v>
      </c>
      <c r="L130" s="9" t="s">
        <v>126</v>
      </c>
      <c r="M130" t="s">
        <v>23</v>
      </c>
      <c r="N130" t="s">
        <v>24</v>
      </c>
      <c r="P130">
        <v>197</v>
      </c>
      <c r="Q130">
        <v>893</v>
      </c>
      <c r="R130" s="2">
        <f t="shared" si="17"/>
        <v>0.22060470324748041</v>
      </c>
      <c r="S130" t="s">
        <v>26</v>
      </c>
    </row>
    <row r="131" spans="1:19" x14ac:dyDescent="0.3">
      <c r="A131" s="3">
        <v>30</v>
      </c>
      <c r="B131">
        <v>130</v>
      </c>
      <c r="C131">
        <v>2007</v>
      </c>
      <c r="D131" t="s">
        <v>58</v>
      </c>
      <c r="F131" t="s">
        <v>28</v>
      </c>
      <c r="G131" t="s">
        <v>19</v>
      </c>
      <c r="H131" t="s">
        <v>29</v>
      </c>
      <c r="I131" t="s">
        <v>51</v>
      </c>
      <c r="J131" t="s">
        <v>22</v>
      </c>
      <c r="K131" s="3">
        <v>15</v>
      </c>
      <c r="L131" s="9" t="s">
        <v>126</v>
      </c>
      <c r="M131" t="s">
        <v>23</v>
      </c>
      <c r="N131" t="s">
        <v>24</v>
      </c>
      <c r="P131">
        <v>93</v>
      </c>
      <c r="Q131">
        <v>502</v>
      </c>
      <c r="R131" s="2">
        <f t="shared" si="17"/>
        <v>0.1852589641434263</v>
      </c>
      <c r="S131" t="s">
        <v>26</v>
      </c>
    </row>
    <row r="132" spans="1:19" x14ac:dyDescent="0.3">
      <c r="A132" s="3">
        <v>30</v>
      </c>
      <c r="B132">
        <v>131</v>
      </c>
      <c r="C132">
        <v>2007</v>
      </c>
      <c r="D132" t="s">
        <v>58</v>
      </c>
      <c r="F132" t="s">
        <v>28</v>
      </c>
      <c r="G132" t="s">
        <v>19</v>
      </c>
      <c r="H132" t="s">
        <v>29</v>
      </c>
      <c r="I132" t="s">
        <v>21</v>
      </c>
      <c r="J132" t="s">
        <v>22</v>
      </c>
      <c r="K132" s="3">
        <v>15</v>
      </c>
      <c r="L132" s="9" t="s">
        <v>126</v>
      </c>
      <c r="M132" t="s">
        <v>23</v>
      </c>
      <c r="N132" t="s">
        <v>24</v>
      </c>
      <c r="P132">
        <v>104</v>
      </c>
      <c r="Q132">
        <v>391</v>
      </c>
      <c r="R132" s="2">
        <f t="shared" si="17"/>
        <v>0.26598465473145783</v>
      </c>
      <c r="S132" t="s">
        <v>26</v>
      </c>
    </row>
    <row r="133" spans="1:19" x14ac:dyDescent="0.3">
      <c r="A133" s="3">
        <v>31</v>
      </c>
      <c r="B133">
        <v>132</v>
      </c>
      <c r="C133">
        <v>2007</v>
      </c>
      <c r="D133" t="s">
        <v>58</v>
      </c>
      <c r="F133" t="s">
        <v>28</v>
      </c>
      <c r="G133" t="s">
        <v>19</v>
      </c>
      <c r="H133" t="s">
        <v>29</v>
      </c>
      <c r="I133" t="s">
        <v>50</v>
      </c>
      <c r="J133" t="s">
        <v>22</v>
      </c>
      <c r="K133" s="3">
        <v>15.5</v>
      </c>
      <c r="L133" s="9" t="s">
        <v>102</v>
      </c>
      <c r="M133" t="s">
        <v>23</v>
      </c>
      <c r="N133" t="s">
        <v>24</v>
      </c>
      <c r="O133" t="s">
        <v>32</v>
      </c>
      <c r="P133">
        <v>28</v>
      </c>
      <c r="Q133">
        <v>746</v>
      </c>
      <c r="R133" s="2">
        <f t="shared" si="17"/>
        <v>3.7533512064343161E-2</v>
      </c>
      <c r="S133" t="s">
        <v>26</v>
      </c>
    </row>
    <row r="134" spans="1:19" x14ac:dyDescent="0.3">
      <c r="A134" s="3">
        <v>31</v>
      </c>
      <c r="B134">
        <v>133</v>
      </c>
      <c r="C134">
        <v>2007</v>
      </c>
      <c r="D134" t="s">
        <v>58</v>
      </c>
      <c r="F134" t="s">
        <v>28</v>
      </c>
      <c r="G134" t="s">
        <v>19</v>
      </c>
      <c r="H134" t="s">
        <v>29</v>
      </c>
      <c r="I134" t="s">
        <v>51</v>
      </c>
      <c r="J134" t="s">
        <v>22</v>
      </c>
      <c r="K134" s="3">
        <v>15.5</v>
      </c>
      <c r="L134" s="9" t="s">
        <v>102</v>
      </c>
      <c r="M134" t="s">
        <v>23</v>
      </c>
      <c r="N134" t="s">
        <v>24</v>
      </c>
      <c r="O134" t="s">
        <v>32</v>
      </c>
      <c r="P134">
        <v>13</v>
      </c>
      <c r="Q134">
        <v>359</v>
      </c>
      <c r="R134" s="2">
        <f t="shared" si="17"/>
        <v>3.6211699164345405E-2</v>
      </c>
      <c r="S134" t="s">
        <v>26</v>
      </c>
    </row>
    <row r="135" spans="1:19" x14ac:dyDescent="0.3">
      <c r="A135" s="3">
        <v>31</v>
      </c>
      <c r="B135">
        <v>134</v>
      </c>
      <c r="C135">
        <v>2007</v>
      </c>
      <c r="D135" t="s">
        <v>58</v>
      </c>
      <c r="F135" t="s">
        <v>28</v>
      </c>
      <c r="G135" t="s">
        <v>19</v>
      </c>
      <c r="H135" t="s">
        <v>29</v>
      </c>
      <c r="I135" t="s">
        <v>21</v>
      </c>
      <c r="J135" t="s">
        <v>22</v>
      </c>
      <c r="K135" s="3">
        <v>15.5</v>
      </c>
      <c r="L135" s="9" t="s">
        <v>102</v>
      </c>
      <c r="M135" t="s">
        <v>23</v>
      </c>
      <c r="N135" t="s">
        <v>24</v>
      </c>
      <c r="O135" t="s">
        <v>32</v>
      </c>
      <c r="P135">
        <v>15</v>
      </c>
      <c r="Q135">
        <v>387</v>
      </c>
      <c r="R135" s="2">
        <f t="shared" si="17"/>
        <v>3.875968992248062E-2</v>
      </c>
      <c r="S135" t="s">
        <v>26</v>
      </c>
    </row>
    <row r="136" spans="1:19" x14ac:dyDescent="0.3">
      <c r="A136" s="3">
        <v>32</v>
      </c>
      <c r="B136">
        <v>135</v>
      </c>
      <c r="C136">
        <v>2007</v>
      </c>
      <c r="D136" t="s">
        <v>84</v>
      </c>
      <c r="E136" t="s">
        <v>85</v>
      </c>
      <c r="F136" t="s">
        <v>18</v>
      </c>
      <c r="G136" t="s">
        <v>19</v>
      </c>
      <c r="H136" t="s">
        <v>20</v>
      </c>
      <c r="I136" t="s">
        <v>21</v>
      </c>
      <c r="J136" t="s">
        <v>47</v>
      </c>
      <c r="K136" s="3">
        <v>29.5</v>
      </c>
      <c r="L136" s="9" t="s">
        <v>133</v>
      </c>
      <c r="M136" t="s">
        <v>23</v>
      </c>
      <c r="N136" t="s">
        <v>24</v>
      </c>
      <c r="P136">
        <f t="shared" ref="P136" si="18">Q136*R136</f>
        <v>56.511000000000003</v>
      </c>
      <c r="Q136">
        <v>207</v>
      </c>
      <c r="R136" s="2">
        <v>0.27300000000000002</v>
      </c>
      <c r="S136" t="s">
        <v>25</v>
      </c>
    </row>
    <row r="137" spans="1:19" x14ac:dyDescent="0.3">
      <c r="A137" s="3">
        <v>33</v>
      </c>
      <c r="B137">
        <v>136</v>
      </c>
      <c r="C137">
        <v>2023</v>
      </c>
      <c r="D137" t="s">
        <v>86</v>
      </c>
      <c r="E137" t="s">
        <v>87</v>
      </c>
      <c r="F137" t="s">
        <v>18</v>
      </c>
      <c r="G137" t="s">
        <v>19</v>
      </c>
      <c r="H137" t="s">
        <v>29</v>
      </c>
      <c r="I137" t="s">
        <v>50</v>
      </c>
      <c r="J137" t="s">
        <v>22</v>
      </c>
      <c r="K137" s="3">
        <v>13.5</v>
      </c>
      <c r="L137" s="9" t="s">
        <v>134</v>
      </c>
      <c r="M137" t="s">
        <v>23</v>
      </c>
      <c r="N137" t="s">
        <v>24</v>
      </c>
      <c r="P137">
        <v>1735</v>
      </c>
      <c r="Q137">
        <v>6198</v>
      </c>
      <c r="R137" s="2">
        <f t="shared" ref="R137:R149" si="19">P137/Q137</f>
        <v>0.27992900935785736</v>
      </c>
      <c r="S137" t="s">
        <v>25</v>
      </c>
    </row>
    <row r="138" spans="1:19" x14ac:dyDescent="0.3">
      <c r="A138" s="3">
        <v>33</v>
      </c>
      <c r="B138">
        <v>137</v>
      </c>
      <c r="C138">
        <v>2023</v>
      </c>
      <c r="D138" t="s">
        <v>86</v>
      </c>
      <c r="E138" t="s">
        <v>87</v>
      </c>
      <c r="F138" t="s">
        <v>18</v>
      </c>
      <c r="G138" t="s">
        <v>19</v>
      </c>
      <c r="H138" t="s">
        <v>29</v>
      </c>
      <c r="I138" t="s">
        <v>51</v>
      </c>
      <c r="J138" t="s">
        <v>22</v>
      </c>
      <c r="K138" s="3">
        <v>13.5</v>
      </c>
      <c r="L138" s="9" t="s">
        <v>134</v>
      </c>
      <c r="M138" t="s">
        <v>23</v>
      </c>
      <c r="N138" t="s">
        <v>24</v>
      </c>
      <c r="P138">
        <v>423</v>
      </c>
      <c r="Q138">
        <v>3128</v>
      </c>
      <c r="R138" s="2">
        <f t="shared" si="19"/>
        <v>0.135230179028133</v>
      </c>
      <c r="S138" t="s">
        <v>25</v>
      </c>
    </row>
    <row r="139" spans="1:19" x14ac:dyDescent="0.3">
      <c r="A139" s="3">
        <v>33</v>
      </c>
      <c r="B139">
        <v>138</v>
      </c>
      <c r="C139">
        <v>2023</v>
      </c>
      <c r="D139" t="s">
        <v>86</v>
      </c>
      <c r="E139" t="s">
        <v>87</v>
      </c>
      <c r="F139" t="s">
        <v>18</v>
      </c>
      <c r="G139" t="s">
        <v>19</v>
      </c>
      <c r="H139" t="s">
        <v>29</v>
      </c>
      <c r="I139" t="s">
        <v>21</v>
      </c>
      <c r="J139" t="s">
        <v>22</v>
      </c>
      <c r="K139" s="3">
        <v>13.5</v>
      </c>
      <c r="L139" s="9" t="s">
        <v>134</v>
      </c>
      <c r="M139" t="s">
        <v>23</v>
      </c>
      <c r="N139" t="s">
        <v>24</v>
      </c>
      <c r="P139">
        <v>771</v>
      </c>
      <c r="Q139">
        <v>3070</v>
      </c>
      <c r="R139" s="2">
        <f t="shared" si="19"/>
        <v>0.25114006514657983</v>
      </c>
      <c r="S139" t="s">
        <v>25</v>
      </c>
    </row>
    <row r="140" spans="1:19" x14ac:dyDescent="0.3">
      <c r="A140" s="3">
        <v>34</v>
      </c>
      <c r="B140">
        <v>139</v>
      </c>
      <c r="C140">
        <v>2023</v>
      </c>
      <c r="D140" t="s">
        <v>27</v>
      </c>
      <c r="F140" t="s">
        <v>28</v>
      </c>
      <c r="G140" t="s">
        <v>19</v>
      </c>
      <c r="H140" t="s">
        <v>20</v>
      </c>
      <c r="I140" t="s">
        <v>21</v>
      </c>
      <c r="J140" t="s">
        <v>47</v>
      </c>
      <c r="K140" s="3">
        <v>20.5</v>
      </c>
      <c r="L140" s="9" t="s">
        <v>135</v>
      </c>
      <c r="M140" t="s">
        <v>23</v>
      </c>
      <c r="N140" t="s">
        <v>80</v>
      </c>
      <c r="O140" t="s">
        <v>32</v>
      </c>
      <c r="P140">
        <v>10</v>
      </c>
      <c r="Q140">
        <v>211</v>
      </c>
      <c r="R140" s="2">
        <f t="shared" si="19"/>
        <v>4.7393364928909949E-2</v>
      </c>
      <c r="S140" t="s">
        <v>25</v>
      </c>
    </row>
    <row r="141" spans="1:19" x14ac:dyDescent="0.3">
      <c r="A141" s="3">
        <v>34</v>
      </c>
      <c r="B141">
        <v>140</v>
      </c>
      <c r="C141">
        <v>2023</v>
      </c>
      <c r="D141" t="s">
        <v>27</v>
      </c>
      <c r="F141" t="s">
        <v>28</v>
      </c>
      <c r="G141" t="s">
        <v>19</v>
      </c>
      <c r="H141" t="s">
        <v>20</v>
      </c>
      <c r="I141" t="s">
        <v>21</v>
      </c>
      <c r="J141" t="s">
        <v>47</v>
      </c>
      <c r="K141" s="3">
        <v>20.5</v>
      </c>
      <c r="L141" s="9" t="s">
        <v>135</v>
      </c>
      <c r="M141" t="s">
        <v>33</v>
      </c>
      <c r="N141" t="s">
        <v>80</v>
      </c>
      <c r="O141" t="s">
        <v>32</v>
      </c>
      <c r="P141">
        <v>0</v>
      </c>
      <c r="Q141">
        <v>212</v>
      </c>
      <c r="R141" s="2">
        <f t="shared" si="19"/>
        <v>0</v>
      </c>
      <c r="S141" t="s">
        <v>25</v>
      </c>
    </row>
    <row r="142" spans="1:19" x14ac:dyDescent="0.3">
      <c r="A142" s="3">
        <v>34</v>
      </c>
      <c r="B142">
        <v>141</v>
      </c>
      <c r="C142">
        <v>2023</v>
      </c>
      <c r="D142" t="s">
        <v>27</v>
      </c>
      <c r="F142" t="s">
        <v>28</v>
      </c>
      <c r="G142" t="s">
        <v>19</v>
      </c>
      <c r="H142" t="s">
        <v>20</v>
      </c>
      <c r="I142" t="s">
        <v>21</v>
      </c>
      <c r="J142" t="s">
        <v>47</v>
      </c>
      <c r="K142" s="3">
        <v>20.5</v>
      </c>
      <c r="L142" s="9" t="s">
        <v>135</v>
      </c>
      <c r="M142" t="s">
        <v>34</v>
      </c>
      <c r="N142" t="s">
        <v>80</v>
      </c>
      <c r="O142" t="s">
        <v>32</v>
      </c>
      <c r="P142">
        <v>0</v>
      </c>
      <c r="Q142">
        <v>213</v>
      </c>
      <c r="R142" s="2">
        <f t="shared" si="19"/>
        <v>0</v>
      </c>
      <c r="S142" t="s">
        <v>25</v>
      </c>
    </row>
    <row r="143" spans="1:19" x14ac:dyDescent="0.3">
      <c r="A143" s="3">
        <v>34</v>
      </c>
      <c r="B143">
        <v>142</v>
      </c>
      <c r="C143">
        <v>2023</v>
      </c>
      <c r="D143" t="s">
        <v>27</v>
      </c>
      <c r="F143" t="s">
        <v>28</v>
      </c>
      <c r="G143" t="s">
        <v>19</v>
      </c>
      <c r="H143" t="s">
        <v>20</v>
      </c>
      <c r="I143" t="s">
        <v>21</v>
      </c>
      <c r="J143" t="s">
        <v>47</v>
      </c>
      <c r="K143" s="3">
        <v>20.5</v>
      </c>
      <c r="L143" s="9" t="s">
        <v>135</v>
      </c>
      <c r="M143" t="s">
        <v>68</v>
      </c>
      <c r="N143" t="s">
        <v>80</v>
      </c>
      <c r="O143" t="s">
        <v>32</v>
      </c>
      <c r="P143">
        <v>10</v>
      </c>
      <c r="Q143">
        <v>214</v>
      </c>
      <c r="R143" s="2">
        <f t="shared" si="19"/>
        <v>4.6728971962616821E-2</v>
      </c>
      <c r="S143" t="s">
        <v>25</v>
      </c>
    </row>
    <row r="144" spans="1:19" x14ac:dyDescent="0.3">
      <c r="A144" s="3">
        <v>37</v>
      </c>
      <c r="B144">
        <v>143</v>
      </c>
      <c r="C144">
        <v>2011</v>
      </c>
      <c r="D144" t="s">
        <v>37</v>
      </c>
      <c r="E144" t="s">
        <v>88</v>
      </c>
      <c r="F144" t="s">
        <v>18</v>
      </c>
      <c r="G144" t="s">
        <v>19</v>
      </c>
      <c r="H144" t="s">
        <v>29</v>
      </c>
      <c r="I144" t="s">
        <v>50</v>
      </c>
      <c r="J144" t="s">
        <v>30</v>
      </c>
      <c r="K144" s="3">
        <v>14.5</v>
      </c>
      <c r="L144" s="9" t="s">
        <v>110</v>
      </c>
      <c r="M144" t="s">
        <v>23</v>
      </c>
      <c r="N144" t="s">
        <v>24</v>
      </c>
      <c r="P144" s="3">
        <v>69</v>
      </c>
      <c r="Q144">
        <v>3351</v>
      </c>
      <c r="R144" s="2">
        <f t="shared" si="19"/>
        <v>2.0590868397493287E-2</v>
      </c>
      <c r="S144" t="s">
        <v>25</v>
      </c>
    </row>
    <row r="145" spans="1:19" x14ac:dyDescent="0.3">
      <c r="A145" s="3">
        <v>37</v>
      </c>
      <c r="B145">
        <v>144</v>
      </c>
      <c r="C145">
        <v>2011</v>
      </c>
      <c r="D145" t="s">
        <v>37</v>
      </c>
      <c r="E145" t="s">
        <v>88</v>
      </c>
      <c r="F145" t="s">
        <v>18</v>
      </c>
      <c r="G145" t="s">
        <v>19</v>
      </c>
      <c r="H145" t="s">
        <v>29</v>
      </c>
      <c r="I145" t="s">
        <v>51</v>
      </c>
      <c r="J145" t="s">
        <v>30</v>
      </c>
      <c r="K145" s="3">
        <v>14.5</v>
      </c>
      <c r="L145" s="9" t="s">
        <v>110</v>
      </c>
      <c r="M145" t="s">
        <v>23</v>
      </c>
      <c r="N145" t="s">
        <v>24</v>
      </c>
      <c r="P145" s="3">
        <v>22</v>
      </c>
      <c r="Q145">
        <v>1535</v>
      </c>
      <c r="R145" s="2">
        <f t="shared" si="19"/>
        <v>1.4332247557003257E-2</v>
      </c>
      <c r="S145" t="s">
        <v>25</v>
      </c>
    </row>
    <row r="146" spans="1:19" x14ac:dyDescent="0.3">
      <c r="A146" s="3">
        <v>37</v>
      </c>
      <c r="B146">
        <v>145</v>
      </c>
      <c r="C146">
        <v>2011</v>
      </c>
      <c r="D146" t="s">
        <v>37</v>
      </c>
      <c r="E146" t="s">
        <v>88</v>
      </c>
      <c r="F146" t="s">
        <v>18</v>
      </c>
      <c r="G146" t="s">
        <v>19</v>
      </c>
      <c r="H146" t="s">
        <v>29</v>
      </c>
      <c r="I146" t="s">
        <v>21</v>
      </c>
      <c r="J146" t="s">
        <v>30</v>
      </c>
      <c r="K146" s="3">
        <v>14.5</v>
      </c>
      <c r="L146" s="9" t="s">
        <v>110</v>
      </c>
      <c r="M146" t="s">
        <v>23</v>
      </c>
      <c r="N146" t="s">
        <v>24</v>
      </c>
      <c r="P146" s="3">
        <v>39</v>
      </c>
      <c r="Q146">
        <v>1816</v>
      </c>
      <c r="R146" s="2">
        <f t="shared" si="19"/>
        <v>2.1475770925110133E-2</v>
      </c>
      <c r="S146" t="s">
        <v>25</v>
      </c>
    </row>
    <row r="147" spans="1:19" x14ac:dyDescent="0.3">
      <c r="A147" s="3">
        <v>38</v>
      </c>
      <c r="B147">
        <v>146</v>
      </c>
      <c r="C147">
        <v>2005</v>
      </c>
      <c r="D147" t="s">
        <v>77</v>
      </c>
      <c r="E147" t="s">
        <v>78</v>
      </c>
      <c r="F147" t="s">
        <v>18</v>
      </c>
      <c r="G147" t="s">
        <v>19</v>
      </c>
      <c r="H147" t="s">
        <v>68</v>
      </c>
      <c r="I147" t="s">
        <v>21</v>
      </c>
      <c r="J147" t="s">
        <v>30</v>
      </c>
      <c r="K147" s="3">
        <v>17</v>
      </c>
      <c r="L147" s="9" t="s">
        <v>114</v>
      </c>
      <c r="M147" t="s">
        <v>23</v>
      </c>
      <c r="N147" t="s">
        <v>24</v>
      </c>
      <c r="P147" s="3">
        <v>46</v>
      </c>
      <c r="Q147">
        <v>1378</v>
      </c>
      <c r="R147" s="2">
        <f t="shared" si="19"/>
        <v>3.3381712626995644E-2</v>
      </c>
      <c r="S147" t="s">
        <v>25</v>
      </c>
    </row>
    <row r="148" spans="1:19" x14ac:dyDescent="0.3">
      <c r="A148" s="3">
        <v>38</v>
      </c>
      <c r="B148">
        <v>147</v>
      </c>
      <c r="C148">
        <v>2005</v>
      </c>
      <c r="D148" t="s">
        <v>77</v>
      </c>
      <c r="E148" t="s">
        <v>78</v>
      </c>
      <c r="F148" t="s">
        <v>18</v>
      </c>
      <c r="G148" t="s">
        <v>19</v>
      </c>
      <c r="H148" t="s">
        <v>20</v>
      </c>
      <c r="I148" t="s">
        <v>21</v>
      </c>
      <c r="J148" t="s">
        <v>30</v>
      </c>
      <c r="M148" t="s">
        <v>23</v>
      </c>
      <c r="N148" t="s">
        <v>24</v>
      </c>
      <c r="P148" s="3">
        <v>9</v>
      </c>
      <c r="Q148">
        <v>621</v>
      </c>
      <c r="R148" s="2">
        <f t="shared" si="19"/>
        <v>1.4492753623188406E-2</v>
      </c>
      <c r="S148" t="s">
        <v>25</v>
      </c>
    </row>
    <row r="149" spans="1:19" x14ac:dyDescent="0.3">
      <c r="A149" s="3">
        <v>38</v>
      </c>
      <c r="B149">
        <v>148</v>
      </c>
      <c r="C149">
        <v>2005</v>
      </c>
      <c r="D149" t="s">
        <v>77</v>
      </c>
      <c r="E149" t="s">
        <v>78</v>
      </c>
      <c r="F149" t="s">
        <v>18</v>
      </c>
      <c r="G149" t="s">
        <v>19</v>
      </c>
      <c r="H149" t="s">
        <v>29</v>
      </c>
      <c r="I149" t="s">
        <v>21</v>
      </c>
      <c r="J149" t="s">
        <v>30</v>
      </c>
      <c r="M149" t="s">
        <v>23</v>
      </c>
      <c r="N149" t="s">
        <v>24</v>
      </c>
      <c r="P149" s="3">
        <v>37</v>
      </c>
      <c r="Q149">
        <v>757</v>
      </c>
      <c r="R149" s="2">
        <f t="shared" si="19"/>
        <v>4.8877146631439897E-2</v>
      </c>
      <c r="S149" t="s">
        <v>25</v>
      </c>
    </row>
    <row r="150" spans="1:19" x14ac:dyDescent="0.3">
      <c r="A150" s="3">
        <v>39</v>
      </c>
      <c r="B150">
        <v>149</v>
      </c>
      <c r="C150">
        <v>2023</v>
      </c>
      <c r="D150" t="s">
        <v>16</v>
      </c>
      <c r="E150" t="s">
        <v>89</v>
      </c>
      <c r="F150" t="s">
        <v>18</v>
      </c>
      <c r="G150" t="s">
        <v>19</v>
      </c>
      <c r="H150" t="s">
        <v>20</v>
      </c>
      <c r="I150" t="s">
        <v>50</v>
      </c>
      <c r="J150" t="s">
        <v>30</v>
      </c>
      <c r="K150" s="3">
        <v>23.5</v>
      </c>
      <c r="L150" s="9" t="s">
        <v>136</v>
      </c>
      <c r="M150" t="s">
        <v>23</v>
      </c>
      <c r="N150" t="s">
        <v>24</v>
      </c>
      <c r="P150">
        <v>830</v>
      </c>
      <c r="Q150">
        <v>5201</v>
      </c>
      <c r="R150" s="2">
        <f t="shared" ref="R150:R154" si="20">P150/Q150</f>
        <v>0.15958469525091329</v>
      </c>
      <c r="S150" t="s">
        <v>25</v>
      </c>
    </row>
    <row r="151" spans="1:19" x14ac:dyDescent="0.3">
      <c r="A151" s="3">
        <v>39</v>
      </c>
      <c r="B151">
        <v>150</v>
      </c>
      <c r="C151">
        <v>2023</v>
      </c>
      <c r="D151" t="s">
        <v>16</v>
      </c>
      <c r="E151" t="s">
        <v>89</v>
      </c>
      <c r="F151" t="s">
        <v>18</v>
      </c>
      <c r="G151" t="s">
        <v>19</v>
      </c>
      <c r="H151" t="s">
        <v>20</v>
      </c>
      <c r="I151" t="s">
        <v>51</v>
      </c>
      <c r="J151" t="s">
        <v>30</v>
      </c>
      <c r="K151" s="3">
        <v>23.5</v>
      </c>
      <c r="L151" s="9" t="s">
        <v>136</v>
      </c>
      <c r="M151" t="s">
        <v>23</v>
      </c>
      <c r="N151" t="s">
        <v>24</v>
      </c>
      <c r="P151">
        <v>264</v>
      </c>
      <c r="Q151">
        <v>1747</v>
      </c>
      <c r="R151" s="2">
        <f t="shared" si="20"/>
        <v>0.15111619919862621</v>
      </c>
      <c r="S151" t="s">
        <v>25</v>
      </c>
    </row>
    <row r="152" spans="1:19" x14ac:dyDescent="0.3">
      <c r="A152" s="3">
        <v>39</v>
      </c>
      <c r="B152">
        <v>151</v>
      </c>
      <c r="C152">
        <v>2023</v>
      </c>
      <c r="D152" t="s">
        <v>16</v>
      </c>
      <c r="E152" t="s">
        <v>89</v>
      </c>
      <c r="F152" t="s">
        <v>18</v>
      </c>
      <c r="G152" t="s">
        <v>19</v>
      </c>
      <c r="H152" t="s">
        <v>20</v>
      </c>
      <c r="I152" t="s">
        <v>21</v>
      </c>
      <c r="J152" t="s">
        <v>30</v>
      </c>
      <c r="K152" s="3">
        <v>23.5</v>
      </c>
      <c r="L152" s="9" t="s">
        <v>136</v>
      </c>
      <c r="M152" t="s">
        <v>23</v>
      </c>
      <c r="N152" t="s">
        <v>24</v>
      </c>
      <c r="P152">
        <v>566</v>
      </c>
      <c r="Q152">
        <v>3454</v>
      </c>
      <c r="R152" s="2">
        <f t="shared" si="20"/>
        <v>0.16386797915460335</v>
      </c>
      <c r="S152" t="s">
        <v>25</v>
      </c>
    </row>
    <row r="153" spans="1:19" x14ac:dyDescent="0.3">
      <c r="A153" s="3">
        <v>40</v>
      </c>
      <c r="B153">
        <v>152</v>
      </c>
      <c r="C153">
        <v>2023</v>
      </c>
      <c r="D153" t="s">
        <v>61</v>
      </c>
      <c r="E153" t="s">
        <v>90</v>
      </c>
      <c r="F153" t="s">
        <v>18</v>
      </c>
      <c r="G153" t="s">
        <v>19</v>
      </c>
      <c r="H153" t="s">
        <v>20</v>
      </c>
      <c r="I153" t="s">
        <v>51</v>
      </c>
      <c r="J153" t="s">
        <v>76</v>
      </c>
      <c r="K153" s="3">
        <v>24</v>
      </c>
      <c r="L153" s="9" t="s">
        <v>137</v>
      </c>
      <c r="M153" t="s">
        <v>23</v>
      </c>
      <c r="N153" t="s">
        <v>24</v>
      </c>
      <c r="P153">
        <v>24</v>
      </c>
      <c r="Q153">
        <v>212</v>
      </c>
      <c r="R153" s="2">
        <f t="shared" si="20"/>
        <v>0.11320754716981132</v>
      </c>
      <c r="S153" t="s">
        <v>26</v>
      </c>
    </row>
    <row r="154" spans="1:19" x14ac:dyDescent="0.3">
      <c r="A154" s="3">
        <v>40</v>
      </c>
      <c r="B154">
        <v>153</v>
      </c>
      <c r="C154">
        <v>2023</v>
      </c>
      <c r="D154" t="s">
        <v>61</v>
      </c>
      <c r="E154" t="s">
        <v>90</v>
      </c>
      <c r="F154" t="s">
        <v>18</v>
      </c>
      <c r="G154" t="s">
        <v>19</v>
      </c>
      <c r="H154" t="s">
        <v>20</v>
      </c>
      <c r="I154" t="s">
        <v>21</v>
      </c>
      <c r="J154" t="s">
        <v>76</v>
      </c>
      <c r="K154" s="3">
        <v>24</v>
      </c>
      <c r="L154" s="9" t="s">
        <v>137</v>
      </c>
      <c r="M154" t="s">
        <v>23</v>
      </c>
      <c r="N154" t="s">
        <v>24</v>
      </c>
      <c r="P154">
        <v>43</v>
      </c>
      <c r="Q154">
        <v>361</v>
      </c>
      <c r="R154" s="2">
        <f t="shared" si="20"/>
        <v>0.11911357340720222</v>
      </c>
      <c r="S154" t="s">
        <v>26</v>
      </c>
    </row>
    <row r="155" spans="1:19" x14ac:dyDescent="0.3">
      <c r="A155" s="3">
        <v>41</v>
      </c>
      <c r="B155">
        <v>154</v>
      </c>
      <c r="C155">
        <v>2019</v>
      </c>
      <c r="D155" t="s">
        <v>74</v>
      </c>
      <c r="E155" t="s">
        <v>91</v>
      </c>
      <c r="F155" t="s">
        <v>18</v>
      </c>
      <c r="G155" t="s">
        <v>19</v>
      </c>
      <c r="H155" t="s">
        <v>20</v>
      </c>
      <c r="I155" t="s">
        <v>50</v>
      </c>
      <c r="J155" t="s">
        <v>22</v>
      </c>
      <c r="K155" s="3">
        <v>20</v>
      </c>
      <c r="L155" s="9" t="s">
        <v>138</v>
      </c>
      <c r="M155" t="s">
        <v>23</v>
      </c>
      <c r="N155" t="s">
        <v>24</v>
      </c>
      <c r="P155">
        <v>452</v>
      </c>
      <c r="Q155">
        <v>2712</v>
      </c>
      <c r="R155" s="2">
        <f t="shared" ref="R155:R164" si="21">P155/Q155</f>
        <v>0.16666666666666666</v>
      </c>
      <c r="S155" t="s">
        <v>26</v>
      </c>
    </row>
    <row r="156" spans="1:19" x14ac:dyDescent="0.3">
      <c r="A156" s="3">
        <v>41</v>
      </c>
      <c r="B156">
        <v>155</v>
      </c>
      <c r="C156">
        <v>2019</v>
      </c>
      <c r="D156" t="s">
        <v>74</v>
      </c>
      <c r="E156" t="s">
        <v>91</v>
      </c>
      <c r="F156" t="s">
        <v>18</v>
      </c>
      <c r="G156" t="s">
        <v>19</v>
      </c>
      <c r="H156" t="s">
        <v>20</v>
      </c>
      <c r="I156" t="s">
        <v>51</v>
      </c>
      <c r="J156" t="s">
        <v>22</v>
      </c>
      <c r="K156" s="3">
        <v>20</v>
      </c>
      <c r="L156" s="9" t="s">
        <v>138</v>
      </c>
      <c r="M156" t="s">
        <v>23</v>
      </c>
      <c r="N156" t="s">
        <v>24</v>
      </c>
      <c r="P156">
        <v>134</v>
      </c>
      <c r="Q156">
        <v>1292</v>
      </c>
      <c r="R156" s="2">
        <f t="shared" si="21"/>
        <v>0.10371517027863777</v>
      </c>
      <c r="S156" t="s">
        <v>26</v>
      </c>
    </row>
    <row r="157" spans="1:19" x14ac:dyDescent="0.3">
      <c r="A157" s="3">
        <v>41</v>
      </c>
      <c r="B157">
        <v>156</v>
      </c>
      <c r="C157">
        <v>2019</v>
      </c>
      <c r="D157" t="s">
        <v>74</v>
      </c>
      <c r="E157" t="s">
        <v>91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s="3">
        <v>20</v>
      </c>
      <c r="L157" s="9" t="s">
        <v>138</v>
      </c>
      <c r="M157" t="s">
        <v>23</v>
      </c>
      <c r="N157" t="s">
        <v>24</v>
      </c>
      <c r="P157">
        <v>318</v>
      </c>
      <c r="Q157">
        <v>1420</v>
      </c>
      <c r="R157" s="2">
        <f t="shared" si="21"/>
        <v>0.22394366197183099</v>
      </c>
      <c r="S157" t="s">
        <v>26</v>
      </c>
    </row>
    <row r="158" spans="1:19" x14ac:dyDescent="0.3">
      <c r="A158" s="3">
        <v>42</v>
      </c>
      <c r="B158">
        <v>157</v>
      </c>
      <c r="C158">
        <v>2010</v>
      </c>
      <c r="D158" t="s">
        <v>49</v>
      </c>
      <c r="F158" t="s">
        <v>28</v>
      </c>
      <c r="G158" t="s">
        <v>19</v>
      </c>
      <c r="H158" t="s">
        <v>20</v>
      </c>
      <c r="I158" t="s">
        <v>21</v>
      </c>
      <c r="J158" t="s">
        <v>22</v>
      </c>
      <c r="K158" s="3">
        <v>20</v>
      </c>
      <c r="L158" s="9" t="s">
        <v>117</v>
      </c>
      <c r="M158" t="s">
        <v>23</v>
      </c>
      <c r="N158" t="s">
        <v>24</v>
      </c>
      <c r="P158" s="3">
        <v>9</v>
      </c>
      <c r="Q158">
        <v>560</v>
      </c>
      <c r="R158" s="2">
        <f>P158/Q158</f>
        <v>1.607142857142857E-2</v>
      </c>
      <c r="S158" t="s">
        <v>25</v>
      </c>
    </row>
    <row r="159" spans="1:19" x14ac:dyDescent="0.3">
      <c r="A159" s="3">
        <v>43</v>
      </c>
      <c r="B159">
        <v>158</v>
      </c>
      <c r="C159">
        <v>2017.5</v>
      </c>
      <c r="D159" t="s">
        <v>36</v>
      </c>
      <c r="F159" t="s">
        <v>28</v>
      </c>
      <c r="G159" t="s">
        <v>19</v>
      </c>
      <c r="H159" t="s">
        <v>20</v>
      </c>
      <c r="I159" t="s">
        <v>50</v>
      </c>
      <c r="J159" t="s">
        <v>22</v>
      </c>
      <c r="K159" s="3">
        <v>19.5</v>
      </c>
      <c r="L159" s="9" t="s">
        <v>139</v>
      </c>
      <c r="M159" t="s">
        <v>23</v>
      </c>
      <c r="N159" t="s">
        <v>31</v>
      </c>
      <c r="P159">
        <v>9</v>
      </c>
      <c r="Q159">
        <v>471</v>
      </c>
      <c r="R159" s="2">
        <f t="shared" si="21"/>
        <v>1.9108280254777069E-2</v>
      </c>
      <c r="S159" t="s">
        <v>26</v>
      </c>
    </row>
    <row r="160" spans="1:19" x14ac:dyDescent="0.3">
      <c r="A160" s="3">
        <v>43</v>
      </c>
      <c r="B160">
        <v>159</v>
      </c>
      <c r="C160">
        <v>2017.5</v>
      </c>
      <c r="D160" t="s">
        <v>36</v>
      </c>
      <c r="F160" t="s">
        <v>28</v>
      </c>
      <c r="G160" t="s">
        <v>19</v>
      </c>
      <c r="H160" t="s">
        <v>20</v>
      </c>
      <c r="I160" t="s">
        <v>50</v>
      </c>
      <c r="J160" t="s">
        <v>22</v>
      </c>
      <c r="K160" s="3">
        <v>19.5</v>
      </c>
      <c r="L160" s="9" t="s">
        <v>139</v>
      </c>
      <c r="M160" t="s">
        <v>33</v>
      </c>
      <c r="N160" t="s">
        <v>31</v>
      </c>
      <c r="P160">
        <v>3</v>
      </c>
      <c r="Q160">
        <v>471</v>
      </c>
      <c r="R160" s="2">
        <f t="shared" si="21"/>
        <v>6.369426751592357E-3</v>
      </c>
      <c r="S160" t="s">
        <v>26</v>
      </c>
    </row>
    <row r="161" spans="1:19" x14ac:dyDescent="0.3">
      <c r="A161" s="3">
        <v>43</v>
      </c>
      <c r="B161">
        <v>160</v>
      </c>
      <c r="C161">
        <v>2017.5</v>
      </c>
      <c r="D161" t="s">
        <v>36</v>
      </c>
      <c r="F161" t="s">
        <v>28</v>
      </c>
      <c r="G161" t="s">
        <v>19</v>
      </c>
      <c r="H161" t="s">
        <v>20</v>
      </c>
      <c r="I161" t="s">
        <v>50</v>
      </c>
      <c r="J161" t="s">
        <v>22</v>
      </c>
      <c r="K161" s="3">
        <v>19.5</v>
      </c>
      <c r="L161" s="9" t="s">
        <v>139</v>
      </c>
      <c r="M161" t="s">
        <v>34</v>
      </c>
      <c r="N161" t="s">
        <v>31</v>
      </c>
      <c r="P161">
        <v>6</v>
      </c>
      <c r="Q161">
        <v>471</v>
      </c>
      <c r="R161" s="2">
        <f t="shared" si="21"/>
        <v>1.2738853503184714E-2</v>
      </c>
      <c r="S161" t="s">
        <v>26</v>
      </c>
    </row>
    <row r="162" spans="1:19" x14ac:dyDescent="0.3">
      <c r="A162" s="3">
        <v>43</v>
      </c>
      <c r="B162">
        <v>161</v>
      </c>
      <c r="C162">
        <v>2017.5</v>
      </c>
      <c r="D162" t="s">
        <v>36</v>
      </c>
      <c r="F162" t="s">
        <v>28</v>
      </c>
      <c r="G162" t="s">
        <v>19</v>
      </c>
      <c r="H162" t="s">
        <v>20</v>
      </c>
      <c r="I162" t="s">
        <v>50</v>
      </c>
      <c r="J162" t="s">
        <v>22</v>
      </c>
      <c r="K162" s="3">
        <v>20.5</v>
      </c>
      <c r="L162" s="9" t="s">
        <v>105</v>
      </c>
      <c r="M162" t="s">
        <v>23</v>
      </c>
      <c r="N162" t="s">
        <v>24</v>
      </c>
      <c r="P162">
        <v>1536</v>
      </c>
      <c r="Q162">
        <v>5024</v>
      </c>
      <c r="R162" s="2">
        <f t="shared" si="21"/>
        <v>0.30573248407643311</v>
      </c>
      <c r="S162" t="s">
        <v>25</v>
      </c>
    </row>
    <row r="163" spans="1:19" x14ac:dyDescent="0.3">
      <c r="A163" s="3">
        <v>43</v>
      </c>
      <c r="B163">
        <v>162</v>
      </c>
      <c r="C163">
        <v>2017.5</v>
      </c>
      <c r="D163" t="s">
        <v>36</v>
      </c>
      <c r="F163" t="s">
        <v>28</v>
      </c>
      <c r="G163" t="s">
        <v>19</v>
      </c>
      <c r="H163" t="s">
        <v>20</v>
      </c>
      <c r="I163" t="s">
        <v>51</v>
      </c>
      <c r="J163" t="s">
        <v>22</v>
      </c>
      <c r="K163" s="3">
        <v>20.5</v>
      </c>
      <c r="L163" s="9" t="s">
        <v>105</v>
      </c>
      <c r="M163" t="s">
        <v>23</v>
      </c>
      <c r="N163" t="s">
        <v>24</v>
      </c>
      <c r="P163">
        <v>311</v>
      </c>
      <c r="Q163">
        <v>1577</v>
      </c>
      <c r="R163" s="2">
        <f t="shared" si="21"/>
        <v>0.19720989220038046</v>
      </c>
      <c r="S163" t="s">
        <v>25</v>
      </c>
    </row>
    <row r="164" spans="1:19" x14ac:dyDescent="0.3">
      <c r="A164" s="3">
        <v>43</v>
      </c>
      <c r="B164">
        <v>163</v>
      </c>
      <c r="C164">
        <v>2017.5</v>
      </c>
      <c r="D164" t="s">
        <v>36</v>
      </c>
      <c r="F164" t="s">
        <v>28</v>
      </c>
      <c r="G164" t="s">
        <v>19</v>
      </c>
      <c r="H164" t="s">
        <v>20</v>
      </c>
      <c r="I164" t="s">
        <v>21</v>
      </c>
      <c r="J164" t="s">
        <v>22</v>
      </c>
      <c r="K164" s="3">
        <v>20.5</v>
      </c>
      <c r="L164" s="9" t="s">
        <v>105</v>
      </c>
      <c r="M164" t="s">
        <v>23</v>
      </c>
      <c r="N164" t="s">
        <v>24</v>
      </c>
      <c r="P164">
        <v>1225</v>
      </c>
      <c r="Q164">
        <v>3447</v>
      </c>
      <c r="R164" s="2">
        <f t="shared" si="21"/>
        <v>0.35538149115172613</v>
      </c>
      <c r="S164" t="s">
        <v>25</v>
      </c>
    </row>
    <row r="165" spans="1:19" x14ac:dyDescent="0.3">
      <c r="A165" s="3">
        <v>44</v>
      </c>
      <c r="B165">
        <v>164</v>
      </c>
      <c r="C165">
        <v>2015</v>
      </c>
      <c r="D165" t="s">
        <v>77</v>
      </c>
      <c r="E165" t="s">
        <v>78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s="3">
        <v>19.5</v>
      </c>
      <c r="L165" s="9" t="s">
        <v>140</v>
      </c>
      <c r="M165" t="s">
        <v>23</v>
      </c>
      <c r="N165" t="s">
        <v>24</v>
      </c>
      <c r="P165">
        <v>44</v>
      </c>
      <c r="Q165">
        <v>450</v>
      </c>
      <c r="R165" s="2">
        <v>9.7799999999999998E-2</v>
      </c>
      <c r="S165" t="s">
        <v>25</v>
      </c>
    </row>
    <row r="166" spans="1:19" x14ac:dyDescent="0.3">
      <c r="A166" s="3">
        <v>44</v>
      </c>
      <c r="B166">
        <v>165</v>
      </c>
      <c r="C166">
        <v>2015</v>
      </c>
      <c r="D166" t="s">
        <v>36</v>
      </c>
      <c r="F166" t="s">
        <v>28</v>
      </c>
      <c r="G166" t="s">
        <v>19</v>
      </c>
      <c r="H166" t="s">
        <v>68</v>
      </c>
      <c r="I166" t="s">
        <v>51</v>
      </c>
      <c r="J166" t="s">
        <v>22</v>
      </c>
      <c r="K166" s="3">
        <v>15</v>
      </c>
      <c r="L166" s="9" t="s">
        <v>126</v>
      </c>
      <c r="M166" t="s">
        <v>23</v>
      </c>
      <c r="N166" t="s">
        <v>24</v>
      </c>
      <c r="P166">
        <v>72</v>
      </c>
      <c r="Q166">
        <v>694</v>
      </c>
      <c r="R166" s="2">
        <f t="shared" ref="R166:R170" si="22">P166/Q166</f>
        <v>0.1037463976945245</v>
      </c>
      <c r="S166" t="s">
        <v>26</v>
      </c>
    </row>
    <row r="167" spans="1:19" x14ac:dyDescent="0.3">
      <c r="A167" s="3">
        <v>44</v>
      </c>
      <c r="B167">
        <v>166</v>
      </c>
      <c r="C167">
        <v>2015</v>
      </c>
      <c r="D167" t="s">
        <v>36</v>
      </c>
      <c r="F167" t="s">
        <v>28</v>
      </c>
      <c r="G167" t="s">
        <v>19</v>
      </c>
      <c r="H167" t="s">
        <v>68</v>
      </c>
      <c r="I167" t="s">
        <v>21</v>
      </c>
      <c r="J167" t="s">
        <v>22</v>
      </c>
      <c r="K167" s="3">
        <v>15</v>
      </c>
      <c r="L167" s="9" t="s">
        <v>126</v>
      </c>
      <c r="M167" t="s">
        <v>23</v>
      </c>
      <c r="N167" t="s">
        <v>24</v>
      </c>
      <c r="P167">
        <v>102</v>
      </c>
      <c r="Q167">
        <v>664</v>
      </c>
      <c r="R167" s="2">
        <f t="shared" si="22"/>
        <v>0.1536144578313253</v>
      </c>
      <c r="S167" t="s">
        <v>26</v>
      </c>
    </row>
    <row r="168" spans="1:19" x14ac:dyDescent="0.3">
      <c r="A168" s="3">
        <v>45</v>
      </c>
      <c r="B168">
        <v>167</v>
      </c>
      <c r="C168">
        <v>2016</v>
      </c>
      <c r="D168" t="s">
        <v>60</v>
      </c>
      <c r="E168" t="s">
        <v>92</v>
      </c>
      <c r="F168" t="s">
        <v>18</v>
      </c>
      <c r="G168" t="s">
        <v>19</v>
      </c>
      <c r="H168" t="s">
        <v>29</v>
      </c>
      <c r="I168" t="s">
        <v>50</v>
      </c>
      <c r="J168" t="s">
        <v>22</v>
      </c>
      <c r="K168" s="3">
        <v>15</v>
      </c>
      <c r="L168" s="9" t="s">
        <v>141</v>
      </c>
      <c r="M168" t="s">
        <v>23</v>
      </c>
      <c r="N168" t="s">
        <v>24</v>
      </c>
      <c r="P168">
        <v>264</v>
      </c>
      <c r="Q168">
        <v>3743</v>
      </c>
      <c r="R168" s="2">
        <f t="shared" si="22"/>
        <v>7.0531659096981031E-2</v>
      </c>
      <c r="S168" t="s">
        <v>26</v>
      </c>
    </row>
    <row r="169" spans="1:19" x14ac:dyDescent="0.3">
      <c r="A169" s="3">
        <v>45</v>
      </c>
      <c r="B169">
        <v>168</v>
      </c>
      <c r="C169">
        <v>2016</v>
      </c>
      <c r="D169" t="s">
        <v>60</v>
      </c>
      <c r="E169" t="s">
        <v>92</v>
      </c>
      <c r="F169" t="s">
        <v>18</v>
      </c>
      <c r="G169" t="s">
        <v>19</v>
      </c>
      <c r="H169" t="s">
        <v>29</v>
      </c>
      <c r="I169" t="s">
        <v>51</v>
      </c>
      <c r="J169" t="s">
        <v>22</v>
      </c>
      <c r="K169" s="3">
        <v>15</v>
      </c>
      <c r="L169" s="9" t="s">
        <v>141</v>
      </c>
      <c r="M169" t="s">
        <v>23</v>
      </c>
      <c r="N169" t="s">
        <v>24</v>
      </c>
      <c r="P169">
        <v>73</v>
      </c>
      <c r="Q169">
        <v>1768</v>
      </c>
      <c r="R169" s="2">
        <f t="shared" si="22"/>
        <v>4.1289592760180995E-2</v>
      </c>
      <c r="S169" t="s">
        <v>26</v>
      </c>
    </row>
    <row r="170" spans="1:19" x14ac:dyDescent="0.3">
      <c r="A170" s="3">
        <v>45</v>
      </c>
      <c r="B170">
        <v>169</v>
      </c>
      <c r="C170">
        <v>2016</v>
      </c>
      <c r="D170" t="s">
        <v>60</v>
      </c>
      <c r="E170" t="s">
        <v>92</v>
      </c>
      <c r="F170" t="s">
        <v>18</v>
      </c>
      <c r="G170" t="s">
        <v>19</v>
      </c>
      <c r="H170" t="s">
        <v>29</v>
      </c>
      <c r="I170" t="s">
        <v>21</v>
      </c>
      <c r="J170" t="s">
        <v>22</v>
      </c>
      <c r="K170" s="3">
        <v>15</v>
      </c>
      <c r="L170" s="9" t="s">
        <v>141</v>
      </c>
      <c r="M170" t="s">
        <v>23</v>
      </c>
      <c r="N170" t="s">
        <v>24</v>
      </c>
      <c r="P170">
        <v>191</v>
      </c>
      <c r="Q170">
        <v>1957</v>
      </c>
      <c r="R170" s="2">
        <f t="shared" si="22"/>
        <v>9.7598364844149202E-2</v>
      </c>
      <c r="S170" t="s">
        <v>26</v>
      </c>
    </row>
    <row r="171" spans="1:19" x14ac:dyDescent="0.3">
      <c r="A171" s="3">
        <v>46</v>
      </c>
      <c r="B171">
        <v>170</v>
      </c>
      <c r="C171">
        <v>2011</v>
      </c>
      <c r="D171" t="s">
        <v>93</v>
      </c>
      <c r="F171" t="s">
        <v>54</v>
      </c>
      <c r="G171" t="s">
        <v>68</v>
      </c>
      <c r="H171" t="s">
        <v>68</v>
      </c>
      <c r="I171" t="s">
        <v>21</v>
      </c>
      <c r="J171" t="s">
        <v>22</v>
      </c>
      <c r="K171" s="3">
        <v>14.5</v>
      </c>
      <c r="L171" s="9" t="s">
        <v>118</v>
      </c>
      <c r="M171" t="s">
        <v>23</v>
      </c>
      <c r="N171" t="s">
        <v>24</v>
      </c>
      <c r="P171">
        <v>41</v>
      </c>
      <c r="Q171">
        <v>322</v>
      </c>
      <c r="R171" s="2">
        <f t="shared" ref="R171:R176" si="23">P171/Q171</f>
        <v>0.12732919254658384</v>
      </c>
      <c r="S171" t="s">
        <v>25</v>
      </c>
    </row>
    <row r="172" spans="1:19" x14ac:dyDescent="0.3">
      <c r="A172" s="3">
        <v>46</v>
      </c>
      <c r="B172">
        <v>171</v>
      </c>
      <c r="C172">
        <v>2011</v>
      </c>
      <c r="D172" t="s">
        <v>93</v>
      </c>
      <c r="F172" t="s">
        <v>54</v>
      </c>
      <c r="G172" t="s">
        <v>68</v>
      </c>
      <c r="H172" t="s">
        <v>68</v>
      </c>
      <c r="I172" t="s">
        <v>21</v>
      </c>
      <c r="J172" t="s">
        <v>22</v>
      </c>
      <c r="K172" s="3">
        <v>26.5</v>
      </c>
      <c r="L172" s="9" t="s">
        <v>119</v>
      </c>
      <c r="M172" t="s">
        <v>23</v>
      </c>
      <c r="N172" t="s">
        <v>24</v>
      </c>
      <c r="P172">
        <v>110</v>
      </c>
      <c r="Q172">
        <v>1173</v>
      </c>
      <c r="R172" s="2">
        <f t="shared" si="23"/>
        <v>9.3776641091219096E-2</v>
      </c>
      <c r="S172" t="s">
        <v>25</v>
      </c>
    </row>
    <row r="173" spans="1:19" x14ac:dyDescent="0.3">
      <c r="A173" s="3">
        <v>47</v>
      </c>
      <c r="B173">
        <v>172</v>
      </c>
      <c r="C173">
        <v>2016</v>
      </c>
      <c r="D173" t="s">
        <v>74</v>
      </c>
      <c r="F173" t="s">
        <v>28</v>
      </c>
      <c r="G173" t="s">
        <v>19</v>
      </c>
      <c r="H173" t="s">
        <v>20</v>
      </c>
      <c r="I173" t="s">
        <v>21</v>
      </c>
      <c r="J173" t="s">
        <v>47</v>
      </c>
      <c r="K173" s="3">
        <v>20.5</v>
      </c>
      <c r="L173" s="9" t="s">
        <v>135</v>
      </c>
      <c r="M173" t="s">
        <v>23</v>
      </c>
      <c r="N173" t="s">
        <v>24</v>
      </c>
      <c r="P173" s="3">
        <v>99</v>
      </c>
      <c r="Q173">
        <v>1938</v>
      </c>
      <c r="R173" s="2">
        <f t="shared" si="23"/>
        <v>5.108359133126935E-2</v>
      </c>
      <c r="S173" t="s">
        <v>25</v>
      </c>
    </row>
    <row r="174" spans="1:19" x14ac:dyDescent="0.3">
      <c r="A174" s="3">
        <v>48</v>
      </c>
      <c r="B174">
        <v>173</v>
      </c>
      <c r="C174">
        <v>2020</v>
      </c>
      <c r="D174" t="s">
        <v>60</v>
      </c>
      <c r="E174" t="s">
        <v>94</v>
      </c>
      <c r="F174" t="s">
        <v>18</v>
      </c>
      <c r="G174" t="s">
        <v>19</v>
      </c>
      <c r="H174" t="s">
        <v>29</v>
      </c>
      <c r="I174" t="s">
        <v>50</v>
      </c>
      <c r="J174" t="s">
        <v>22</v>
      </c>
      <c r="K174" s="3">
        <v>13.5</v>
      </c>
      <c r="L174" s="9" t="s">
        <v>142</v>
      </c>
      <c r="M174" t="s">
        <v>23</v>
      </c>
      <c r="N174" t="s">
        <v>24</v>
      </c>
      <c r="P174">
        <v>144</v>
      </c>
      <c r="Q174">
        <v>1610</v>
      </c>
      <c r="R174" s="2">
        <f t="shared" si="23"/>
        <v>8.9440993788819881E-2</v>
      </c>
      <c r="S174" t="s">
        <v>26</v>
      </c>
    </row>
    <row r="175" spans="1:19" x14ac:dyDescent="0.3">
      <c r="A175" s="3">
        <v>48</v>
      </c>
      <c r="B175">
        <v>174</v>
      </c>
      <c r="C175">
        <v>2020</v>
      </c>
      <c r="D175" t="s">
        <v>60</v>
      </c>
      <c r="E175" t="s">
        <v>94</v>
      </c>
      <c r="F175" t="s">
        <v>18</v>
      </c>
      <c r="G175" t="s">
        <v>19</v>
      </c>
      <c r="H175" t="s">
        <v>29</v>
      </c>
      <c r="I175" t="s">
        <v>51</v>
      </c>
      <c r="J175" t="s">
        <v>22</v>
      </c>
      <c r="K175" s="3">
        <v>13.5</v>
      </c>
      <c r="L175" s="9" t="s">
        <v>142</v>
      </c>
      <c r="M175" t="s">
        <v>23</v>
      </c>
      <c r="N175" t="s">
        <v>24</v>
      </c>
      <c r="P175">
        <v>85</v>
      </c>
      <c r="Q175">
        <v>847</v>
      </c>
      <c r="R175" s="2">
        <f t="shared" si="23"/>
        <v>0.10035419126328217</v>
      </c>
      <c r="S175" t="s">
        <v>26</v>
      </c>
    </row>
    <row r="176" spans="1:19" x14ac:dyDescent="0.3">
      <c r="A176" s="3">
        <v>48</v>
      </c>
      <c r="B176">
        <v>175</v>
      </c>
      <c r="C176">
        <v>2020</v>
      </c>
      <c r="D176" t="s">
        <v>60</v>
      </c>
      <c r="E176" t="s">
        <v>94</v>
      </c>
      <c r="F176" t="s">
        <v>18</v>
      </c>
      <c r="G176" t="s">
        <v>19</v>
      </c>
      <c r="H176" t="s">
        <v>29</v>
      </c>
      <c r="I176" t="s">
        <v>21</v>
      </c>
      <c r="J176" t="s">
        <v>22</v>
      </c>
      <c r="K176" s="3">
        <v>13.5</v>
      </c>
      <c r="L176" s="9" t="s">
        <v>142</v>
      </c>
      <c r="M176" t="s">
        <v>23</v>
      </c>
      <c r="N176" t="s">
        <v>24</v>
      </c>
      <c r="P176">
        <v>59</v>
      </c>
      <c r="Q176">
        <v>763</v>
      </c>
      <c r="R176" s="2">
        <f t="shared" si="23"/>
        <v>7.7326343381389259E-2</v>
      </c>
      <c r="S176" t="s">
        <v>26</v>
      </c>
    </row>
    <row r="177" spans="1:19" x14ac:dyDescent="0.3">
      <c r="A177" s="3">
        <v>49</v>
      </c>
      <c r="B177">
        <v>176</v>
      </c>
      <c r="C177">
        <v>2013.5</v>
      </c>
      <c r="D177" t="s">
        <v>95</v>
      </c>
      <c r="E177" t="s">
        <v>96</v>
      </c>
      <c r="F177" t="s">
        <v>18</v>
      </c>
      <c r="G177" t="s">
        <v>71</v>
      </c>
      <c r="H177" t="s">
        <v>72</v>
      </c>
      <c r="I177" t="s">
        <v>50</v>
      </c>
      <c r="J177" t="s">
        <v>22</v>
      </c>
      <c r="K177" s="3">
        <v>41.5</v>
      </c>
      <c r="L177" s="9" t="s">
        <v>143</v>
      </c>
      <c r="M177" t="s">
        <v>23</v>
      </c>
      <c r="N177" t="s">
        <v>31</v>
      </c>
      <c r="O177" t="s">
        <v>32</v>
      </c>
      <c r="P177">
        <v>1</v>
      </c>
      <c r="Q177">
        <v>1782</v>
      </c>
      <c r="R177" s="2">
        <v>6.0999999999999997E-4</v>
      </c>
      <c r="S177" t="s">
        <v>26</v>
      </c>
    </row>
  </sheetData>
  <phoneticPr fontId="4" type="noConversion"/>
  <dataValidations count="2">
    <dataValidation allowBlank="1" showInputMessage="1" showErrorMessage="1" sqref="H46 H59:H83" xr:uid="{00000000-0002-0000-0000-000000000000}"/>
    <dataValidation type="list" allowBlank="1" showInputMessage="1" showErrorMessage="1" sqref="F1:F1048576" xr:uid="{00000000-0002-0000-0000-000003000000}">
      <formula1>"province_exact,province_proxy_city,multi_province,national"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5000000}">
          <x14:formula1>
            <xm:f>#REF!</xm:f>
          </x14:formula1>
          <xm:sqref>H47:H58 H1:H45 H84:H1048576</xm:sqref>
        </x14:dataValidation>
        <x14:dataValidation type="list" allowBlank="1" showInputMessage="1" showErrorMessage="1" xr:uid="{00000000-0002-0000-0000-00000C000000}">
          <x14:formula1>
            <xm:f>#REF!</xm:f>
          </x14:formula1>
          <xm:sqref>O178:O1048576 O1:O149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G1:G1048576</xm:sqref>
        </x14:dataValidation>
        <x14:dataValidation type="list" allowBlank="1" showInputMessage="1" showErrorMessage="1" xr:uid="{00000000-0002-0000-0000-000006000000}">
          <x14:formula1>
            <xm:f>#REF!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M1:M1048576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N1:N1048576</xm:sqref>
        </x14:dataValidation>
        <x14:dataValidation type="list" allowBlank="1" showInputMessage="1" showErrorMessage="1" xr:uid="{00000000-0002-0000-0000-00000D000000}">
          <x14:formula1>
            <xm:f>#REF!</xm:f>
          </x14:formula1>
          <xm:sqref>S1:S1048576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ruhai bai</cp:lastModifiedBy>
  <dcterms:created xsi:type="dcterms:W3CDTF">2025-09-18T12:24:00Z</dcterms:created>
  <dcterms:modified xsi:type="dcterms:W3CDTF">2025-10-02T11:39:56Z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DCA8D3ECA931447F944A12F64D681BBD_13</vt:lpwstr>
  </property>
  <property fmtid="{D5CDD505-2E9C-101B-9397-08002B2CF9AE}" pid="3" name="KSOProductBuildVer">
    <vt:lpwstr>2052-12.1.0.23125</vt:lpwstr>
  </property>
  <property fmtid="{D5CDD505-2E9C-101B-9397-08002B2CF9AE}" pid="4" name="KSOReadingLayout">
    <vt:bool>true</vt:bool>
  </property>
</Properties>
</file>