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85" windowHeight="4695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K21" i="2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N21" l="1"/>
  <c r="Q21"/>
  <c r="O21"/>
</calcChain>
</file>

<file path=xl/sharedStrings.xml><?xml version="1.0" encoding="utf-8"?>
<sst xmlns="http://schemas.openxmlformats.org/spreadsheetml/2006/main" count="151" uniqueCount="75">
  <si>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</si>
  <si>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</si>
  <si>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</si>
  <si>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</si>
  <si>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</si>
  <si>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</si>
  <si>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</si>
  <si>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</si>
  <si>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</si>
  <si>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</si>
  <si>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</si>
  <si>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</si>
  <si>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</si>
  <si>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</si>
  <si>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</si>
  <si>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</si>
  <si>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</si>
  <si>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</si>
  <si>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路过未来</t>
  </si>
  <si>
    <t>11011001</t>
    <phoneticPr fontId="1" type="noConversion"/>
  </si>
  <si>
    <t>北京万国城百老汇电影院有限公司</t>
    <phoneticPr fontId="1" type="noConversion"/>
  </si>
  <si>
    <t>001103142017</t>
  </si>
  <si>
    <t>中影设备</t>
    <phoneticPr fontId="1" type="noConversion"/>
  </si>
  <si>
    <t>阿飞正传（数字）</t>
  </si>
  <si>
    <t>002101142018</t>
  </si>
  <si>
    <t>超人总动员2（数字3D）</t>
  </si>
  <si>
    <t>051201112018</t>
  </si>
  <si>
    <t>生存家族（数字）</t>
  </si>
  <si>
    <t>012101122018</t>
  </si>
  <si>
    <t>金蝉脱壳2：冥府（数字）</t>
  </si>
  <si>
    <t>051101152018</t>
  </si>
  <si>
    <t>动物世界（数字3D）</t>
  </si>
  <si>
    <t>001203772018</t>
  </si>
  <si>
    <t>我不是药神</t>
  </si>
  <si>
    <t>001104962018</t>
  </si>
  <si>
    <t>出·路</t>
  </si>
  <si>
    <t>001l03342018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</si>
  <si>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</si>
  <si>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</si>
  <si>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</si>
  <si>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</si>
  <si>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</si>
  <si>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</si>
  <si>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北方一片苍茫</t>
  </si>
  <si>
    <t>001108552017</t>
  </si>
  <si>
    <t>汪星卧底（数字）</t>
  </si>
  <si>
    <t>051101182018</t>
  </si>
  <si>
    <t>摩天营救（数字3D）</t>
  </si>
  <si>
    <t>051201202018</t>
  </si>
  <si>
    <t>兄弟班</t>
  </si>
  <si>
    <t>001104632017</t>
  </si>
  <si>
    <t>神奇马戏团之动物饼干（数字3D）</t>
  </si>
  <si>
    <t>001c05642018</t>
  </si>
  <si>
    <t>狄仁杰之四大天王（数字3D）</t>
  </si>
  <si>
    <t>001202172018</t>
  </si>
  <si>
    <t>西虹市首富</t>
  </si>
  <si>
    <t>001106062018</t>
  </si>
  <si>
    <t>风语咒（数字3D）</t>
  </si>
  <si>
    <t>001c05272018</t>
  </si>
  <si>
    <t>2018-07-01</t>
  </si>
  <si>
    <t>2018-07-01</t>
    <phoneticPr fontId="1" type="noConversion"/>
  </si>
  <si>
    <t>2018-07-06</t>
    <phoneticPr fontId="1" type="noConversion"/>
  </si>
  <si>
    <t>2018-07-01</t>
    <phoneticPr fontId="1" type="noConversion"/>
  </si>
  <si>
    <t>2018-07-12</t>
    <phoneticPr fontId="1" type="noConversion"/>
  </si>
  <si>
    <t>2018-07-05</t>
    <phoneticPr fontId="1" type="noConversion"/>
  </si>
  <si>
    <t>2018-07-31</t>
    <phoneticPr fontId="1" type="noConversion"/>
  </si>
  <si>
    <t>2018-07-29</t>
  </si>
  <si>
    <t>2018-07-29</t>
    <phoneticPr fontId="1" type="noConversion"/>
  </si>
  <si>
    <t>2018-07-20</t>
  </si>
  <si>
    <t>2018-07-20</t>
    <phoneticPr fontId="1" type="noConversion"/>
  </si>
  <si>
    <t>2018-07-13</t>
    <phoneticPr fontId="1" type="noConversion"/>
  </si>
  <si>
    <t>2018-07-26</t>
    <phoneticPr fontId="1" type="noConversion"/>
  </si>
  <si>
    <t>2018-07-28</t>
    <phoneticPr fontId="1" type="noConversion"/>
  </si>
  <si>
    <t>2018-07-21</t>
  </si>
  <si>
    <t>2018-07-27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</si>
</sst>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2" xfId="0" applyFill="1" applyBorder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6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8" fillId="0" borderId="0" xfId="0" applyNumberFormat="1" applyFont="1"/>
    <xf numFmtId="0" fontId="9" fillId="0" borderId="2" xfId="0" applyFont="1" applyFill="1" applyBorder="1"/>
    <xf numFmtId="22" fontId="10" fillId="0" borderId="2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wrapText="1"/>
    </xf>
    <xf numFmtId="49" fontId="4" fillId="2" borderId="4" xfId="0" applyNumberFormat="1" applyFont="1" applyFill="1" applyBorder="1" applyAlignment="1" applyProtection="1">
      <alignment horizont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>
      <selection activeCell="Q2" sqref="Q2:Q20"/>
    </sheetView>
  </sheetViews>
  <sheetFormatPr defaultColWidth="16" defaultRowHeight="12.75"/>
  <cols>
    <col min="1" max="1" width="4.5703125" customWidth="1"/>
    <col min="2" max="2" width="31.5703125" style="2" customWidth="1"/>
    <col min="3" max="3" width="13" style="2" customWidth="1"/>
    <col min="4" max="4" width="29.5703125" style="2" customWidth="1"/>
    <col min="5" max="5" width="10.42578125" style="2" customWidth="1"/>
    <col min="6" max="6" width="10.5703125" style="2" customWidth="1"/>
    <col min="7" max="8" width="13.7109375" style="1" customWidth="1"/>
    <col min="9" max="9" width="7.85546875" style="2" customWidth="1"/>
    <col min="10" max="10" width="8.140625" style="2" customWidth="1"/>
    <col min="11" max="11" width="12.5703125" style="3" customWidth="1"/>
    <col min="12" max="12" width="9.5703125" style="3" customWidth="1"/>
    <col min="13" max="13" width="7.28515625" style="3" customWidth="1"/>
    <col min="14" max="14" width="10" style="3" customWidth="1"/>
    <col min="15" max="15" width="11.7109375" style="3" customWidth="1"/>
    <col min="16" max="16" width="7.85546875" style="4" customWidth="1"/>
    <col min="17" max="17" width="14.42578125" style="3" customWidth="1"/>
  </cols>
  <sheetData>
    <row r="1" spans="1:17" s="10" customFormat="1" ht="31.5">
      <c r="A1" s="23" t="s">
        <v>0</v>
      </c>
      <c r="B1" s="24" t="s">
        <v>7</v>
      </c>
      <c r="C1" s="25" t="s">
        <v>1</v>
      </c>
      <c r="D1" s="24" t="s">
        <v>16</v>
      </c>
      <c r="E1" s="24" t="s">
        <v>17</v>
      </c>
      <c r="F1" s="24" t="s">
        <v>10</v>
      </c>
      <c r="G1" s="26" t="s">
        <v>2</v>
      </c>
      <c r="H1" s="33" t="s">
        <v>3</v>
      </c>
      <c r="I1" s="34" t="s">
        <v>4</v>
      </c>
      <c r="J1" s="24" t="s">
        <v>5</v>
      </c>
      <c r="K1" s="27" t="s">
        <v>6</v>
      </c>
      <c r="L1" s="27" t="s">
        <v>11</v>
      </c>
      <c r="M1" s="27" t="s">
        <v>12</v>
      </c>
      <c r="N1" s="27" t="s">
        <v>13</v>
      </c>
      <c r="O1" s="27" t="s">
        <v>8</v>
      </c>
      <c r="P1" s="28" t="s">
        <v>14</v>
      </c>
      <c r="Q1" s="27" t="s">
        <v>9</v>
      </c>
    </row>
    <row r="2" spans="1:17" s="15" customFormat="1" ht="14.25">
      <c r="A2" s="30">
        <v>1</v>
      </c>
      <c r="B2" s="31" t="s">
        <v>35</v>
      </c>
      <c r="C2" s="11" t="s">
        <v>36</v>
      </c>
      <c r="D2" s="12" t="s">
        <v>20</v>
      </c>
      <c r="E2" s="11" t="s">
        <v>19</v>
      </c>
      <c r="F2" s="12" t="s">
        <v>22</v>
      </c>
      <c r="G2" s="17" t="s">
        <v>60</v>
      </c>
      <c r="H2" s="17" t="s">
        <v>60</v>
      </c>
      <c r="I2" s="17">
        <v>1</v>
      </c>
      <c r="J2" s="32">
        <v>90</v>
      </c>
      <c r="K2" s="22">
        <v>3600</v>
      </c>
      <c r="L2" s="22">
        <f t="shared" ref="L2:L20" si="0">K2*0.05</f>
        <v>180</v>
      </c>
      <c r="M2" s="13">
        <v>0.03</v>
      </c>
      <c r="N2" s="22">
        <f t="shared" ref="N2:N20" si="1">K2*(1-0.96737864)</f>
        <v>117.43689600000016</v>
      </c>
      <c r="O2" s="22">
        <f t="shared" ref="O2:O20" si="2">K2*0.91737864</f>
        <v>3302.5631040000003</v>
      </c>
      <c r="P2" s="14">
        <v>0.46</v>
      </c>
      <c r="Q2" s="22">
        <f t="shared" ref="Q2:Q20" si="3">O2*P2</f>
        <v>1519.1790278400001</v>
      </c>
    </row>
    <row r="3" spans="1:17" s="15" customFormat="1" ht="14.25">
      <c r="A3" s="30">
        <v>2</v>
      </c>
      <c r="B3" s="31" t="s">
        <v>31</v>
      </c>
      <c r="C3" s="11" t="s">
        <v>32</v>
      </c>
      <c r="D3" s="12" t="s">
        <v>20</v>
      </c>
      <c r="E3" s="11" t="s">
        <v>19</v>
      </c>
      <c r="F3" s="12" t="s">
        <v>22</v>
      </c>
      <c r="G3" s="17" t="s">
        <v>62</v>
      </c>
      <c r="H3" s="17" t="s">
        <v>63</v>
      </c>
      <c r="I3" s="17">
        <v>37</v>
      </c>
      <c r="J3" s="32">
        <v>460</v>
      </c>
      <c r="K3" s="22">
        <v>23869</v>
      </c>
      <c r="L3" s="22">
        <f t="shared" si="0"/>
        <v>1193.45</v>
      </c>
      <c r="M3" s="13">
        <v>0.03</v>
      </c>
      <c r="N3" s="22">
        <f t="shared" si="1"/>
        <v>778.63924184000109</v>
      </c>
      <c r="O3" s="22">
        <f t="shared" si="2"/>
        <v>21896.91075816</v>
      </c>
      <c r="P3" s="14">
        <v>0.46</v>
      </c>
      <c r="Q3" s="22">
        <f t="shared" si="3"/>
        <v>10072.5789487536</v>
      </c>
    </row>
    <row r="4" spans="1:17" s="15" customFormat="1" ht="14.25">
      <c r="A4" s="30">
        <v>3</v>
      </c>
      <c r="B4" s="31" t="s">
        <v>29</v>
      </c>
      <c r="C4" s="11" t="s">
        <v>30</v>
      </c>
      <c r="D4" s="12" t="s">
        <v>20</v>
      </c>
      <c r="E4" s="11" t="s">
        <v>19</v>
      </c>
      <c r="F4" s="12" t="s">
        <v>22</v>
      </c>
      <c r="G4" s="17" t="s">
        <v>62</v>
      </c>
      <c r="H4" s="17" t="s">
        <v>64</v>
      </c>
      <c r="I4" s="17">
        <v>13</v>
      </c>
      <c r="J4" s="32">
        <v>74</v>
      </c>
      <c r="K4" s="22">
        <v>2822</v>
      </c>
      <c r="L4" s="22">
        <f t="shared" si="0"/>
        <v>141.1</v>
      </c>
      <c r="M4" s="13">
        <v>0.03</v>
      </c>
      <c r="N4" s="22">
        <f t="shared" si="1"/>
        <v>92.057477920000125</v>
      </c>
      <c r="O4" s="22">
        <f t="shared" si="2"/>
        <v>2588.84252208</v>
      </c>
      <c r="P4" s="14">
        <v>0.46</v>
      </c>
      <c r="Q4" s="22">
        <f t="shared" si="3"/>
        <v>1190.8675601568</v>
      </c>
    </row>
    <row r="5" spans="1:17" s="15" customFormat="1" ht="14.25">
      <c r="A5" s="30">
        <v>4</v>
      </c>
      <c r="B5" s="31" t="s">
        <v>33</v>
      </c>
      <c r="C5" s="11" t="s">
        <v>34</v>
      </c>
      <c r="D5" s="12" t="s">
        <v>20</v>
      </c>
      <c r="E5" s="11" t="s">
        <v>19</v>
      </c>
      <c r="F5" s="12" t="s">
        <v>22</v>
      </c>
      <c r="G5" s="17" t="s">
        <v>59</v>
      </c>
      <c r="H5" s="17" t="s">
        <v>65</v>
      </c>
      <c r="I5" s="17">
        <v>169</v>
      </c>
      <c r="J5" s="32">
        <v>8455</v>
      </c>
      <c r="K5" s="22">
        <v>341888</v>
      </c>
      <c r="L5" s="22">
        <f t="shared" si="0"/>
        <v>17094.400000000001</v>
      </c>
      <c r="M5" s="13">
        <v>0.03</v>
      </c>
      <c r="N5" s="22">
        <f t="shared" si="1"/>
        <v>11152.851527680015</v>
      </c>
      <c r="O5" s="22">
        <f t="shared" si="2"/>
        <v>313640.74847232003</v>
      </c>
      <c r="P5" s="14">
        <v>0.46</v>
      </c>
      <c r="Q5" s="22">
        <f t="shared" si="3"/>
        <v>144274.74429726723</v>
      </c>
    </row>
    <row r="6" spans="1:17" s="15" customFormat="1" ht="14.25">
      <c r="A6" s="30">
        <v>5</v>
      </c>
      <c r="B6" s="31" t="s">
        <v>23</v>
      </c>
      <c r="C6" s="11" t="s">
        <v>24</v>
      </c>
      <c r="D6" s="12" t="s">
        <v>20</v>
      </c>
      <c r="E6" s="11" t="s">
        <v>19</v>
      </c>
      <c r="F6" s="12" t="s">
        <v>22</v>
      </c>
      <c r="G6" s="17" t="s">
        <v>59</v>
      </c>
      <c r="H6" s="17" t="s">
        <v>67</v>
      </c>
      <c r="I6" s="17">
        <v>23</v>
      </c>
      <c r="J6" s="32">
        <v>646</v>
      </c>
      <c r="K6" s="22">
        <v>24800</v>
      </c>
      <c r="L6" s="22">
        <f t="shared" si="0"/>
        <v>1240</v>
      </c>
      <c r="M6" s="13">
        <v>0.03</v>
      </c>
      <c r="N6" s="22">
        <f t="shared" si="1"/>
        <v>809.00972800000113</v>
      </c>
      <c r="O6" s="22">
        <f t="shared" si="2"/>
        <v>22750.990271999999</v>
      </c>
      <c r="P6" s="14">
        <v>0.46</v>
      </c>
      <c r="Q6" s="22">
        <f t="shared" si="3"/>
        <v>10465.45552512</v>
      </c>
    </row>
    <row r="7" spans="1:17" s="15" customFormat="1" ht="14.25">
      <c r="A7" s="30">
        <v>6</v>
      </c>
      <c r="B7" s="31" t="s">
        <v>18</v>
      </c>
      <c r="C7" s="11" t="s">
        <v>21</v>
      </c>
      <c r="D7" s="12" t="s">
        <v>20</v>
      </c>
      <c r="E7" s="11" t="s">
        <v>19</v>
      </c>
      <c r="F7" s="12" t="s">
        <v>22</v>
      </c>
      <c r="G7" s="17" t="s">
        <v>62</v>
      </c>
      <c r="H7" s="17" t="s">
        <v>64</v>
      </c>
      <c r="I7" s="17">
        <v>5</v>
      </c>
      <c r="J7" s="32">
        <v>10</v>
      </c>
      <c r="K7" s="22">
        <v>406</v>
      </c>
      <c r="L7" s="22">
        <f t="shared" si="0"/>
        <v>20.3</v>
      </c>
      <c r="M7" s="13">
        <v>0.03</v>
      </c>
      <c r="N7" s="22">
        <f t="shared" si="1"/>
        <v>13.244272160000017</v>
      </c>
      <c r="O7" s="22">
        <f t="shared" si="2"/>
        <v>372.45572784000001</v>
      </c>
      <c r="P7" s="14">
        <v>0.46</v>
      </c>
      <c r="Q7" s="22">
        <f t="shared" si="3"/>
        <v>171.32963480640001</v>
      </c>
    </row>
    <row r="8" spans="1:17" s="15" customFormat="1" ht="14.25">
      <c r="A8" s="30">
        <v>7</v>
      </c>
      <c r="B8" s="31" t="s">
        <v>25</v>
      </c>
      <c r="C8" s="11" t="s">
        <v>26</v>
      </c>
      <c r="D8" s="12" t="s">
        <v>20</v>
      </c>
      <c r="E8" s="11" t="s">
        <v>19</v>
      </c>
      <c r="F8" s="12" t="s">
        <v>22</v>
      </c>
      <c r="G8" s="17" t="s">
        <v>59</v>
      </c>
      <c r="H8" s="17" t="s">
        <v>63</v>
      </c>
      <c r="I8" s="17">
        <v>21</v>
      </c>
      <c r="J8" s="32">
        <v>273</v>
      </c>
      <c r="K8" s="22">
        <v>14163</v>
      </c>
      <c r="L8" s="22">
        <f t="shared" si="0"/>
        <v>708.15000000000009</v>
      </c>
      <c r="M8" s="13">
        <v>0.03</v>
      </c>
      <c r="N8" s="22">
        <f t="shared" si="1"/>
        <v>462.0163216800006</v>
      </c>
      <c r="O8" s="22">
        <f t="shared" si="2"/>
        <v>12992.833678320001</v>
      </c>
      <c r="P8" s="14">
        <v>0.46</v>
      </c>
      <c r="Q8" s="22">
        <f t="shared" si="3"/>
        <v>5976.7034920272008</v>
      </c>
    </row>
    <row r="9" spans="1:17" s="15" customFormat="1" ht="14.25">
      <c r="A9" s="30">
        <v>8</v>
      </c>
      <c r="B9" s="31" t="s">
        <v>27</v>
      </c>
      <c r="C9" s="11" t="s">
        <v>28</v>
      </c>
      <c r="D9" s="12" t="s">
        <v>20</v>
      </c>
      <c r="E9" s="11" t="s">
        <v>19</v>
      </c>
      <c r="F9" s="12" t="s">
        <v>22</v>
      </c>
      <c r="G9" s="17" t="s">
        <v>59</v>
      </c>
      <c r="H9" s="17" t="s">
        <v>63</v>
      </c>
      <c r="I9" s="17">
        <v>14</v>
      </c>
      <c r="J9" s="32">
        <v>98</v>
      </c>
      <c r="K9" s="22">
        <v>3971</v>
      </c>
      <c r="L9" s="22">
        <f t="shared" si="0"/>
        <v>198.55</v>
      </c>
      <c r="M9" s="13">
        <v>0.03</v>
      </c>
      <c r="N9" s="22">
        <f t="shared" si="1"/>
        <v>129.53942056000017</v>
      </c>
      <c r="O9" s="22">
        <f t="shared" si="2"/>
        <v>3642.9105794400002</v>
      </c>
      <c r="P9" s="14">
        <v>0.46</v>
      </c>
      <c r="Q9" s="22">
        <f t="shared" si="3"/>
        <v>1675.7388665424003</v>
      </c>
    </row>
    <row r="10" spans="1:17" s="15" customFormat="1" ht="14.25">
      <c r="A10" s="30">
        <v>9</v>
      </c>
      <c r="B10" s="31" t="s">
        <v>37</v>
      </c>
      <c r="C10" s="11" t="s">
        <v>38</v>
      </c>
      <c r="D10" s="12" t="s">
        <v>20</v>
      </c>
      <c r="E10" s="11" t="s">
        <v>19</v>
      </c>
      <c r="F10" s="12" t="s">
        <v>22</v>
      </c>
      <c r="G10" s="17" t="s">
        <v>61</v>
      </c>
      <c r="H10" s="17" t="s">
        <v>63</v>
      </c>
      <c r="I10" s="17">
        <v>7</v>
      </c>
      <c r="J10" s="32">
        <v>153</v>
      </c>
      <c r="K10" s="22">
        <v>6193</v>
      </c>
      <c r="L10" s="22">
        <f t="shared" si="0"/>
        <v>309.65000000000003</v>
      </c>
      <c r="M10" s="13">
        <v>0.03</v>
      </c>
      <c r="N10" s="22">
        <f t="shared" si="1"/>
        <v>202.02408248000026</v>
      </c>
      <c r="O10" s="22">
        <f t="shared" si="2"/>
        <v>5681.3259175200001</v>
      </c>
      <c r="P10" s="14">
        <v>0.46</v>
      </c>
      <c r="Q10" s="22">
        <f t="shared" si="3"/>
        <v>2613.4099220592002</v>
      </c>
    </row>
    <row r="11" spans="1:17" s="15" customFormat="1" ht="14.25">
      <c r="A11" s="30">
        <v>10</v>
      </c>
      <c r="B11" s="31" t="s">
        <v>39</v>
      </c>
      <c r="C11" s="11" t="s">
        <v>40</v>
      </c>
      <c r="D11" s="12" t="s">
        <v>20</v>
      </c>
      <c r="E11" s="11" t="s">
        <v>19</v>
      </c>
      <c r="F11" s="12" t="s">
        <v>22</v>
      </c>
      <c r="G11" s="17" t="s">
        <v>70</v>
      </c>
      <c r="H11" s="17" t="s">
        <v>65</v>
      </c>
      <c r="I11" s="17">
        <v>103</v>
      </c>
      <c r="J11" s="32">
        <v>4734</v>
      </c>
      <c r="K11" s="22">
        <v>188501</v>
      </c>
      <c r="L11" s="22">
        <f t="shared" si="0"/>
        <v>9425.0500000000011</v>
      </c>
      <c r="M11" s="13">
        <v>0.03</v>
      </c>
      <c r="N11" s="22">
        <f t="shared" si="1"/>
        <v>6149.1589813600085</v>
      </c>
      <c r="O11" s="22">
        <f t="shared" si="2"/>
        <v>172926.79101864001</v>
      </c>
      <c r="P11" s="14">
        <v>0.46</v>
      </c>
      <c r="Q11" s="22">
        <f t="shared" si="3"/>
        <v>79546.323868574415</v>
      </c>
    </row>
    <row r="12" spans="1:17" s="15" customFormat="1" ht="14.25">
      <c r="A12" s="30">
        <v>11</v>
      </c>
      <c r="B12" s="31" t="s">
        <v>41</v>
      </c>
      <c r="C12" s="11" t="s">
        <v>42</v>
      </c>
      <c r="D12" s="12" t="s">
        <v>20</v>
      </c>
      <c r="E12" s="11" t="s">
        <v>19</v>
      </c>
      <c r="F12" s="12" t="s">
        <v>22</v>
      </c>
      <c r="G12" s="17" t="s">
        <v>70</v>
      </c>
      <c r="H12" s="17" t="s">
        <v>70</v>
      </c>
      <c r="I12" s="17">
        <v>1</v>
      </c>
      <c r="J12" s="32">
        <v>8</v>
      </c>
      <c r="K12" s="22">
        <v>340</v>
      </c>
      <c r="L12" s="22">
        <f t="shared" si="0"/>
        <v>17</v>
      </c>
      <c r="M12" s="13">
        <v>0.03</v>
      </c>
      <c r="N12" s="22">
        <f t="shared" si="1"/>
        <v>11.091262400000016</v>
      </c>
      <c r="O12" s="22">
        <f t="shared" si="2"/>
        <v>311.90873759999999</v>
      </c>
      <c r="P12" s="14">
        <v>0.46</v>
      </c>
      <c r="Q12" s="22">
        <f t="shared" si="3"/>
        <v>143.47801929600001</v>
      </c>
    </row>
    <row r="13" spans="1:17" s="15" customFormat="1" ht="14.25">
      <c r="A13" s="30">
        <v>12</v>
      </c>
      <c r="B13" s="31" t="s">
        <v>43</v>
      </c>
      <c r="C13" s="11" t="s">
        <v>44</v>
      </c>
      <c r="D13" s="12" t="s">
        <v>20</v>
      </c>
      <c r="E13" s="11" t="s">
        <v>19</v>
      </c>
      <c r="F13" s="12" t="s">
        <v>22</v>
      </c>
      <c r="G13" s="17" t="s">
        <v>69</v>
      </c>
      <c r="H13" s="17" t="s">
        <v>65</v>
      </c>
      <c r="I13" s="17">
        <v>11</v>
      </c>
      <c r="J13" s="32">
        <v>65</v>
      </c>
      <c r="K13" s="22">
        <v>1903</v>
      </c>
      <c r="L13" s="22">
        <f t="shared" si="0"/>
        <v>95.15</v>
      </c>
      <c r="M13" s="13">
        <v>0.03</v>
      </c>
      <c r="N13" s="22">
        <f t="shared" si="1"/>
        <v>62.078448080000086</v>
      </c>
      <c r="O13" s="22">
        <f t="shared" si="2"/>
        <v>1745.7715519200001</v>
      </c>
      <c r="P13" s="14">
        <v>0.46</v>
      </c>
      <c r="Q13" s="22">
        <f t="shared" si="3"/>
        <v>803.05491388320013</v>
      </c>
    </row>
    <row r="14" spans="1:17" s="15" customFormat="1" ht="14.25">
      <c r="A14" s="30">
        <v>13</v>
      </c>
      <c r="B14" s="31" t="s">
        <v>45</v>
      </c>
      <c r="C14" s="11" t="s">
        <v>46</v>
      </c>
      <c r="D14" s="12" t="s">
        <v>20</v>
      </c>
      <c r="E14" s="11" t="s">
        <v>19</v>
      </c>
      <c r="F14" s="12" t="s">
        <v>22</v>
      </c>
      <c r="G14" s="17" t="s">
        <v>69</v>
      </c>
      <c r="H14" s="17" t="s">
        <v>69</v>
      </c>
      <c r="I14" s="17">
        <v>1</v>
      </c>
      <c r="J14" s="32">
        <v>12</v>
      </c>
      <c r="K14" s="22">
        <v>478</v>
      </c>
      <c r="L14" s="22">
        <f t="shared" si="0"/>
        <v>23.900000000000002</v>
      </c>
      <c r="M14" s="13">
        <v>0.03</v>
      </c>
      <c r="N14" s="22">
        <f t="shared" si="1"/>
        <v>15.59301008000002</v>
      </c>
      <c r="O14" s="22">
        <f t="shared" si="2"/>
        <v>438.50698992000002</v>
      </c>
      <c r="P14" s="14">
        <v>0.46</v>
      </c>
      <c r="Q14" s="22">
        <f t="shared" si="3"/>
        <v>201.71321536320002</v>
      </c>
    </row>
    <row r="15" spans="1:17" s="15" customFormat="1" ht="14.25">
      <c r="A15" s="30">
        <v>14</v>
      </c>
      <c r="B15" s="31" t="s">
        <v>47</v>
      </c>
      <c r="C15" s="11" t="s">
        <v>48</v>
      </c>
      <c r="D15" s="12" t="s">
        <v>20</v>
      </c>
      <c r="E15" s="11" t="s">
        <v>19</v>
      </c>
      <c r="F15" s="12" t="s">
        <v>22</v>
      </c>
      <c r="G15" s="17" t="s">
        <v>68</v>
      </c>
      <c r="H15" s="17" t="s">
        <v>71</v>
      </c>
      <c r="I15" s="17">
        <v>17</v>
      </c>
      <c r="J15" s="32">
        <v>496</v>
      </c>
      <c r="K15" s="22">
        <v>25679</v>
      </c>
      <c r="L15" s="22">
        <f t="shared" si="0"/>
        <v>1283.95</v>
      </c>
      <c r="M15" s="13">
        <v>0.03</v>
      </c>
      <c r="N15" s="22">
        <f t="shared" si="1"/>
        <v>837.68390344000113</v>
      </c>
      <c r="O15" s="22">
        <f t="shared" si="2"/>
        <v>23557.366096559999</v>
      </c>
      <c r="P15" s="14">
        <v>0.46</v>
      </c>
      <c r="Q15" s="22">
        <f t="shared" si="3"/>
        <v>10836.388404417599</v>
      </c>
    </row>
    <row r="16" spans="1:17" s="15" customFormat="1" ht="14.25">
      <c r="A16" s="30">
        <v>15</v>
      </c>
      <c r="B16" s="31" t="s">
        <v>49</v>
      </c>
      <c r="C16" s="11" t="s">
        <v>50</v>
      </c>
      <c r="D16" s="12" t="s">
        <v>20</v>
      </c>
      <c r="E16" s="11" t="s">
        <v>19</v>
      </c>
      <c r="F16" s="12" t="s">
        <v>22</v>
      </c>
      <c r="G16" s="17" t="s">
        <v>68</v>
      </c>
      <c r="H16" s="17" t="s">
        <v>72</v>
      </c>
      <c r="I16" s="17">
        <v>9</v>
      </c>
      <c r="J16" s="32">
        <v>46</v>
      </c>
      <c r="K16" s="22">
        <v>1826</v>
      </c>
      <c r="L16" s="22">
        <f t="shared" si="0"/>
        <v>91.300000000000011</v>
      </c>
      <c r="M16" s="13">
        <v>0.03</v>
      </c>
      <c r="N16" s="22">
        <f t="shared" si="1"/>
        <v>59.56660336000008</v>
      </c>
      <c r="O16" s="22">
        <f t="shared" si="2"/>
        <v>1675.13339664</v>
      </c>
      <c r="P16" s="14">
        <v>0.46</v>
      </c>
      <c r="Q16" s="22">
        <f t="shared" si="3"/>
        <v>770.56136245440007</v>
      </c>
    </row>
    <row r="17" spans="1:17" s="15" customFormat="1" ht="14.25">
      <c r="A17" s="30">
        <v>16</v>
      </c>
      <c r="B17" s="31" t="s">
        <v>51</v>
      </c>
      <c r="C17" s="11" t="s">
        <v>52</v>
      </c>
      <c r="D17" s="12" t="s">
        <v>20</v>
      </c>
      <c r="E17" s="11" t="s">
        <v>19</v>
      </c>
      <c r="F17" s="12" t="s">
        <v>22</v>
      </c>
      <c r="G17" s="17" t="s">
        <v>73</v>
      </c>
      <c r="H17" s="17" t="s">
        <v>74</v>
      </c>
      <c r="I17" s="17">
        <v>13</v>
      </c>
      <c r="J17" s="32">
        <v>115</v>
      </c>
      <c r="K17" s="22">
        <v>5392</v>
      </c>
      <c r="L17" s="22">
        <f t="shared" si="0"/>
        <v>269.60000000000002</v>
      </c>
      <c r="M17" s="13">
        <v>0.03</v>
      </c>
      <c r="N17" s="22">
        <f t="shared" si="1"/>
        <v>175.89437312000024</v>
      </c>
      <c r="O17" s="22">
        <f t="shared" si="2"/>
        <v>4946.5056268799999</v>
      </c>
      <c r="P17" s="14">
        <v>0.46</v>
      </c>
      <c r="Q17" s="22">
        <f t="shared" si="3"/>
        <v>2275.3925883647998</v>
      </c>
    </row>
    <row r="18" spans="1:17" s="15" customFormat="1" ht="14.25">
      <c r="A18" s="30">
        <v>17</v>
      </c>
      <c r="B18" s="31" t="s">
        <v>53</v>
      </c>
      <c r="C18" s="11" t="s">
        <v>54</v>
      </c>
      <c r="D18" s="12" t="s">
        <v>20</v>
      </c>
      <c r="E18" s="11" t="s">
        <v>19</v>
      </c>
      <c r="F18" s="12" t="s">
        <v>22</v>
      </c>
      <c r="G18" s="17" t="s">
        <v>74</v>
      </c>
      <c r="H18" s="17" t="s">
        <v>65</v>
      </c>
      <c r="I18" s="17">
        <v>22</v>
      </c>
      <c r="J18" s="32">
        <v>678</v>
      </c>
      <c r="K18" s="22">
        <v>35658</v>
      </c>
      <c r="L18" s="22">
        <f t="shared" si="0"/>
        <v>1782.9</v>
      </c>
      <c r="M18" s="13">
        <v>0.03</v>
      </c>
      <c r="N18" s="22">
        <f t="shared" si="1"/>
        <v>1163.2124548800016</v>
      </c>
      <c r="O18" s="22">
        <f t="shared" si="2"/>
        <v>32711.88754512</v>
      </c>
      <c r="P18" s="14">
        <v>0.46</v>
      </c>
      <c r="Q18" s="22">
        <f t="shared" si="3"/>
        <v>15047.4682707552</v>
      </c>
    </row>
    <row r="19" spans="1:17" s="15" customFormat="1" ht="14.25">
      <c r="A19" s="30">
        <v>18</v>
      </c>
      <c r="B19" s="31" t="s">
        <v>55</v>
      </c>
      <c r="C19" s="11" t="s">
        <v>56</v>
      </c>
      <c r="D19" s="12" t="s">
        <v>20</v>
      </c>
      <c r="E19" s="11" t="s">
        <v>19</v>
      </c>
      <c r="F19" s="12" t="s">
        <v>22</v>
      </c>
      <c r="G19" s="17" t="s">
        <v>74</v>
      </c>
      <c r="H19" s="17" t="s">
        <v>65</v>
      </c>
      <c r="I19" s="17">
        <v>31</v>
      </c>
      <c r="J19" s="32">
        <v>2472</v>
      </c>
      <c r="K19" s="22">
        <v>97559</v>
      </c>
      <c r="L19" s="22">
        <f t="shared" si="0"/>
        <v>4877.95</v>
      </c>
      <c r="M19" s="13">
        <v>0.03</v>
      </c>
      <c r="N19" s="22">
        <f t="shared" si="1"/>
        <v>3182.5072602400041</v>
      </c>
      <c r="O19" s="22">
        <f t="shared" si="2"/>
        <v>89498.54273976</v>
      </c>
      <c r="P19" s="14">
        <v>0.46</v>
      </c>
      <c r="Q19" s="22">
        <f t="shared" si="3"/>
        <v>41169.329660289601</v>
      </c>
    </row>
    <row r="20" spans="1:17" s="15" customFormat="1" ht="14.25">
      <c r="A20" s="30">
        <v>19</v>
      </c>
      <c r="B20" s="31" t="s">
        <v>57</v>
      </c>
      <c r="C20" s="11" t="s">
        <v>58</v>
      </c>
      <c r="D20" s="12" t="s">
        <v>20</v>
      </c>
      <c r="E20" s="11" t="s">
        <v>19</v>
      </c>
      <c r="F20" s="12" t="s">
        <v>22</v>
      </c>
      <c r="G20" s="17" t="s">
        <v>67</v>
      </c>
      <c r="H20" s="17" t="s">
        <v>66</v>
      </c>
      <c r="I20" s="17">
        <v>1</v>
      </c>
      <c r="J20" s="32">
        <v>28</v>
      </c>
      <c r="K20" s="22">
        <v>1437</v>
      </c>
      <c r="L20" s="22">
        <f t="shared" si="0"/>
        <v>71.850000000000009</v>
      </c>
      <c r="M20" s="13">
        <v>0.03</v>
      </c>
      <c r="N20" s="22">
        <f t="shared" si="1"/>
        <v>46.876894320000062</v>
      </c>
      <c r="O20" s="22">
        <f t="shared" si="2"/>
        <v>1318.2731056800001</v>
      </c>
      <c r="P20" s="14">
        <v>0.46</v>
      </c>
      <c r="Q20" s="22">
        <f t="shared" si="3"/>
        <v>606.40562861280011</v>
      </c>
    </row>
    <row r="21" spans="1:17" s="5" customFormat="1" ht="25.5" customHeight="1">
      <c r="A21" s="16"/>
      <c r="B21" s="17" t="s">
        <v>15</v>
      </c>
      <c r="C21" s="18"/>
      <c r="D21" s="18"/>
      <c r="E21" s="18"/>
      <c r="F21" s="18"/>
      <c r="G21" s="19"/>
      <c r="H21" s="19"/>
      <c r="I21" s="18"/>
      <c r="J21" s="18"/>
      <c r="K21" s="20">
        <f>SUM(K2:K20)</f>
        <v>780485</v>
      </c>
      <c r="L21" s="20"/>
      <c r="M21" s="20"/>
      <c r="N21" s="20">
        <f>SUM(N2:N20)</f>
        <v>25460.482159600037</v>
      </c>
      <c r="O21" s="20">
        <f>SUM(O2:O20)</f>
        <v>716000.26784039999</v>
      </c>
      <c r="P21" s="21"/>
      <c r="Q21" s="20">
        <f>SUM(Q2:Q20)</f>
        <v>329360.12320658396</v>
      </c>
    </row>
    <row r="22" spans="1:17" s="5" customFormat="1">
      <c r="B22" s="6"/>
      <c r="C22" s="6"/>
      <c r="D22" s="6"/>
      <c r="E22" s="6"/>
      <c r="F22" s="6"/>
      <c r="G22" s="7"/>
      <c r="H22" s="7"/>
      <c r="I22" s="6"/>
      <c r="J22" s="6"/>
      <c r="K22" s="8"/>
      <c r="L22" s="8"/>
      <c r="M22" s="8"/>
      <c r="N22" s="8"/>
      <c r="O22" s="8"/>
      <c r="P22" s="9"/>
    </row>
    <row r="24" spans="1:17">
      <c r="F24" s="29"/>
    </row>
  </sheetData>
  <protectedRanges>
    <protectedRange sqref="A21:XFD1048576 A2:F20 I2:XFD20" name="区域1"/>
    <protectedRange sqref="G2:H20" name="区域1_2"/>
  </protectedRanges>
  <phoneticPr fontId="1" type="noConversion"/>
  <pageMargins left="0.23622047244094491" right="0.15748031496062992" top="0.74803149606299213" bottom="0.74803149606299213" header="0.31496062992125984" footer="0.31496062992125984"/>
  <pageSetup paperSize="9" scale="70" orientation="landscape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xuyiyang</cp:lastModifiedBy>
  <cp:lastPrinted>2018-08-02T01:11:52Z</cp:lastPrinted>
  <dcterms:created xsi:type="dcterms:W3CDTF">2015-11-10T02:18:22Z</dcterms:created>
  <dcterms:modified xsi:type="dcterms:W3CDTF">2018-08-02T03:32:45Z</dcterms:modified>
</cp:coreProperties>
</file>