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320" windowHeight="4695"/>
  </bookViews>
  <sheets>
    <sheet name="Sheet1" sheetId="2" r:id="rId1"/>
  </sheets>
  <calcPr calcId="125725"/>
</workbook>
</file>

<file path=xl/calcChain.xml><?xml version="1.0" encoding="utf-8"?>
<calcChain xmlns="http://schemas.openxmlformats.org/spreadsheetml/2006/main">
  <c r="K11" i="2"/>
  <c r="L6"/>
  <c r="N6"/>
  <c r="O6"/>
  <c r="Q6" s="1"/>
  <c r="L7"/>
  <c r="N7"/>
  <c r="O7"/>
  <c r="Q7" s="1"/>
  <c r="L8"/>
  <c r="N8"/>
  <c r="O8"/>
  <c r="Q8" s="1"/>
  <c r="L9"/>
  <c r="N9"/>
  <c r="O9"/>
  <c r="Q9" s="1"/>
  <c r="L10"/>
  <c r="N10"/>
  <c r="O10"/>
  <c r="Q10"/>
  <c r="O5"/>
  <c r="Q5" s="1"/>
  <c r="N5"/>
  <c r="L5"/>
  <c r="O4"/>
  <c r="Q4" s="1"/>
  <c r="N4"/>
  <c r="L4"/>
  <c r="O3"/>
  <c r="Q3" s="1"/>
  <c r="N3"/>
  <c r="L3"/>
  <c r="O2"/>
  <c r="N2"/>
  <c r="L2"/>
  <c r="O11" l="1"/>
  <c r="N11"/>
  <c r="Q2"/>
  <c r="Q11" s="1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<sst xmlns="http://schemas.openxmlformats.org/spreadsheetml/2006/main" count="81" uniqueCount="41">
  <si>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</si>
  <si>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</si>
  <si>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</si>
  <si>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</si>
  <si>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</si>
  <si>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</si>
  <si>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</si>
  <si>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</si>
  <si>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</si>
  <si>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</si>
  <si>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</si>
  <si>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</si>
  <si>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</si>
  <si>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</si>
  <si>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</si>
  <si>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</si>
  <si>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</si>
  <si>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</si>
  <si>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</si>
  <si>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天津左岸电影城有限公司</t>
    <phoneticPr fontId="1" type="noConversion"/>
  </si>
  <si>
    <t>12030501</t>
    <phoneticPr fontId="1" type="noConversion"/>
  </si>
  <si>
    <t>051201112018</t>
    <phoneticPr fontId="1" type="noConversion"/>
  </si>
  <si>
    <t>001203772018</t>
    <phoneticPr fontId="1" type="noConversion"/>
  </si>
  <si>
    <t>阿修罗（3D）</t>
    <phoneticPr fontId="1" type="noConversion"/>
  </si>
  <si>
    <t>2018-07-01</t>
    <phoneticPr fontId="1" type="noConversion"/>
  </si>
  <si>
    <t>2018-07-31</t>
    <phoneticPr fontId="1" type="noConversion"/>
  </si>
  <si>
    <t>超人总动员2（3D）</t>
    <phoneticPr fontId="1" type="noConversion"/>
  </si>
  <si>
    <t>狄仁杰之四大天王（3D）</t>
    <phoneticPr fontId="1" type="noConversion"/>
  </si>
  <si>
    <t>动物世界（3D）</t>
    <phoneticPr fontId="1" type="noConversion"/>
  </si>
  <si>
    <t>摩天营救（3D）</t>
    <phoneticPr fontId="1" type="noConversion"/>
  </si>
  <si>
    <t>我不是药神</t>
    <phoneticPr fontId="1" type="noConversion"/>
  </si>
  <si>
    <t>邪不压正</t>
    <phoneticPr fontId="1" type="noConversion"/>
  </si>
  <si>
    <t>暹罗决：九神战甲</t>
    <phoneticPr fontId="1" type="noConversion"/>
  </si>
  <si>
    <t>001204972018</t>
    <phoneticPr fontId="1" type="noConversion"/>
  </si>
  <si>
    <t>001202172018</t>
    <phoneticPr fontId="1" type="noConversion"/>
  </si>
  <si>
    <t>051201202018</t>
    <phoneticPr fontId="1" type="noConversion"/>
  </si>
  <si>
    <t>001104962018</t>
    <phoneticPr fontId="1" type="noConversion"/>
  </si>
  <si>
    <t>001106062018</t>
    <phoneticPr fontId="1" type="noConversion"/>
  </si>
  <si>
    <t>001104952018</t>
    <phoneticPr fontId="1" type="noConversion"/>
  </si>
  <si>
    <t>014101072018</t>
    <phoneticPr fontId="1" type="noConversion"/>
  </si>
  <si>
    <t>西虹市首富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</si>
</sst>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#,##0.00_ "/>
  </numFmts>
  <fonts count="13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3A3A3A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0" fillId="0" borderId="0">
      <alignment vertical="center"/>
    </xf>
    <xf numFmtId="0" fontId="12" fillId="0" borderId="0">
      <alignment vertical="top"/>
    </xf>
  </cellStyleXfs>
  <cellXfs count="54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5" fillId="0" borderId="0" xfId="0" applyFont="1"/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49" fontId="6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14" fontId="0" fillId="0" borderId="2" xfId="0" applyNumberFormat="1" applyFill="1" applyBorder="1"/>
    <xf numFmtId="176" fontId="0" fillId="0" borderId="2" xfId="0" applyNumberFormat="1" applyFill="1" applyBorder="1"/>
    <xf numFmtId="177" fontId="0" fillId="0" borderId="2" xfId="0" applyNumberFormat="1" applyFill="1" applyBorder="1"/>
    <xf numFmtId="176" fontId="6" fillId="0" borderId="1" xfId="0" applyNumberFormat="1" applyFont="1" applyFill="1" applyBorder="1" applyAlignment="1">
      <alignment horizontal="right" vertical="center"/>
    </xf>
    <xf numFmtId="176" fontId="6" fillId="0" borderId="3" xfId="0" applyNumberFormat="1" applyFont="1" applyFill="1" applyBorder="1" applyAlignment="1">
      <alignment horizontal="right" vertical="center"/>
    </xf>
    <xf numFmtId="176" fontId="6" fillId="0" borderId="4" xfId="0" applyNumberFormat="1" applyFont="1" applyFill="1" applyBorder="1" applyAlignment="1">
      <alignment horizontal="right" vertical="center"/>
    </xf>
    <xf numFmtId="176" fontId="0" fillId="0" borderId="5" xfId="0" applyNumberFormat="1" applyFill="1" applyBorder="1" applyAlignment="1">
      <alignment horizontal="right"/>
    </xf>
    <xf numFmtId="176" fontId="6" fillId="0" borderId="2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49" fontId="8" fillId="0" borderId="0" xfId="0" applyNumberFormat="1" applyFont="1"/>
    <xf numFmtId="49" fontId="6" fillId="0" borderId="1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2" xfId="2" applyFont="1" applyFill="1" applyBorder="1" applyAlignment="1" applyProtection="1">
      <alignment vertical="center"/>
    </xf>
    <xf numFmtId="0" fontId="11" fillId="0" borderId="2" xfId="2" applyFont="1" applyBorder="1" applyAlignment="1" applyProtection="1">
      <alignment vertical="center"/>
    </xf>
    <xf numFmtId="49" fontId="7" fillId="0" borderId="1" xfId="0" applyNumberFormat="1" applyFont="1" applyFill="1" applyBorder="1" applyAlignment="1" applyProtection="1">
      <alignment horizontal="center" vertical="center"/>
    </xf>
    <xf numFmtId="0" fontId="12" fillId="0" borderId="2" xfId="3" applyNumberFormat="1" applyFont="1" applyBorder="1" applyAlignment="1" applyProtection="1">
      <alignment horizontal="right" vertical="center"/>
    </xf>
    <xf numFmtId="3" fontId="12" fillId="0" borderId="2" xfId="3" applyNumberFormat="1" applyFont="1" applyBorder="1" applyAlignment="1" applyProtection="1">
      <alignment horizontal="right" vertical="center"/>
    </xf>
    <xf numFmtId="178" fontId="12" fillId="0" borderId="2" xfId="3" applyNumberFormat="1" applyFont="1" applyBorder="1" applyAlignment="1" applyProtection="1">
      <alignment horizontal="right" vertical="center"/>
    </xf>
    <xf numFmtId="0" fontId="12" fillId="0" borderId="2" xfId="3" applyNumberFormat="1" applyFont="1" applyFill="1" applyBorder="1" applyAlignment="1" applyProtection="1">
      <alignment horizontal="right" vertical="center"/>
    </xf>
    <xf numFmtId="3" fontId="12" fillId="0" borderId="2" xfId="3" applyNumberFormat="1" applyFont="1" applyFill="1" applyBorder="1" applyAlignment="1" applyProtection="1">
      <alignment horizontal="right" vertical="center"/>
    </xf>
    <xf numFmtId="178" fontId="12" fillId="0" borderId="2" xfId="3" applyNumberFormat="1" applyFont="1" applyFill="1" applyBorder="1" applyAlignment="1" applyProtection="1">
      <alignment horizontal="right" vertical="center"/>
    </xf>
    <xf numFmtId="177" fontId="6" fillId="0" borderId="1" xfId="0" applyNumberFormat="1" applyFont="1" applyFill="1" applyBorder="1" applyAlignment="1" applyProtection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0" borderId="5" xfId="0" applyFill="1" applyBorder="1"/>
    <xf numFmtId="0" fontId="11" fillId="0" borderId="6" xfId="2" applyFont="1" applyBorder="1" applyAlignment="1" applyProtection="1">
      <alignment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 applyProtection="1">
      <alignment horizontal="center" vertical="center"/>
    </xf>
    <xf numFmtId="49" fontId="6" fillId="0" borderId="3" xfId="0" applyNumberFormat="1" applyFont="1" applyFill="1" applyBorder="1" applyAlignment="1" applyProtection="1">
      <alignment horizontal="center" vertical="center"/>
    </xf>
    <xf numFmtId="49" fontId="7" fillId="0" borderId="2" xfId="0" applyNumberFormat="1" applyFont="1" applyFill="1" applyBorder="1" applyAlignment="1" applyProtection="1">
      <alignment horizontal="center" vertical="center"/>
    </xf>
    <xf numFmtId="49" fontId="6" fillId="0" borderId="2" xfId="0" applyNumberFormat="1" applyFont="1" applyFill="1" applyBorder="1" applyAlignment="1" applyProtection="1">
      <alignment horizontal="center" vertical="center"/>
    </xf>
  </cellXfs>
  <cellStyles count="4">
    <cellStyle name="常规" xfId="0" builtinId="0"/>
    <cellStyle name="常规 2 2" xfId="3"/>
    <cellStyle name="常规 2 2 2" xfId="1"/>
    <cellStyle name="常规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"/>
  <sheetViews>
    <sheetView tabSelected="1" workbookViewId="0">
      <selection activeCell="B16" sqref="B16"/>
    </sheetView>
  </sheetViews>
  <sheetFormatPr defaultColWidth="16" defaultRowHeight="12.75"/>
  <cols>
    <col min="1" max="1" width="8.42578125" customWidth="1"/>
    <col min="2" max="2" width="34.5703125" style="2" bestFit="1" customWidth="1"/>
    <col min="3" max="3" width="15.28515625" style="2" bestFit="1" customWidth="1"/>
    <col min="4" max="4" width="13.85546875" style="2" customWidth="1"/>
    <col min="5" max="5" width="11.7109375" style="2" customWidth="1"/>
    <col min="6" max="6" width="16" style="2"/>
    <col min="7" max="8" width="13.7109375" style="1" customWidth="1"/>
    <col min="9" max="10" width="11.140625" style="2" customWidth="1"/>
    <col min="11" max="11" width="12.5703125" style="3" customWidth="1"/>
    <col min="12" max="12" width="16" style="3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6" style="3"/>
  </cols>
  <sheetData>
    <row r="1" spans="1:17" s="10" customFormat="1" ht="15.75">
      <c r="A1" s="27" t="s">
        <v>0</v>
      </c>
      <c r="B1" s="28" t="s">
        <v>7</v>
      </c>
      <c r="C1" s="29" t="s">
        <v>1</v>
      </c>
      <c r="D1" s="28" t="s">
        <v>17</v>
      </c>
      <c r="E1" s="28" t="s">
        <v>18</v>
      </c>
      <c r="F1" s="28" t="s">
        <v>10</v>
      </c>
      <c r="G1" s="30" t="s">
        <v>2</v>
      </c>
      <c r="H1" s="30" t="s">
        <v>3</v>
      </c>
      <c r="I1" s="28" t="s">
        <v>4</v>
      </c>
      <c r="J1" s="28" t="s">
        <v>5</v>
      </c>
      <c r="K1" s="31" t="s">
        <v>6</v>
      </c>
      <c r="L1" s="31" t="s">
        <v>11</v>
      </c>
      <c r="M1" s="31" t="s">
        <v>12</v>
      </c>
      <c r="N1" s="31" t="s">
        <v>13</v>
      </c>
      <c r="O1" s="31" t="s">
        <v>8</v>
      </c>
      <c r="P1" s="32" t="s">
        <v>14</v>
      </c>
      <c r="Q1" s="31" t="s">
        <v>9</v>
      </c>
    </row>
    <row r="2" spans="1:17" s="16" customFormat="1" ht="16.5">
      <c r="A2" s="11">
        <v>1</v>
      </c>
      <c r="B2" s="35" t="s">
        <v>23</v>
      </c>
      <c r="C2" s="34" t="s">
        <v>33</v>
      </c>
      <c r="D2" s="13" t="s">
        <v>19</v>
      </c>
      <c r="E2" s="12" t="s">
        <v>20</v>
      </c>
      <c r="F2" s="38" t="s">
        <v>15</v>
      </c>
      <c r="G2" s="12" t="s">
        <v>24</v>
      </c>
      <c r="H2" s="12" t="s">
        <v>25</v>
      </c>
      <c r="I2" s="39">
        <v>1</v>
      </c>
      <c r="J2" s="40">
        <v>3</v>
      </c>
      <c r="K2" s="41">
        <v>90</v>
      </c>
      <c r="L2" s="22">
        <f>K2*0.05</f>
        <v>4.5</v>
      </c>
      <c r="M2" s="14">
        <v>0.03</v>
      </c>
      <c r="N2" s="22">
        <f>K2*(1-0.96737864)</f>
        <v>2.9359224000000039</v>
      </c>
      <c r="O2" s="22">
        <f>K2*0.91737864</f>
        <v>82.564077600000005</v>
      </c>
      <c r="P2" s="15">
        <v>0.48</v>
      </c>
      <c r="Q2" s="22">
        <f>O2*P2</f>
        <v>39.630757248000002</v>
      </c>
    </row>
    <row r="3" spans="1:17" s="16" customFormat="1" ht="13.5" customHeight="1">
      <c r="A3" s="11">
        <v>2</v>
      </c>
      <c r="B3" s="36" t="s">
        <v>26</v>
      </c>
      <c r="C3" s="12" t="s">
        <v>21</v>
      </c>
      <c r="D3" s="38" t="s">
        <v>19</v>
      </c>
      <c r="E3" s="34" t="s">
        <v>20</v>
      </c>
      <c r="F3" s="13" t="s">
        <v>15</v>
      </c>
      <c r="G3" s="12" t="s">
        <v>24</v>
      </c>
      <c r="H3" s="12" t="s">
        <v>25</v>
      </c>
      <c r="I3" s="42">
        <v>1</v>
      </c>
      <c r="J3" s="43">
        <v>26</v>
      </c>
      <c r="K3" s="44">
        <v>774</v>
      </c>
      <c r="L3" s="22">
        <f t="shared" ref="L3:L5" si="0">K3*0.05</f>
        <v>38.700000000000003</v>
      </c>
      <c r="M3" s="14">
        <v>0.03</v>
      </c>
      <c r="N3" s="22">
        <f t="shared" ref="N3:N4" si="1">K3*(1-0.96737864)</f>
        <v>25.248932640000035</v>
      </c>
      <c r="O3" s="22">
        <f t="shared" ref="O3:O5" si="2">K3*0.91737864</f>
        <v>710.05106736000005</v>
      </c>
      <c r="P3" s="45">
        <v>0.48</v>
      </c>
      <c r="Q3" s="22">
        <f>O3*P3</f>
        <v>340.8245123328</v>
      </c>
    </row>
    <row r="4" spans="1:17" s="16" customFormat="1" ht="16.5">
      <c r="A4" s="11">
        <v>3</v>
      </c>
      <c r="B4" s="35" t="s">
        <v>27</v>
      </c>
      <c r="C4" s="12" t="s">
        <v>34</v>
      </c>
      <c r="D4" s="38" t="s">
        <v>19</v>
      </c>
      <c r="E4" s="34" t="s">
        <v>20</v>
      </c>
      <c r="F4" s="38" t="s">
        <v>15</v>
      </c>
      <c r="G4" s="12" t="s">
        <v>24</v>
      </c>
      <c r="H4" s="12" t="s">
        <v>25</v>
      </c>
      <c r="I4" s="42">
        <v>5</v>
      </c>
      <c r="J4" s="43">
        <v>187</v>
      </c>
      <c r="K4" s="44">
        <v>6545</v>
      </c>
      <c r="L4" s="22">
        <f t="shared" si="0"/>
        <v>327.25</v>
      </c>
      <c r="M4" s="14">
        <v>0.03</v>
      </c>
      <c r="N4" s="22">
        <f t="shared" si="1"/>
        <v>213.5068012000003</v>
      </c>
      <c r="O4" s="22">
        <f t="shared" si="2"/>
        <v>6004.2431987999998</v>
      </c>
      <c r="P4" s="45">
        <v>0.48</v>
      </c>
      <c r="Q4" s="23">
        <f>O4*P4</f>
        <v>2882.0367354239997</v>
      </c>
    </row>
    <row r="5" spans="1:17" s="16" customFormat="1" ht="13.5">
      <c r="A5" s="11">
        <v>4</v>
      </c>
      <c r="B5" s="48" t="s">
        <v>28</v>
      </c>
      <c r="C5" s="49" t="s">
        <v>22</v>
      </c>
      <c r="D5" s="50" t="s">
        <v>19</v>
      </c>
      <c r="E5" s="51" t="s">
        <v>20</v>
      </c>
      <c r="F5" s="50" t="s">
        <v>15</v>
      </c>
      <c r="G5" s="12" t="s">
        <v>24</v>
      </c>
      <c r="H5" s="12" t="s">
        <v>25</v>
      </c>
      <c r="I5" s="39">
        <v>26</v>
      </c>
      <c r="J5" s="40">
        <v>567</v>
      </c>
      <c r="K5" s="41">
        <v>17045</v>
      </c>
      <c r="L5" s="22">
        <f t="shared" si="0"/>
        <v>852.25</v>
      </c>
      <c r="M5" s="14">
        <v>0.03</v>
      </c>
      <c r="N5" s="22">
        <f>K5*(1-0.96737864)</f>
        <v>556.0310812000007</v>
      </c>
      <c r="O5" s="24">
        <f t="shared" si="2"/>
        <v>15636.718918800001</v>
      </c>
      <c r="P5" s="45">
        <v>0.48</v>
      </c>
      <c r="Q5" s="26">
        <f>O5*P5</f>
        <v>7505.6250810239999</v>
      </c>
    </row>
    <row r="6" spans="1:17" s="16" customFormat="1" ht="13.5">
      <c r="A6" s="46">
        <v>5</v>
      </c>
      <c r="B6" s="37" t="s">
        <v>29</v>
      </c>
      <c r="C6" s="17" t="s">
        <v>35</v>
      </c>
      <c r="D6" s="52" t="s">
        <v>19</v>
      </c>
      <c r="E6" s="53" t="s">
        <v>20</v>
      </c>
      <c r="F6" s="52" t="s">
        <v>15</v>
      </c>
      <c r="G6" s="12" t="s">
        <v>24</v>
      </c>
      <c r="H6" s="12" t="s">
        <v>25</v>
      </c>
      <c r="I6" s="39">
        <v>32</v>
      </c>
      <c r="J6" s="40">
        <v>755</v>
      </c>
      <c r="K6" s="41">
        <v>22087</v>
      </c>
      <c r="L6" s="22">
        <f t="shared" ref="L6:L10" si="3">K6*0.05</f>
        <v>1104.3500000000001</v>
      </c>
      <c r="M6" s="14">
        <v>1.03</v>
      </c>
      <c r="N6" s="22">
        <f t="shared" ref="N6:N10" si="4">K6*(1-0.96737864)</f>
        <v>720.50797832000092</v>
      </c>
      <c r="O6" s="24">
        <f t="shared" ref="O6:O10" si="5">K6*0.91737864</f>
        <v>20262.14202168</v>
      </c>
      <c r="P6" s="45">
        <v>0.48</v>
      </c>
      <c r="Q6" s="26">
        <f t="shared" ref="Q6:Q10" si="6">O6*P6</f>
        <v>9725.8281704063993</v>
      </c>
    </row>
    <row r="7" spans="1:17" s="16" customFormat="1" ht="13.5">
      <c r="A7" s="46">
        <v>6</v>
      </c>
      <c r="B7" s="37" t="s">
        <v>30</v>
      </c>
      <c r="C7" s="17" t="s">
        <v>36</v>
      </c>
      <c r="D7" s="52" t="s">
        <v>19</v>
      </c>
      <c r="E7" s="53" t="s">
        <v>20</v>
      </c>
      <c r="F7" s="52" t="s">
        <v>15</v>
      </c>
      <c r="G7" s="12" t="s">
        <v>24</v>
      </c>
      <c r="H7" s="12" t="s">
        <v>25</v>
      </c>
      <c r="I7" s="39">
        <v>207</v>
      </c>
      <c r="J7" s="40">
        <v>10042</v>
      </c>
      <c r="K7" s="41">
        <v>302425</v>
      </c>
      <c r="L7" s="22">
        <f t="shared" si="3"/>
        <v>15121.25</v>
      </c>
      <c r="M7" s="14">
        <v>2.0299999999999998</v>
      </c>
      <c r="N7" s="22">
        <f t="shared" si="4"/>
        <v>9865.5147980000129</v>
      </c>
      <c r="O7" s="24">
        <f t="shared" si="5"/>
        <v>277438.23520200001</v>
      </c>
      <c r="P7" s="45">
        <v>0.48</v>
      </c>
      <c r="Q7" s="26">
        <f t="shared" si="6"/>
        <v>133170.35289695999</v>
      </c>
    </row>
    <row r="8" spans="1:17" s="16" customFormat="1" ht="13.5">
      <c r="A8" s="46">
        <v>7</v>
      </c>
      <c r="B8" s="37" t="s">
        <v>40</v>
      </c>
      <c r="C8" s="17" t="s">
        <v>37</v>
      </c>
      <c r="D8" s="52" t="s">
        <v>19</v>
      </c>
      <c r="E8" s="53" t="s">
        <v>20</v>
      </c>
      <c r="F8" s="52" t="s">
        <v>15</v>
      </c>
      <c r="G8" s="12" t="s">
        <v>24</v>
      </c>
      <c r="H8" s="12" t="s">
        <v>25</v>
      </c>
      <c r="I8" s="39">
        <v>54</v>
      </c>
      <c r="J8" s="40">
        <v>5829</v>
      </c>
      <c r="K8" s="41">
        <v>175479</v>
      </c>
      <c r="L8" s="22">
        <f t="shared" si="3"/>
        <v>8773.9500000000007</v>
      </c>
      <c r="M8" s="14">
        <v>3.03</v>
      </c>
      <c r="N8" s="22">
        <f t="shared" si="4"/>
        <v>5724.3636314400073</v>
      </c>
      <c r="O8" s="24">
        <f t="shared" si="5"/>
        <v>160980.68636856001</v>
      </c>
      <c r="P8" s="45">
        <v>0.48</v>
      </c>
      <c r="Q8" s="26">
        <f t="shared" si="6"/>
        <v>77270.729456908797</v>
      </c>
    </row>
    <row r="9" spans="1:17" s="16" customFormat="1" ht="13.5">
      <c r="A9" s="46">
        <v>8</v>
      </c>
      <c r="B9" s="37" t="s">
        <v>31</v>
      </c>
      <c r="C9" s="17" t="s">
        <v>38</v>
      </c>
      <c r="D9" s="52" t="s">
        <v>19</v>
      </c>
      <c r="E9" s="53" t="s">
        <v>20</v>
      </c>
      <c r="F9" s="52" t="s">
        <v>15</v>
      </c>
      <c r="G9" s="12" t="s">
        <v>24</v>
      </c>
      <c r="H9" s="12" t="s">
        <v>25</v>
      </c>
      <c r="I9" s="39">
        <v>13</v>
      </c>
      <c r="J9" s="40">
        <v>522</v>
      </c>
      <c r="K9" s="41">
        <v>15700</v>
      </c>
      <c r="L9" s="22">
        <f t="shared" si="3"/>
        <v>785</v>
      </c>
      <c r="M9" s="14">
        <v>4.03</v>
      </c>
      <c r="N9" s="22">
        <f t="shared" si="4"/>
        <v>512.15535200000068</v>
      </c>
      <c r="O9" s="24">
        <f t="shared" si="5"/>
        <v>14402.844648</v>
      </c>
      <c r="P9" s="45">
        <v>0.48</v>
      </c>
      <c r="Q9" s="26">
        <f t="shared" si="6"/>
        <v>6913.3654310399997</v>
      </c>
    </row>
    <row r="10" spans="1:17" s="16" customFormat="1" ht="13.5">
      <c r="A10" s="46">
        <v>9</v>
      </c>
      <c r="B10" s="37" t="s">
        <v>32</v>
      </c>
      <c r="C10" s="17" t="s">
        <v>39</v>
      </c>
      <c r="D10" s="52" t="s">
        <v>19</v>
      </c>
      <c r="E10" s="53" t="s">
        <v>20</v>
      </c>
      <c r="F10" s="52" t="s">
        <v>15</v>
      </c>
      <c r="G10" s="12" t="s">
        <v>24</v>
      </c>
      <c r="H10" s="12" t="s">
        <v>25</v>
      </c>
      <c r="I10" s="39">
        <v>1</v>
      </c>
      <c r="J10" s="40">
        <v>40</v>
      </c>
      <c r="K10" s="41">
        <v>1000</v>
      </c>
      <c r="L10" s="22">
        <f t="shared" si="3"/>
        <v>50</v>
      </c>
      <c r="M10" s="14">
        <v>5.03</v>
      </c>
      <c r="N10" s="22">
        <f t="shared" si="4"/>
        <v>32.621360000000045</v>
      </c>
      <c r="O10" s="24">
        <f t="shared" si="5"/>
        <v>917.37864000000002</v>
      </c>
      <c r="P10" s="45">
        <v>0.48</v>
      </c>
      <c r="Q10" s="26">
        <f t="shared" si="6"/>
        <v>440.34174719999999</v>
      </c>
    </row>
    <row r="11" spans="1:17" s="5" customFormat="1" ht="25.5" customHeight="1">
      <c r="A11" s="47"/>
      <c r="B11" s="17" t="s">
        <v>16</v>
      </c>
      <c r="C11" s="18"/>
      <c r="D11" s="18"/>
      <c r="E11" s="18"/>
      <c r="F11" s="18"/>
      <c r="G11" s="19"/>
      <c r="H11" s="19"/>
      <c r="I11" s="18"/>
      <c r="J11" s="18"/>
      <c r="K11" s="20">
        <f>SUM(K2:K10)</f>
        <v>541145</v>
      </c>
      <c r="L11" s="20"/>
      <c r="M11" s="20"/>
      <c r="N11" s="20">
        <f>SUM(N2:N10)</f>
        <v>17652.885857200024</v>
      </c>
      <c r="O11" s="25">
        <f>SUM(O2:O10)</f>
        <v>496434.86414280004</v>
      </c>
      <c r="P11" s="21"/>
      <c r="Q11" s="20">
        <f>SUM(Q2:Q10)</f>
        <v>238288.73478854398</v>
      </c>
    </row>
    <row r="12" spans="1:17" s="5" customFormat="1">
      <c r="B12" s="6"/>
      <c r="C12" s="6"/>
      <c r="D12" s="6"/>
      <c r="E12" s="6"/>
      <c r="F12" s="6"/>
      <c r="G12" s="7"/>
      <c r="H12" s="7"/>
      <c r="I12" s="6"/>
      <c r="J12" s="6"/>
      <c r="K12" s="8"/>
      <c r="L12" s="8"/>
      <c r="M12" s="8"/>
      <c r="N12" s="8"/>
      <c r="O12" s="8"/>
      <c r="P12" s="9"/>
    </row>
    <row r="14" spans="1:17">
      <c r="F14" s="33"/>
    </row>
  </sheetData>
  <protectedRanges>
    <protectedRange sqref="A2:XFD1048576" name="区域1"/>
  </protectedRanges>
  <phoneticPr fontId="1" type="noConversion"/>
  <pageMargins left="0.15748031496062992" right="0.15748031496062992" top="0.74803149606299213" bottom="0.74803149606299213" header="0.31496062992125984" footer="0.31496062992125984"/>
  <pageSetup paperSize="9" scale="6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收银</cp:lastModifiedBy>
  <cp:lastPrinted>2018-07-03T03:54:38Z</cp:lastPrinted>
  <dcterms:created xsi:type="dcterms:W3CDTF">2015-11-10T02:18:22Z</dcterms:created>
  <dcterms:modified xsi:type="dcterms:W3CDTF">2018-08-02T03:06:32Z</dcterms:modified>
</cp:coreProperties>
</file>