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85" windowHeight="4695"/>
  </bookViews>
  <sheets>
    <sheet name="月结算表" sheetId="1" r:id="rId1"/>
  </sheets>
  <calcPr calcId="125725"/>
</workbook>
</file>

<file path=xl/calcChain.xml><?xml version="1.0" encoding="utf-8"?>
<calcChain xmlns="http://schemas.openxmlformats.org/spreadsheetml/2006/main">
  <c r="L12" i="1"/>
  <c r="N12"/>
  <c r="O12"/>
  <c r="Q12" s="1"/>
  <c r="L13"/>
  <c r="N13"/>
  <c r="O13"/>
  <c r="L14"/>
  <c r="N14"/>
  <c r="O14"/>
  <c r="Q13"/>
  <c r="Q14"/>
  <c r="L3"/>
  <c r="N3"/>
  <c r="O3"/>
  <c r="Q3" s="1"/>
  <c r="L4"/>
  <c r="N4"/>
  <c r="O4"/>
  <c r="Q4" s="1"/>
  <c r="L5"/>
  <c r="N5"/>
  <c r="O5"/>
  <c r="Q5" s="1"/>
  <c r="L6"/>
  <c r="N6"/>
  <c r="O6"/>
  <c r="Q6" s="1"/>
  <c r="L7"/>
  <c r="N7"/>
  <c r="O7"/>
  <c r="Q7" s="1"/>
  <c r="L8"/>
  <c r="N8"/>
  <c r="O8"/>
  <c r="Q8" s="1"/>
  <c r="L9"/>
  <c r="N9"/>
  <c r="O9"/>
  <c r="Q9" s="1"/>
  <c r="L10"/>
  <c r="N10"/>
  <c r="O10"/>
  <c r="Q10" s="1"/>
  <c r="L11"/>
  <c r="N11"/>
  <c r="O11"/>
  <c r="Q11" s="1"/>
  <c r="L15"/>
  <c r="N15"/>
  <c r="O15"/>
  <c r="Q15" s="1"/>
  <c r="L16"/>
  <c r="N16"/>
  <c r="O16"/>
  <c r="Q16" s="1"/>
  <c r="L17"/>
  <c r="N17"/>
  <c r="O17"/>
  <c r="Q17" s="1"/>
  <c r="L18"/>
  <c r="N18"/>
  <c r="O18"/>
  <c r="Q18" s="1"/>
  <c r="L19"/>
  <c r="N19"/>
  <c r="O19"/>
  <c r="Q19" s="1"/>
  <c r="L20"/>
  <c r="N20"/>
  <c r="O20"/>
  <c r="Q20" s="1"/>
  <c r="L21"/>
  <c r="N21"/>
  <c r="O21"/>
  <c r="Q21" s="1"/>
  <c r="L22"/>
  <c r="N22"/>
  <c r="O22"/>
  <c r="Q22" s="1"/>
  <c r="L23"/>
  <c r="N23"/>
  <c r="O23"/>
  <c r="Q23" s="1"/>
  <c r="L24"/>
  <c r="N24"/>
  <c r="O24"/>
  <c r="Q24" s="1"/>
  <c r="L25"/>
  <c r="N25"/>
  <c r="O25"/>
  <c r="Q25" s="1"/>
  <c r="L26"/>
  <c r="N26"/>
  <c r="O26"/>
  <c r="Q26" s="1"/>
  <c r="L27"/>
  <c r="N27"/>
  <c r="O27"/>
  <c r="Q27" s="1"/>
  <c r="L28"/>
  <c r="N28"/>
  <c r="O28"/>
  <c r="Q28" s="1"/>
  <c r="L29"/>
  <c r="N29"/>
  <c r="O29"/>
  <c r="Q29" s="1"/>
  <c r="J30"/>
  <c r="I30"/>
  <c r="K30" l="1"/>
  <c r="O2"/>
  <c r="Q2" s="1"/>
  <c r="N2"/>
  <c r="N30" s="1"/>
  <c r="L2"/>
  <c r="L30" s="1"/>
  <c r="Q30" l="1"/>
  <c r="O30"/>
</calcChain>
</file>

<file path=xl/comments1.xml><?xml version="1.0" encoding="utf-8"?>
<comments xmlns="http://schemas.openxmlformats.org/spreadsheetml/2006/main">
  <authors>
    <author>leno</author>
  </authors>
  <commentList>
    <comment ref="A1" authorId="0">
      <text/>
    </comment>
  </commentList>
</comments>
</file>

<file path=xl/sharedStrings.xml><?xml version="1.0" encoding="utf-8"?>
<sst xmlns="http://schemas.openxmlformats.org/spreadsheetml/2006/main" count="130" uniqueCount="76">
  <si>
    <t>序号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</si>
  <si>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</si>
  <si>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</si>
  <si>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</si>
  <si>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</si>
  <si>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</si>
  <si>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</si>
  <si>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</si>
  <si>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分账片款</t>
    <phoneticPr fontId="1" type="noConversion"/>
  </si>
  <si>
    <t>设备归属</t>
    <phoneticPr fontId="1" type="noConversion"/>
  </si>
  <si>
    <t>电影专项基金</t>
    <phoneticPr fontId="1" type="noConversion"/>
  </si>
  <si>
    <t>增值税率</t>
    <phoneticPr fontId="1" type="noConversion"/>
  </si>
  <si>
    <t>税金</t>
    <phoneticPr fontId="1" type="noConversion"/>
  </si>
  <si>
    <t>分账比例</t>
    <phoneticPr fontId="1" type="noConversion"/>
  </si>
  <si>
    <t>影院名称</t>
    <phoneticPr fontId="1" type="noConversion"/>
  </si>
  <si>
    <t>影院编码</t>
    <phoneticPr fontId="1" type="noConversion"/>
  </si>
  <si>
    <t>高安市美美电影投资管理有限公司</t>
  </si>
  <si>
    <t>中影设备</t>
  </si>
  <si>
    <t>影片编码</t>
    <phoneticPr fontId="1" type="noConversion"/>
  </si>
  <si>
    <t>合计</t>
    <phoneticPr fontId="1" type="noConversion"/>
  </si>
  <si>
    <t>051200922018</t>
  </si>
  <si>
    <t>超时空同居</t>
  </si>
  <si>
    <t>001102802018</t>
  </si>
  <si>
    <t>051201022018</t>
  </si>
  <si>
    <t>猛虫过江</t>
  </si>
  <si>
    <t>001104442018</t>
  </si>
  <si>
    <t>第七个小矮人</t>
  </si>
  <si>
    <t>066100982018</t>
  </si>
  <si>
    <t>龙虾刑警</t>
  </si>
  <si>
    <t>001103782018</t>
  </si>
  <si>
    <t>051201112018</t>
  </si>
  <si>
    <t>001203772018</t>
  </si>
  <si>
    <t>最后一球</t>
  </si>
  <si>
    <t>091101172018</t>
  </si>
  <si>
    <t>金蝉脱壳2：冥府</t>
  </si>
  <si>
    <t>051101152018</t>
  </si>
  <si>
    <t>暹罗决：九神战甲</t>
  </si>
  <si>
    <t>014101072018</t>
  </si>
  <si>
    <t>我不是药神</t>
  </si>
  <si>
    <t>001104962018</t>
  </si>
  <si>
    <t>新大头儿子和小头爸爸3俄罗斯奇遇记</t>
  </si>
  <si>
    <t>001b03562018</t>
  </si>
  <si>
    <t>001l05482017</t>
  </si>
  <si>
    <t>细思极恐</t>
  </si>
  <si>
    <t>001106302017</t>
  </si>
  <si>
    <t>邪不压正</t>
  </si>
  <si>
    <t>001104952018</t>
  </si>
  <si>
    <t>001204972018</t>
  </si>
  <si>
    <t>001c03982018</t>
  </si>
  <si>
    <t>051201202018</t>
  </si>
  <si>
    <t>兄弟班</t>
  </si>
  <si>
    <t>001104632017</t>
  </si>
  <si>
    <t>051201262018</t>
  </si>
  <si>
    <t>汪星卧底</t>
  </si>
  <si>
    <t>051101182018</t>
  </si>
  <si>
    <t>001c05642018</t>
  </si>
  <si>
    <t>昨日青空</t>
  </si>
  <si>
    <t>001b04542018</t>
  </si>
  <si>
    <t>西虹市首富</t>
  </si>
  <si>
    <t>001106062018</t>
  </si>
  <si>
    <t>001202172018</t>
  </si>
  <si>
    <t>001c05332018</t>
  </si>
  <si>
    <t>001c05272018</t>
  </si>
  <si>
    <t>复仇者联盟3：无限战争（3D）</t>
    <phoneticPr fontId="1" type="noConversion"/>
  </si>
  <si>
    <t>侏罗纪世界2（3D）</t>
    <phoneticPr fontId="1" type="noConversion"/>
  </si>
  <si>
    <t>动物世界（3D）</t>
    <phoneticPr fontId="1" type="noConversion"/>
  </si>
  <si>
    <t>阿修罗（3D）</t>
    <phoneticPr fontId="1" type="noConversion"/>
  </si>
  <si>
    <t>小悟空（3D）</t>
    <phoneticPr fontId="1" type="noConversion"/>
  </si>
  <si>
    <t>摩天营救（3D）</t>
    <phoneticPr fontId="1" type="noConversion"/>
  </si>
  <si>
    <t>淘气大侦探（3D）</t>
    <phoneticPr fontId="1" type="noConversion"/>
  </si>
  <si>
    <t>神奇马戏团之动物饼干（3D）</t>
    <phoneticPr fontId="1" type="noConversion"/>
  </si>
  <si>
    <t>狄仁杰之四大天王（3D）</t>
    <phoneticPr fontId="1" type="noConversion"/>
  </si>
  <si>
    <t>神秘世界历险记4（3D）</t>
    <phoneticPr fontId="1" type="noConversion"/>
  </si>
  <si>
    <t>风语咒（3D）</t>
    <phoneticPr fontId="1" type="noConversion"/>
  </si>
  <si>
    <t>超人总动员2（3D）</t>
    <phoneticPr fontId="1" type="noConversion"/>
  </si>
  <si>
    <t>您一定不要错过 内蒙古民族电影70年</t>
  </si>
</sst>
</file>

<file path=xl/styles.xml><?xml version="1.0" encoding="utf-8"?>
<styleSheet xmlns="http://schemas.openxmlformats.org/spreadsheetml/2006/main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 "/>
    <numFmt numFmtId="177" formatCode="0.0000_ "/>
    <numFmt numFmtId="178" formatCode="m&quot;月&quot;d&quot;日&quot;;@"/>
    <numFmt numFmtId="179" formatCode="yyyy\-mm\-dd"/>
  </numFmts>
  <fonts count="70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5"/>
      <color rgb="FF44546A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3"/>
      <color rgb="FF44546A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44546A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8"/>
      <color rgb="FF44546A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rgb="FF44546A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3"/>
      <color rgb="FF44546A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44546A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8"/>
      <color theme="3"/>
      <name val="宋体"/>
      <charset val="134"/>
      <scheme val="major"/>
    </font>
    <font>
      <b/>
      <sz val="18"/>
      <color rgb="FF44546A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family val="2"/>
      <scheme val="minor"/>
    </font>
    <font>
      <sz val="10"/>
      <color indexed="8"/>
      <name val="宋体"/>
      <family val="3"/>
      <charset val="134"/>
    </font>
  </fonts>
  <fills count="6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9">
    <xf numFmtId="0" fontId="0" fillId="0" borderId="0"/>
    <xf numFmtId="0" fontId="2" fillId="0" borderId="0"/>
    <xf numFmtId="0" fontId="1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0" fillId="0" borderId="0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2" fillId="0" borderId="0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4" fillId="0" borderId="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9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9" fillId="0" borderId="0"/>
    <xf numFmtId="0" fontId="9" fillId="0" borderId="0"/>
    <xf numFmtId="0" fontId="13" fillId="0" borderId="0">
      <alignment vertical="center"/>
    </xf>
    <xf numFmtId="0" fontId="9" fillId="0" borderId="0"/>
    <xf numFmtId="0" fontId="9" fillId="0" borderId="0"/>
    <xf numFmtId="0" fontId="1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top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top"/>
    </xf>
    <xf numFmtId="0" fontId="9" fillId="0" borderId="0"/>
    <xf numFmtId="0" fontId="13" fillId="0" borderId="0">
      <alignment vertical="center"/>
    </xf>
    <xf numFmtId="0" fontId="1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9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0" applyNumberFormat="0" applyFill="0" applyAlignment="0" applyProtection="0">
      <alignment vertical="center"/>
    </xf>
    <xf numFmtId="0" fontId="32" fillId="0" borderId="0" applyNumberFormat="0" applyFill="0" applyAlignment="0" applyProtection="0">
      <alignment vertical="center"/>
    </xf>
    <xf numFmtId="0" fontId="32" fillId="0" borderId="0" applyNumberFormat="0" applyFill="0" applyAlignment="0" applyProtection="0">
      <alignment vertical="center"/>
    </xf>
    <xf numFmtId="0" fontId="32" fillId="0" borderId="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54" borderId="0" applyNumberFormat="0" applyAlignment="0" applyProtection="0">
      <alignment vertical="center"/>
    </xf>
    <xf numFmtId="0" fontId="33" fillId="54" borderId="0" applyNumberFormat="0" applyAlignment="0" applyProtection="0">
      <alignment vertical="center"/>
    </xf>
    <xf numFmtId="0" fontId="33" fillId="54" borderId="0" applyNumberFormat="0" applyAlignment="0" applyProtection="0">
      <alignment vertical="center"/>
    </xf>
    <xf numFmtId="0" fontId="33" fillId="54" borderId="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4" fillId="8" borderId="10" applyNumberFormat="0" applyAlignment="0" applyProtection="0">
      <alignment vertical="center"/>
    </xf>
    <xf numFmtId="0" fontId="35" fillId="55" borderId="0" applyNumberFormat="0" applyAlignment="0" applyProtection="0">
      <alignment vertical="center"/>
    </xf>
    <xf numFmtId="0" fontId="35" fillId="55" borderId="0" applyNumberFormat="0" applyAlignment="0" applyProtection="0">
      <alignment vertical="center"/>
    </xf>
    <xf numFmtId="0" fontId="35" fillId="55" borderId="0" applyNumberFormat="0" applyAlignment="0" applyProtection="0">
      <alignment vertical="center"/>
    </xf>
    <xf numFmtId="0" fontId="35" fillId="55" borderId="0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Alignment="0" applyProtection="0">
      <alignment vertical="center"/>
    </xf>
    <xf numFmtId="0" fontId="38" fillId="0" borderId="0" applyNumberFormat="0" applyFill="0" applyAlignment="0" applyProtection="0">
      <alignment vertical="center"/>
    </xf>
    <xf numFmtId="0" fontId="38" fillId="0" borderId="0" applyNumberFormat="0" applyFill="0" applyAlignment="0" applyProtection="0">
      <alignment vertical="center"/>
    </xf>
    <xf numFmtId="0" fontId="38" fillId="0" borderId="0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7" borderId="8" applyNumberFormat="0" applyAlignment="0" applyProtection="0">
      <alignment vertical="center"/>
    </xf>
    <xf numFmtId="0" fontId="40" fillId="54" borderId="0" applyNumberFormat="0" applyAlignment="0" applyProtection="0">
      <alignment vertical="center"/>
    </xf>
    <xf numFmtId="0" fontId="40" fillId="54" borderId="0" applyNumberFormat="0" applyAlignment="0" applyProtection="0">
      <alignment vertical="center"/>
    </xf>
    <xf numFmtId="0" fontId="40" fillId="54" borderId="0" applyNumberFormat="0" applyAlignment="0" applyProtection="0">
      <alignment vertical="center"/>
    </xf>
    <xf numFmtId="0" fontId="40" fillId="54" borderId="0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" borderId="7" applyNumberFormat="0" applyAlignment="0" applyProtection="0">
      <alignment vertical="center"/>
    </xf>
    <xf numFmtId="0" fontId="41" fillId="62" borderId="0" applyNumberFormat="0" applyAlignment="0" applyProtection="0">
      <alignment vertical="center"/>
    </xf>
    <xf numFmtId="0" fontId="41" fillId="62" borderId="0" applyNumberFormat="0" applyAlignment="0" applyProtection="0">
      <alignment vertical="center"/>
    </xf>
    <xf numFmtId="0" fontId="41" fillId="62" borderId="0" applyNumberFormat="0" applyAlignment="0" applyProtection="0">
      <alignment vertical="center"/>
    </xf>
    <xf numFmtId="0" fontId="41" fillId="62" borderId="0" applyNumberForma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4" fillId="9" borderId="11" applyNumberFormat="0" applyFont="0" applyAlignment="0" applyProtection="0">
      <alignment vertical="center"/>
    </xf>
    <xf numFmtId="0" fontId="15" fillId="63" borderId="0" applyNumberFormat="0" applyFont="0" applyAlignment="0" applyProtection="0">
      <alignment vertical="center"/>
    </xf>
    <xf numFmtId="0" fontId="15" fillId="63" borderId="0" applyNumberFormat="0" applyFont="0" applyAlignment="0" applyProtection="0">
      <alignment vertical="center"/>
    </xf>
    <xf numFmtId="0" fontId="15" fillId="63" borderId="0" applyNumberFormat="0" applyFont="0" applyAlignment="0" applyProtection="0">
      <alignment vertical="center"/>
    </xf>
    <xf numFmtId="0" fontId="15" fillId="63" borderId="0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Protection="0">
      <alignment vertical="center"/>
    </xf>
    <xf numFmtId="0" fontId="13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50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51" borderId="0" applyNumberFormat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46" fillId="0" borderId="0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7" fillId="0" borderId="5" applyNumberFormat="0" applyFill="0" applyAlignment="0" applyProtection="0">
      <alignment vertical="center"/>
    </xf>
    <xf numFmtId="0" fontId="48" fillId="0" borderId="0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50" fillId="0" borderId="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0" fontId="58" fillId="0" borderId="0" applyNumberFormat="0" applyFill="0" applyAlignment="0" applyProtection="0">
      <alignment vertical="center"/>
    </xf>
    <xf numFmtId="44" fontId="42" fillId="0" borderId="0" applyFont="0" applyFill="0" applyBorder="0" applyAlignment="0" applyProtection="0">
      <alignment vertical="center"/>
    </xf>
    <xf numFmtId="42" fontId="42" fillId="0" borderId="0" applyFont="0" applyFill="0" applyBorder="0" applyAlignment="0" applyProtection="0">
      <alignment vertical="center"/>
    </xf>
    <xf numFmtId="0" fontId="59" fillId="7" borderId="7" applyNumberFormat="0" applyAlignment="0" applyProtection="0">
      <alignment vertical="center"/>
    </xf>
    <xf numFmtId="0" fontId="59" fillId="7" borderId="7" applyNumberFormat="0" applyAlignment="0" applyProtection="0">
      <alignment vertical="center"/>
    </xf>
    <xf numFmtId="0" fontId="59" fillId="7" borderId="7" applyNumberFormat="0" applyAlignment="0" applyProtection="0">
      <alignment vertical="center"/>
    </xf>
    <xf numFmtId="0" fontId="59" fillId="54" borderId="0" applyNumberFormat="0" applyAlignment="0" applyProtection="0">
      <alignment vertical="center"/>
    </xf>
    <xf numFmtId="0" fontId="61" fillId="8" borderId="10" applyNumberFormat="0" applyAlignment="0" applyProtection="0">
      <alignment vertical="center"/>
    </xf>
    <xf numFmtId="0" fontId="61" fillId="8" borderId="10" applyNumberFormat="0" applyAlignment="0" applyProtection="0">
      <alignment vertical="center"/>
    </xf>
    <xf numFmtId="0" fontId="61" fillId="8" borderId="10" applyNumberFormat="0" applyAlignment="0" applyProtection="0">
      <alignment vertical="center"/>
    </xf>
    <xf numFmtId="0" fontId="60" fillId="55" borderId="0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9" applyNumberFormat="0" applyFill="0" applyAlignment="0" applyProtection="0">
      <alignment vertical="center"/>
    </xf>
    <xf numFmtId="0" fontId="64" fillId="0" borderId="0" applyNumberFormat="0" applyFill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55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5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5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60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5" borderId="0" applyNumberFormat="0" applyBorder="0" applyAlignment="0" applyProtection="0">
      <alignment vertical="center"/>
    </xf>
    <xf numFmtId="0" fontId="65" fillId="61" borderId="0" applyNumberFormat="0" applyBorder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7" borderId="8" applyNumberFormat="0" applyAlignment="0" applyProtection="0">
      <alignment vertical="center"/>
    </xf>
    <xf numFmtId="0" fontId="66" fillId="54" borderId="0" applyNumberFormat="0" applyAlignment="0" applyProtection="0">
      <alignment vertical="center"/>
    </xf>
    <xf numFmtId="0" fontId="67" fillId="6" borderId="7" applyNumberFormat="0" applyAlignment="0" applyProtection="0">
      <alignment vertical="center"/>
    </xf>
    <xf numFmtId="0" fontId="67" fillId="6" borderId="7" applyNumberFormat="0" applyAlignment="0" applyProtection="0">
      <alignment vertical="center"/>
    </xf>
    <xf numFmtId="0" fontId="67" fillId="6" borderId="7" applyNumberFormat="0" applyAlignment="0" applyProtection="0">
      <alignment vertical="center"/>
    </xf>
    <xf numFmtId="0" fontId="67" fillId="62" borderId="0" applyNumberFormat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42" fillId="63" borderId="0" applyNumberFormat="0" applyFont="0" applyAlignment="0" applyProtection="0">
      <alignment vertical="center"/>
    </xf>
    <xf numFmtId="0" fontId="68" fillId="0" borderId="0">
      <alignment vertical="center"/>
    </xf>
    <xf numFmtId="0" fontId="28" fillId="0" borderId="0">
      <alignment vertical="center"/>
    </xf>
    <xf numFmtId="0" fontId="55" fillId="0" borderId="0">
      <alignment vertical="center"/>
    </xf>
    <xf numFmtId="0" fontId="68" fillId="0" borderId="0">
      <alignment vertical="center"/>
    </xf>
    <xf numFmtId="0" fontId="55" fillId="0" borderId="0">
      <alignment vertical="center"/>
    </xf>
    <xf numFmtId="0" fontId="68" fillId="0" borderId="0">
      <alignment vertical="center"/>
    </xf>
  </cellStyleXfs>
  <cellXfs count="36">
    <xf numFmtId="0" fontId="0" fillId="0" borderId="0" xfId="0"/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176" fontId="0" fillId="0" borderId="0" xfId="0" applyNumberFormat="1" applyFill="1"/>
    <xf numFmtId="177" fontId="0" fillId="0" borderId="0" xfId="0" applyNumberFormat="1" applyFill="1"/>
    <xf numFmtId="0" fontId="5" fillId="0" borderId="0" xfId="0" applyFont="1"/>
    <xf numFmtId="49" fontId="6" fillId="0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center" wrapText="1"/>
    </xf>
    <xf numFmtId="49" fontId="8" fillId="2" borderId="1" xfId="0" applyNumberFormat="1" applyFont="1" applyFill="1" applyBorder="1" applyAlignment="1" applyProtection="1">
      <alignment horizontal="center" wrapText="1"/>
    </xf>
    <xf numFmtId="14" fontId="8" fillId="2" borderId="1" xfId="0" applyNumberFormat="1" applyFont="1" applyFill="1" applyBorder="1" applyAlignment="1" applyProtection="1">
      <alignment horizontal="center" wrapText="1"/>
    </xf>
    <xf numFmtId="176" fontId="8" fillId="2" borderId="1" xfId="0" applyNumberFormat="1" applyFont="1" applyFill="1" applyBorder="1" applyAlignment="1" applyProtection="1">
      <alignment horizontal="center" wrapText="1"/>
    </xf>
    <xf numFmtId="177" fontId="8" fillId="2" borderId="1" xfId="0" applyNumberFormat="1" applyFont="1" applyFill="1" applyBorder="1" applyAlignment="1" applyProtection="1">
      <alignment horizontal="center" wrapText="1"/>
    </xf>
    <xf numFmtId="49" fontId="4" fillId="0" borderId="0" xfId="0" applyNumberFormat="1" applyFont="1"/>
    <xf numFmtId="0" fontId="0" fillId="0" borderId="2" xfId="0" applyFont="1" applyFill="1" applyBorder="1"/>
    <xf numFmtId="49" fontId="0" fillId="0" borderId="2" xfId="0" applyNumberFormat="1" applyFont="1" applyFill="1" applyBorder="1"/>
    <xf numFmtId="14" fontId="0" fillId="0" borderId="2" xfId="0" applyNumberFormat="1" applyFont="1" applyFill="1" applyBorder="1"/>
    <xf numFmtId="176" fontId="0" fillId="0" borderId="2" xfId="0" applyNumberFormat="1" applyFont="1" applyFill="1" applyBorder="1"/>
    <xf numFmtId="176" fontId="0" fillId="0" borderId="3" xfId="0" applyNumberFormat="1" applyFont="1" applyFill="1" applyBorder="1" applyAlignment="1">
      <alignment horizontal="right"/>
    </xf>
    <xf numFmtId="177" fontId="0" fillId="0" borderId="2" xfId="0" applyNumberFormat="1" applyFont="1" applyFill="1" applyBorder="1"/>
    <xf numFmtId="178" fontId="69" fillId="64" borderId="2" xfId="629" applyNumberFormat="1" applyFont="1" applyFill="1" applyBorder="1" applyAlignment="1" applyProtection="1">
      <alignment horizontal="center" vertical="center" wrapText="1"/>
    </xf>
    <xf numFmtId="0" fontId="3" fillId="64" borderId="2" xfId="629" applyNumberFormat="1" applyFont="1" applyFill="1" applyBorder="1" applyAlignment="1" applyProtection="1">
      <alignment horizontal="center" vertical="center" wrapText="1"/>
    </xf>
    <xf numFmtId="176" fontId="6" fillId="64" borderId="1" xfId="0" applyNumberFormat="1" applyFont="1" applyFill="1" applyBorder="1" applyAlignment="1">
      <alignment horizontal="right" vertical="center"/>
    </xf>
    <xf numFmtId="176" fontId="6" fillId="64" borderId="1" xfId="0" applyNumberFormat="1" applyFont="1" applyFill="1" applyBorder="1" applyAlignment="1">
      <alignment horizontal="center" vertical="center"/>
    </xf>
    <xf numFmtId="0" fontId="6" fillId="64" borderId="0" xfId="0" applyFont="1" applyFill="1"/>
    <xf numFmtId="0" fontId="6" fillId="64" borderId="1" xfId="0" applyFont="1" applyFill="1" applyBorder="1" applyAlignment="1">
      <alignment horizontal="center" vertical="center"/>
    </xf>
    <xf numFmtId="0" fontId="4" fillId="64" borderId="2" xfId="1228" applyFont="1" applyFill="1" applyBorder="1" applyAlignment="1">
      <alignment horizontal="center"/>
    </xf>
    <xf numFmtId="179" fontId="3" fillId="64" borderId="2" xfId="629" applyNumberFormat="1" applyFont="1" applyFill="1" applyBorder="1" applyAlignment="1" applyProtection="1">
      <alignment horizontal="center" vertical="center" wrapText="1"/>
    </xf>
    <xf numFmtId="0" fontId="4" fillId="64" borderId="2" xfId="1228" applyFont="1" applyFill="1" applyBorder="1" applyAlignment="1"/>
    <xf numFmtId="2" fontId="4" fillId="64" borderId="2" xfId="1228" applyNumberFormat="1" applyFont="1" applyFill="1" applyBorder="1" applyAlignment="1"/>
    <xf numFmtId="177" fontId="6" fillId="64" borderId="1" xfId="0" applyNumberFormat="1" applyFont="1" applyFill="1" applyBorder="1" applyAlignment="1">
      <alignment horizontal="center" vertical="center"/>
    </xf>
    <xf numFmtId="0" fontId="4" fillId="64" borderId="2" xfId="1223" applyFont="1" applyFill="1" applyBorder="1" applyAlignment="1">
      <alignment horizontal="center"/>
    </xf>
  </cellXfs>
  <cellStyles count="1229">
    <cellStyle name="20% - 强调文字颜色 1 2" xfId="3"/>
    <cellStyle name="20% - 强调文字颜色 1 2 2" xfId="4"/>
    <cellStyle name="20% - 强调文字颜色 1 2 3" xfId="5"/>
    <cellStyle name="20% - 强调文字颜色 1 2 4" xfId="6"/>
    <cellStyle name="20% - 强调文字颜色 1 2 5" xfId="7"/>
    <cellStyle name="20% - 强调文字颜色 1 2 6" xfId="8"/>
    <cellStyle name="20% - 强调文字颜色 1 2 7" xfId="9"/>
    <cellStyle name="20% - 强调文字颜色 1 2 8" xfId="1067"/>
    <cellStyle name="20% - 强调文字颜色 1 3" xfId="10"/>
    <cellStyle name="20% - 强调文字颜色 1 3 2" xfId="11"/>
    <cellStyle name="20% - 强调文字颜色 1 3 3" xfId="12"/>
    <cellStyle name="20% - 强调文字颜色 1 3 4" xfId="13"/>
    <cellStyle name="20% - 强调文字颜色 1 3 5" xfId="14"/>
    <cellStyle name="20% - 强调文字颜色 1 3 6" xfId="15"/>
    <cellStyle name="20% - 强调文字颜色 1 3 7" xfId="1068"/>
    <cellStyle name="20% - 强调文字颜色 1 4" xfId="16"/>
    <cellStyle name="20% - 强调文字颜色 1 4 2" xfId="17"/>
    <cellStyle name="20% - 强调文字颜色 1 4 3" xfId="18"/>
    <cellStyle name="20% - 强调文字颜色 1 4 4" xfId="19"/>
    <cellStyle name="20% - 强调文字颜色 1 4 5" xfId="1069"/>
    <cellStyle name="20% - 强调文字颜色 2 2" xfId="20"/>
    <cellStyle name="20% - 强调文字颜色 2 2 2" xfId="21"/>
    <cellStyle name="20% - 强调文字颜色 2 2 3" xfId="22"/>
    <cellStyle name="20% - 强调文字颜色 2 2 4" xfId="23"/>
    <cellStyle name="20% - 强调文字颜色 2 2 5" xfId="24"/>
    <cellStyle name="20% - 强调文字颜色 2 2 6" xfId="25"/>
    <cellStyle name="20% - 强调文字颜色 2 2 7" xfId="26"/>
    <cellStyle name="20% - 强调文字颜色 2 2 8" xfId="1070"/>
    <cellStyle name="20% - 强调文字颜色 2 3" xfId="27"/>
    <cellStyle name="20% - 强调文字颜色 2 3 2" xfId="28"/>
    <cellStyle name="20% - 强调文字颜色 2 3 3" xfId="29"/>
    <cellStyle name="20% - 强调文字颜色 2 3 4" xfId="30"/>
    <cellStyle name="20% - 强调文字颜色 2 3 5" xfId="31"/>
    <cellStyle name="20% - 强调文字颜色 2 3 6" xfId="32"/>
    <cellStyle name="20% - 强调文字颜色 2 3 7" xfId="1071"/>
    <cellStyle name="20% - 强调文字颜色 2 4" xfId="33"/>
    <cellStyle name="20% - 强调文字颜色 2 4 2" xfId="34"/>
    <cellStyle name="20% - 强调文字颜色 2 4 3" xfId="35"/>
    <cellStyle name="20% - 强调文字颜色 2 4 4" xfId="36"/>
    <cellStyle name="20% - 强调文字颜色 2 4 5" xfId="1072"/>
    <cellStyle name="20% - 强调文字颜色 3 2" xfId="37"/>
    <cellStyle name="20% - 强调文字颜色 3 2 2" xfId="38"/>
    <cellStyle name="20% - 强调文字颜色 3 2 3" xfId="39"/>
    <cellStyle name="20% - 强调文字颜色 3 2 4" xfId="40"/>
    <cellStyle name="20% - 强调文字颜色 3 2 5" xfId="41"/>
    <cellStyle name="20% - 强调文字颜色 3 2 6" xfId="42"/>
    <cellStyle name="20% - 强调文字颜色 3 2 7" xfId="43"/>
    <cellStyle name="20% - 强调文字颜色 3 2 8" xfId="1073"/>
    <cellStyle name="20% - 强调文字颜色 3 3" xfId="44"/>
    <cellStyle name="20% - 强调文字颜色 3 3 2" xfId="45"/>
    <cellStyle name="20% - 强调文字颜色 3 3 3" xfId="46"/>
    <cellStyle name="20% - 强调文字颜色 3 3 4" xfId="47"/>
    <cellStyle name="20% - 强调文字颜色 3 3 5" xfId="48"/>
    <cellStyle name="20% - 强调文字颜色 3 3 6" xfId="49"/>
    <cellStyle name="20% - 强调文字颜色 3 3 7" xfId="1074"/>
    <cellStyle name="20% - 强调文字颜色 3 4" xfId="50"/>
    <cellStyle name="20% - 强调文字颜色 3 4 2" xfId="51"/>
    <cellStyle name="20% - 强调文字颜色 3 4 3" xfId="52"/>
    <cellStyle name="20% - 强调文字颜色 3 4 4" xfId="53"/>
    <cellStyle name="20% - 强调文字颜色 3 4 5" xfId="1075"/>
    <cellStyle name="20% - 强调文字颜色 4 2" xfId="54"/>
    <cellStyle name="20% - 强调文字颜色 4 2 2" xfId="55"/>
    <cellStyle name="20% - 强调文字颜色 4 2 3" xfId="56"/>
    <cellStyle name="20% - 强调文字颜色 4 2 4" xfId="57"/>
    <cellStyle name="20% - 强调文字颜色 4 2 5" xfId="58"/>
    <cellStyle name="20% - 强调文字颜色 4 2 6" xfId="59"/>
    <cellStyle name="20% - 强调文字颜色 4 2 7" xfId="60"/>
    <cellStyle name="20% - 强调文字颜色 4 2 8" xfId="1076"/>
    <cellStyle name="20% - 强调文字颜色 4 3" xfId="61"/>
    <cellStyle name="20% - 强调文字颜色 4 3 2" xfId="62"/>
    <cellStyle name="20% - 强调文字颜色 4 3 3" xfId="63"/>
    <cellStyle name="20% - 强调文字颜色 4 3 4" xfId="64"/>
    <cellStyle name="20% - 强调文字颜色 4 3 5" xfId="65"/>
    <cellStyle name="20% - 强调文字颜色 4 3 6" xfId="66"/>
    <cellStyle name="20% - 强调文字颜色 4 3 7" xfId="1077"/>
    <cellStyle name="20% - 强调文字颜色 4 4" xfId="67"/>
    <cellStyle name="20% - 强调文字颜色 4 4 2" xfId="68"/>
    <cellStyle name="20% - 强调文字颜色 4 4 3" xfId="69"/>
    <cellStyle name="20% - 强调文字颜色 4 4 4" xfId="70"/>
    <cellStyle name="20% - 强调文字颜色 4 4 5" xfId="1078"/>
    <cellStyle name="20% - 强调文字颜色 5 2" xfId="71"/>
    <cellStyle name="20% - 强调文字颜色 5 2 2" xfId="72"/>
    <cellStyle name="20% - 强调文字颜色 5 2 3" xfId="73"/>
    <cellStyle name="20% - 强调文字颜色 5 2 4" xfId="74"/>
    <cellStyle name="20% - 强调文字颜色 5 2 5" xfId="75"/>
    <cellStyle name="20% - 强调文字颜色 5 2 6" xfId="76"/>
    <cellStyle name="20% - 强调文字颜色 5 2 7" xfId="77"/>
    <cellStyle name="20% - 强调文字颜色 5 2 8" xfId="1079"/>
    <cellStyle name="20% - 强调文字颜色 5 3" xfId="78"/>
    <cellStyle name="20% - 强调文字颜色 5 3 2" xfId="79"/>
    <cellStyle name="20% - 强调文字颜色 5 3 3" xfId="80"/>
    <cellStyle name="20% - 强调文字颜色 5 3 4" xfId="81"/>
    <cellStyle name="20% - 强调文字颜色 5 3 5" xfId="82"/>
    <cellStyle name="20% - 强调文字颜色 5 3 6" xfId="83"/>
    <cellStyle name="20% - 强调文字颜色 5 3 7" xfId="1080"/>
    <cellStyle name="20% - 强调文字颜色 5 4" xfId="84"/>
    <cellStyle name="20% - 强调文字颜色 5 4 2" xfId="85"/>
    <cellStyle name="20% - 强调文字颜色 5 4 3" xfId="86"/>
    <cellStyle name="20% - 强调文字颜色 5 4 4" xfId="87"/>
    <cellStyle name="20% - 强调文字颜色 5 4 5" xfId="1081"/>
    <cellStyle name="20% - 强调文字颜色 6 2" xfId="88"/>
    <cellStyle name="20% - 强调文字颜色 6 2 2" xfId="89"/>
    <cellStyle name="20% - 强调文字颜色 6 2 3" xfId="90"/>
    <cellStyle name="20% - 强调文字颜色 6 2 4" xfId="91"/>
    <cellStyle name="20% - 强调文字颜色 6 2 5" xfId="92"/>
    <cellStyle name="20% - 强调文字颜色 6 2 6" xfId="93"/>
    <cellStyle name="20% - 强调文字颜色 6 2 7" xfId="94"/>
    <cellStyle name="20% - 强调文字颜色 6 2 8" xfId="1082"/>
    <cellStyle name="20% - 强调文字颜色 6 3" xfId="95"/>
    <cellStyle name="20% - 强调文字颜色 6 3 2" xfId="96"/>
    <cellStyle name="20% - 强调文字颜色 6 3 3" xfId="97"/>
    <cellStyle name="20% - 强调文字颜色 6 3 4" xfId="98"/>
    <cellStyle name="20% - 强调文字颜色 6 3 5" xfId="99"/>
    <cellStyle name="20% - 强调文字颜色 6 3 6" xfId="100"/>
    <cellStyle name="20% - 强调文字颜色 6 3 7" xfId="1083"/>
    <cellStyle name="20% - 强调文字颜色 6 4" xfId="101"/>
    <cellStyle name="20% - 强调文字颜色 6 4 2" xfId="102"/>
    <cellStyle name="20% - 强调文字颜色 6 4 3" xfId="103"/>
    <cellStyle name="20% - 强调文字颜色 6 4 4" xfId="104"/>
    <cellStyle name="20% - 强调文字颜色 6 4 5" xfId="1084"/>
    <cellStyle name="40% - 强调文字颜色 1 2" xfId="105"/>
    <cellStyle name="40% - 强调文字颜色 1 2 2" xfId="106"/>
    <cellStyle name="40% - 强调文字颜色 1 2 3" xfId="107"/>
    <cellStyle name="40% - 强调文字颜色 1 2 4" xfId="108"/>
    <cellStyle name="40% - 强调文字颜色 1 2 5" xfId="109"/>
    <cellStyle name="40% - 强调文字颜色 1 2 6" xfId="110"/>
    <cellStyle name="40% - 强调文字颜色 1 2 7" xfId="111"/>
    <cellStyle name="40% - 强调文字颜色 1 2 8" xfId="1085"/>
    <cellStyle name="40% - 强调文字颜色 1 3" xfId="112"/>
    <cellStyle name="40% - 强调文字颜色 1 3 2" xfId="113"/>
    <cellStyle name="40% - 强调文字颜色 1 3 3" xfId="114"/>
    <cellStyle name="40% - 强调文字颜色 1 3 4" xfId="115"/>
    <cellStyle name="40% - 强调文字颜色 1 3 5" xfId="116"/>
    <cellStyle name="40% - 强调文字颜色 1 3 6" xfId="117"/>
    <cellStyle name="40% - 强调文字颜色 1 3 7" xfId="1086"/>
    <cellStyle name="40% - 强调文字颜色 1 4" xfId="118"/>
    <cellStyle name="40% - 强调文字颜色 1 4 2" xfId="119"/>
    <cellStyle name="40% - 强调文字颜色 1 4 3" xfId="120"/>
    <cellStyle name="40% - 强调文字颜色 1 4 4" xfId="121"/>
    <cellStyle name="40% - 强调文字颜色 1 4 5" xfId="1087"/>
    <cellStyle name="40% - 强调文字颜色 2 2" xfId="122"/>
    <cellStyle name="40% - 强调文字颜色 2 2 2" xfId="123"/>
    <cellStyle name="40% - 强调文字颜色 2 2 3" xfId="124"/>
    <cellStyle name="40% - 强调文字颜色 2 2 4" xfId="125"/>
    <cellStyle name="40% - 强调文字颜色 2 2 5" xfId="126"/>
    <cellStyle name="40% - 强调文字颜色 2 2 6" xfId="127"/>
    <cellStyle name="40% - 强调文字颜色 2 2 7" xfId="128"/>
    <cellStyle name="40% - 强调文字颜色 2 2 8" xfId="1088"/>
    <cellStyle name="40% - 强调文字颜色 2 3" xfId="129"/>
    <cellStyle name="40% - 强调文字颜色 2 3 2" xfId="130"/>
    <cellStyle name="40% - 强调文字颜色 2 3 3" xfId="131"/>
    <cellStyle name="40% - 强调文字颜色 2 3 4" xfId="132"/>
    <cellStyle name="40% - 强调文字颜色 2 3 5" xfId="133"/>
    <cellStyle name="40% - 强调文字颜色 2 3 6" xfId="134"/>
    <cellStyle name="40% - 强调文字颜色 2 3 7" xfId="1089"/>
    <cellStyle name="40% - 强调文字颜色 2 4" xfId="135"/>
    <cellStyle name="40% - 强调文字颜色 2 4 2" xfId="136"/>
    <cellStyle name="40% - 强调文字颜色 2 4 3" xfId="137"/>
    <cellStyle name="40% - 强调文字颜色 2 4 4" xfId="138"/>
    <cellStyle name="40% - 强调文字颜色 2 4 5" xfId="1090"/>
    <cellStyle name="40% - 强调文字颜色 3 2" xfId="139"/>
    <cellStyle name="40% - 强调文字颜色 3 2 2" xfId="140"/>
    <cellStyle name="40% - 强调文字颜色 3 2 3" xfId="141"/>
    <cellStyle name="40% - 强调文字颜色 3 2 4" xfId="142"/>
    <cellStyle name="40% - 强调文字颜色 3 2 5" xfId="143"/>
    <cellStyle name="40% - 强调文字颜色 3 2 6" xfId="144"/>
    <cellStyle name="40% - 强调文字颜色 3 2 7" xfId="145"/>
    <cellStyle name="40% - 强调文字颜色 3 2 8" xfId="1091"/>
    <cellStyle name="40% - 强调文字颜色 3 3" xfId="146"/>
    <cellStyle name="40% - 强调文字颜色 3 3 2" xfId="147"/>
    <cellStyle name="40% - 强调文字颜色 3 3 3" xfId="148"/>
    <cellStyle name="40% - 强调文字颜色 3 3 4" xfId="149"/>
    <cellStyle name="40% - 强调文字颜色 3 3 5" xfId="150"/>
    <cellStyle name="40% - 强调文字颜色 3 3 6" xfId="151"/>
    <cellStyle name="40% - 强调文字颜色 3 3 7" xfId="1092"/>
    <cellStyle name="40% - 强调文字颜色 3 4" xfId="152"/>
    <cellStyle name="40% - 强调文字颜色 3 4 2" xfId="153"/>
    <cellStyle name="40% - 强调文字颜色 3 4 3" xfId="154"/>
    <cellStyle name="40% - 强调文字颜色 3 4 4" xfId="155"/>
    <cellStyle name="40% - 强调文字颜色 3 4 5" xfId="1093"/>
    <cellStyle name="40% - 强调文字颜色 4 2" xfId="156"/>
    <cellStyle name="40% - 强调文字颜色 4 2 2" xfId="157"/>
    <cellStyle name="40% - 强调文字颜色 4 2 3" xfId="158"/>
    <cellStyle name="40% - 强调文字颜色 4 2 4" xfId="159"/>
    <cellStyle name="40% - 强调文字颜色 4 2 5" xfId="160"/>
    <cellStyle name="40% - 强调文字颜色 4 2 6" xfId="161"/>
    <cellStyle name="40% - 强调文字颜色 4 2 7" xfId="162"/>
    <cellStyle name="40% - 强调文字颜色 4 2 8" xfId="1094"/>
    <cellStyle name="40% - 强调文字颜色 4 3" xfId="163"/>
    <cellStyle name="40% - 强调文字颜色 4 3 2" xfId="164"/>
    <cellStyle name="40% - 强调文字颜色 4 3 3" xfId="165"/>
    <cellStyle name="40% - 强调文字颜色 4 3 4" xfId="166"/>
    <cellStyle name="40% - 强调文字颜色 4 3 5" xfId="167"/>
    <cellStyle name="40% - 强调文字颜色 4 3 6" xfId="168"/>
    <cellStyle name="40% - 强调文字颜色 4 3 7" xfId="1095"/>
    <cellStyle name="40% - 强调文字颜色 4 4" xfId="169"/>
    <cellStyle name="40% - 强调文字颜色 4 4 2" xfId="170"/>
    <cellStyle name="40% - 强调文字颜色 4 4 3" xfId="171"/>
    <cellStyle name="40% - 强调文字颜色 4 4 4" xfId="172"/>
    <cellStyle name="40% - 强调文字颜色 4 4 5" xfId="1096"/>
    <cellStyle name="40% - 强调文字颜色 5 2" xfId="173"/>
    <cellStyle name="40% - 强调文字颜色 5 2 2" xfId="174"/>
    <cellStyle name="40% - 强调文字颜色 5 2 3" xfId="175"/>
    <cellStyle name="40% - 强调文字颜色 5 2 4" xfId="176"/>
    <cellStyle name="40% - 强调文字颜色 5 2 5" xfId="177"/>
    <cellStyle name="40% - 强调文字颜色 5 2 6" xfId="178"/>
    <cellStyle name="40% - 强调文字颜色 5 2 7" xfId="179"/>
    <cellStyle name="40% - 强调文字颜色 5 2 8" xfId="1097"/>
    <cellStyle name="40% - 强调文字颜色 5 3" xfId="180"/>
    <cellStyle name="40% - 强调文字颜色 5 3 2" xfId="181"/>
    <cellStyle name="40% - 强调文字颜色 5 3 3" xfId="182"/>
    <cellStyle name="40% - 强调文字颜色 5 3 4" xfId="183"/>
    <cellStyle name="40% - 强调文字颜色 5 3 5" xfId="184"/>
    <cellStyle name="40% - 强调文字颜色 5 3 6" xfId="185"/>
    <cellStyle name="40% - 强调文字颜色 5 3 7" xfId="1098"/>
    <cellStyle name="40% - 强调文字颜色 5 4" xfId="186"/>
    <cellStyle name="40% - 强调文字颜色 5 4 2" xfId="187"/>
    <cellStyle name="40% - 强调文字颜色 5 4 3" xfId="188"/>
    <cellStyle name="40% - 强调文字颜色 5 4 4" xfId="189"/>
    <cellStyle name="40% - 强调文字颜色 5 4 5" xfId="1099"/>
    <cellStyle name="40% - 强调文字颜色 6 2" xfId="190"/>
    <cellStyle name="40% - 强调文字颜色 6 2 2" xfId="191"/>
    <cellStyle name="40% - 强调文字颜色 6 2 3" xfId="192"/>
    <cellStyle name="40% - 强调文字颜色 6 2 4" xfId="193"/>
    <cellStyle name="40% - 强调文字颜色 6 2 5" xfId="194"/>
    <cellStyle name="40% - 强调文字颜色 6 2 6" xfId="195"/>
    <cellStyle name="40% - 强调文字颜色 6 2 7" xfId="196"/>
    <cellStyle name="40% - 强调文字颜色 6 2 8" xfId="1100"/>
    <cellStyle name="40% - 强调文字颜色 6 3" xfId="197"/>
    <cellStyle name="40% - 强调文字颜色 6 3 2" xfId="198"/>
    <cellStyle name="40% - 强调文字颜色 6 3 3" xfId="199"/>
    <cellStyle name="40% - 强调文字颜色 6 3 4" xfId="200"/>
    <cellStyle name="40% - 强调文字颜色 6 3 5" xfId="201"/>
    <cellStyle name="40% - 强调文字颜色 6 3 6" xfId="202"/>
    <cellStyle name="40% - 强调文字颜色 6 3 7" xfId="1101"/>
    <cellStyle name="40% - 强调文字颜色 6 4" xfId="203"/>
    <cellStyle name="40% - 强调文字颜色 6 4 2" xfId="204"/>
    <cellStyle name="40% - 强调文字颜色 6 4 3" xfId="205"/>
    <cellStyle name="40% - 强调文字颜色 6 4 4" xfId="206"/>
    <cellStyle name="40% - 强调文字颜色 6 4 5" xfId="1102"/>
    <cellStyle name="60% - 强调文字颜色 1 2" xfId="207"/>
    <cellStyle name="60% - 强调文字颜色 1 2 2" xfId="208"/>
    <cellStyle name="60% - 强调文字颜色 1 2 3" xfId="209"/>
    <cellStyle name="60% - 强调文字颜色 1 2 4" xfId="210"/>
    <cellStyle name="60% - 强调文字颜色 1 2 5" xfId="211"/>
    <cellStyle name="60% - 强调文字颜色 1 2 6" xfId="212"/>
    <cellStyle name="60% - 强调文字颜色 1 2 7" xfId="213"/>
    <cellStyle name="60% - 强调文字颜色 1 2 8" xfId="1103"/>
    <cellStyle name="60% - 强调文字颜色 1 3" xfId="214"/>
    <cellStyle name="60% - 强调文字颜色 1 3 2" xfId="215"/>
    <cellStyle name="60% - 强调文字颜色 1 3 3" xfId="216"/>
    <cellStyle name="60% - 强调文字颜色 1 3 4" xfId="217"/>
    <cellStyle name="60% - 强调文字颜色 1 3 5" xfId="218"/>
    <cellStyle name="60% - 强调文字颜色 1 3 6" xfId="219"/>
    <cellStyle name="60% - 强调文字颜色 1 3 7" xfId="1104"/>
    <cellStyle name="60% - 强调文字颜色 1 4" xfId="220"/>
    <cellStyle name="60% - 强调文字颜色 1 4 2" xfId="221"/>
    <cellStyle name="60% - 强调文字颜色 1 4 3" xfId="222"/>
    <cellStyle name="60% - 强调文字颜色 1 4 4" xfId="223"/>
    <cellStyle name="60% - 强调文字颜色 1 4 5" xfId="1105"/>
    <cellStyle name="60% - 强调文字颜色 2 2" xfId="224"/>
    <cellStyle name="60% - 强调文字颜色 2 2 2" xfId="225"/>
    <cellStyle name="60% - 强调文字颜色 2 2 3" xfId="226"/>
    <cellStyle name="60% - 强调文字颜色 2 2 4" xfId="227"/>
    <cellStyle name="60% - 强调文字颜色 2 2 5" xfId="228"/>
    <cellStyle name="60% - 强调文字颜色 2 2 6" xfId="229"/>
    <cellStyle name="60% - 强调文字颜色 2 2 7" xfId="230"/>
    <cellStyle name="60% - 强调文字颜色 2 2 8" xfId="1106"/>
    <cellStyle name="60% - 强调文字颜色 2 3" xfId="231"/>
    <cellStyle name="60% - 强调文字颜色 2 3 2" xfId="232"/>
    <cellStyle name="60% - 强调文字颜色 2 3 3" xfId="233"/>
    <cellStyle name="60% - 强调文字颜色 2 3 4" xfId="234"/>
    <cellStyle name="60% - 强调文字颜色 2 3 5" xfId="235"/>
    <cellStyle name="60% - 强调文字颜色 2 3 6" xfId="236"/>
    <cellStyle name="60% - 强调文字颜色 2 3 7" xfId="1107"/>
    <cellStyle name="60% - 强调文字颜色 2 4" xfId="237"/>
    <cellStyle name="60% - 强调文字颜色 2 4 2" xfId="238"/>
    <cellStyle name="60% - 强调文字颜色 2 4 3" xfId="239"/>
    <cellStyle name="60% - 强调文字颜色 2 4 4" xfId="240"/>
    <cellStyle name="60% - 强调文字颜色 2 4 5" xfId="1108"/>
    <cellStyle name="60% - 强调文字颜色 3 2" xfId="241"/>
    <cellStyle name="60% - 强调文字颜色 3 2 2" xfId="242"/>
    <cellStyle name="60% - 强调文字颜色 3 2 3" xfId="243"/>
    <cellStyle name="60% - 强调文字颜色 3 2 4" xfId="244"/>
    <cellStyle name="60% - 强调文字颜色 3 2 5" xfId="245"/>
    <cellStyle name="60% - 强调文字颜色 3 2 6" xfId="246"/>
    <cellStyle name="60% - 强调文字颜色 3 2 7" xfId="247"/>
    <cellStyle name="60% - 强调文字颜色 3 2 8" xfId="1109"/>
    <cellStyle name="60% - 强调文字颜色 3 3" xfId="248"/>
    <cellStyle name="60% - 强调文字颜色 3 3 2" xfId="249"/>
    <cellStyle name="60% - 强调文字颜色 3 3 3" xfId="250"/>
    <cellStyle name="60% - 强调文字颜色 3 3 4" xfId="251"/>
    <cellStyle name="60% - 强调文字颜色 3 3 5" xfId="252"/>
    <cellStyle name="60% - 强调文字颜色 3 3 6" xfId="253"/>
    <cellStyle name="60% - 强调文字颜色 3 3 7" xfId="1110"/>
    <cellStyle name="60% - 强调文字颜色 3 4" xfId="254"/>
    <cellStyle name="60% - 强调文字颜色 3 4 2" xfId="255"/>
    <cellStyle name="60% - 强调文字颜色 3 4 3" xfId="256"/>
    <cellStyle name="60% - 强调文字颜色 3 4 4" xfId="257"/>
    <cellStyle name="60% - 强调文字颜色 3 4 5" xfId="1111"/>
    <cellStyle name="60% - 强调文字颜色 4 2" xfId="258"/>
    <cellStyle name="60% - 强调文字颜色 4 2 2" xfId="259"/>
    <cellStyle name="60% - 强调文字颜色 4 2 3" xfId="260"/>
    <cellStyle name="60% - 强调文字颜色 4 2 4" xfId="261"/>
    <cellStyle name="60% - 强调文字颜色 4 2 5" xfId="262"/>
    <cellStyle name="60% - 强调文字颜色 4 2 6" xfId="263"/>
    <cellStyle name="60% - 强调文字颜色 4 2 7" xfId="264"/>
    <cellStyle name="60% - 强调文字颜色 4 2 8" xfId="1112"/>
    <cellStyle name="60% - 强调文字颜色 4 3" xfId="265"/>
    <cellStyle name="60% - 强调文字颜色 4 3 2" xfId="266"/>
    <cellStyle name="60% - 强调文字颜色 4 3 3" xfId="267"/>
    <cellStyle name="60% - 强调文字颜色 4 3 4" xfId="268"/>
    <cellStyle name="60% - 强调文字颜色 4 3 5" xfId="269"/>
    <cellStyle name="60% - 强调文字颜色 4 3 6" xfId="270"/>
    <cellStyle name="60% - 强调文字颜色 4 3 7" xfId="1113"/>
    <cellStyle name="60% - 强调文字颜色 4 4" xfId="271"/>
    <cellStyle name="60% - 强调文字颜色 4 4 2" xfId="272"/>
    <cellStyle name="60% - 强调文字颜色 4 4 3" xfId="273"/>
    <cellStyle name="60% - 强调文字颜色 4 4 4" xfId="274"/>
    <cellStyle name="60% - 强调文字颜色 4 4 5" xfId="1114"/>
    <cellStyle name="60% - 强调文字颜色 5 2" xfId="275"/>
    <cellStyle name="60% - 强调文字颜色 5 2 2" xfId="276"/>
    <cellStyle name="60% - 强调文字颜色 5 2 3" xfId="277"/>
    <cellStyle name="60% - 强调文字颜色 5 2 4" xfId="278"/>
    <cellStyle name="60% - 强调文字颜色 5 2 5" xfId="279"/>
    <cellStyle name="60% - 强调文字颜色 5 2 6" xfId="280"/>
    <cellStyle name="60% - 强调文字颜色 5 2 7" xfId="281"/>
    <cellStyle name="60% - 强调文字颜色 5 2 8" xfId="1115"/>
    <cellStyle name="60% - 强调文字颜色 5 3" xfId="282"/>
    <cellStyle name="60% - 强调文字颜色 5 3 2" xfId="283"/>
    <cellStyle name="60% - 强调文字颜色 5 3 3" xfId="284"/>
    <cellStyle name="60% - 强调文字颜色 5 3 4" xfId="285"/>
    <cellStyle name="60% - 强调文字颜色 5 3 5" xfId="286"/>
    <cellStyle name="60% - 强调文字颜色 5 3 6" xfId="287"/>
    <cellStyle name="60% - 强调文字颜色 5 3 7" xfId="1116"/>
    <cellStyle name="60% - 强调文字颜色 5 4" xfId="288"/>
    <cellStyle name="60% - 强调文字颜色 5 4 2" xfId="289"/>
    <cellStyle name="60% - 强调文字颜色 5 4 3" xfId="290"/>
    <cellStyle name="60% - 强调文字颜色 5 4 4" xfId="291"/>
    <cellStyle name="60% - 强调文字颜色 5 4 5" xfId="1117"/>
    <cellStyle name="60% - 强调文字颜色 6 2" xfId="292"/>
    <cellStyle name="60% - 强调文字颜色 6 2 2" xfId="293"/>
    <cellStyle name="60% - 强调文字颜色 6 2 3" xfId="294"/>
    <cellStyle name="60% - 强调文字颜色 6 2 4" xfId="295"/>
    <cellStyle name="60% - 强调文字颜色 6 2 5" xfId="296"/>
    <cellStyle name="60% - 强调文字颜色 6 2 6" xfId="297"/>
    <cellStyle name="60% - 强调文字颜色 6 2 7" xfId="298"/>
    <cellStyle name="60% - 强调文字颜色 6 2 8" xfId="1118"/>
    <cellStyle name="60% - 强调文字颜色 6 3" xfId="299"/>
    <cellStyle name="60% - 强调文字颜色 6 3 2" xfId="300"/>
    <cellStyle name="60% - 强调文字颜色 6 3 3" xfId="301"/>
    <cellStyle name="60% - 强调文字颜色 6 3 4" xfId="302"/>
    <cellStyle name="60% - 强调文字颜色 6 3 5" xfId="303"/>
    <cellStyle name="60% - 强调文字颜色 6 3 6" xfId="304"/>
    <cellStyle name="60% - 强调文字颜色 6 3 7" xfId="1119"/>
    <cellStyle name="60% - 强调文字颜色 6 4" xfId="305"/>
    <cellStyle name="60% - 强调文字颜色 6 4 2" xfId="306"/>
    <cellStyle name="60% - 强调文字颜色 6 4 3" xfId="307"/>
    <cellStyle name="60% - 强调文字颜色 6 4 4" xfId="308"/>
    <cellStyle name="60% - 强调文字颜色 6 4 5" xfId="1120"/>
    <cellStyle name="百分比 2" xfId="310"/>
    <cellStyle name="百分比 2 2" xfId="311"/>
    <cellStyle name="百分比 2 3" xfId="312"/>
    <cellStyle name="百分比 2 4" xfId="313"/>
    <cellStyle name="百分比 2 5" xfId="314"/>
    <cellStyle name="百分比 2 6" xfId="1064"/>
    <cellStyle name="百分比 2 7" xfId="1121"/>
    <cellStyle name="百分比 3" xfId="309"/>
    <cellStyle name="百分比 4" xfId="1063"/>
    <cellStyle name="标题 1 2" xfId="315"/>
    <cellStyle name="标题 1 2 10" xfId="316"/>
    <cellStyle name="标题 1 2 11" xfId="1122"/>
    <cellStyle name="标题 1 2 2" xfId="317"/>
    <cellStyle name="标题 1 2 3" xfId="318"/>
    <cellStyle name="标题 1 2 4" xfId="319"/>
    <cellStyle name="标题 1 2 5" xfId="320"/>
    <cellStyle name="标题 1 2 6" xfId="321"/>
    <cellStyle name="标题 1 2 7" xfId="322"/>
    <cellStyle name="标题 1 2 8" xfId="323"/>
    <cellStyle name="标题 1 2 9" xfId="324"/>
    <cellStyle name="标题 1 3" xfId="325"/>
    <cellStyle name="标题 1 3 2" xfId="326"/>
    <cellStyle name="标题 1 3 3" xfId="327"/>
    <cellStyle name="标题 1 3 4" xfId="328"/>
    <cellStyle name="标题 1 3 5" xfId="329"/>
    <cellStyle name="标题 1 3 6" xfId="330"/>
    <cellStyle name="标题 1 3 7" xfId="331"/>
    <cellStyle name="标题 1 3 8" xfId="1123"/>
    <cellStyle name="标题 1 4" xfId="332"/>
    <cellStyle name="标题 1 4 2" xfId="333"/>
    <cellStyle name="标题 1 4 3" xfId="334"/>
    <cellStyle name="标题 1 4 4" xfId="335"/>
    <cellStyle name="标题 1 4 5" xfId="336"/>
    <cellStyle name="标题 1 4 6" xfId="337"/>
    <cellStyle name="标题 1 4 7" xfId="1124"/>
    <cellStyle name="标题 1 5" xfId="338"/>
    <cellStyle name="标题 1 5 2" xfId="339"/>
    <cellStyle name="标题 1 5 3" xfId="340"/>
    <cellStyle name="标题 1 5 4" xfId="341"/>
    <cellStyle name="标题 1 5 5" xfId="1125"/>
    <cellStyle name="标题 2 2" xfId="342"/>
    <cellStyle name="标题 2 2 10" xfId="343"/>
    <cellStyle name="标题 2 2 11" xfId="1126"/>
    <cellStyle name="标题 2 2 2" xfId="344"/>
    <cellStyle name="标题 2 2 3" xfId="345"/>
    <cellStyle name="标题 2 2 4" xfId="346"/>
    <cellStyle name="标题 2 2 5" xfId="347"/>
    <cellStyle name="标题 2 2 6" xfId="348"/>
    <cellStyle name="标题 2 2 7" xfId="349"/>
    <cellStyle name="标题 2 2 8" xfId="350"/>
    <cellStyle name="标题 2 2 9" xfId="351"/>
    <cellStyle name="标题 2 3" xfId="352"/>
    <cellStyle name="标题 2 3 2" xfId="353"/>
    <cellStyle name="标题 2 3 3" xfId="354"/>
    <cellStyle name="标题 2 3 4" xfId="355"/>
    <cellStyle name="标题 2 3 5" xfId="356"/>
    <cellStyle name="标题 2 3 6" xfId="357"/>
    <cellStyle name="标题 2 3 7" xfId="358"/>
    <cellStyle name="标题 2 3 8" xfId="1127"/>
    <cellStyle name="标题 2 4" xfId="359"/>
    <cellStyle name="标题 2 4 2" xfId="360"/>
    <cellStyle name="标题 2 4 3" xfId="361"/>
    <cellStyle name="标题 2 4 4" xfId="362"/>
    <cellStyle name="标题 2 4 5" xfId="363"/>
    <cellStyle name="标题 2 4 6" xfId="364"/>
    <cellStyle name="标题 2 4 7" xfId="1128"/>
    <cellStyle name="标题 2 5" xfId="365"/>
    <cellStyle name="标题 2 5 2" xfId="366"/>
    <cellStyle name="标题 2 5 3" xfId="367"/>
    <cellStyle name="标题 2 5 4" xfId="368"/>
    <cellStyle name="标题 2 5 5" xfId="1129"/>
    <cellStyle name="标题 3 2" xfId="369"/>
    <cellStyle name="标题 3 2 10" xfId="370"/>
    <cellStyle name="标题 3 2 11" xfId="1130"/>
    <cellStyle name="标题 3 2 2" xfId="371"/>
    <cellStyle name="标题 3 2 3" xfId="372"/>
    <cellStyle name="标题 3 2 4" xfId="373"/>
    <cellStyle name="标题 3 2 5" xfId="374"/>
    <cellStyle name="标题 3 2 6" xfId="375"/>
    <cellStyle name="标题 3 2 7" xfId="376"/>
    <cellStyle name="标题 3 2 8" xfId="377"/>
    <cellStyle name="标题 3 2 9" xfId="378"/>
    <cellStyle name="标题 3 3" xfId="379"/>
    <cellStyle name="标题 3 3 2" xfId="380"/>
    <cellStyle name="标题 3 3 3" xfId="381"/>
    <cellStyle name="标题 3 3 4" xfId="382"/>
    <cellStyle name="标题 3 3 5" xfId="383"/>
    <cellStyle name="标题 3 3 6" xfId="384"/>
    <cellStyle name="标题 3 3 7" xfId="385"/>
    <cellStyle name="标题 3 3 8" xfId="1131"/>
    <cellStyle name="标题 3 4" xfId="386"/>
    <cellStyle name="标题 3 4 2" xfId="387"/>
    <cellStyle name="标题 3 4 3" xfId="388"/>
    <cellStyle name="标题 3 4 4" xfId="389"/>
    <cellStyle name="标题 3 4 5" xfId="390"/>
    <cellStyle name="标题 3 4 6" xfId="391"/>
    <cellStyle name="标题 3 4 7" xfId="1132"/>
    <cellStyle name="标题 3 5" xfId="392"/>
    <cellStyle name="标题 3 5 2" xfId="393"/>
    <cellStyle name="标题 3 5 3" xfId="394"/>
    <cellStyle name="标题 3 5 4" xfId="395"/>
    <cellStyle name="标题 3 5 5" xfId="1133"/>
    <cellStyle name="标题 4 10" xfId="397"/>
    <cellStyle name="标题 4 11" xfId="398"/>
    <cellStyle name="标题 4 12" xfId="396"/>
    <cellStyle name="标题 4 13" xfId="1134"/>
    <cellStyle name="标题 4 2" xfId="399"/>
    <cellStyle name="标题 4 2 2" xfId="400"/>
    <cellStyle name="标题 4 2 3" xfId="401"/>
    <cellStyle name="标题 4 2 4" xfId="402"/>
    <cellStyle name="标题 4 2 5" xfId="403"/>
    <cellStyle name="标题 4 2 6" xfId="404"/>
    <cellStyle name="标题 4 2 7" xfId="405"/>
    <cellStyle name="标题 4 2 8" xfId="1135"/>
    <cellStyle name="标题 4 3" xfId="406"/>
    <cellStyle name="标题 4 3 2" xfId="407"/>
    <cellStyle name="标题 4 3 3" xfId="408"/>
    <cellStyle name="标题 4 3 4" xfId="409"/>
    <cellStyle name="标题 4 3 5" xfId="410"/>
    <cellStyle name="标题 4 3 6" xfId="411"/>
    <cellStyle name="标题 4 3 7" xfId="1136"/>
    <cellStyle name="标题 4 4" xfId="412"/>
    <cellStyle name="标题 4 4 2" xfId="413"/>
    <cellStyle name="标题 4 4 3" xfId="414"/>
    <cellStyle name="标题 4 4 4" xfId="415"/>
    <cellStyle name="标题 4 4 5" xfId="416"/>
    <cellStyle name="标题 4 4 6" xfId="1137"/>
    <cellStyle name="标题 4 5" xfId="417"/>
    <cellStyle name="标题 4 6" xfId="418"/>
    <cellStyle name="标题 4 7" xfId="419"/>
    <cellStyle name="标题 4 8" xfId="420"/>
    <cellStyle name="标题 4 9" xfId="421"/>
    <cellStyle name="标题 5" xfId="422"/>
    <cellStyle name="标题 5 10" xfId="423"/>
    <cellStyle name="标题 5 11" xfId="1138"/>
    <cellStyle name="标题 5 2" xfId="424"/>
    <cellStyle name="标题 5 3" xfId="425"/>
    <cellStyle name="标题 5 4" xfId="426"/>
    <cellStyle name="标题 5 5" xfId="427"/>
    <cellStyle name="标题 5 6" xfId="428"/>
    <cellStyle name="标题 5 7" xfId="429"/>
    <cellStyle name="标题 5 8" xfId="430"/>
    <cellStyle name="标题 5 9" xfId="431"/>
    <cellStyle name="标题 6" xfId="432"/>
    <cellStyle name="标题 6 2" xfId="433"/>
    <cellStyle name="标题 6 3" xfId="434"/>
    <cellStyle name="标题 6 4" xfId="435"/>
    <cellStyle name="标题 6 5" xfId="436"/>
    <cellStyle name="标题 6 6" xfId="437"/>
    <cellStyle name="标题 6 7" xfId="438"/>
    <cellStyle name="标题 6 8" xfId="1139"/>
    <cellStyle name="标题 7" xfId="439"/>
    <cellStyle name="标题 7 2" xfId="440"/>
    <cellStyle name="标题 7 3" xfId="441"/>
    <cellStyle name="标题 7 4" xfId="442"/>
    <cellStyle name="标题 7 5" xfId="443"/>
    <cellStyle name="标题 7 6" xfId="444"/>
    <cellStyle name="标题 7 7" xfId="1140"/>
    <cellStyle name="标题 8" xfId="445"/>
    <cellStyle name="标题 8 2" xfId="446"/>
    <cellStyle name="标题 8 3" xfId="447"/>
    <cellStyle name="标题 8 4" xfId="448"/>
    <cellStyle name="标题 8 5" xfId="1141"/>
    <cellStyle name="差 2" xfId="449"/>
    <cellStyle name="差 2 10" xfId="450"/>
    <cellStyle name="差 2 11" xfId="1142"/>
    <cellStyle name="差 2 2" xfId="451"/>
    <cellStyle name="差 2 3" xfId="452"/>
    <cellStyle name="差 2 4" xfId="453"/>
    <cellStyle name="差 2 5" xfId="454"/>
    <cellStyle name="差 2 6" xfId="455"/>
    <cellStyle name="差 2 7" xfId="456"/>
    <cellStyle name="差 2 8" xfId="457"/>
    <cellStyle name="差 2 9" xfId="458"/>
    <cellStyle name="差 3" xfId="459"/>
    <cellStyle name="差 3 2" xfId="460"/>
    <cellStyle name="差 3 3" xfId="461"/>
    <cellStyle name="差 3 4" xfId="462"/>
    <cellStyle name="差 3 5" xfId="463"/>
    <cellStyle name="差 3 6" xfId="464"/>
    <cellStyle name="差 3 7" xfId="465"/>
    <cellStyle name="差 3 8" xfId="1143"/>
    <cellStyle name="差 4" xfId="466"/>
    <cellStyle name="差 4 2" xfId="467"/>
    <cellStyle name="差 4 3" xfId="468"/>
    <cellStyle name="差 4 4" xfId="469"/>
    <cellStyle name="差 4 5" xfId="470"/>
    <cellStyle name="差 4 6" xfId="471"/>
    <cellStyle name="差 4 7" xfId="1144"/>
    <cellStyle name="差 5" xfId="472"/>
    <cellStyle name="差 5 2" xfId="473"/>
    <cellStyle name="差 5 3" xfId="474"/>
    <cellStyle name="差 5 4" xfId="475"/>
    <cellStyle name="差 5 5" xfId="1145"/>
    <cellStyle name="常规" xfId="0" builtinId="0"/>
    <cellStyle name="常规 10" xfId="476"/>
    <cellStyle name="常规 10 4" xfId="477"/>
    <cellStyle name="常规 10 4 10" xfId="478"/>
    <cellStyle name="常规 10 4 11" xfId="479"/>
    <cellStyle name="常规 10 4 12" xfId="480"/>
    <cellStyle name="常规 10 4 2" xfId="481"/>
    <cellStyle name="常规 10 4 2 10" xfId="482"/>
    <cellStyle name="常规 10 4 2 11" xfId="483"/>
    <cellStyle name="常规 10 4 2 2" xfId="484"/>
    <cellStyle name="常规 10 4 2 2 10" xfId="485"/>
    <cellStyle name="常规 10 4 2 2 2" xfId="486"/>
    <cellStyle name="常规 10 4 2 2 3" xfId="487"/>
    <cellStyle name="常规 10 4 2 2 4" xfId="488"/>
    <cellStyle name="常规 10 4 2 2 5" xfId="489"/>
    <cellStyle name="常规 10 4 2 2 6" xfId="490"/>
    <cellStyle name="常规 10 4 2 2 7" xfId="491"/>
    <cellStyle name="常规 10 4 2 2 8" xfId="492"/>
    <cellStyle name="常规 10 4 2 2 9" xfId="493"/>
    <cellStyle name="常规 10 4 2 3" xfId="494"/>
    <cellStyle name="常规 10 4 2 4" xfId="495"/>
    <cellStyle name="常规 10 4 2 5" xfId="496"/>
    <cellStyle name="常规 10 4 2 6" xfId="497"/>
    <cellStyle name="常规 10 4 2 7" xfId="498"/>
    <cellStyle name="常规 10 4 2 8" xfId="499"/>
    <cellStyle name="常规 10 4 2 9" xfId="500"/>
    <cellStyle name="常规 10 4 3" xfId="501"/>
    <cellStyle name="常规 10 4 3 10" xfId="502"/>
    <cellStyle name="常规 10 4 3 2" xfId="503"/>
    <cellStyle name="常规 10 4 3 3" xfId="504"/>
    <cellStyle name="常规 10 4 3 4" xfId="505"/>
    <cellStyle name="常规 10 4 3 5" xfId="506"/>
    <cellStyle name="常规 10 4 3 6" xfId="507"/>
    <cellStyle name="常规 10 4 3 7" xfId="508"/>
    <cellStyle name="常规 10 4 3 8" xfId="509"/>
    <cellStyle name="常规 10 4 3 9" xfId="510"/>
    <cellStyle name="常规 10 4 4" xfId="511"/>
    <cellStyle name="常规 10 4 5" xfId="512"/>
    <cellStyle name="常规 10 4 6" xfId="513"/>
    <cellStyle name="常规 10 4 7" xfId="514"/>
    <cellStyle name="常规 10 4 8" xfId="515"/>
    <cellStyle name="常规 10 4 9" xfId="516"/>
    <cellStyle name="常规 11" xfId="517"/>
    <cellStyle name="常规 11 2" xfId="518"/>
    <cellStyle name="常规 11 4" xfId="519"/>
    <cellStyle name="常规 12" xfId="520"/>
    <cellStyle name="常规 12 2" xfId="521"/>
    <cellStyle name="常规 12 3" xfId="522"/>
    <cellStyle name="常规 13" xfId="523"/>
    <cellStyle name="常规 13 2" xfId="524"/>
    <cellStyle name="常规 14" xfId="525"/>
    <cellStyle name="常规 15" xfId="526"/>
    <cellStyle name="常规 16" xfId="527"/>
    <cellStyle name="常规 17" xfId="528"/>
    <cellStyle name="常规 18" xfId="529"/>
    <cellStyle name="常规 18 2" xfId="530"/>
    <cellStyle name="常规 18 3" xfId="531"/>
    <cellStyle name="常规 18 4" xfId="532"/>
    <cellStyle name="常规 18 5" xfId="533"/>
    <cellStyle name="常规 18 6" xfId="534"/>
    <cellStyle name="常规 18 7" xfId="535"/>
    <cellStyle name="常规 18 8" xfId="1146"/>
    <cellStyle name="常规 19" xfId="536"/>
    <cellStyle name="常规 19 2" xfId="537"/>
    <cellStyle name="常规 19 3" xfId="538"/>
    <cellStyle name="常规 19 4" xfId="539"/>
    <cellStyle name="常规 19 5" xfId="540"/>
    <cellStyle name="常规 19 6" xfId="541"/>
    <cellStyle name="常规 19 7" xfId="1147"/>
    <cellStyle name="常规 2" xfId="542"/>
    <cellStyle name="常规 2 10" xfId="543"/>
    <cellStyle name="常规 2 11" xfId="544"/>
    <cellStyle name="常规 2 12" xfId="545"/>
    <cellStyle name="常规 2 13" xfId="546"/>
    <cellStyle name="常规 2 14" xfId="1065"/>
    <cellStyle name="常规 2 2" xfId="547"/>
    <cellStyle name="常规 2 2 2" xfId="1"/>
    <cellStyle name="常规 2 3" xfId="548"/>
    <cellStyle name="常规 2 3 2" xfId="549"/>
    <cellStyle name="常规 2 3 2 2" xfId="1066"/>
    <cellStyle name="常规 2 4" xfId="550"/>
    <cellStyle name="常规 2 5" xfId="551"/>
    <cellStyle name="常规 2 6" xfId="552"/>
    <cellStyle name="常规 2 7" xfId="553"/>
    <cellStyle name="常规 2 7 10" xfId="554"/>
    <cellStyle name="常规 2 7 11" xfId="555"/>
    <cellStyle name="常规 2 7 2" xfId="556"/>
    <cellStyle name="常规 2 7 2 10" xfId="557"/>
    <cellStyle name="常规 2 7 2 2" xfId="558"/>
    <cellStyle name="常规 2 7 2 3" xfId="559"/>
    <cellStyle name="常规 2 7 2 4" xfId="560"/>
    <cellStyle name="常规 2 7 2 5" xfId="561"/>
    <cellStyle name="常规 2 7 2 6" xfId="562"/>
    <cellStyle name="常规 2 7 2 7" xfId="563"/>
    <cellStyle name="常规 2 7 2 8" xfId="564"/>
    <cellStyle name="常规 2 7 2 9" xfId="565"/>
    <cellStyle name="常规 2 7 3" xfId="566"/>
    <cellStyle name="常规 2 7 4" xfId="567"/>
    <cellStyle name="常规 2 7 5" xfId="568"/>
    <cellStyle name="常规 2 7 6" xfId="569"/>
    <cellStyle name="常规 2 7 7" xfId="570"/>
    <cellStyle name="常规 2 7 8" xfId="571"/>
    <cellStyle name="常规 2 7 9" xfId="572"/>
    <cellStyle name="常规 2 8" xfId="573"/>
    <cellStyle name="常规 2 8 2" xfId="574"/>
    <cellStyle name="常规 2 9" xfId="575"/>
    <cellStyle name="常规 20" xfId="576"/>
    <cellStyle name="常规 20 2" xfId="577"/>
    <cellStyle name="常规 20 3" xfId="578"/>
    <cellStyle name="常规 20 4" xfId="579"/>
    <cellStyle name="常规 20 5" xfId="580"/>
    <cellStyle name="常规 20 6" xfId="581"/>
    <cellStyle name="常规 20 7" xfId="1148"/>
    <cellStyle name="常规 21" xfId="582"/>
    <cellStyle name="常规 21 2" xfId="583"/>
    <cellStyle name="常规 21 3" xfId="584"/>
    <cellStyle name="常规 21 4" xfId="585"/>
    <cellStyle name="常规 21 5" xfId="586"/>
    <cellStyle name="常规 21 6" xfId="1149"/>
    <cellStyle name="常规 22" xfId="587"/>
    <cellStyle name="常规 22 2" xfId="588"/>
    <cellStyle name="常规 22 3" xfId="589"/>
    <cellStyle name="常规 22 4" xfId="590"/>
    <cellStyle name="常规 22 5" xfId="1150"/>
    <cellStyle name="常规 23" xfId="591"/>
    <cellStyle name="常规 23 2" xfId="592"/>
    <cellStyle name="常规 23 3" xfId="593"/>
    <cellStyle name="常规 23 4" xfId="1151"/>
    <cellStyle name="常规 24" xfId="594"/>
    <cellStyle name="常规 24 2" xfId="1223"/>
    <cellStyle name="常规 24 3" xfId="1225"/>
    <cellStyle name="常规 24 4" xfId="1224"/>
    <cellStyle name="常规 25" xfId="595"/>
    <cellStyle name="常规 25 2" xfId="1226"/>
    <cellStyle name="常规 25 3" xfId="1227"/>
    <cellStyle name="常规 26" xfId="2"/>
    <cellStyle name="常规 26 2" xfId="1228"/>
    <cellStyle name="常规 3" xfId="596"/>
    <cellStyle name="常规 3 2" xfId="597"/>
    <cellStyle name="常规 3 5 4" xfId="598"/>
    <cellStyle name="常规 3 5 4 10" xfId="599"/>
    <cellStyle name="常规 3 5 4 11" xfId="600"/>
    <cellStyle name="常规 3 5 4 12" xfId="1152"/>
    <cellStyle name="常规 3 5 4 2" xfId="601"/>
    <cellStyle name="常规 3 5 4 2 10" xfId="602"/>
    <cellStyle name="常规 3 5 4 2 11" xfId="1153"/>
    <cellStyle name="常规 3 5 4 2 2" xfId="603"/>
    <cellStyle name="常规 3 5 4 2 3" xfId="604"/>
    <cellStyle name="常规 3 5 4 2 4" xfId="605"/>
    <cellStyle name="常规 3 5 4 2 5" xfId="606"/>
    <cellStyle name="常规 3 5 4 2 6" xfId="607"/>
    <cellStyle name="常规 3 5 4 2 7" xfId="608"/>
    <cellStyle name="常规 3 5 4 2 8" xfId="609"/>
    <cellStyle name="常规 3 5 4 2 9" xfId="610"/>
    <cellStyle name="常规 3 5 4 3" xfId="611"/>
    <cellStyle name="常规 3 5 4 4" xfId="612"/>
    <cellStyle name="常规 3 5 4 5" xfId="613"/>
    <cellStyle name="常规 3 5 4 6" xfId="614"/>
    <cellStyle name="常规 3 5 4 7" xfId="615"/>
    <cellStyle name="常规 3 5 4 8" xfId="616"/>
    <cellStyle name="常规 3 5 4 9" xfId="617"/>
    <cellStyle name="常规 32" xfId="618"/>
    <cellStyle name="常规 4" xfId="619"/>
    <cellStyle name="常规 4 10" xfId="620"/>
    <cellStyle name="常规 4 11" xfId="1154"/>
    <cellStyle name="常规 4 2" xfId="621"/>
    <cellStyle name="常规 4 3" xfId="622"/>
    <cellStyle name="常规 4 4" xfId="623"/>
    <cellStyle name="常规 4 5" xfId="624"/>
    <cellStyle name="常规 4 6" xfId="625"/>
    <cellStyle name="常规 4 7" xfId="626"/>
    <cellStyle name="常规 4 8" xfId="627"/>
    <cellStyle name="常规 4 9" xfId="628"/>
    <cellStyle name="常规 5" xfId="629"/>
    <cellStyle name="常规 5 10" xfId="630"/>
    <cellStyle name="常规 5 11" xfId="631"/>
    <cellStyle name="常规 5 12" xfId="1155"/>
    <cellStyle name="常规 5 2" xfId="632"/>
    <cellStyle name="常规 5 3" xfId="633"/>
    <cellStyle name="常规 5 4" xfId="634"/>
    <cellStyle name="常规 5 5" xfId="635"/>
    <cellStyle name="常规 5 6" xfId="636"/>
    <cellStyle name="常规 5 7" xfId="637"/>
    <cellStyle name="常规 5 8" xfId="638"/>
    <cellStyle name="常规 5 9" xfId="639"/>
    <cellStyle name="常规 6" xfId="640"/>
    <cellStyle name="常规 6 10" xfId="641"/>
    <cellStyle name="常规 6 11" xfId="1156"/>
    <cellStyle name="常规 6 2" xfId="642"/>
    <cellStyle name="常规 6 3" xfId="643"/>
    <cellStyle name="常规 6 4" xfId="644"/>
    <cellStyle name="常规 6 5" xfId="645"/>
    <cellStyle name="常规 6 6" xfId="646"/>
    <cellStyle name="常规 6 7" xfId="647"/>
    <cellStyle name="常规 6 8" xfId="648"/>
    <cellStyle name="常规 6 9" xfId="649"/>
    <cellStyle name="常规 7" xfId="650"/>
    <cellStyle name="常规 8" xfId="651"/>
    <cellStyle name="常规 8 2" xfId="652"/>
    <cellStyle name="常规 9" xfId="653"/>
    <cellStyle name="好 2" xfId="654"/>
    <cellStyle name="好 2 10" xfId="655"/>
    <cellStyle name="好 2 11" xfId="1157"/>
    <cellStyle name="好 2 2" xfId="656"/>
    <cellStyle name="好 2 3" xfId="657"/>
    <cellStyle name="好 2 4" xfId="658"/>
    <cellStyle name="好 2 5" xfId="659"/>
    <cellStyle name="好 2 6" xfId="660"/>
    <cellStyle name="好 2 7" xfId="661"/>
    <cellStyle name="好 2 8" xfId="662"/>
    <cellStyle name="好 2 9" xfId="663"/>
    <cellStyle name="好 3" xfId="664"/>
    <cellStyle name="好 3 2" xfId="665"/>
    <cellStyle name="好 3 3" xfId="666"/>
    <cellStyle name="好 3 4" xfId="667"/>
    <cellStyle name="好 3 5" xfId="668"/>
    <cellStyle name="好 3 6" xfId="669"/>
    <cellStyle name="好 3 7" xfId="670"/>
    <cellStyle name="好 3 8" xfId="1158"/>
    <cellStyle name="好 4" xfId="671"/>
    <cellStyle name="好 4 2" xfId="672"/>
    <cellStyle name="好 4 3" xfId="673"/>
    <cellStyle name="好 4 4" xfId="674"/>
    <cellStyle name="好 4 5" xfId="675"/>
    <cellStyle name="好 4 6" xfId="676"/>
    <cellStyle name="好 4 7" xfId="1159"/>
    <cellStyle name="好 5" xfId="677"/>
    <cellStyle name="好 5 2" xfId="678"/>
    <cellStyle name="好 5 3" xfId="679"/>
    <cellStyle name="好 5 4" xfId="680"/>
    <cellStyle name="好 5 5" xfId="1160"/>
    <cellStyle name="汇总 10" xfId="682"/>
    <cellStyle name="汇总 11" xfId="683"/>
    <cellStyle name="汇总 12" xfId="681"/>
    <cellStyle name="汇总 13" xfId="1161"/>
    <cellStyle name="汇总 2" xfId="684"/>
    <cellStyle name="汇总 2 2" xfId="685"/>
    <cellStyle name="汇总 2 3" xfId="686"/>
    <cellStyle name="汇总 2 4" xfId="687"/>
    <cellStyle name="汇总 2 5" xfId="688"/>
    <cellStyle name="汇总 2 6" xfId="689"/>
    <cellStyle name="汇总 2 7" xfId="690"/>
    <cellStyle name="汇总 2 8" xfId="1162"/>
    <cellStyle name="汇总 3" xfId="691"/>
    <cellStyle name="汇总 3 2" xfId="692"/>
    <cellStyle name="汇总 3 3" xfId="693"/>
    <cellStyle name="汇总 3 4" xfId="694"/>
    <cellStyle name="汇总 3 5" xfId="695"/>
    <cellStyle name="汇总 3 6" xfId="696"/>
    <cellStyle name="汇总 3 7" xfId="1163"/>
    <cellStyle name="汇总 4" xfId="697"/>
    <cellStyle name="汇总 4 2" xfId="698"/>
    <cellStyle name="汇总 4 3" xfId="699"/>
    <cellStyle name="汇总 4 4" xfId="700"/>
    <cellStyle name="汇总 4 5" xfId="701"/>
    <cellStyle name="汇总 4 6" xfId="1164"/>
    <cellStyle name="汇总 5" xfId="702"/>
    <cellStyle name="汇总 6" xfId="703"/>
    <cellStyle name="汇总 7" xfId="704"/>
    <cellStyle name="汇总 8" xfId="705"/>
    <cellStyle name="汇总 9" xfId="706"/>
    <cellStyle name="货币 2" xfId="707"/>
    <cellStyle name="货币 2 2" xfId="708"/>
    <cellStyle name="货币 2 3" xfId="709"/>
    <cellStyle name="货币 2 4" xfId="710"/>
    <cellStyle name="货币 2 5" xfId="1165"/>
    <cellStyle name="货币[0] 2" xfId="711"/>
    <cellStyle name="货币[0] 2 2" xfId="712"/>
    <cellStyle name="货币[0] 2 3" xfId="713"/>
    <cellStyle name="货币[0] 2 4" xfId="714"/>
    <cellStyle name="货币[0] 2 5" xfId="1166"/>
    <cellStyle name="计算 2" xfId="715"/>
    <cellStyle name="计算 2 10" xfId="716"/>
    <cellStyle name="计算 2 11" xfId="1167"/>
    <cellStyle name="计算 2 2" xfId="717"/>
    <cellStyle name="计算 2 3" xfId="718"/>
    <cellStyle name="计算 2 4" xfId="719"/>
    <cellStyle name="计算 2 5" xfId="720"/>
    <cellStyle name="计算 2 6" xfId="721"/>
    <cellStyle name="计算 2 7" xfId="722"/>
    <cellStyle name="计算 2 8" xfId="723"/>
    <cellStyle name="计算 2 9" xfId="724"/>
    <cellStyle name="计算 3" xfId="725"/>
    <cellStyle name="计算 3 2" xfId="726"/>
    <cellStyle name="计算 3 3" xfId="727"/>
    <cellStyle name="计算 3 4" xfId="728"/>
    <cellStyle name="计算 3 5" xfId="729"/>
    <cellStyle name="计算 3 6" xfId="730"/>
    <cellStyle name="计算 3 7" xfId="731"/>
    <cellStyle name="计算 3 8" xfId="1168"/>
    <cellStyle name="计算 4" xfId="732"/>
    <cellStyle name="计算 4 2" xfId="733"/>
    <cellStyle name="计算 4 3" xfId="734"/>
    <cellStyle name="计算 4 4" xfId="735"/>
    <cellStyle name="计算 4 5" xfId="736"/>
    <cellStyle name="计算 4 6" xfId="737"/>
    <cellStyle name="计算 4 7" xfId="1169"/>
    <cellStyle name="计算 5" xfId="738"/>
    <cellStyle name="计算 5 2" xfId="739"/>
    <cellStyle name="计算 5 3" xfId="740"/>
    <cellStyle name="计算 5 4" xfId="741"/>
    <cellStyle name="计算 5 5" xfId="1170"/>
    <cellStyle name="检查单元格 2" xfId="742"/>
    <cellStyle name="检查单元格 2 10" xfId="743"/>
    <cellStyle name="检查单元格 2 11" xfId="1171"/>
    <cellStyle name="检查单元格 2 2" xfId="744"/>
    <cellStyle name="检查单元格 2 3" xfId="745"/>
    <cellStyle name="检查单元格 2 4" xfId="746"/>
    <cellStyle name="检查单元格 2 5" xfId="747"/>
    <cellStyle name="检查单元格 2 6" xfId="748"/>
    <cellStyle name="检查单元格 2 7" xfId="749"/>
    <cellStyle name="检查单元格 2 8" xfId="750"/>
    <cellStyle name="检查单元格 2 9" xfId="751"/>
    <cellStyle name="检查单元格 3" xfId="752"/>
    <cellStyle name="检查单元格 3 2" xfId="753"/>
    <cellStyle name="检查单元格 3 3" xfId="754"/>
    <cellStyle name="检查单元格 3 4" xfId="755"/>
    <cellStyle name="检查单元格 3 5" xfId="756"/>
    <cellStyle name="检查单元格 3 6" xfId="757"/>
    <cellStyle name="检查单元格 3 7" xfId="758"/>
    <cellStyle name="检查单元格 3 8" xfId="1172"/>
    <cellStyle name="检查单元格 4" xfId="759"/>
    <cellStyle name="检查单元格 4 2" xfId="760"/>
    <cellStyle name="检查单元格 4 3" xfId="761"/>
    <cellStyle name="检查单元格 4 4" xfId="762"/>
    <cellStyle name="检查单元格 4 5" xfId="763"/>
    <cellStyle name="检查单元格 4 6" xfId="764"/>
    <cellStyle name="检查单元格 4 7" xfId="1173"/>
    <cellStyle name="检查单元格 5" xfId="765"/>
    <cellStyle name="检查单元格 5 2" xfId="766"/>
    <cellStyle name="检查单元格 5 3" xfId="767"/>
    <cellStyle name="检查单元格 5 4" xfId="768"/>
    <cellStyle name="检查单元格 5 5" xfId="1174"/>
    <cellStyle name="解释性文本 10" xfId="770"/>
    <cellStyle name="解释性文本 11" xfId="771"/>
    <cellStyle name="解释性文本 12" xfId="769"/>
    <cellStyle name="解释性文本 13" xfId="1175"/>
    <cellStyle name="解释性文本 2" xfId="772"/>
    <cellStyle name="解释性文本 2 2" xfId="773"/>
    <cellStyle name="解释性文本 2 3" xfId="774"/>
    <cellStyle name="解释性文本 2 4" xfId="775"/>
    <cellStyle name="解释性文本 2 5" xfId="776"/>
    <cellStyle name="解释性文本 2 6" xfId="777"/>
    <cellStyle name="解释性文本 2 7" xfId="778"/>
    <cellStyle name="解释性文本 2 8" xfId="1176"/>
    <cellStyle name="解释性文本 3" xfId="779"/>
    <cellStyle name="解释性文本 3 2" xfId="780"/>
    <cellStyle name="解释性文本 3 3" xfId="781"/>
    <cellStyle name="解释性文本 3 4" xfId="782"/>
    <cellStyle name="解释性文本 3 5" xfId="783"/>
    <cellStyle name="解释性文本 3 6" xfId="784"/>
    <cellStyle name="解释性文本 3 7" xfId="1177"/>
    <cellStyle name="解释性文本 4" xfId="785"/>
    <cellStyle name="解释性文本 4 2" xfId="786"/>
    <cellStyle name="解释性文本 4 3" xfId="787"/>
    <cellStyle name="解释性文本 4 4" xfId="788"/>
    <cellStyle name="解释性文本 4 5" xfId="1178"/>
    <cellStyle name="解释性文本 5" xfId="789"/>
    <cellStyle name="解释性文本 6" xfId="790"/>
    <cellStyle name="解释性文本 7" xfId="791"/>
    <cellStyle name="解释性文本 8" xfId="792"/>
    <cellStyle name="解释性文本 9" xfId="793"/>
    <cellStyle name="警告文本 10" xfId="795"/>
    <cellStyle name="警告文本 11" xfId="796"/>
    <cellStyle name="警告文本 12" xfId="794"/>
    <cellStyle name="警告文本 13" xfId="1179"/>
    <cellStyle name="警告文本 2" xfId="797"/>
    <cellStyle name="警告文本 2 2" xfId="798"/>
    <cellStyle name="警告文本 2 3" xfId="799"/>
    <cellStyle name="警告文本 2 4" xfId="800"/>
    <cellStyle name="警告文本 2 5" xfId="801"/>
    <cellStyle name="警告文本 2 6" xfId="802"/>
    <cellStyle name="警告文本 2 7" xfId="803"/>
    <cellStyle name="警告文本 2 8" xfId="1180"/>
    <cellStyle name="警告文本 3" xfId="804"/>
    <cellStyle name="警告文本 3 2" xfId="805"/>
    <cellStyle name="警告文本 3 3" xfId="806"/>
    <cellStyle name="警告文本 3 4" xfId="807"/>
    <cellStyle name="警告文本 3 5" xfId="808"/>
    <cellStyle name="警告文本 3 6" xfId="809"/>
    <cellStyle name="警告文本 3 7" xfId="1181"/>
    <cellStyle name="警告文本 4" xfId="810"/>
    <cellStyle name="警告文本 4 2" xfId="811"/>
    <cellStyle name="警告文本 4 3" xfId="812"/>
    <cellStyle name="警告文本 4 4" xfId="813"/>
    <cellStyle name="警告文本 4 5" xfId="1182"/>
    <cellStyle name="警告文本 5" xfId="814"/>
    <cellStyle name="警告文本 6" xfId="815"/>
    <cellStyle name="警告文本 7" xfId="816"/>
    <cellStyle name="警告文本 8" xfId="817"/>
    <cellStyle name="警告文本 9" xfId="818"/>
    <cellStyle name="链接单元格 10" xfId="820"/>
    <cellStyle name="链接单元格 11" xfId="821"/>
    <cellStyle name="链接单元格 12" xfId="819"/>
    <cellStyle name="链接单元格 13" xfId="1183"/>
    <cellStyle name="链接单元格 2" xfId="822"/>
    <cellStyle name="链接单元格 2 2" xfId="823"/>
    <cellStyle name="链接单元格 2 3" xfId="824"/>
    <cellStyle name="链接单元格 2 4" xfId="825"/>
    <cellStyle name="链接单元格 2 5" xfId="826"/>
    <cellStyle name="链接单元格 2 6" xfId="827"/>
    <cellStyle name="链接单元格 2 7" xfId="828"/>
    <cellStyle name="链接单元格 2 8" xfId="1184"/>
    <cellStyle name="链接单元格 3" xfId="829"/>
    <cellStyle name="链接单元格 3 2" xfId="830"/>
    <cellStyle name="链接单元格 3 3" xfId="831"/>
    <cellStyle name="链接单元格 3 4" xfId="832"/>
    <cellStyle name="链接单元格 3 5" xfId="833"/>
    <cellStyle name="链接单元格 3 6" xfId="834"/>
    <cellStyle name="链接单元格 3 7" xfId="1185"/>
    <cellStyle name="链接单元格 4" xfId="835"/>
    <cellStyle name="链接单元格 4 2" xfId="836"/>
    <cellStyle name="链接单元格 4 3" xfId="837"/>
    <cellStyle name="链接单元格 4 4" xfId="838"/>
    <cellStyle name="链接单元格 4 5" xfId="839"/>
    <cellStyle name="链接单元格 4 6" xfId="1186"/>
    <cellStyle name="链接单元格 5" xfId="840"/>
    <cellStyle name="链接单元格 6" xfId="841"/>
    <cellStyle name="链接单元格 7" xfId="842"/>
    <cellStyle name="链接单元格 8" xfId="843"/>
    <cellStyle name="链接单元格 9" xfId="844"/>
    <cellStyle name="千位分隔 2" xfId="845"/>
    <cellStyle name="千位分隔 2 2" xfId="846"/>
    <cellStyle name="千位分隔 2 3" xfId="847"/>
    <cellStyle name="千位分隔 2 4" xfId="848"/>
    <cellStyle name="千位分隔 2 5" xfId="1187"/>
    <cellStyle name="千位分隔[0] 2" xfId="849"/>
    <cellStyle name="千位分隔[0] 2 2" xfId="850"/>
    <cellStyle name="千位分隔[0] 2 3" xfId="851"/>
    <cellStyle name="千位分隔[0] 2 4" xfId="852"/>
    <cellStyle name="千位分隔[0] 2 5" xfId="1188"/>
    <cellStyle name="强调文字颜色 1 2" xfId="853"/>
    <cellStyle name="强调文字颜色 1 2 2" xfId="854"/>
    <cellStyle name="强调文字颜色 1 2 3" xfId="855"/>
    <cellStyle name="强调文字颜色 1 2 4" xfId="856"/>
    <cellStyle name="强调文字颜色 1 2 5" xfId="857"/>
    <cellStyle name="强调文字颜色 1 2 6" xfId="858"/>
    <cellStyle name="强调文字颜色 1 2 7" xfId="859"/>
    <cellStyle name="强调文字颜色 1 2 8" xfId="1189"/>
    <cellStyle name="强调文字颜色 1 3" xfId="860"/>
    <cellStyle name="强调文字颜色 1 3 2" xfId="861"/>
    <cellStyle name="强调文字颜色 1 3 3" xfId="862"/>
    <cellStyle name="强调文字颜色 1 3 4" xfId="863"/>
    <cellStyle name="强调文字颜色 1 3 5" xfId="864"/>
    <cellStyle name="强调文字颜色 1 3 6" xfId="865"/>
    <cellStyle name="强调文字颜色 1 3 7" xfId="1190"/>
    <cellStyle name="强调文字颜色 1 4" xfId="866"/>
    <cellStyle name="强调文字颜色 1 4 2" xfId="867"/>
    <cellStyle name="强调文字颜色 1 4 3" xfId="868"/>
    <cellStyle name="强调文字颜色 1 4 4" xfId="869"/>
    <cellStyle name="强调文字颜色 1 4 5" xfId="1191"/>
    <cellStyle name="强调文字颜色 2 2" xfId="870"/>
    <cellStyle name="强调文字颜色 2 2 2" xfId="871"/>
    <cellStyle name="强调文字颜色 2 2 3" xfId="872"/>
    <cellStyle name="强调文字颜色 2 2 4" xfId="873"/>
    <cellStyle name="强调文字颜色 2 2 5" xfId="874"/>
    <cellStyle name="强调文字颜色 2 2 6" xfId="875"/>
    <cellStyle name="强调文字颜色 2 2 7" xfId="876"/>
    <cellStyle name="强调文字颜色 2 2 8" xfId="1192"/>
    <cellStyle name="强调文字颜色 2 3" xfId="877"/>
    <cellStyle name="强调文字颜色 2 3 2" xfId="878"/>
    <cellStyle name="强调文字颜色 2 3 3" xfId="879"/>
    <cellStyle name="强调文字颜色 2 3 4" xfId="880"/>
    <cellStyle name="强调文字颜色 2 3 5" xfId="881"/>
    <cellStyle name="强调文字颜色 2 3 6" xfId="882"/>
    <cellStyle name="强调文字颜色 2 3 7" xfId="1193"/>
    <cellStyle name="强调文字颜色 2 4" xfId="883"/>
    <cellStyle name="强调文字颜色 2 4 2" xfId="884"/>
    <cellStyle name="强调文字颜色 2 4 3" xfId="885"/>
    <cellStyle name="强调文字颜色 2 4 4" xfId="886"/>
    <cellStyle name="强调文字颜色 2 4 5" xfId="1194"/>
    <cellStyle name="强调文字颜色 3 2" xfId="887"/>
    <cellStyle name="强调文字颜色 3 2 2" xfId="888"/>
    <cellStyle name="强调文字颜色 3 2 3" xfId="889"/>
    <cellStyle name="强调文字颜色 3 2 4" xfId="890"/>
    <cellStyle name="强调文字颜色 3 2 5" xfId="891"/>
    <cellStyle name="强调文字颜色 3 2 6" xfId="892"/>
    <cellStyle name="强调文字颜色 3 2 7" xfId="893"/>
    <cellStyle name="强调文字颜色 3 2 8" xfId="1195"/>
    <cellStyle name="强调文字颜色 3 3" xfId="894"/>
    <cellStyle name="强调文字颜色 3 3 2" xfId="895"/>
    <cellStyle name="强调文字颜色 3 3 3" xfId="896"/>
    <cellStyle name="强调文字颜色 3 3 4" xfId="897"/>
    <cellStyle name="强调文字颜色 3 3 5" xfId="898"/>
    <cellStyle name="强调文字颜色 3 3 6" xfId="899"/>
    <cellStyle name="强调文字颜色 3 3 7" xfId="1196"/>
    <cellStyle name="强调文字颜色 3 4" xfId="900"/>
    <cellStyle name="强调文字颜色 3 4 2" xfId="901"/>
    <cellStyle name="强调文字颜色 3 4 3" xfId="902"/>
    <cellStyle name="强调文字颜色 3 4 4" xfId="903"/>
    <cellStyle name="强调文字颜色 3 4 5" xfId="1197"/>
    <cellStyle name="强调文字颜色 4 2" xfId="904"/>
    <cellStyle name="强调文字颜色 4 2 2" xfId="905"/>
    <cellStyle name="强调文字颜色 4 2 3" xfId="906"/>
    <cellStyle name="强调文字颜色 4 2 4" xfId="907"/>
    <cellStyle name="强调文字颜色 4 2 5" xfId="908"/>
    <cellStyle name="强调文字颜色 4 2 6" xfId="909"/>
    <cellStyle name="强调文字颜色 4 2 7" xfId="910"/>
    <cellStyle name="强调文字颜色 4 2 8" xfId="1198"/>
    <cellStyle name="强调文字颜色 4 3" xfId="911"/>
    <cellStyle name="强调文字颜色 4 3 2" xfId="912"/>
    <cellStyle name="强调文字颜色 4 3 3" xfId="913"/>
    <cellStyle name="强调文字颜色 4 3 4" xfId="914"/>
    <cellStyle name="强调文字颜色 4 3 5" xfId="915"/>
    <cellStyle name="强调文字颜色 4 3 6" xfId="916"/>
    <cellStyle name="强调文字颜色 4 3 7" xfId="1199"/>
    <cellStyle name="强调文字颜色 4 4" xfId="917"/>
    <cellStyle name="强调文字颜色 4 4 2" xfId="918"/>
    <cellStyle name="强调文字颜色 4 4 3" xfId="919"/>
    <cellStyle name="强调文字颜色 4 4 4" xfId="920"/>
    <cellStyle name="强调文字颜色 4 4 5" xfId="1200"/>
    <cellStyle name="强调文字颜色 5 2" xfId="921"/>
    <cellStyle name="强调文字颜色 5 2 2" xfId="922"/>
    <cellStyle name="强调文字颜色 5 2 3" xfId="923"/>
    <cellStyle name="强调文字颜色 5 2 4" xfId="924"/>
    <cellStyle name="强调文字颜色 5 2 5" xfId="925"/>
    <cellStyle name="强调文字颜色 5 2 6" xfId="926"/>
    <cellStyle name="强调文字颜色 5 2 7" xfId="927"/>
    <cellStyle name="强调文字颜色 5 2 8" xfId="1201"/>
    <cellStyle name="强调文字颜色 5 3" xfId="928"/>
    <cellStyle name="强调文字颜色 5 3 2" xfId="929"/>
    <cellStyle name="强调文字颜色 5 3 3" xfId="930"/>
    <cellStyle name="强调文字颜色 5 3 4" xfId="931"/>
    <cellStyle name="强调文字颜色 5 3 5" xfId="932"/>
    <cellStyle name="强调文字颜色 5 3 6" xfId="933"/>
    <cellStyle name="强调文字颜色 5 3 7" xfId="1202"/>
    <cellStyle name="强调文字颜色 5 4" xfId="934"/>
    <cellStyle name="强调文字颜色 5 4 2" xfId="935"/>
    <cellStyle name="强调文字颜色 5 4 3" xfId="936"/>
    <cellStyle name="强调文字颜色 5 4 4" xfId="937"/>
    <cellStyle name="强调文字颜色 5 4 5" xfId="1203"/>
    <cellStyle name="强调文字颜色 6 2" xfId="938"/>
    <cellStyle name="强调文字颜色 6 2 2" xfId="939"/>
    <cellStyle name="强调文字颜色 6 2 3" xfId="940"/>
    <cellStyle name="强调文字颜色 6 2 4" xfId="941"/>
    <cellStyle name="强调文字颜色 6 2 5" xfId="942"/>
    <cellStyle name="强调文字颜色 6 2 6" xfId="943"/>
    <cellStyle name="强调文字颜色 6 2 7" xfId="944"/>
    <cellStyle name="强调文字颜色 6 2 8" xfId="1204"/>
    <cellStyle name="强调文字颜色 6 3" xfId="945"/>
    <cellStyle name="强调文字颜色 6 3 2" xfId="946"/>
    <cellStyle name="强调文字颜色 6 3 3" xfId="947"/>
    <cellStyle name="强调文字颜色 6 3 4" xfId="948"/>
    <cellStyle name="强调文字颜色 6 3 5" xfId="949"/>
    <cellStyle name="强调文字颜色 6 3 6" xfId="950"/>
    <cellStyle name="强调文字颜色 6 3 7" xfId="1205"/>
    <cellStyle name="强调文字颜色 6 4" xfId="951"/>
    <cellStyle name="强调文字颜色 6 4 2" xfId="952"/>
    <cellStyle name="强调文字颜色 6 4 3" xfId="953"/>
    <cellStyle name="强调文字颜色 6 4 4" xfId="954"/>
    <cellStyle name="强调文字颜色 6 4 5" xfId="1206"/>
    <cellStyle name="适中 2" xfId="955"/>
    <cellStyle name="适中 2 10" xfId="956"/>
    <cellStyle name="适中 2 11" xfId="1207"/>
    <cellStyle name="适中 2 2" xfId="957"/>
    <cellStyle name="适中 2 3" xfId="958"/>
    <cellStyle name="适中 2 4" xfId="959"/>
    <cellStyle name="适中 2 5" xfId="960"/>
    <cellStyle name="适中 2 6" xfId="961"/>
    <cellStyle name="适中 2 7" xfId="962"/>
    <cellStyle name="适中 2 8" xfId="963"/>
    <cellStyle name="适中 2 9" xfId="964"/>
    <cellStyle name="适中 3" xfId="965"/>
    <cellStyle name="适中 3 2" xfId="966"/>
    <cellStyle name="适中 3 3" xfId="967"/>
    <cellStyle name="适中 3 4" xfId="968"/>
    <cellStyle name="适中 3 5" xfId="969"/>
    <cellStyle name="适中 3 6" xfId="970"/>
    <cellStyle name="适中 3 7" xfId="971"/>
    <cellStyle name="适中 3 8" xfId="1208"/>
    <cellStyle name="适中 4" xfId="972"/>
    <cellStyle name="适中 4 2" xfId="973"/>
    <cellStyle name="适中 4 3" xfId="974"/>
    <cellStyle name="适中 4 4" xfId="975"/>
    <cellStyle name="适中 4 5" xfId="976"/>
    <cellStyle name="适中 4 6" xfId="977"/>
    <cellStyle name="适中 4 7" xfId="1209"/>
    <cellStyle name="适中 5" xfId="978"/>
    <cellStyle name="适中 5 2" xfId="979"/>
    <cellStyle name="适中 5 3" xfId="980"/>
    <cellStyle name="适中 5 4" xfId="981"/>
    <cellStyle name="适中 5 5" xfId="1210"/>
    <cellStyle name="输出 2" xfId="982"/>
    <cellStyle name="输出 2 10" xfId="983"/>
    <cellStyle name="输出 2 11" xfId="1211"/>
    <cellStyle name="输出 2 2" xfId="984"/>
    <cellStyle name="输出 2 3" xfId="985"/>
    <cellStyle name="输出 2 4" xfId="986"/>
    <cellStyle name="输出 2 5" xfId="987"/>
    <cellStyle name="输出 2 6" xfId="988"/>
    <cellStyle name="输出 2 7" xfId="989"/>
    <cellStyle name="输出 2 8" xfId="990"/>
    <cellStyle name="输出 2 9" xfId="991"/>
    <cellStyle name="输出 3" xfId="992"/>
    <cellStyle name="输出 3 2" xfId="993"/>
    <cellStyle name="输出 3 3" xfId="994"/>
    <cellStyle name="输出 3 4" xfId="995"/>
    <cellStyle name="输出 3 5" xfId="996"/>
    <cellStyle name="输出 3 6" xfId="997"/>
    <cellStyle name="输出 3 7" xfId="998"/>
    <cellStyle name="输出 3 8" xfId="1212"/>
    <cellStyle name="输出 4" xfId="999"/>
    <cellStyle name="输出 4 2" xfId="1000"/>
    <cellStyle name="输出 4 3" xfId="1001"/>
    <cellStyle name="输出 4 4" xfId="1002"/>
    <cellStyle name="输出 4 5" xfId="1003"/>
    <cellStyle name="输出 4 6" xfId="1004"/>
    <cellStyle name="输出 4 7" xfId="1213"/>
    <cellStyle name="输出 5" xfId="1005"/>
    <cellStyle name="输出 5 2" xfId="1006"/>
    <cellStyle name="输出 5 3" xfId="1007"/>
    <cellStyle name="输出 5 4" xfId="1008"/>
    <cellStyle name="输出 5 5" xfId="1214"/>
    <cellStyle name="输入 2" xfId="1009"/>
    <cellStyle name="输入 2 10" xfId="1010"/>
    <cellStyle name="输入 2 11" xfId="1215"/>
    <cellStyle name="输入 2 2" xfId="1011"/>
    <cellStyle name="输入 2 3" xfId="1012"/>
    <cellStyle name="输入 2 4" xfId="1013"/>
    <cellStyle name="输入 2 5" xfId="1014"/>
    <cellStyle name="输入 2 6" xfId="1015"/>
    <cellStyle name="输入 2 7" xfId="1016"/>
    <cellStyle name="输入 2 8" xfId="1017"/>
    <cellStyle name="输入 2 9" xfId="1018"/>
    <cellStyle name="输入 3" xfId="1019"/>
    <cellStyle name="输入 3 2" xfId="1020"/>
    <cellStyle name="输入 3 3" xfId="1021"/>
    <cellStyle name="输入 3 4" xfId="1022"/>
    <cellStyle name="输入 3 5" xfId="1023"/>
    <cellStyle name="输入 3 6" xfId="1024"/>
    <cellStyle name="输入 3 7" xfId="1025"/>
    <cellStyle name="输入 3 8" xfId="1216"/>
    <cellStyle name="输入 4" xfId="1026"/>
    <cellStyle name="输入 4 2" xfId="1027"/>
    <cellStyle name="输入 4 3" xfId="1028"/>
    <cellStyle name="输入 4 4" xfId="1029"/>
    <cellStyle name="输入 4 5" xfId="1030"/>
    <cellStyle name="输入 4 6" xfId="1031"/>
    <cellStyle name="输入 4 7" xfId="1217"/>
    <cellStyle name="输入 5" xfId="1032"/>
    <cellStyle name="输入 5 2" xfId="1033"/>
    <cellStyle name="输入 5 3" xfId="1034"/>
    <cellStyle name="输入 5 4" xfId="1035"/>
    <cellStyle name="输入 5 5" xfId="1218"/>
    <cellStyle name="注释 2" xfId="1036"/>
    <cellStyle name="注释 2 10" xfId="1037"/>
    <cellStyle name="注释 2 11" xfId="1219"/>
    <cellStyle name="注释 2 2" xfId="1038"/>
    <cellStyle name="注释 2 3" xfId="1039"/>
    <cellStyle name="注释 2 4" xfId="1040"/>
    <cellStyle name="注释 2 5" xfId="1041"/>
    <cellStyle name="注释 2 6" xfId="1042"/>
    <cellStyle name="注释 2 7" xfId="1043"/>
    <cellStyle name="注释 2 8" xfId="1044"/>
    <cellStyle name="注释 2 9" xfId="1045"/>
    <cellStyle name="注释 3" xfId="1046"/>
    <cellStyle name="注释 3 2" xfId="1047"/>
    <cellStyle name="注释 3 3" xfId="1048"/>
    <cellStyle name="注释 3 4" xfId="1049"/>
    <cellStyle name="注释 3 5" xfId="1050"/>
    <cellStyle name="注释 3 6" xfId="1051"/>
    <cellStyle name="注释 3 7" xfId="1052"/>
    <cellStyle name="注释 3 8" xfId="1220"/>
    <cellStyle name="注释 4" xfId="1053"/>
    <cellStyle name="注释 4 2" xfId="1054"/>
    <cellStyle name="注释 4 3" xfId="1055"/>
    <cellStyle name="注释 4 4" xfId="1056"/>
    <cellStyle name="注释 4 5" xfId="1057"/>
    <cellStyle name="注释 4 6" xfId="1058"/>
    <cellStyle name="注释 4 7" xfId="1221"/>
    <cellStyle name="注释 5" xfId="1059"/>
    <cellStyle name="注释 5 2" xfId="1060"/>
    <cellStyle name="注释 5 3" xfId="1061"/>
    <cellStyle name="注释 5 4" xfId="1062"/>
    <cellStyle name="注释 5 5" xfId="12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C19" sqref="C19"/>
    </sheetView>
  </sheetViews>
  <sheetFormatPr defaultColWidth="16" defaultRowHeight="12.75"/>
  <cols>
    <col min="1" max="1" width="6" customWidth="1"/>
    <col min="2" max="2" width="26.7109375" style="2" customWidth="1"/>
    <col min="3" max="3" width="14.28515625" style="2" customWidth="1"/>
    <col min="4" max="4" width="30.42578125" style="2" customWidth="1"/>
    <col min="5" max="5" width="9.42578125" style="2" customWidth="1"/>
    <col min="6" max="6" width="10.28515625" style="2" customWidth="1"/>
    <col min="7" max="7" width="10.85546875" style="1" customWidth="1"/>
    <col min="8" max="8" width="11" style="1" customWidth="1"/>
    <col min="9" max="10" width="7" style="2" customWidth="1"/>
    <col min="11" max="11" width="12.140625" style="3" customWidth="1"/>
    <col min="12" max="12" width="9.5703125" style="3" customWidth="1"/>
    <col min="13" max="13" width="8" style="3" customWidth="1"/>
    <col min="14" max="14" width="9.140625" style="3" customWidth="1"/>
    <col min="15" max="15" width="11.42578125" style="3" customWidth="1"/>
    <col min="16" max="16" width="10.7109375" style="4" customWidth="1"/>
    <col min="17" max="17" width="13.140625" style="3" customWidth="1"/>
  </cols>
  <sheetData>
    <row r="1" spans="1:17" s="10" customFormat="1" ht="13.5" customHeight="1">
      <c r="A1" s="12" t="s">
        <v>0</v>
      </c>
      <c r="B1" s="13" t="s">
        <v>6</v>
      </c>
      <c r="C1" s="13" t="s">
        <v>18</v>
      </c>
      <c r="D1" s="13" t="s">
        <v>14</v>
      </c>
      <c r="E1" s="13" t="s">
        <v>15</v>
      </c>
      <c r="F1" s="13" t="s">
        <v>9</v>
      </c>
      <c r="G1" s="14" t="s">
        <v>1</v>
      </c>
      <c r="H1" s="14" t="s">
        <v>2</v>
      </c>
      <c r="I1" s="13" t="s">
        <v>3</v>
      </c>
      <c r="J1" s="13" t="s">
        <v>4</v>
      </c>
      <c r="K1" s="15" t="s">
        <v>5</v>
      </c>
      <c r="L1" s="15" t="s">
        <v>10</v>
      </c>
      <c r="M1" s="15" t="s">
        <v>11</v>
      </c>
      <c r="N1" s="15" t="s">
        <v>12</v>
      </c>
      <c r="O1" s="15" t="s">
        <v>7</v>
      </c>
      <c r="P1" s="16" t="s">
        <v>13</v>
      </c>
      <c r="Q1" s="15" t="s">
        <v>8</v>
      </c>
    </row>
    <row r="2" spans="1:17" s="28" customFormat="1" ht="18" customHeight="1">
      <c r="A2" s="29">
        <v>1</v>
      </c>
      <c r="B2" s="35" t="s">
        <v>63</v>
      </c>
      <c r="C2" s="35" t="s">
        <v>20</v>
      </c>
      <c r="D2" s="24" t="s">
        <v>16</v>
      </c>
      <c r="E2" s="25">
        <v>36090421</v>
      </c>
      <c r="F2" s="24" t="s">
        <v>17</v>
      </c>
      <c r="G2" s="31">
        <v>43282</v>
      </c>
      <c r="H2" s="31">
        <v>43312</v>
      </c>
      <c r="I2" s="32">
        <v>5</v>
      </c>
      <c r="J2" s="32">
        <v>48</v>
      </c>
      <c r="K2" s="33">
        <v>1260</v>
      </c>
      <c r="L2" s="26">
        <f>K2*0.05</f>
        <v>63</v>
      </c>
      <c r="M2" s="27">
        <v>0.03</v>
      </c>
      <c r="N2" s="26">
        <f>K2*(1-0.96737864)</f>
        <v>41.102913600000058</v>
      </c>
      <c r="O2" s="26">
        <f>K2*0.91737864</f>
        <v>1155.8970864</v>
      </c>
      <c r="P2" s="34">
        <v>0.48</v>
      </c>
      <c r="Q2" s="26">
        <f>ROUND(O2*P2,2)</f>
        <v>554.83000000000004</v>
      </c>
    </row>
    <row r="3" spans="1:17" s="28" customFormat="1" ht="18" customHeight="1">
      <c r="A3" s="29">
        <v>2</v>
      </c>
      <c r="B3" s="30" t="s">
        <v>21</v>
      </c>
      <c r="C3" s="30" t="s">
        <v>22</v>
      </c>
      <c r="D3" s="24" t="s">
        <v>16</v>
      </c>
      <c r="E3" s="25">
        <v>36090421</v>
      </c>
      <c r="F3" s="24" t="s">
        <v>17</v>
      </c>
      <c r="G3" s="31">
        <v>43282</v>
      </c>
      <c r="H3" s="31">
        <v>43312</v>
      </c>
      <c r="I3" s="32">
        <v>3</v>
      </c>
      <c r="J3" s="32">
        <v>20</v>
      </c>
      <c r="K3" s="33">
        <v>509</v>
      </c>
      <c r="L3" s="26">
        <f t="shared" ref="L3:L29" si="0">K3*0.05</f>
        <v>25.450000000000003</v>
      </c>
      <c r="M3" s="27">
        <v>1.03</v>
      </c>
      <c r="N3" s="26">
        <f t="shared" ref="N3:N29" si="1">K3*(1-0.96737864)</f>
        <v>16.604272240000022</v>
      </c>
      <c r="O3" s="26">
        <f t="shared" ref="O3:O29" si="2">K3*0.91737864</f>
        <v>466.94572776000001</v>
      </c>
      <c r="P3" s="34">
        <v>0.48</v>
      </c>
      <c r="Q3" s="26">
        <f t="shared" ref="Q3:Q29" si="3">ROUND(O3*P3,2)</f>
        <v>224.13</v>
      </c>
    </row>
    <row r="4" spans="1:17" s="28" customFormat="1" ht="18" customHeight="1">
      <c r="A4" s="29">
        <v>3</v>
      </c>
      <c r="B4" s="30" t="s">
        <v>64</v>
      </c>
      <c r="C4" s="30" t="s">
        <v>23</v>
      </c>
      <c r="D4" s="24" t="s">
        <v>16</v>
      </c>
      <c r="E4" s="25">
        <v>36090421</v>
      </c>
      <c r="F4" s="24" t="s">
        <v>17</v>
      </c>
      <c r="G4" s="31">
        <v>43282</v>
      </c>
      <c r="H4" s="31">
        <v>43312</v>
      </c>
      <c r="I4" s="32">
        <v>51</v>
      </c>
      <c r="J4" s="32">
        <v>749</v>
      </c>
      <c r="K4" s="33">
        <v>20943.400000000001</v>
      </c>
      <c r="L4" s="26">
        <f t="shared" si="0"/>
        <v>1047.17</v>
      </c>
      <c r="M4" s="27">
        <v>2.0299999999999998</v>
      </c>
      <c r="N4" s="26">
        <f t="shared" si="1"/>
        <v>683.20219102400097</v>
      </c>
      <c r="O4" s="26">
        <f t="shared" si="2"/>
        <v>19213.027808976003</v>
      </c>
      <c r="P4" s="34">
        <v>0.48</v>
      </c>
      <c r="Q4" s="26">
        <f t="shared" si="3"/>
        <v>9222.25</v>
      </c>
    </row>
    <row r="5" spans="1:17" s="28" customFormat="1" ht="18" customHeight="1">
      <c r="A5" s="29">
        <v>4</v>
      </c>
      <c r="B5" s="30" t="s">
        <v>24</v>
      </c>
      <c r="C5" s="30" t="s">
        <v>25</v>
      </c>
      <c r="D5" s="24" t="s">
        <v>16</v>
      </c>
      <c r="E5" s="25">
        <v>36090421</v>
      </c>
      <c r="F5" s="24" t="s">
        <v>17</v>
      </c>
      <c r="G5" s="31">
        <v>43282</v>
      </c>
      <c r="H5" s="31">
        <v>43312</v>
      </c>
      <c r="I5" s="32">
        <v>8</v>
      </c>
      <c r="J5" s="32">
        <v>67</v>
      </c>
      <c r="K5" s="33">
        <v>1745</v>
      </c>
      <c r="L5" s="26">
        <f t="shared" si="0"/>
        <v>87.25</v>
      </c>
      <c r="M5" s="27">
        <v>3.03</v>
      </c>
      <c r="N5" s="26">
        <f t="shared" si="1"/>
        <v>56.924273200000073</v>
      </c>
      <c r="O5" s="26">
        <f t="shared" si="2"/>
        <v>1600.8257268</v>
      </c>
      <c r="P5" s="34">
        <v>0.48</v>
      </c>
      <c r="Q5" s="26">
        <f t="shared" si="3"/>
        <v>768.4</v>
      </c>
    </row>
    <row r="6" spans="1:17" s="28" customFormat="1" ht="18" customHeight="1">
      <c r="A6" s="29">
        <v>5</v>
      </c>
      <c r="B6" s="30" t="s">
        <v>26</v>
      </c>
      <c r="C6" s="30" t="s">
        <v>27</v>
      </c>
      <c r="D6" s="24" t="s">
        <v>16</v>
      </c>
      <c r="E6" s="25">
        <v>36090421</v>
      </c>
      <c r="F6" s="24" t="s">
        <v>17</v>
      </c>
      <c r="G6" s="31">
        <v>43282</v>
      </c>
      <c r="H6" s="31">
        <v>43312</v>
      </c>
      <c r="I6" s="32">
        <v>9</v>
      </c>
      <c r="J6" s="32">
        <v>52</v>
      </c>
      <c r="K6" s="33">
        <v>1255</v>
      </c>
      <c r="L6" s="26">
        <f t="shared" si="0"/>
        <v>62.75</v>
      </c>
      <c r="M6" s="27">
        <v>4.03</v>
      </c>
      <c r="N6" s="26">
        <f t="shared" si="1"/>
        <v>40.939806800000056</v>
      </c>
      <c r="O6" s="26">
        <f t="shared" si="2"/>
        <v>1151.3101932</v>
      </c>
      <c r="P6" s="34">
        <v>0.48</v>
      </c>
      <c r="Q6" s="26">
        <f t="shared" si="3"/>
        <v>552.63</v>
      </c>
    </row>
    <row r="7" spans="1:17" s="28" customFormat="1" ht="18" customHeight="1">
      <c r="A7" s="29">
        <v>6</v>
      </c>
      <c r="B7" s="30" t="s">
        <v>28</v>
      </c>
      <c r="C7" s="30" t="s">
        <v>29</v>
      </c>
      <c r="D7" s="24" t="s">
        <v>16</v>
      </c>
      <c r="E7" s="25">
        <v>36090421</v>
      </c>
      <c r="F7" s="24" t="s">
        <v>17</v>
      </c>
      <c r="G7" s="31">
        <v>43282</v>
      </c>
      <c r="H7" s="31">
        <v>43312</v>
      </c>
      <c r="I7" s="32">
        <v>1</v>
      </c>
      <c r="J7" s="32">
        <v>2</v>
      </c>
      <c r="K7" s="33">
        <v>50</v>
      </c>
      <c r="L7" s="26">
        <f t="shared" si="0"/>
        <v>2.5</v>
      </c>
      <c r="M7" s="27">
        <v>5.03</v>
      </c>
      <c r="N7" s="26">
        <f t="shared" si="1"/>
        <v>1.6310680000000022</v>
      </c>
      <c r="O7" s="26">
        <f t="shared" si="2"/>
        <v>45.868932000000001</v>
      </c>
      <c r="P7" s="34">
        <v>0.48</v>
      </c>
      <c r="Q7" s="26">
        <f t="shared" si="3"/>
        <v>22.02</v>
      </c>
    </row>
    <row r="8" spans="1:17" s="28" customFormat="1" ht="18" customHeight="1">
      <c r="A8" s="29">
        <v>7</v>
      </c>
      <c r="B8" s="30" t="s">
        <v>74</v>
      </c>
      <c r="C8" s="30" t="s">
        <v>30</v>
      </c>
      <c r="D8" s="24" t="s">
        <v>16</v>
      </c>
      <c r="E8" s="25">
        <v>36090421</v>
      </c>
      <c r="F8" s="24" t="s">
        <v>17</v>
      </c>
      <c r="G8" s="31">
        <v>43282</v>
      </c>
      <c r="H8" s="31">
        <v>43312</v>
      </c>
      <c r="I8" s="32">
        <v>12</v>
      </c>
      <c r="J8" s="32">
        <v>122</v>
      </c>
      <c r="K8" s="33">
        <v>3180</v>
      </c>
      <c r="L8" s="26">
        <f t="shared" si="0"/>
        <v>159</v>
      </c>
      <c r="M8" s="27">
        <v>6.03</v>
      </c>
      <c r="N8" s="26">
        <f t="shared" si="1"/>
        <v>103.73592480000013</v>
      </c>
      <c r="O8" s="26">
        <f t="shared" si="2"/>
        <v>2917.2640752000002</v>
      </c>
      <c r="P8" s="34">
        <v>0.48</v>
      </c>
      <c r="Q8" s="26">
        <f t="shared" si="3"/>
        <v>1400.29</v>
      </c>
    </row>
    <row r="9" spans="1:17" s="28" customFormat="1" ht="18" customHeight="1">
      <c r="A9" s="29">
        <v>8</v>
      </c>
      <c r="B9" s="30" t="s">
        <v>65</v>
      </c>
      <c r="C9" s="30" t="s">
        <v>31</v>
      </c>
      <c r="D9" s="24" t="s">
        <v>16</v>
      </c>
      <c r="E9" s="25">
        <v>36090421</v>
      </c>
      <c r="F9" s="24" t="s">
        <v>17</v>
      </c>
      <c r="G9" s="31">
        <v>43282</v>
      </c>
      <c r="H9" s="31">
        <v>43312</v>
      </c>
      <c r="I9" s="32">
        <v>74</v>
      </c>
      <c r="J9" s="32">
        <v>1141</v>
      </c>
      <c r="K9" s="33">
        <v>34862</v>
      </c>
      <c r="L9" s="26">
        <f t="shared" si="0"/>
        <v>1743.1000000000001</v>
      </c>
      <c r="M9" s="27">
        <v>7.03</v>
      </c>
      <c r="N9" s="26">
        <f t="shared" si="1"/>
        <v>1137.2458523200016</v>
      </c>
      <c r="O9" s="26">
        <f t="shared" si="2"/>
        <v>31981.654147680001</v>
      </c>
      <c r="P9" s="34">
        <v>0.48</v>
      </c>
      <c r="Q9" s="26">
        <f t="shared" si="3"/>
        <v>15351.19</v>
      </c>
    </row>
    <row r="10" spans="1:17" s="28" customFormat="1" ht="18" customHeight="1">
      <c r="A10" s="29">
        <v>9</v>
      </c>
      <c r="B10" s="30" t="s">
        <v>32</v>
      </c>
      <c r="C10" s="30" t="s">
        <v>33</v>
      </c>
      <c r="D10" s="24" t="s">
        <v>16</v>
      </c>
      <c r="E10" s="25">
        <v>36090421</v>
      </c>
      <c r="F10" s="24" t="s">
        <v>17</v>
      </c>
      <c r="G10" s="31">
        <v>43282</v>
      </c>
      <c r="H10" s="31">
        <v>43312</v>
      </c>
      <c r="I10" s="32">
        <v>1</v>
      </c>
      <c r="J10" s="32">
        <v>2</v>
      </c>
      <c r="K10" s="33">
        <v>50</v>
      </c>
      <c r="L10" s="26">
        <f t="shared" si="0"/>
        <v>2.5</v>
      </c>
      <c r="M10" s="27">
        <v>8.0299999999999994</v>
      </c>
      <c r="N10" s="26">
        <f t="shared" si="1"/>
        <v>1.6310680000000022</v>
      </c>
      <c r="O10" s="26">
        <f t="shared" si="2"/>
        <v>45.868932000000001</v>
      </c>
      <c r="P10" s="34">
        <v>0.48</v>
      </c>
      <c r="Q10" s="26">
        <f t="shared" si="3"/>
        <v>22.02</v>
      </c>
    </row>
    <row r="11" spans="1:17" s="28" customFormat="1" ht="18" customHeight="1">
      <c r="A11" s="29">
        <v>10</v>
      </c>
      <c r="B11" s="30" t="s">
        <v>34</v>
      </c>
      <c r="C11" s="30" t="s">
        <v>35</v>
      </c>
      <c r="D11" s="24" t="s">
        <v>16</v>
      </c>
      <c r="E11" s="25">
        <v>36090421</v>
      </c>
      <c r="F11" s="24" t="s">
        <v>17</v>
      </c>
      <c r="G11" s="31">
        <v>43282</v>
      </c>
      <c r="H11" s="31">
        <v>43312</v>
      </c>
      <c r="I11" s="32">
        <v>6</v>
      </c>
      <c r="J11" s="32">
        <v>37</v>
      </c>
      <c r="K11" s="33">
        <v>985</v>
      </c>
      <c r="L11" s="26">
        <f t="shared" si="0"/>
        <v>49.25</v>
      </c>
      <c r="M11" s="27">
        <v>9.0299999999999994</v>
      </c>
      <c r="N11" s="26">
        <f t="shared" si="1"/>
        <v>32.132039600000041</v>
      </c>
      <c r="O11" s="26">
        <f t="shared" si="2"/>
        <v>903.61796040000002</v>
      </c>
      <c r="P11" s="34">
        <v>0.48</v>
      </c>
      <c r="Q11" s="26">
        <f t="shared" si="3"/>
        <v>433.74</v>
      </c>
    </row>
    <row r="12" spans="1:17" s="28" customFormat="1" ht="18" customHeight="1">
      <c r="A12" s="29">
        <v>11</v>
      </c>
      <c r="B12" s="30" t="s">
        <v>36</v>
      </c>
      <c r="C12" s="30" t="s">
        <v>37</v>
      </c>
      <c r="D12" s="24" t="s">
        <v>16</v>
      </c>
      <c r="E12" s="25">
        <v>36090421</v>
      </c>
      <c r="F12" s="24" t="s">
        <v>17</v>
      </c>
      <c r="G12" s="31">
        <v>43282</v>
      </c>
      <c r="H12" s="31">
        <v>43312</v>
      </c>
      <c r="I12" s="32">
        <v>1</v>
      </c>
      <c r="J12" s="32">
        <v>4</v>
      </c>
      <c r="K12" s="33">
        <v>110</v>
      </c>
      <c r="L12" s="26">
        <f t="shared" si="0"/>
        <v>5.5</v>
      </c>
      <c r="M12" s="27">
        <v>10.029999999999999</v>
      </c>
      <c r="N12" s="26">
        <f t="shared" ref="N12:N14" si="4">K12*(1-0.96737864)</f>
        <v>3.5883496000000048</v>
      </c>
      <c r="O12" s="26">
        <f t="shared" ref="O12:O14" si="5">K12*0.91737864</f>
        <v>100.9116504</v>
      </c>
      <c r="P12" s="34">
        <v>0.48</v>
      </c>
      <c r="Q12" s="26">
        <f t="shared" si="3"/>
        <v>48.44</v>
      </c>
    </row>
    <row r="13" spans="1:17" s="28" customFormat="1" ht="18" customHeight="1">
      <c r="A13" s="29">
        <v>12</v>
      </c>
      <c r="B13" s="30" t="s">
        <v>38</v>
      </c>
      <c r="C13" s="30" t="s">
        <v>39</v>
      </c>
      <c r="D13" s="24" t="s">
        <v>16</v>
      </c>
      <c r="E13" s="25">
        <v>36090421</v>
      </c>
      <c r="F13" s="24" t="s">
        <v>17</v>
      </c>
      <c r="G13" s="31">
        <v>43282</v>
      </c>
      <c r="H13" s="31">
        <v>43312</v>
      </c>
      <c r="I13" s="32">
        <v>335</v>
      </c>
      <c r="J13" s="32">
        <v>10787</v>
      </c>
      <c r="K13" s="33">
        <v>281345.8</v>
      </c>
      <c r="L13" s="26">
        <f t="shared" si="0"/>
        <v>14067.29</v>
      </c>
      <c r="M13" s="27">
        <v>11.03</v>
      </c>
      <c r="N13" s="26">
        <f t="shared" si="4"/>
        <v>9177.882626288012</v>
      </c>
      <c r="O13" s="26">
        <f t="shared" si="5"/>
        <v>258100.62737371199</v>
      </c>
      <c r="P13" s="34">
        <v>0.48</v>
      </c>
      <c r="Q13" s="26">
        <f t="shared" si="3"/>
        <v>123888.3</v>
      </c>
    </row>
    <row r="14" spans="1:17" s="28" customFormat="1" ht="18" customHeight="1">
      <c r="A14" s="29">
        <v>13</v>
      </c>
      <c r="B14" s="30" t="s">
        <v>40</v>
      </c>
      <c r="C14" s="30" t="s">
        <v>41</v>
      </c>
      <c r="D14" s="24" t="s">
        <v>16</v>
      </c>
      <c r="E14" s="25">
        <v>36090421</v>
      </c>
      <c r="F14" s="24" t="s">
        <v>17</v>
      </c>
      <c r="G14" s="31">
        <v>43282</v>
      </c>
      <c r="H14" s="31">
        <v>43312</v>
      </c>
      <c r="I14" s="32">
        <v>54</v>
      </c>
      <c r="J14" s="32">
        <v>715</v>
      </c>
      <c r="K14" s="33">
        <v>21520</v>
      </c>
      <c r="L14" s="26">
        <f t="shared" si="0"/>
        <v>1076</v>
      </c>
      <c r="M14" s="27">
        <v>12.03</v>
      </c>
      <c r="N14" s="26">
        <f t="shared" si="4"/>
        <v>702.01166720000094</v>
      </c>
      <c r="O14" s="26">
        <f t="shared" si="5"/>
        <v>19741.9883328</v>
      </c>
      <c r="P14" s="34">
        <v>0.48</v>
      </c>
      <c r="Q14" s="26">
        <f t="shared" si="3"/>
        <v>9476.15</v>
      </c>
    </row>
    <row r="15" spans="1:17" s="28" customFormat="1" ht="18" customHeight="1">
      <c r="A15" s="29">
        <v>14</v>
      </c>
      <c r="B15" s="30" t="s">
        <v>75</v>
      </c>
      <c r="C15" s="30" t="s">
        <v>42</v>
      </c>
      <c r="D15" s="24" t="s">
        <v>16</v>
      </c>
      <c r="E15" s="25">
        <v>36090421</v>
      </c>
      <c r="F15" s="24" t="s">
        <v>17</v>
      </c>
      <c r="G15" s="31">
        <v>43282</v>
      </c>
      <c r="H15" s="31">
        <v>43312</v>
      </c>
      <c r="I15" s="32">
        <v>3</v>
      </c>
      <c r="J15" s="32">
        <v>9</v>
      </c>
      <c r="K15" s="33">
        <v>180</v>
      </c>
      <c r="L15" s="26">
        <f t="shared" si="0"/>
        <v>9</v>
      </c>
      <c r="M15" s="27">
        <v>12.03</v>
      </c>
      <c r="N15" s="26">
        <f t="shared" si="1"/>
        <v>5.8718448000000079</v>
      </c>
      <c r="O15" s="26">
        <f t="shared" si="2"/>
        <v>165.12815520000001</v>
      </c>
      <c r="P15" s="34">
        <v>0.48</v>
      </c>
      <c r="Q15" s="26">
        <f t="shared" si="3"/>
        <v>79.260000000000005</v>
      </c>
    </row>
    <row r="16" spans="1:17" s="28" customFormat="1" ht="18" customHeight="1">
      <c r="A16" s="29">
        <v>15</v>
      </c>
      <c r="B16" s="30" t="s">
        <v>43</v>
      </c>
      <c r="C16" s="30" t="s">
        <v>44</v>
      </c>
      <c r="D16" s="24" t="s">
        <v>16</v>
      </c>
      <c r="E16" s="25">
        <v>36090421</v>
      </c>
      <c r="F16" s="24" t="s">
        <v>17</v>
      </c>
      <c r="G16" s="31">
        <v>43282</v>
      </c>
      <c r="H16" s="31">
        <v>43312</v>
      </c>
      <c r="I16" s="32">
        <v>1</v>
      </c>
      <c r="J16" s="32">
        <v>11</v>
      </c>
      <c r="K16" s="33">
        <v>300</v>
      </c>
      <c r="L16" s="26">
        <f t="shared" si="0"/>
        <v>15</v>
      </c>
      <c r="M16" s="27">
        <v>13.03</v>
      </c>
      <c r="N16" s="26">
        <f t="shared" si="1"/>
        <v>9.7864080000000122</v>
      </c>
      <c r="O16" s="26">
        <f t="shared" si="2"/>
        <v>275.21359200000001</v>
      </c>
      <c r="P16" s="34">
        <v>0.48</v>
      </c>
      <c r="Q16" s="26">
        <f t="shared" si="3"/>
        <v>132.1</v>
      </c>
    </row>
    <row r="17" spans="1:17" s="28" customFormat="1" ht="18" customHeight="1">
      <c r="A17" s="29">
        <v>16</v>
      </c>
      <c r="B17" s="30" t="s">
        <v>45</v>
      </c>
      <c r="C17" s="30" t="s">
        <v>46</v>
      </c>
      <c r="D17" s="24" t="s">
        <v>16</v>
      </c>
      <c r="E17" s="25">
        <v>36090421</v>
      </c>
      <c r="F17" s="24" t="s">
        <v>17</v>
      </c>
      <c r="G17" s="31">
        <v>43282</v>
      </c>
      <c r="H17" s="31">
        <v>43312</v>
      </c>
      <c r="I17" s="32">
        <v>103</v>
      </c>
      <c r="J17" s="32">
        <v>1765</v>
      </c>
      <c r="K17" s="33">
        <v>45811</v>
      </c>
      <c r="L17" s="26">
        <f t="shared" si="0"/>
        <v>2290.5500000000002</v>
      </c>
      <c r="M17" s="27">
        <v>14.03</v>
      </c>
      <c r="N17" s="26">
        <f t="shared" si="1"/>
        <v>1494.417122960002</v>
      </c>
      <c r="O17" s="26">
        <f t="shared" si="2"/>
        <v>42026.032877040001</v>
      </c>
      <c r="P17" s="34">
        <v>0.48</v>
      </c>
      <c r="Q17" s="26">
        <f t="shared" si="3"/>
        <v>20172.5</v>
      </c>
    </row>
    <row r="18" spans="1:17" s="28" customFormat="1" ht="18" customHeight="1">
      <c r="A18" s="29">
        <v>17</v>
      </c>
      <c r="B18" s="30" t="s">
        <v>66</v>
      </c>
      <c r="C18" s="30" t="s">
        <v>47</v>
      </c>
      <c r="D18" s="24" t="s">
        <v>16</v>
      </c>
      <c r="E18" s="25">
        <v>36090421</v>
      </c>
      <c r="F18" s="24" t="s">
        <v>17</v>
      </c>
      <c r="G18" s="31">
        <v>43282</v>
      </c>
      <c r="H18" s="31">
        <v>43312</v>
      </c>
      <c r="I18" s="32">
        <v>12</v>
      </c>
      <c r="J18" s="32">
        <v>143</v>
      </c>
      <c r="K18" s="33">
        <v>3768</v>
      </c>
      <c r="L18" s="26">
        <f t="shared" si="0"/>
        <v>188.4</v>
      </c>
      <c r="M18" s="27">
        <v>15.03</v>
      </c>
      <c r="N18" s="26">
        <f t="shared" si="1"/>
        <v>122.91728448000016</v>
      </c>
      <c r="O18" s="26">
        <f t="shared" si="2"/>
        <v>3456.6827155199999</v>
      </c>
      <c r="P18" s="34">
        <v>0.48</v>
      </c>
      <c r="Q18" s="26">
        <f t="shared" si="3"/>
        <v>1659.21</v>
      </c>
    </row>
    <row r="19" spans="1:17" s="28" customFormat="1" ht="18" customHeight="1">
      <c r="A19" s="29">
        <v>18</v>
      </c>
      <c r="B19" s="30" t="s">
        <v>67</v>
      </c>
      <c r="C19" s="30" t="s">
        <v>48</v>
      </c>
      <c r="D19" s="24" t="s">
        <v>16</v>
      </c>
      <c r="E19" s="25">
        <v>36090421</v>
      </c>
      <c r="F19" s="24" t="s">
        <v>17</v>
      </c>
      <c r="G19" s="31">
        <v>43282</v>
      </c>
      <c r="H19" s="31">
        <v>43312</v>
      </c>
      <c r="I19" s="32">
        <v>14</v>
      </c>
      <c r="J19" s="32">
        <v>108</v>
      </c>
      <c r="K19" s="33">
        <v>2870</v>
      </c>
      <c r="L19" s="26">
        <f t="shared" si="0"/>
        <v>143.5</v>
      </c>
      <c r="M19" s="27">
        <v>16.03</v>
      </c>
      <c r="N19" s="26">
        <f t="shared" si="1"/>
        <v>93.623303200000123</v>
      </c>
      <c r="O19" s="26">
        <f t="shared" si="2"/>
        <v>2632.8766968</v>
      </c>
      <c r="P19" s="34">
        <v>0.48</v>
      </c>
      <c r="Q19" s="26">
        <f t="shared" si="3"/>
        <v>1263.78</v>
      </c>
    </row>
    <row r="20" spans="1:17" s="28" customFormat="1" ht="18" customHeight="1">
      <c r="A20" s="29">
        <v>19</v>
      </c>
      <c r="B20" s="30" t="s">
        <v>68</v>
      </c>
      <c r="C20" s="30" t="s">
        <v>49</v>
      </c>
      <c r="D20" s="24" t="s">
        <v>16</v>
      </c>
      <c r="E20" s="25">
        <v>36090421</v>
      </c>
      <c r="F20" s="24" t="s">
        <v>17</v>
      </c>
      <c r="G20" s="31">
        <v>43282</v>
      </c>
      <c r="H20" s="31">
        <v>43312</v>
      </c>
      <c r="I20" s="32">
        <v>99</v>
      </c>
      <c r="J20" s="32">
        <v>2150</v>
      </c>
      <c r="K20" s="33">
        <v>55401</v>
      </c>
      <c r="L20" s="26">
        <f t="shared" si="0"/>
        <v>2770.05</v>
      </c>
      <c r="M20" s="27">
        <v>17.03</v>
      </c>
      <c r="N20" s="26">
        <f t="shared" si="1"/>
        <v>1807.2559653600024</v>
      </c>
      <c r="O20" s="26">
        <f t="shared" si="2"/>
        <v>50823.694034640001</v>
      </c>
      <c r="P20" s="34">
        <v>0.48</v>
      </c>
      <c r="Q20" s="26">
        <f t="shared" si="3"/>
        <v>24395.37</v>
      </c>
    </row>
    <row r="21" spans="1:17" s="28" customFormat="1" ht="18" customHeight="1">
      <c r="A21" s="29">
        <v>20</v>
      </c>
      <c r="B21" s="30" t="s">
        <v>50</v>
      </c>
      <c r="C21" s="30" t="s">
        <v>51</v>
      </c>
      <c r="D21" s="24" t="s">
        <v>16</v>
      </c>
      <c r="E21" s="25">
        <v>36090421</v>
      </c>
      <c r="F21" s="24" t="s">
        <v>17</v>
      </c>
      <c r="G21" s="31">
        <v>43282</v>
      </c>
      <c r="H21" s="31">
        <v>43312</v>
      </c>
      <c r="I21" s="32">
        <v>1</v>
      </c>
      <c r="J21" s="32">
        <v>5</v>
      </c>
      <c r="K21" s="33">
        <v>115</v>
      </c>
      <c r="L21" s="26">
        <f t="shared" si="0"/>
        <v>5.75</v>
      </c>
      <c r="M21" s="27">
        <v>18.03</v>
      </c>
      <c r="N21" s="26">
        <f t="shared" si="1"/>
        <v>3.7514564000000048</v>
      </c>
      <c r="O21" s="26">
        <f t="shared" si="2"/>
        <v>105.4985436</v>
      </c>
      <c r="P21" s="34">
        <v>0.48</v>
      </c>
      <c r="Q21" s="26">
        <f t="shared" si="3"/>
        <v>50.64</v>
      </c>
    </row>
    <row r="22" spans="1:17" s="28" customFormat="1" ht="18" customHeight="1">
      <c r="A22" s="29">
        <v>21</v>
      </c>
      <c r="B22" s="30" t="s">
        <v>69</v>
      </c>
      <c r="C22" s="30" t="s">
        <v>52</v>
      </c>
      <c r="D22" s="24" t="s">
        <v>16</v>
      </c>
      <c r="E22" s="25">
        <v>36090421</v>
      </c>
      <c r="F22" s="24" t="s">
        <v>17</v>
      </c>
      <c r="G22" s="31">
        <v>43282</v>
      </c>
      <c r="H22" s="31">
        <v>43312</v>
      </c>
      <c r="I22" s="32">
        <v>4</v>
      </c>
      <c r="J22" s="32">
        <v>13</v>
      </c>
      <c r="K22" s="33">
        <v>325</v>
      </c>
      <c r="L22" s="26">
        <f t="shared" si="0"/>
        <v>16.25</v>
      </c>
      <c r="M22" s="27">
        <v>19.03</v>
      </c>
      <c r="N22" s="26">
        <f t="shared" si="1"/>
        <v>10.601942000000014</v>
      </c>
      <c r="O22" s="26">
        <f t="shared" si="2"/>
        <v>298.14805799999999</v>
      </c>
      <c r="P22" s="34">
        <v>0.48</v>
      </c>
      <c r="Q22" s="26">
        <f t="shared" si="3"/>
        <v>143.11000000000001</v>
      </c>
    </row>
    <row r="23" spans="1:17" s="28" customFormat="1" ht="18" customHeight="1">
      <c r="A23" s="29">
        <v>22</v>
      </c>
      <c r="B23" s="30" t="s">
        <v>53</v>
      </c>
      <c r="C23" s="30" t="s">
        <v>54</v>
      </c>
      <c r="D23" s="24" t="s">
        <v>16</v>
      </c>
      <c r="E23" s="25">
        <v>36090421</v>
      </c>
      <c r="F23" s="24" t="s">
        <v>17</v>
      </c>
      <c r="G23" s="31">
        <v>43282</v>
      </c>
      <c r="H23" s="31">
        <v>43312</v>
      </c>
      <c r="I23" s="32">
        <v>1</v>
      </c>
      <c r="J23" s="32">
        <v>9</v>
      </c>
      <c r="K23" s="33">
        <v>188</v>
      </c>
      <c r="L23" s="26">
        <f t="shared" si="0"/>
        <v>9.4</v>
      </c>
      <c r="M23" s="27">
        <v>20.03</v>
      </c>
      <c r="N23" s="26">
        <f t="shared" si="1"/>
        <v>6.1328156800000082</v>
      </c>
      <c r="O23" s="26">
        <f t="shared" si="2"/>
        <v>172.46718432</v>
      </c>
      <c r="P23" s="34">
        <v>0.48</v>
      </c>
      <c r="Q23" s="26">
        <f t="shared" si="3"/>
        <v>82.78</v>
      </c>
    </row>
    <row r="24" spans="1:17" s="28" customFormat="1" ht="18" customHeight="1">
      <c r="A24" s="29">
        <v>23</v>
      </c>
      <c r="B24" s="30" t="s">
        <v>70</v>
      </c>
      <c r="C24" s="30" t="s">
        <v>55</v>
      </c>
      <c r="D24" s="24" t="s">
        <v>16</v>
      </c>
      <c r="E24" s="25">
        <v>36090421</v>
      </c>
      <c r="F24" s="24" t="s">
        <v>17</v>
      </c>
      <c r="G24" s="31">
        <v>43282</v>
      </c>
      <c r="H24" s="31">
        <v>43312</v>
      </c>
      <c r="I24" s="32">
        <v>15</v>
      </c>
      <c r="J24" s="32">
        <v>163</v>
      </c>
      <c r="K24" s="33">
        <v>4245</v>
      </c>
      <c r="L24" s="26">
        <f t="shared" si="0"/>
        <v>212.25</v>
      </c>
      <c r="M24" s="27">
        <v>21.03</v>
      </c>
      <c r="N24" s="26">
        <f t="shared" si="1"/>
        <v>138.4776732000002</v>
      </c>
      <c r="O24" s="26">
        <f t="shared" si="2"/>
        <v>3894.2723268</v>
      </c>
      <c r="P24" s="34">
        <v>0.48</v>
      </c>
      <c r="Q24" s="26">
        <f t="shared" si="3"/>
        <v>1869.25</v>
      </c>
    </row>
    <row r="25" spans="1:17" s="28" customFormat="1" ht="18" customHeight="1">
      <c r="A25" s="29">
        <v>24</v>
      </c>
      <c r="B25" s="30" t="s">
        <v>56</v>
      </c>
      <c r="C25" s="30" t="s">
        <v>57</v>
      </c>
      <c r="D25" s="24" t="s">
        <v>16</v>
      </c>
      <c r="E25" s="25">
        <v>36090421</v>
      </c>
      <c r="F25" s="24" t="s">
        <v>17</v>
      </c>
      <c r="G25" s="31">
        <v>43282</v>
      </c>
      <c r="H25" s="31">
        <v>43312</v>
      </c>
      <c r="I25" s="32">
        <v>1</v>
      </c>
      <c r="J25" s="32">
        <v>0</v>
      </c>
      <c r="K25" s="33">
        <v>0</v>
      </c>
      <c r="L25" s="26">
        <f t="shared" si="0"/>
        <v>0</v>
      </c>
      <c r="M25" s="27">
        <v>22.03</v>
      </c>
      <c r="N25" s="26">
        <f t="shared" si="1"/>
        <v>0</v>
      </c>
      <c r="O25" s="26">
        <f t="shared" si="2"/>
        <v>0</v>
      </c>
      <c r="P25" s="34">
        <v>0.48</v>
      </c>
      <c r="Q25" s="26">
        <f t="shared" si="3"/>
        <v>0</v>
      </c>
    </row>
    <row r="26" spans="1:17" s="28" customFormat="1" ht="18" customHeight="1">
      <c r="A26" s="29">
        <v>25</v>
      </c>
      <c r="B26" s="30" t="s">
        <v>58</v>
      </c>
      <c r="C26" s="30" t="s">
        <v>59</v>
      </c>
      <c r="D26" s="24" t="s">
        <v>16</v>
      </c>
      <c r="E26" s="25">
        <v>36090421</v>
      </c>
      <c r="F26" s="24" t="s">
        <v>17</v>
      </c>
      <c r="G26" s="31">
        <v>43282</v>
      </c>
      <c r="H26" s="31">
        <v>43312</v>
      </c>
      <c r="I26" s="32">
        <v>99</v>
      </c>
      <c r="J26" s="32">
        <v>4867</v>
      </c>
      <c r="K26" s="33">
        <v>127355.2</v>
      </c>
      <c r="L26" s="26">
        <f t="shared" si="0"/>
        <v>6367.76</v>
      </c>
      <c r="M26" s="27">
        <v>23.03</v>
      </c>
      <c r="N26" s="26">
        <f t="shared" si="1"/>
        <v>4154.4998270720052</v>
      </c>
      <c r="O26" s="26">
        <f t="shared" si="2"/>
        <v>116832.94017292801</v>
      </c>
      <c r="P26" s="34">
        <v>0.48</v>
      </c>
      <c r="Q26" s="26">
        <f t="shared" si="3"/>
        <v>56079.81</v>
      </c>
    </row>
    <row r="27" spans="1:17" s="28" customFormat="1" ht="18" customHeight="1">
      <c r="A27" s="29">
        <v>26</v>
      </c>
      <c r="B27" s="30" t="s">
        <v>71</v>
      </c>
      <c r="C27" s="30" t="s">
        <v>60</v>
      </c>
      <c r="D27" s="24" t="s">
        <v>16</v>
      </c>
      <c r="E27" s="25">
        <v>36090421</v>
      </c>
      <c r="F27" s="24" t="s">
        <v>17</v>
      </c>
      <c r="G27" s="31">
        <v>43282</v>
      </c>
      <c r="H27" s="31">
        <v>43312</v>
      </c>
      <c r="I27" s="32">
        <v>69</v>
      </c>
      <c r="J27" s="32">
        <v>1580</v>
      </c>
      <c r="K27" s="33">
        <v>47509</v>
      </c>
      <c r="L27" s="26">
        <f t="shared" si="0"/>
        <v>2375.4500000000003</v>
      </c>
      <c r="M27" s="27">
        <v>24.03</v>
      </c>
      <c r="N27" s="26">
        <f t="shared" si="1"/>
        <v>1549.808192240002</v>
      </c>
      <c r="O27" s="26">
        <f t="shared" si="2"/>
        <v>43583.741807760001</v>
      </c>
      <c r="P27" s="34">
        <v>0.48</v>
      </c>
      <c r="Q27" s="26">
        <f t="shared" si="3"/>
        <v>20920.2</v>
      </c>
    </row>
    <row r="28" spans="1:17" s="28" customFormat="1" ht="18" customHeight="1">
      <c r="A28" s="29">
        <v>27</v>
      </c>
      <c r="B28" s="30" t="s">
        <v>72</v>
      </c>
      <c r="C28" s="30" t="s">
        <v>61</v>
      </c>
      <c r="D28" s="24" t="s">
        <v>16</v>
      </c>
      <c r="E28" s="25">
        <v>36090421</v>
      </c>
      <c r="F28" s="24" t="s">
        <v>17</v>
      </c>
      <c r="G28" s="31">
        <v>43282</v>
      </c>
      <c r="H28" s="31">
        <v>43312</v>
      </c>
      <c r="I28" s="32">
        <v>1</v>
      </c>
      <c r="J28" s="32">
        <v>46</v>
      </c>
      <c r="K28" s="33">
        <v>1190</v>
      </c>
      <c r="L28" s="26">
        <f t="shared" si="0"/>
        <v>59.5</v>
      </c>
      <c r="M28" s="27">
        <v>25.03</v>
      </c>
      <c r="N28" s="26">
        <f t="shared" si="1"/>
        <v>38.819418400000053</v>
      </c>
      <c r="O28" s="26">
        <f t="shared" si="2"/>
        <v>1091.6805816000001</v>
      </c>
      <c r="P28" s="34">
        <v>0.48</v>
      </c>
      <c r="Q28" s="26">
        <f t="shared" si="3"/>
        <v>524.01</v>
      </c>
    </row>
    <row r="29" spans="1:17" s="28" customFormat="1" ht="18" customHeight="1">
      <c r="A29" s="29">
        <v>28</v>
      </c>
      <c r="B29" s="30" t="s">
        <v>73</v>
      </c>
      <c r="C29" s="30" t="s">
        <v>62</v>
      </c>
      <c r="D29" s="24" t="s">
        <v>16</v>
      </c>
      <c r="E29" s="25">
        <v>36090421</v>
      </c>
      <c r="F29" s="24" t="s">
        <v>17</v>
      </c>
      <c r="G29" s="31">
        <v>43282</v>
      </c>
      <c r="H29" s="31">
        <v>43312</v>
      </c>
      <c r="I29" s="32">
        <v>6</v>
      </c>
      <c r="J29" s="32">
        <v>110</v>
      </c>
      <c r="K29" s="33">
        <v>3300</v>
      </c>
      <c r="L29" s="26">
        <f t="shared" si="0"/>
        <v>165</v>
      </c>
      <c r="M29" s="27">
        <v>26.03</v>
      </c>
      <c r="N29" s="26">
        <f t="shared" si="1"/>
        <v>107.65048800000014</v>
      </c>
      <c r="O29" s="26">
        <f t="shared" si="2"/>
        <v>3027.3495120000002</v>
      </c>
      <c r="P29" s="34">
        <v>0.48</v>
      </c>
      <c r="Q29" s="26">
        <f t="shared" si="3"/>
        <v>1453.13</v>
      </c>
    </row>
    <row r="30" spans="1:17" s="5" customFormat="1" ht="25.5" customHeight="1">
      <c r="A30" s="18"/>
      <c r="B30" s="11" t="s">
        <v>19</v>
      </c>
      <c r="C30" s="19"/>
      <c r="D30" s="19"/>
      <c r="E30" s="19"/>
      <c r="F30" s="19"/>
      <c r="G30" s="20"/>
      <c r="H30" s="20"/>
      <c r="I30" s="19">
        <f>SUM(I2:I29)</f>
        <v>989</v>
      </c>
      <c r="J30" s="19">
        <f>SUM(J2:J29)</f>
        <v>24725</v>
      </c>
      <c r="K30" s="21">
        <f>SUM(K2:K29)</f>
        <v>660372.4</v>
      </c>
      <c r="L30" s="21">
        <f>SUM(L2:L29)</f>
        <v>33018.620000000003</v>
      </c>
      <c r="M30" s="21"/>
      <c r="N30" s="21">
        <f>SUM(N2:N29)</f>
        <v>21542.245794464023</v>
      </c>
      <c r="O30" s="22">
        <f>SUM(O2:O29)</f>
        <v>605811.53420553589</v>
      </c>
      <c r="P30" s="23"/>
      <c r="Q30" s="21">
        <f>SUM(Q2:Q29)</f>
        <v>290789.53999999998</v>
      </c>
    </row>
    <row r="31" spans="1:17" s="5" customFormat="1">
      <c r="B31" s="6"/>
      <c r="C31" s="6"/>
      <c r="D31" s="6"/>
      <c r="E31" s="6"/>
      <c r="F31" s="6"/>
      <c r="G31" s="7"/>
      <c r="H31" s="7"/>
      <c r="I31" s="6"/>
      <c r="J31" s="6"/>
      <c r="K31" s="8"/>
      <c r="L31" s="8"/>
      <c r="M31" s="8"/>
      <c r="N31" s="8"/>
      <c r="O31" s="8"/>
      <c r="P31" s="9"/>
    </row>
    <row r="33" spans="6:6">
      <c r="F33" s="17"/>
    </row>
  </sheetData>
  <protectedRanges>
    <protectedRange sqref="A2:IV65556" name="区域1"/>
  </protectedRanges>
  <phoneticPr fontId="1" type="noConversion"/>
  <pageMargins left="0.19685039370078741" right="0.14000000000000001" top="0.98425196850393704" bottom="0.98425196850393704" header="0.51181102362204722" footer="0.51181102362204722"/>
  <pageSetup scale="65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月结算表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梁丽娟</cp:lastModifiedBy>
  <cp:lastPrinted>2018-07-04T02:50:46Z</cp:lastPrinted>
  <dcterms:created xsi:type="dcterms:W3CDTF">2015-11-10T02:18:22Z</dcterms:created>
  <dcterms:modified xsi:type="dcterms:W3CDTF">2018-08-01T06:03:04Z</dcterms:modified>
</cp:coreProperties>
</file>