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Users/Apple_1/Downloads/"/>
    </mc:Choice>
  </mc:AlternateContent>
  <xr:revisionPtr revIDLastSave="4" documentId="13_ncr:1_{64FAF9CD-B3F2-404B-A397-59BAF8E15566}" xr6:coauthVersionLast="47" xr6:coauthVersionMax="47" xr10:uidLastSave="{5558D2BF-477D-4E1B-A4FE-81A64C71217E}"/>
  <bookViews>
    <workbookView xWindow="6920" yWindow="760" windowWidth="30240" windowHeight="17700" xr2:uid="{D8E31B3C-F149-45D6-99B7-2CDC65D256FF}"/>
  </bookViews>
  <sheets>
    <sheet name="Working route"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T4" i="1"/>
  <c r="R4" i="1"/>
  <c r="Q4" i="1"/>
  <c r="O4" i="1"/>
  <c r="M4" i="1"/>
  <c r="L4" i="1"/>
  <c r="O2" i="1"/>
  <c r="N2" i="1"/>
  <c r="S2" i="1" s="1"/>
  <c r="M2" i="1"/>
  <c r="R2" i="1" s="1"/>
  <c r="L2" i="1"/>
  <c r="Q2" i="1" s="1"/>
  <c r="J2" i="1"/>
  <c r="I2" i="1"/>
  <c r="H2" i="1"/>
  <c r="G2" i="1"/>
  <c r="F3" i="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2CBEA21E-B2B8-4476-949B-FA070550D5F1}">
      <text>
        <r>
          <rPr>
            <b/>
            <sz val="12"/>
            <color rgb="FF000000"/>
            <rFont val="Tahoma"/>
            <family val="2"/>
          </rPr>
          <t xml:space="preserve">Update ?? to your Blackboard group number and XYY to your </t>
        </r>
        <r>
          <rPr>
            <sz val="12"/>
            <color rgb="FF000000"/>
            <rFont val="Tahoma"/>
            <family val="2"/>
          </rPr>
          <t>CPR101</t>
        </r>
        <r>
          <rPr>
            <b/>
            <sz val="12"/>
            <color rgb="FF000000"/>
            <rFont val="Tahoma"/>
            <family val="2"/>
          </rPr>
          <t>XYY</t>
        </r>
        <r>
          <rPr>
            <sz val="12"/>
            <color rgb="FF000000"/>
            <rFont val="Tahoma"/>
            <family val="2"/>
          </rPr>
          <t xml:space="preserve"> </t>
        </r>
        <r>
          <rPr>
            <b/>
            <sz val="12"/>
            <color rgb="FF000000"/>
            <rFont val="Tahoma"/>
            <family val="2"/>
          </rPr>
          <t>class code</t>
        </r>
        <r>
          <rPr>
            <sz val="12"/>
            <color rgb="FF000000"/>
            <rFont val="Tahoma"/>
            <family val="2"/>
          </rPr>
          <t xml:space="preserve">.
</t>
        </r>
        <r>
          <rPr>
            <sz val="12"/>
            <color rgb="FF000000"/>
            <rFont val="Tahoma"/>
            <family val="2"/>
          </rPr>
          <t xml:space="preserve">
</t>
        </r>
        <r>
          <rPr>
            <sz val="12"/>
            <color rgb="FF000000"/>
            <rFont val="Tahoma"/>
            <family val="2"/>
          </rPr>
          <t>Then press TAB to next set up item in E3.</t>
        </r>
      </text>
    </comment>
    <comment ref="A2" authorId="0" shapeId="0" xr:uid="{90D0E451-8467-4C0E-820E-D0B223440AA7}">
      <text>
        <r>
          <rPr>
            <sz val="12"/>
            <color rgb="FF000000"/>
            <rFont val="Tahoma"/>
            <family val="2"/>
          </rPr>
          <t xml:space="preserve">
</t>
        </r>
        <r>
          <rPr>
            <sz val="12"/>
            <color rgb="FF000000"/>
            <rFont val="Tahoma"/>
            <family val="2"/>
          </rPr>
          <t xml:space="preserve">Use SMART goals to achieve the Triple Constraint of Cost/Resource vs Time/Schedule vs Scope/Quality. 
</t>
        </r>
      </text>
    </comment>
    <comment ref="B2" authorId="0" shapeId="0" xr:uid="{2770C12B-72AD-4053-99C8-40127BB2FE9E}">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C2" authorId="0" shapeId="0" xr:uid="{E9BC8558-B2B3-45C5-8DE2-1E6268CB37A8}">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rgb="FF000000"/>
            <rFont val="Tahoma"/>
            <family val="2"/>
          </rPr>
          <t xml:space="preserve">
</t>
        </r>
        <r>
          <rPr>
            <sz val="12"/>
            <color rgb="FF000000"/>
            <rFont val="Tahoma"/>
            <family val="2"/>
          </rPr>
          <t xml:space="preserve">How many hours will the task take? </t>
        </r>
      </text>
    </comment>
    <comment ref="E2" authorId="0" shapeId="0" xr:uid="{A2D78858-E01F-4C69-AE44-026BB6F9A7DD}">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rgb="FF000000"/>
            <rFont val="Tahoma"/>
            <family val="2"/>
          </rPr>
          <t xml:space="preserve">
</t>
        </r>
        <r>
          <rPr>
            <sz val="12"/>
            <color rgb="FF000000"/>
            <rFont val="Tahoma"/>
            <family val="2"/>
          </rPr>
          <t xml:space="preserve">Each person is their own project manager… 
</t>
        </r>
        <r>
          <rPr>
            <sz val="12"/>
            <color rgb="FF000000"/>
            <rFont val="Tahoma"/>
            <family val="2"/>
          </rPr>
          <t xml:space="preserve">
</t>
        </r>
        <r>
          <rPr>
            <sz val="12"/>
            <color rgb="FF000000"/>
            <rFont val="Tahoma"/>
            <family val="2"/>
          </rPr>
          <t xml:space="preserve">TO DO: Specific objectives and tasks which were Agreed upon 
</t>
        </r>
        <r>
          <rPr>
            <sz val="12"/>
            <color rgb="FF000000"/>
            <rFont val="Tahoma"/>
            <family val="2"/>
          </rPr>
          <t xml:space="preserve">DOING: work in progress: an objective or task according to a Time based target – hours of effort will be completed by a due date &amp; time 
</t>
        </r>
        <r>
          <rPr>
            <sz val="12"/>
            <color rgb="FF000000"/>
            <rFont val="Tahoma"/>
            <family val="2"/>
          </rPr>
          <t xml:space="preserve">TESTING: work promoted by team member after Doing to other team members for Testing/Measurement. 
</t>
        </r>
        <r>
          <rPr>
            <sz val="12"/>
            <color rgb="FF000000"/>
            <rFont val="Tahoma"/>
            <family val="2"/>
          </rPr>
          <t xml:space="preserve">DONE: an objective or task Tested/Measured as completed. Only Team leader can change status to DONE (or back to DOING for rework or HUNG UP for problem resolution)
</t>
        </r>
        <r>
          <rPr>
            <sz val="12"/>
            <color rgb="FF000000"/>
            <rFont val="Tahoma"/>
            <family val="2"/>
          </rPr>
          <t xml:space="preserve">HUNG UP: no longer doing something because it became unRealistic. </t>
        </r>
        <r>
          <rPr>
            <i/>
            <sz val="12"/>
            <color rgb="FF000000"/>
            <rFont val="Tahoma"/>
            <family val="2"/>
          </rPr>
          <t xml:space="preserve">Tell the team right away. </t>
        </r>
        <r>
          <rPr>
            <sz val="12"/>
            <color rgb="FF000000"/>
            <rFont val="Tahoma"/>
            <family val="2"/>
          </rPr>
          <t xml:space="preserve">E.g. hours required will not be completed by the due date-time; specific objectives were found to be too vague when Doing; no metrics were applied to measure doneness. </t>
        </r>
      </text>
    </comment>
    <comment ref="G2" authorId="0" shapeId="0" xr:uid="{6F355C0A-511E-43D7-BF96-12F78086AB77}">
      <text>
        <r>
          <rPr>
            <sz val="12"/>
            <color rgb="FF000000"/>
            <rFont val="Tahoma"/>
            <family val="2"/>
          </rPr>
          <t xml:space="preserve">
</t>
        </r>
        <r>
          <rPr>
            <sz val="12"/>
            <color rgb="FF000000"/>
            <rFont val="Tahoma"/>
            <family val="2"/>
          </rPr>
          <t xml:space="preserve">Who does What to produce the project artefacts?
</t>
        </r>
        <r>
          <rPr>
            <sz val="12"/>
            <color rgb="FF000000"/>
            <rFont val="Tahoma"/>
            <family val="2"/>
          </rPr>
          <t xml:space="preserve">
</t>
        </r>
        <r>
          <rPr>
            <sz val="12"/>
            <color rgb="FF000000"/>
            <rFont val="Tahoma"/>
            <family val="2"/>
          </rPr>
          <t xml:space="preserve">Each cell has one or more bullet points on that person's action items. 
</t>
        </r>
        <r>
          <rPr>
            <sz val="12"/>
            <color rgb="FF000000"/>
            <rFont val="Tahoma"/>
            <family val="2"/>
          </rPr>
          <t xml:space="preserve">
</t>
        </r>
        <r>
          <rPr>
            <sz val="12"/>
            <color rgb="FF000000"/>
            <rFont val="Tahoma"/>
            <family val="2"/>
          </rPr>
          <t>{Alt+Enter} for new line within cell.</t>
        </r>
      </text>
    </comment>
    <comment ref="H2" authorId="0" shapeId="0" xr:uid="{0B9FA4BC-46B1-4676-8605-6DD568286AC6}">
      <text>
        <r>
          <rPr>
            <sz val="12"/>
            <color rgb="FF000000"/>
            <rFont val="Tahoma"/>
            <family val="2"/>
          </rPr>
          <t xml:space="preserve">This is the result of the Specific action. 
</t>
        </r>
        <r>
          <rPr>
            <sz val="12"/>
            <color rgb="FF000000"/>
            <rFont val="Tahoma"/>
            <family val="2"/>
          </rPr>
          <t xml:space="preserve">What is the definition of done?
</t>
        </r>
        <r>
          <rPr>
            <sz val="12"/>
            <color rgb="FF000000"/>
            <rFont val="Tahoma"/>
            <family val="2"/>
          </rPr>
          <t xml:space="preserve">What will you deliver that someone can see, read, use?
</t>
        </r>
        <r>
          <rPr>
            <sz val="12"/>
            <color rgb="FF000000"/>
            <rFont val="Tahoma"/>
            <family val="2"/>
          </rPr>
          <t xml:space="preserve">How will you know it has the minimum acceptable quality?
</t>
        </r>
        <r>
          <rPr>
            <sz val="12"/>
            <color rgb="FF000000"/>
            <rFont val="Tahoma"/>
            <family val="2"/>
          </rPr>
          <t xml:space="preserve">
</t>
        </r>
        <r>
          <rPr>
            <sz val="12"/>
            <color rgb="FF000000"/>
            <rFont val="Tahoma"/>
            <family val="2"/>
          </rPr>
          <t>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rgb="FF000000"/>
            <rFont val="Tahoma"/>
            <family val="2"/>
          </rPr>
          <t xml:space="preserve">
</t>
        </r>
        <r>
          <rPr>
            <sz val="12"/>
            <color rgb="FF000000"/>
            <rFont val="Tahoma"/>
            <family val="2"/>
          </rPr>
          <t xml:space="preserve">When will the product of the specific action be delivered? 
</t>
        </r>
        <r>
          <rPr>
            <sz val="12"/>
            <color rgb="FF000000"/>
            <rFont val="Tahoma"/>
            <family val="2"/>
          </rPr>
          <t xml:space="preserve">
</t>
        </r>
        <r>
          <rPr>
            <sz val="12"/>
            <color rgb="FF000000"/>
            <rFont val="Tahoma"/>
            <family val="2"/>
          </rPr>
          <t>Can it be done in the time available? Does everyone have the resources they need soon enough to complete their work by the milestone date? Think Critical Path: One person's end date may be another's start date.</t>
        </r>
      </text>
    </comment>
    <comment ref="K2" authorId="0" shapeId="0" xr:uid="{115DD488-5974-4F56-B794-608F30704929}">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L2" authorId="0" shapeId="0" xr:uid="{B056FFD1-A6C9-4922-BB30-E9478B06039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B6E73459-EA4C-464A-BDD9-490E5F231F34}">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BBC909E-4CA2-4BD5-AC6B-5197D36D5C95}">
      <text>
        <r>
          <rPr>
            <sz val="12"/>
            <color indexed="81"/>
            <rFont val="Tahoma"/>
            <family val="2"/>
          </rPr>
          <t xml:space="preserve">
How many hours will the task take? </t>
        </r>
      </text>
    </comment>
    <comment ref="O2" authorId="0" shapeId="0" xr:uid="{2BBFA5B0-9E75-44F4-B645-C383871B26B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0DCD825A-4E9A-4C77-8A48-4A8A697B05E2}">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Q2" authorId="0" shapeId="0" xr:uid="{C73DF2B1-5E22-4B33-8428-BA96DE0271C4}">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C05C2625-6A6A-4EE4-9549-93AB61A549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4D79F270-0DDB-4966-927C-2711F8291E4A}">
      <text>
        <r>
          <rPr>
            <sz val="12"/>
            <color indexed="81"/>
            <rFont val="Tahoma"/>
            <family val="2"/>
          </rPr>
          <t xml:space="preserve">
How many hours will the task take? </t>
        </r>
      </text>
    </comment>
    <comment ref="T2" authorId="0" shapeId="0" xr:uid="{8AC1B0A8-2F41-424C-9897-B9CEC7F9B4D9}">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329FD574-870A-4E7A-9543-924D5F0C88DF}">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9B670C88-9BB7-4F7F-8458-1B7004010E47}">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 ref="E3" authorId="0" shapeId="0" xr:uid="{F6E28481-5620-4575-BF69-A727D2A6C0E6}">
      <text>
        <r>
          <rPr>
            <b/>
            <sz val="12"/>
            <color rgb="FF000000"/>
            <rFont val="Tahoma"/>
            <family val="2"/>
          </rPr>
          <t xml:space="preserve">
</t>
        </r>
        <r>
          <rPr>
            <b/>
            <sz val="12"/>
            <color rgb="FF000000"/>
            <rFont val="Tahoma"/>
            <family val="2"/>
          </rPr>
          <t>Change this to the date of your Project Management class and the worksheet will calculate all milestone dates.</t>
        </r>
      </text>
    </comment>
  </commentList>
</comments>
</file>

<file path=xl/sharedStrings.xml><?xml version="1.0" encoding="utf-8"?>
<sst xmlns="http://schemas.openxmlformats.org/spreadsheetml/2006/main" count="118" uniqueCount="67">
  <si>
    <r>
      <t xml:space="preserve">Blackboard Group No
?? Class </t>
    </r>
    <r>
      <rPr>
        <i/>
        <sz val="11"/>
        <color theme="1"/>
        <rFont val="新細明體"/>
        <family val="2"/>
        <scheme val="minor"/>
      </rPr>
      <t>XYY</t>
    </r>
  </si>
  <si>
    <t>Project Planning</t>
  </si>
  <si>
    <t>Version 1</t>
  </si>
  <si>
    <t>Version 2 (optional)</t>
  </si>
  <si>
    <t>Version 3 (option)</t>
  </si>
  <si>
    <t>Last Chance Submission</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</si>
  <si>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</si>
  <si>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</si>
  <si>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</si>
  <si>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</si>
  <si>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</si>
  <si>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</si>
  <si>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r>
      <rPr>
        <b/>
        <u/>
        <sz val="11"/>
        <rFont val="Calibri"/>
        <family val="2"/>
      </rPr>
      <t>S</t>
    </r>
    <r>
      <rPr>
        <sz val="11"/>
        <rFont val="Calibri"/>
        <family val="2"/>
      </rPr>
      <t>pecific 
activities</t>
    </r>
  </si>
  <si>
    <t xml:space="preserve"> reference and relative due dates</t>
  </si>
  <si>
    <t>Update E3 to your
PM class date</t>
  </si>
  <si>
    <t>=====&gt;</t>
  </si>
  <si>
    <t>PM class date plus</t>
  </si>
  <si>
    <t>days</t>
  </si>
  <si>
    <t xml:space="preserve"> Latest possible submission is last day of classes; late penalties apply at 20% per day after your Version 3 due date:</t>
  </si>
  <si>
    <t>Each Team member</t>
  </si>
  <si>
    <t>Your Project Mgmt notes on what each Process Group means to you when doing this project.</t>
  </si>
  <si>
    <t>Share with team by uploading PM-Notes-myName.docx
to Bb ## team channel's Files</t>
  </si>
  <si>
    <t>DONE LATE</t>
    <phoneticPr fontId="16" type="noConversion"/>
  </si>
  <si>
    <t>completes their module. For specific tasks, see Final Project Overview and Project Milestones and Details</t>
  </si>
  <si>
    <t>see Programming Comments and Programming Test Cases docs for acceptance criteria. See Project Overview - Appendix B for deliverables</t>
  </si>
  <si>
    <t>see Project Milestones and Details</t>
  </si>
  <si>
    <t>Team Meeting Agenda ==&gt;</t>
  </si>
  <si>
    <t>create MS Teams Private Channel;  for Version 1, create plan with SMART goals and assign tasks</t>
  </si>
  <si>
    <t>detailed tasks assigned to Team members with est. hrs., agreed upon delivery date to Teams, updated Status</t>
  </si>
  <si>
    <t>Planned:1 hour Acutual:1hour</t>
    <phoneticPr fontId="16" type="noConversion"/>
  </si>
  <si>
    <t>review progress, refine Plan, update DONE items with actual hours, refine estimates and delivery date/time</t>
  </si>
  <si>
    <t>In MS Team Channel, select any file you would like reviewed and send a message @instructor to comment on that file.</t>
  </si>
  <si>
    <t>TO DO</t>
  </si>
  <si>
    <t>Team decision whether
to do this version.
If so, members plan to complete V2 of their module.</t>
  </si>
  <si>
    <t>detailed tasks assigned to Team members with est. hrs., agreed upon delivery date/time to Teams, updated Status</t>
  </si>
  <si>
    <t>Team decision whether
to do this version.
If so, members plan to complete V3 of their module.</t>
  </si>
  <si>
    <t>Submit final version of artefacts from Teams to Blackboard in a .ZIP archive. Backup Team's files.</t>
  </si>
  <si>
    <t xml:space="preserve">updated all DONE items with actual hours. </t>
  </si>
  <si>
    <t>request review from professor</t>
  </si>
  <si>
    <t>Request review of this file:
see Project Milestones and Details page, "Request review of a file..."</t>
    <phoneticPr fontId="16" type="noConversion"/>
  </si>
  <si>
    <t>Request review of this file:
see Project Milestones and Details page, "Request review of a file..."</t>
  </si>
  <si>
    <r>
      <rPr>
        <i/>
        <sz val="11"/>
        <color rgb="FF000000"/>
        <rFont val="Calibri"/>
        <scheme val="minor"/>
      </rPr>
      <t xml:space="preserve">Meenakshi Anil Kumar
</t>
    </r>
    <r>
      <rPr>
        <b/>
        <sz val="11"/>
        <color rgb="FF000000"/>
        <rFont val="Calibri"/>
        <scheme val="minor"/>
      </rPr>
      <t>Fundamentals</t>
    </r>
  </si>
  <si>
    <t>Review each other's PM notes on process Teams. Agree on how project will be done.
Decide which module to do
&amp; choose Team Leader</t>
  </si>
  <si>
    <t>Deliverable Measured:All members have agreed upon and been assigned their individual roles.
Delivery Criteria:A project plan has been created and agreed upon by all members, with a group leader chosen via a Teams meeting.</t>
    <phoneticPr fontId="16" type="noConversion"/>
  </si>
  <si>
    <t>Planned: 1 hour Actual: 1 hours</t>
    <phoneticPr fontId="16" type="noConversion"/>
  </si>
  <si>
    <t>Complete the Version 1 "Fundamental" Module by following the steps below:
- Create the file "fundamentals.c" and enter the source code and comments.
- Create the file "fundamentals.h" and enter the source code and comments.
- Document the test cases for the module in the file "fundamentals_test_cases.xlsx".
- Document the output of the test cases in the file "fundamentals_testing.txt".
Once you have completed all the above steps, please upload all the required documents to the Teams channel under the "Files" section and then to the "Fundamentals" folder.</t>
    <phoneticPr fontId="16" type="noConversion"/>
  </si>
  <si>
    <t>Ensure accuracy, and verify that the .c and .h files match the source code pictures. 
*run all test cases and document the results in the Excel file. 
* to document the output of your tests in a text file. 
* Confirm that all four files have been uploaded to the "Fundamentals" folder in the Teams Channel.</t>
    <phoneticPr fontId="16" type="noConversion"/>
  </si>
  <si>
    <t>Planned: 3 hours</t>
  </si>
  <si>
    <r>
      <rPr>
        <b/>
        <i/>
        <sz val="11"/>
        <color theme="1"/>
        <rFont val="新細明體"/>
        <family val="2"/>
        <scheme val="minor"/>
      </rPr>
      <t xml:space="preserve">REPLACE THIS 
</t>
    </r>
    <r>
      <rPr>
        <i/>
        <sz val="11"/>
        <color theme="1"/>
        <rFont val="新細明體"/>
        <family val="2"/>
        <scheme val="minor"/>
      </rPr>
      <t>with your action items and work breakdown structure for this Version</t>
    </r>
  </si>
  <si>
    <r>
      <t xml:space="preserve">Yi-Fan Lin and Huiling Wang </t>
    </r>
    <r>
      <rPr>
        <b/>
        <sz val="11"/>
        <color theme="1"/>
        <rFont val="新細明體"/>
        <family val="2"/>
        <scheme val="minor"/>
      </rPr>
      <t>Manipulations</t>
    </r>
    <phoneticPr fontId="16" type="noConversion"/>
  </si>
  <si>
    <t>Complete the Version 1 Please find below the complete version 1 of the "Manipulations" module, along with the necessary files and documents:
- manipulations.c: This file contains the source code and comments for the module.
- manipulations.h: This file contains the source code and comments for the module.
- manipulations_test_cases.xlsx: This document contains the documented test cases for the module.
- manipulations_testing.txt: This document contains the documented output of the test cases.
Once you have finished creating these files, please upload them to the Manipulation folder in the Teams channel under Files.</t>
    <phoneticPr fontId="16" type="noConversion"/>
  </si>
  <si>
    <t>Ensure accuracy, and verify that the .c and .h files match the source code pictures. 
*run all test cases and document the results in the Excel file. 
* to document the output of your tests in a text file. 
* Confirm that all four files have been uploaded to the "Manipulations" folder in the Teams Channel.</t>
    <phoneticPr fontId="16" type="noConversion"/>
  </si>
  <si>
    <t>Done/2hours</t>
  </si>
  <si>
    <r>
      <t xml:space="preserve">Miliya Sokun </t>
    </r>
    <r>
      <rPr>
        <b/>
        <sz val="11"/>
        <color theme="1"/>
        <rFont val="新細明體"/>
        <family val="2"/>
        <scheme val="minor"/>
      </rPr>
      <t>Tokenizing</t>
    </r>
    <phoneticPr fontId="16" type="noConversion"/>
  </si>
  <si>
    <t>Doing</t>
  </si>
  <si>
    <t>Complete the Version 1
Please ensure the following tasks are completed for the Version 1 "Tokenizing" module:
- Create the "Tokenizing.c" file and include the source code and comments in it.
- Create the "Tokenizing.h" file and include the source code and comments in it.
- Document test cases for the module in the "Tokenizing_test_cases.xlsx" file.
- Document the output of the test cases in the "Tokenizing_testing.txt" file.
Once you finish all the tasks, please upload all the necessary documents to the Tokenizing folder in Teams channel &gt; Files.</t>
    <phoneticPr fontId="16" type="noConversion"/>
  </si>
  <si>
    <t>Ensure accuracy, and verify that the .c and .h files match the source code pictures. 
*run all test cases and document the results in the Excel file. 
* to document the output of your tests in a text file. 
* Confirm that all four files have been uploaded to the "Tokenizing" folder in the Teams Channel.</t>
    <phoneticPr fontId="16" type="noConversion"/>
  </si>
  <si>
    <r>
      <t xml:space="preserve">Paul Oluwapelumi Egbemuyiwa
</t>
    </r>
    <r>
      <rPr>
        <b/>
        <sz val="11"/>
        <color theme="1"/>
        <rFont val="新細明體"/>
        <family val="2"/>
        <scheme val="minor"/>
      </rPr>
      <t>Conversions</t>
    </r>
    <r>
      <rPr>
        <i/>
        <sz val="11"/>
        <color theme="1"/>
        <rFont val="新細明體"/>
        <family val="2"/>
        <scheme val="minor"/>
      </rPr>
      <t xml:space="preserve">
</t>
    </r>
    <r>
      <rPr>
        <sz val="11"/>
        <color theme="1"/>
        <rFont val="新細明體"/>
        <family val="2"/>
        <scheme val="minor"/>
      </rPr>
      <t xml:space="preserve">Team Leader </t>
    </r>
    <phoneticPr fontId="16" type="noConversion"/>
  </si>
  <si>
    <t>Complete the Version 1 Please take a look at the complete Version 1 "Conversion" Module below. It consists of four documents that need to be created and uploaded to the Conversion folder on Teams channel &gt; Files. Please ensure that you have included all the necessary source code and comments, along with the documented test cases and the output of those test cases in the respective files. Here are the four documents that you need to create:
- Conversion.c: This is a source code file that needs to be created and uploaded to the Conversion folder.
- Conversion.h: This is also a source code file that needs to be created and uploaded to the Conversion folder.
- Conversion_test_cases.xlsx: This is a document that contains the documented test cases for the module.
- Conversion_testing.txt: This document contains the documented output of test cases.
Please make sure to check that all the required documents are uploaded to the Conversion folder on Teams channel &gt; Files.</t>
    <phoneticPr fontId="16" type="noConversion"/>
  </si>
  <si>
    <t>Ensure accuracy, and verify that the .c and .h files match the source code pictures. 
*run all test cases and document the results in the Excel file. 
* to document the output of your tests in a text file. 
* Confirm that all four files have been uploaded to the "Conversions" folder in the Teams Channel.</t>
    <phoneticPr fontId="16" type="noConversion"/>
  </si>
  <si>
    <t>milestone upload to Blackboard</t>
  </si>
  <si>
    <r>
      <rPr>
        <b/>
        <u/>
        <sz val="11"/>
        <color theme="1"/>
        <rFont val="新細明體"/>
        <family val="2"/>
        <scheme val="minor"/>
      </rPr>
      <t>DUE DATE</t>
    </r>
    <r>
      <rPr>
        <b/>
        <sz val="11"/>
        <color theme="1"/>
        <rFont val="新細明體"/>
        <family val="2"/>
        <scheme val="minor"/>
      </rPr>
      <t xml:space="preserve"> upload to Blackboard</t>
    </r>
  </si>
  <si>
    <r>
      <t xml:space="preserve">ABSOLUTE
</t>
    </r>
    <r>
      <rPr>
        <b/>
        <i/>
        <u/>
        <sz val="11"/>
        <color theme="1"/>
        <rFont val="新細明體"/>
        <family val="2"/>
        <scheme val="minor"/>
      </rPr>
      <t>DEADLINE</t>
    </r>
  </si>
  <si>
    <t>"Work on [module name]" is not specific. There are tasks with a critical path. WBS? Filenames to be uploaded to  your team's Files area.</t>
  </si>
  <si>
    <r>
      <t xml:space="preserve">What is the team's criteria for acceptance of development (files on developer's PC) when promoted to integration (Files in team's channel) What file names? What is definition of done / good enough? Who decides that?
Project Overview and Programming Comments|Testing docs have this information to be quoted or referenced.
</t>
    </r>
    <r>
      <rPr>
        <b/>
        <sz val="11"/>
        <color theme="1"/>
        <rFont val="新細明體"/>
        <family val="2"/>
        <scheme val="minor"/>
      </rPr>
      <t xml:space="preserve">Requests for professor's review come </t>
    </r>
    <r>
      <rPr>
        <b/>
        <i/>
        <sz val="11"/>
        <color theme="1"/>
        <rFont val="新細明體"/>
        <family val="2"/>
        <scheme val="minor"/>
      </rPr>
      <t>after</t>
    </r>
    <r>
      <rPr>
        <b/>
        <sz val="11"/>
        <color theme="1"/>
        <rFont val="新細明體"/>
        <family val="2"/>
        <scheme val="minor"/>
      </rPr>
      <t xml:space="preserve"> the team has accepted the work.</t>
    </r>
  </si>
  <si>
    <t xml:space="preserve">submissions after this date subject to extra time charge of 20% per day </t>
  </si>
  <si>
    <t>no submissions accepted after this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</si>
</sst>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21">
    <font>
      <sz val="11"/>
      <color theme="1"/>
      <name val="新細明體"/>
      <family val="2"/>
      <scheme val="minor"/>
    </font>
    <font>
      <sz val="11"/>
      <name val="Calibri"/>
      <family val="2"/>
    </font>
    <font>
      <u/>
      <sz val="11"/>
      <name val="Calibri"/>
      <family val="2"/>
    </font>
    <font>
      <b/>
      <u/>
      <sz val="11"/>
      <name val="Calibri"/>
      <family val="2"/>
    </font>
    <font>
      <i/>
      <sz val="11"/>
      <color theme="1"/>
      <name val="新細明體"/>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新細明體"/>
      <family val="2"/>
      <scheme val="minor"/>
    </font>
    <font>
      <b/>
      <sz val="11"/>
      <name val="Calibri"/>
      <family val="2"/>
    </font>
    <font>
      <b/>
      <u/>
      <sz val="11"/>
      <color theme="1"/>
      <name val="新細明體"/>
      <family val="2"/>
      <scheme val="minor"/>
    </font>
    <font>
      <b/>
      <i/>
      <sz val="11"/>
      <color theme="1"/>
      <name val="新細明體"/>
      <family val="2"/>
      <scheme val="minor"/>
    </font>
    <font>
      <b/>
      <i/>
      <u/>
      <sz val="11"/>
      <color theme="1"/>
      <name val="新細明體"/>
      <family val="2"/>
      <scheme val="minor"/>
    </font>
    <font>
      <i/>
      <sz val="11"/>
      <name val="Calibri"/>
      <family val="2"/>
    </font>
    <font>
      <sz val="12"/>
      <color rgb="FF000000"/>
      <name val="Tahoma"/>
      <family val="2"/>
    </font>
    <font>
      <sz val="9"/>
      <name val="新細明體"/>
      <family val="3"/>
      <charset val="136"/>
      <scheme val="minor"/>
    </font>
    <font>
      <b/>
      <sz val="12"/>
      <color rgb="FF000000"/>
      <name val="Tahoma"/>
      <family val="2"/>
    </font>
    <font>
      <i/>
      <sz val="12"/>
      <color rgb="FF000000"/>
      <name val="Tahoma"/>
      <family val="2"/>
    </font>
    <font>
      <i/>
      <sz val="11"/>
      <color rgb="FF000000"/>
      <name val="Calibri"/>
      <scheme val="minor"/>
    </font>
    <font>
      <b/>
      <sz val="11"/>
      <color rgb="FF000000"/>
      <name val="Calibri"/>
      <scheme val="minor"/>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1">
    <xf numFmtId="0" fontId="0" fillId="0" borderId="0" xfId="0"/>
    <xf numFmtId="0" fontId="0" fillId="5" borderId="0" xfId="0" applyFill="1" applyAlignment="1" applyProtection="1">
      <alignment horizontal="center" wrapText="1"/>
      <protection locked="0"/>
    </xf>
    <xf numFmtId="0" fontId="0" fillId="0" borderId="0" xfId="0" applyProtection="1">
      <protection locked="0"/>
    </xf>
    <xf numFmtId="0" fontId="0" fillId="0" borderId="1" xfId="0" applyBorder="1" applyAlignment="1" applyProtection="1">
      <alignment wrapText="1"/>
      <protection locked="0"/>
    </xf>
    <xf numFmtId="0" fontId="1" fillId="0" borderId="0" xfId="0" applyFont="1" applyAlignment="1" applyProtection="1">
      <alignment horizontal="center" vertical="center" wrapText="1"/>
      <protection locked="0"/>
    </xf>
    <xf numFmtId="0" fontId="1" fillId="0" borderId="0" xfId="0" applyFont="1" applyAlignment="1" applyProtection="1">
      <alignment horizontal="right" vertical="center"/>
      <protection locked="0"/>
    </xf>
    <xf numFmtId="0" fontId="1" fillId="0" borderId="0" xfId="0" applyFont="1" applyAlignment="1" applyProtection="1">
      <alignment horizontal="left" vertical="center" wrapText="1"/>
      <protection locked="0"/>
    </xf>
    <xf numFmtId="0" fontId="1" fillId="0" borderId="0" xfId="0" applyFont="1" applyAlignment="1" applyProtection="1">
      <alignment horizontal="right" vertical="center" wrapText="1"/>
      <protection locked="0"/>
    </xf>
    <xf numFmtId="0" fontId="4" fillId="0" borderId="0" xfId="0" applyFont="1" applyAlignment="1" applyProtection="1">
      <alignment horizontal="left" vertical="center"/>
      <protection locked="0"/>
    </xf>
    <xf numFmtId="0" fontId="1" fillId="0" borderId="0" xfId="0" quotePrefix="1" applyFont="1" applyAlignment="1" applyProtection="1">
      <alignment horizontal="center" vertical="center" wrapText="1"/>
      <protection locked="0"/>
    </xf>
    <xf numFmtId="164" fontId="0" fillId="0" borderId="0" xfId="0" applyNumberFormat="1" applyAlignment="1" applyProtection="1">
      <alignment horizontal="center" vertical="center" wrapText="1"/>
      <protection locked="0"/>
    </xf>
    <xf numFmtId="14" fontId="1" fillId="0" borderId="0" xfId="0" applyNumberFormat="1" applyFont="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horizontal="center" vertical="center"/>
      <protection locked="0"/>
    </xf>
    <xf numFmtId="0" fontId="0" fillId="0" borderId="0" xfId="0" applyAlignment="1" applyProtection="1">
      <alignment wrapText="1"/>
      <protection locked="0"/>
    </xf>
    <xf numFmtId="0" fontId="4" fillId="0" borderId="0" xfId="0" applyFont="1" applyAlignment="1" applyProtection="1">
      <alignment vertical="center" wrapText="1"/>
      <protection locked="0"/>
    </xf>
    <xf numFmtId="0" fontId="0" fillId="0" borderId="0" xfId="0" applyAlignment="1" applyProtection="1">
      <alignment vertical="center" wrapText="1"/>
      <protection locked="0"/>
    </xf>
    <xf numFmtId="0" fontId="4" fillId="0" borderId="0" xfId="0" applyFont="1" applyAlignment="1" applyProtection="1">
      <alignment horizontal="center" vertical="center" wrapText="1"/>
      <protection locked="0"/>
    </xf>
    <xf numFmtId="165" fontId="0" fillId="0" borderId="0" xfId="0" applyNumberFormat="1" applyAlignment="1" applyProtection="1">
      <alignment horizontal="center" vertical="center" wrapText="1"/>
      <protection locked="0"/>
    </xf>
    <xf numFmtId="0" fontId="0" fillId="0" borderId="0" xfId="0" applyAlignment="1" applyProtection="1">
      <alignment horizontal="center" wrapText="1"/>
      <protection locked="0"/>
    </xf>
    <xf numFmtId="0" fontId="0" fillId="0" borderId="0" xfId="0" applyAlignment="1" applyProtection="1">
      <alignment horizontal="center"/>
      <protection locked="0"/>
    </xf>
    <xf numFmtId="14" fontId="0" fillId="0" borderId="0" xfId="0" applyNumberFormat="1" applyAlignment="1">
      <alignment horizontal="center" vertical="center" wrapText="1"/>
    </xf>
    <xf numFmtId="0" fontId="0" fillId="7" borderId="7" xfId="0" applyFill="1" applyBorder="1" applyAlignment="1">
      <alignment horizontal="center" vertical="center" wrapText="1"/>
    </xf>
    <xf numFmtId="0" fontId="0" fillId="7" borderId="6" xfId="0" applyFill="1" applyBorder="1" applyAlignment="1">
      <alignment horizontal="center" vertical="center" wrapText="1"/>
    </xf>
    <xf numFmtId="164" fontId="0" fillId="0" borderId="0" xfId="0" applyNumberFormat="1" applyAlignment="1">
      <alignment horizontal="center" vertical="center" wrapText="1"/>
    </xf>
    <xf numFmtId="0" fontId="0" fillId="7" borderId="0" xfId="0" applyFill="1" applyAlignment="1">
      <alignment horizontal="center" vertical="center" wrapText="1"/>
    </xf>
    <xf numFmtId="0" fontId="9" fillId="6" borderId="0" xfId="0" applyFont="1" applyFill="1" applyAlignment="1">
      <alignment horizontal="center" vertical="center" wrapText="1"/>
    </xf>
    <xf numFmtId="164" fontId="0" fillId="6" borderId="0" xfId="0" applyNumberFormat="1" applyFill="1" applyAlignment="1">
      <alignment horizontal="center" vertical="center" wrapText="1"/>
    </xf>
    <xf numFmtId="0" fontId="12" fillId="6" borderId="0" xfId="0" applyFont="1" applyFill="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center" vertical="center" wrapText="1"/>
    </xf>
    <xf numFmtId="0" fontId="14"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1" fillId="0" borderId="0" xfId="0" applyFont="1" applyAlignment="1">
      <alignment horizontal="right" vertical="center"/>
    </xf>
    <xf numFmtId="0" fontId="1" fillId="0" borderId="0" xfId="0" applyFont="1" applyAlignment="1">
      <alignment horizontal="left" vertical="center" wrapText="1"/>
    </xf>
    <xf numFmtId="164" fontId="0" fillId="0" borderId="0" xfId="0" applyNumberFormat="1" applyAlignment="1">
      <alignment horizontal="center" vertical="center"/>
    </xf>
    <xf numFmtId="0" fontId="10" fillId="6" borderId="0" xfId="0" quotePrefix="1" applyFont="1" applyFill="1" applyAlignment="1">
      <alignment horizontal="right" vertical="center" wrapText="1"/>
    </xf>
    <xf numFmtId="14" fontId="9" fillId="5" borderId="8" xfId="0" applyNumberFormat="1" applyFont="1" applyFill="1" applyBorder="1" applyAlignment="1" applyProtection="1">
      <alignment horizontal="center" vertical="center" wrapText="1"/>
      <protection locked="0"/>
    </xf>
    <xf numFmtId="14" fontId="0" fillId="5" borderId="8" xfId="0" applyNumberForma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right" vertical="center" wrapText="1"/>
    </xf>
    <xf numFmtId="0" fontId="12" fillId="0" borderId="0" xfId="0" applyFont="1" applyAlignment="1" applyProtection="1">
      <alignment horizontal="center" vertical="center" wrapText="1"/>
      <protection locked="0"/>
    </xf>
    <xf numFmtId="0" fontId="19" fillId="0" borderId="0" xfId="0" applyFont="1" applyAlignment="1" applyProtection="1">
      <alignment vertical="center" wrapText="1"/>
      <protection locked="0"/>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32">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2"/>
  <sheetViews>
    <sheetView tabSelected="1" workbookViewId="0">
      <pane xSplit="1" ySplit="2" topLeftCell="C7" activePane="bottomRight" state="frozen"/>
      <selection pane="bottomRight" activeCell="L8" sqref="L8"/>
      <selection pane="bottomLeft" activeCell="A3" sqref="A3"/>
      <selection pane="topRight" activeCell="B1" sqref="B1"/>
    </sheetView>
  </sheetViews>
  <sheetFormatPr defaultColWidth="9.140625" defaultRowHeight="14.1"/>
  <cols>
    <col min="1" max="1" width="19.85546875" style="2" customWidth="1"/>
    <col min="2" max="2" width="25.85546875" style="2" customWidth="1"/>
    <col min="3" max="3" width="28.85546875" style="2" customWidth="1"/>
    <col min="4" max="4" width="10" style="20" bestFit="1" customWidth="1"/>
    <col min="5" max="5" width="12.85546875" style="20" customWidth="1"/>
    <col min="6" max="6" width="12.140625" style="20" customWidth="1"/>
    <col min="7" max="7" width="25.85546875" style="2" customWidth="1"/>
    <col min="8" max="8" width="28.85546875" style="2" customWidth="1"/>
    <col min="9" max="9" width="10" style="20" bestFit="1" customWidth="1"/>
    <col min="10" max="10" width="12.85546875" style="20" customWidth="1"/>
    <col min="11" max="11" width="12.140625" style="20" customWidth="1"/>
    <col min="12" max="12" width="25.85546875" style="2" customWidth="1"/>
    <col min="13" max="13" width="28.85546875" style="2" customWidth="1"/>
    <col min="14" max="14" width="10" style="20" bestFit="1" customWidth="1"/>
    <col min="15" max="15" width="12.85546875" style="20" customWidth="1"/>
    <col min="16" max="16" width="12.140625" style="20" customWidth="1"/>
    <col min="17" max="17" width="25.85546875" style="2" customWidth="1"/>
    <col min="18" max="18" width="28.85546875" style="2" customWidth="1"/>
    <col min="19" max="19" width="10" style="20" bestFit="1" customWidth="1"/>
    <col min="20" max="20" width="12.85546875" style="20" customWidth="1"/>
    <col min="21" max="21" width="12.140625" style="20" customWidth="1"/>
    <col min="22" max="23" width="25.85546875" style="2" customWidth="1"/>
    <col min="24" max="24" width="10" style="20" bestFit="1" customWidth="1"/>
    <col min="25" max="25" width="12.85546875" style="20" customWidth="1"/>
    <col min="26" max="26" width="12.140625" style="20" customWidth="1"/>
    <col min="27" max="16384" width="9.140625" style="2"/>
  </cols>
  <sheetData>
    <row r="1" spans="1:26" ht="62.25" customHeight="1">
      <c r="A1" s="1" t="s">
        <v>0</v>
      </c>
      <c r="B1" s="47" t="s">
        <v>1</v>
      </c>
      <c r="C1" s="47"/>
      <c r="D1" s="47"/>
      <c r="E1" s="47"/>
      <c r="F1" s="47"/>
      <c r="G1" s="47" t="s">
        <v>2</v>
      </c>
      <c r="H1" s="47"/>
      <c r="I1" s="47"/>
      <c r="J1" s="47"/>
      <c r="K1" s="47"/>
      <c r="L1" s="47" t="s">
        <v>3</v>
      </c>
      <c r="M1" s="49"/>
      <c r="N1" s="49"/>
      <c r="O1" s="49"/>
      <c r="P1" s="50"/>
      <c r="Q1" s="48" t="s">
        <v>4</v>
      </c>
      <c r="R1" s="48"/>
      <c r="S1" s="48"/>
      <c r="T1" s="48"/>
      <c r="U1" s="48"/>
      <c r="V1" s="45" t="s">
        <v>5</v>
      </c>
      <c r="W1" s="46"/>
      <c r="X1" s="46"/>
      <c r="Y1" s="46"/>
      <c r="Z1" s="46"/>
    </row>
    <row r="2" spans="1:26" s="3" customFormat="1" ht="113.1" thickBot="1">
      <c r="A2" s="39" t="s">
        <v>6</v>
      </c>
      <c r="B2" s="40" t="s">
        <v>7</v>
      </c>
      <c r="C2" s="40" t="s">
        <v>8</v>
      </c>
      <c r="D2" s="40" t="s">
        <v>9</v>
      </c>
      <c r="E2" s="41" t="s">
        <v>10</v>
      </c>
      <c r="F2" s="40" t="s">
        <v>11</v>
      </c>
      <c r="G2" s="40" t="str">
        <f>B2</f>
        <v>Specific 
tasks and WBS</v>
      </c>
      <c r="H2" s="40" t="str">
        <f>C2</f>
        <v>How is deliverable Measured? 
Is delivery criteria Agreed?</v>
      </c>
      <c r="I2" s="40" t="str">
        <f>D2</f>
        <v>Realistic
planned hours 
actual hours</v>
      </c>
      <c r="J2" s="40" t="str">
        <f>E2</f>
        <v>planned date &amp; Time
of delivery
actual
date &amp; time</v>
      </c>
      <c r="K2" s="40" t="s">
        <v>11</v>
      </c>
      <c r="L2" s="40" t="str">
        <f t="shared" ref="L2:T2" si="0">G2</f>
        <v>Specific 
tasks and WBS</v>
      </c>
      <c r="M2" s="40" t="str">
        <f t="shared" si="0"/>
        <v>How is deliverable Measured? 
Is delivery criteria Agreed?</v>
      </c>
      <c r="N2" s="40" t="str">
        <f t="shared" si="0"/>
        <v>Realistic
planned hours 
actual hours</v>
      </c>
      <c r="O2" s="40" t="str">
        <f t="shared" si="0"/>
        <v>planned date &amp; Time
of delivery
actual
date &amp; time</v>
      </c>
      <c r="P2" s="40" t="s">
        <v>11</v>
      </c>
      <c r="Q2" s="40" t="str">
        <f t="shared" si="0"/>
        <v>Specific 
tasks and WBS</v>
      </c>
      <c r="R2" s="40" t="str">
        <f t="shared" si="0"/>
        <v>How is deliverable Measured? 
Is delivery criteria Agreed?</v>
      </c>
      <c r="S2" s="40" t="str">
        <f t="shared" si="0"/>
        <v>Realistic
planned hours 
actual hours</v>
      </c>
      <c r="T2" s="40" t="str">
        <f t="shared" si="0"/>
        <v>planned date &amp; Time
of delivery
actual
date &amp; time</v>
      </c>
      <c r="U2" s="40" t="s">
        <v>11</v>
      </c>
      <c r="V2" s="40" t="s">
        <v>12</v>
      </c>
      <c r="W2" s="41" t="s">
        <v>8</v>
      </c>
      <c r="X2" s="40" t="s">
        <v>9</v>
      </c>
      <c r="Y2" s="40" t="s">
        <v>10</v>
      </c>
      <c r="Z2" s="40" t="s">
        <v>11</v>
      </c>
    </row>
    <row r="3" spans="1:26" ht="81" thickBot="1">
      <c r="A3" s="29" t="s">
        <v>13</v>
      </c>
      <c r="B3" s="30"/>
      <c r="C3" s="31" t="s">
        <v>14</v>
      </c>
      <c r="D3" s="32" t="s">
        <v>15</v>
      </c>
      <c r="E3" s="38">
        <v>44888.999988425923</v>
      </c>
      <c r="F3" s="21" t="str">
        <f>TEXT(($E$3),"dddd
") &amp; TEXT(($E$3),"mmm.d")</f>
        <v>Wednesday
Nov.23</v>
      </c>
      <c r="G3" s="30"/>
      <c r="H3" s="30"/>
      <c r="I3" s="33" t="s">
        <v>16</v>
      </c>
      <c r="J3" s="4">
        <v>9</v>
      </c>
      <c r="K3" s="34" t="s">
        <v>17</v>
      </c>
      <c r="L3" s="35"/>
      <c r="M3" s="35"/>
      <c r="N3" s="33" t="s">
        <v>16</v>
      </c>
      <c r="O3" s="4">
        <v>14</v>
      </c>
      <c r="P3" s="34" t="s">
        <v>17</v>
      </c>
      <c r="Q3" s="30"/>
      <c r="R3" s="30"/>
      <c r="S3" s="33" t="s">
        <v>16</v>
      </c>
      <c r="T3" s="4">
        <f>IF($E$3+21&lt;=$W$3,21,ROUND($W$3 - $E$3,0))</f>
        <v>21</v>
      </c>
      <c r="U3" s="34" t="s">
        <v>17</v>
      </c>
      <c r="V3" s="36" t="s">
        <v>18</v>
      </c>
      <c r="W3" s="37">
        <v>44909.999988425923</v>
      </c>
      <c r="X3" s="42"/>
      <c r="Y3" s="30"/>
      <c r="Z3" s="34"/>
    </row>
    <row r="4" spans="1:26" ht="80.099999999999994">
      <c r="A4" s="8" t="s">
        <v>19</v>
      </c>
      <c r="B4" s="4" t="s">
        <v>20</v>
      </c>
      <c r="C4" s="4" t="s">
        <v>21</v>
      </c>
      <c r="D4" s="9"/>
      <c r="E4" s="21" t="str">
        <f>TEXT(($E$3+2),"dddd
") &amp; TEXT(($E$3+2),"mmm.d")</f>
        <v>Friday
Nov.25</v>
      </c>
      <c r="F4" s="10" t="s">
        <v>22</v>
      </c>
      <c r="G4" s="4" t="s">
        <v>23</v>
      </c>
      <c r="H4" s="4" t="s">
        <v>24</v>
      </c>
      <c r="I4" s="5"/>
      <c r="J4" s="4" t="s">
        <v>25</v>
      </c>
      <c r="K4" s="6"/>
      <c r="L4" s="4" t="str">
        <f>G4</f>
        <v>completes their module. For specific tasks, see Final Project Overview and Project Milestones and Details</v>
      </c>
      <c r="M4" s="4" t="str">
        <f>H4</f>
        <v>see Programming Comments and Programming Test Cases docs for acceptance criteria. See Project Overview - Appendix B for deliverables</v>
      </c>
      <c r="N4" s="5"/>
      <c r="O4" s="4" t="str">
        <f>J4</f>
        <v>see Project Milestones and Details</v>
      </c>
      <c r="P4" s="6"/>
      <c r="Q4" s="4" t="str">
        <f>L4</f>
        <v>completes their module. For specific tasks, see Final Project Overview and Project Milestones and Details</v>
      </c>
      <c r="R4" s="4" t="str">
        <f>M4</f>
        <v>see Programming Comments and Programming Test Cases docs for acceptance criteria. See Project Overview - Appendix B for deliverables</v>
      </c>
      <c r="S4" s="5"/>
      <c r="T4" s="4" t="str">
        <f>O4</f>
        <v>see Project Milestones and Details</v>
      </c>
      <c r="U4" s="6"/>
      <c r="V4" s="4"/>
      <c r="W4" s="11"/>
      <c r="X4" s="7"/>
      <c r="Y4" s="4"/>
      <c r="Z4" s="6"/>
    </row>
    <row r="5" spans="1:26" s="14" customFormat="1" ht="75">
      <c r="A5" s="12" t="s">
        <v>26</v>
      </c>
      <c r="B5" s="12" t="s">
        <v>27</v>
      </c>
      <c r="C5" s="12" t="s">
        <v>28</v>
      </c>
      <c r="D5" s="12" t="s">
        <v>29</v>
      </c>
      <c r="E5" s="21" t="str">
        <f>TEXT(($E$3+3),"dddd
") &amp; TEXT(($E$3+3),"mmm.d")</f>
        <v>Saturday
Nov.26</v>
      </c>
      <c r="F5" s="10" t="s">
        <v>22</v>
      </c>
      <c r="G5" s="12" t="s">
        <v>30</v>
      </c>
      <c r="H5" s="12" t="s">
        <v>31</v>
      </c>
      <c r="I5" s="13"/>
      <c r="J5" s="24" t="str">
        <f>TEXT(($E$3+J$3-2),"dddd
") &amp; TEXT(($E$3+J$3-2),"mmm.d")</f>
        <v>Wednesday
Nov.30</v>
      </c>
      <c r="K5" s="10" t="s">
        <v>32</v>
      </c>
      <c r="L5" s="10" t="s">
        <v>33</v>
      </c>
      <c r="M5" s="10" t="s">
        <v>34</v>
      </c>
      <c r="N5" s="13"/>
      <c r="O5" s="24" t="str">
        <f>IF(($E$3+O$3-2)&lt;$W$3,(TEXT(($E$3+O$3-2),"dddd
") &amp; TEXT(($E$3+O$3-2),"mmm.d")),(TEXT($W$3,"dddd
") &amp; TEXT($W$3,"mmm.d")))</f>
        <v>Monday
Dec.5</v>
      </c>
      <c r="P5" s="10" t="s">
        <v>32</v>
      </c>
      <c r="Q5" s="10" t="s">
        <v>35</v>
      </c>
      <c r="R5" s="10" t="s">
        <v>34</v>
      </c>
      <c r="S5" s="13"/>
      <c r="T5" s="24" t="str">
        <f>IF(($E$3+T$3-2)&lt;$W$3,(TEXT(($E$3+T$3-2),"dddd
") &amp; TEXT(($E$3+T$3-2),"mmm.d")),(TEXT($W$3,"dddd
") &amp; TEXT($W$3,"mmm.d")))</f>
        <v>Monday
Dec.12</v>
      </c>
      <c r="U5" s="10" t="s">
        <v>32</v>
      </c>
      <c r="V5" s="10" t="s">
        <v>36</v>
      </c>
      <c r="W5" s="10" t="s">
        <v>37</v>
      </c>
      <c r="X5" s="13"/>
      <c r="Y5" s="24" t="str">
        <f>IF(($W$3+Y$3-2)&lt;$W$3,(TEXT(($W$3+Y$3-2),"dddd
") &amp; TEXT(($W$3+Y$3-2),"mmm.d")),(TEXT($W$3,"dddd
") &amp; TEXT($W$3,"mmm.d")))</f>
        <v>Monday
Dec.12</v>
      </c>
      <c r="Z5" s="10" t="s">
        <v>32</v>
      </c>
    </row>
    <row r="6" spans="1:26" s="14" customFormat="1" ht="60">
      <c r="A6" s="12"/>
      <c r="B6" s="12" t="s">
        <v>38</v>
      </c>
      <c r="C6" s="12" t="s">
        <v>39</v>
      </c>
      <c r="D6" s="12" t="s">
        <v>29</v>
      </c>
      <c r="E6" s="21" t="str">
        <f>TEXT(($E$3+4),"dddd
") &amp; TEXT(($E$3+4),"mmm.d")</f>
        <v>Sunday
Nov.27</v>
      </c>
      <c r="F6" s="10" t="s">
        <v>22</v>
      </c>
      <c r="G6" s="12" t="s">
        <v>38</v>
      </c>
      <c r="H6" s="12" t="s">
        <v>40</v>
      </c>
      <c r="I6" s="13"/>
      <c r="J6" s="24" t="str">
        <f>TEXT(($E$3+J$3-2),"dddd
") &amp; TEXT(($E$3+J$3-2),"mmm.d")</f>
        <v>Wednesday
Nov.30</v>
      </c>
      <c r="K6" s="10" t="s">
        <v>32</v>
      </c>
      <c r="L6" s="12" t="s">
        <v>38</v>
      </c>
      <c r="M6" s="12" t="s">
        <v>40</v>
      </c>
      <c r="N6" s="13"/>
      <c r="O6" s="24" t="str">
        <f>TEXT(($E$3+O$3-2),"dddd
") &amp; TEXT(($E$3+O$3-2),"mmm.d")</f>
        <v>Monday
Dec.5</v>
      </c>
      <c r="P6" s="10" t="s">
        <v>32</v>
      </c>
      <c r="Q6" s="12" t="s">
        <v>38</v>
      </c>
      <c r="R6" s="12" t="s">
        <v>40</v>
      </c>
      <c r="S6" s="13"/>
      <c r="T6" s="24" t="str">
        <f>TEXT(($E$3+T$3-2),"dddd
") &amp; TEXT(($E$3+T$3-2),"mmm.d")</f>
        <v>Monday
Dec.12</v>
      </c>
      <c r="U6" s="10" t="s">
        <v>32</v>
      </c>
      <c r="V6" s="10"/>
      <c r="W6" s="10"/>
      <c r="X6" s="13"/>
      <c r="Y6" s="24"/>
      <c r="Z6" s="10"/>
    </row>
    <row r="7" spans="1:26" s="16" customFormat="1" ht="409.6">
      <c r="A7" s="44" t="s">
        <v>41</v>
      </c>
      <c r="B7" s="16" t="s">
        <v>42</v>
      </c>
      <c r="C7" s="16" t="s">
        <v>43</v>
      </c>
      <c r="D7" s="12" t="s">
        <v>44</v>
      </c>
      <c r="E7" s="21" t="str">
        <f>TEXT(($E$3+3),"dddd
") &amp; TEXT(($E$3+3),"mmm.d")</f>
        <v>Saturday
Nov.26</v>
      </c>
      <c r="F7" s="12" t="s">
        <v>22</v>
      </c>
      <c r="G7" s="43" t="s">
        <v>45</v>
      </c>
      <c r="H7" s="16" t="s">
        <v>46</v>
      </c>
      <c r="I7" s="12" t="s">
        <v>47</v>
      </c>
      <c r="J7" s="24" t="str">
        <f>TEXT(($E$3+J$3-1),"dddd
") &amp; TEXT(($E$3+J$3-1),"mmm.d")</f>
        <v>Thursday
Dec.1</v>
      </c>
      <c r="K7" s="12"/>
      <c r="L7" s="17" t="s">
        <v>48</v>
      </c>
      <c r="M7" s="18"/>
      <c r="N7" s="18"/>
      <c r="O7" s="24" t="str">
        <f>TEXT(($E$3+O$3-1),"dddd
") &amp; TEXT(($E$3+O$3-1),"mmm.d")</f>
        <v>Tuesday
Dec.6</v>
      </c>
      <c r="P7" s="18"/>
      <c r="Q7" s="17" t="s">
        <v>48</v>
      </c>
      <c r="R7" s="18"/>
      <c r="S7" s="18"/>
      <c r="T7" s="24" t="str">
        <f>TEXT(($E$3+T$3-1),"dddd
") &amp; TEXT(($E$3+T$3-1),"mmm.d")</f>
        <v>Tuesday
Dec.13</v>
      </c>
      <c r="U7" s="18"/>
      <c r="V7" s="18"/>
      <c r="W7" s="18"/>
      <c r="X7" s="18"/>
      <c r="Y7" s="24" t="str">
        <f>IF(WORKDAY($W$3,Y$3-1)&lt;$W$3,(TEXT(WORKDAY($W$3,Y$3-1),"dddd
") &amp; TEXT(WORKDAY($W$3,Y$3-1),"mmm.d")),(TEXT($W$3,"dddd
") &amp; TEXT($W$3,"mmm.d")))</f>
        <v>Tuesday
Dec.13</v>
      </c>
      <c r="Z7" s="12"/>
    </row>
    <row r="8" spans="1:26" s="16" customFormat="1" ht="409.6">
      <c r="A8" s="15" t="s">
        <v>49</v>
      </c>
      <c r="B8" s="16" t="s">
        <v>42</v>
      </c>
      <c r="C8" s="16" t="s">
        <v>43</v>
      </c>
      <c r="D8" s="12" t="s">
        <v>44</v>
      </c>
      <c r="E8" s="21" t="str">
        <f>TEXT(($E$3+3),"dddd
") &amp; TEXT(($E$3+3),"mmm.d")</f>
        <v>Saturday
Nov.26</v>
      </c>
      <c r="F8" s="12" t="s">
        <v>22</v>
      </c>
      <c r="G8" s="43" t="s">
        <v>50</v>
      </c>
      <c r="H8" s="16" t="s">
        <v>51</v>
      </c>
      <c r="I8" s="12" t="s">
        <v>47</v>
      </c>
      <c r="J8" s="24" t="str">
        <f>TEXT(($E$3+J$3-1),"dddd
") &amp; TEXT(($E$3+J$3-1),"mmm.d")</f>
        <v>Thursday
Dec.1</v>
      </c>
      <c r="K8" s="12" t="s">
        <v>52</v>
      </c>
      <c r="L8" s="17" t="s">
        <v>48</v>
      </c>
      <c r="M8" s="18"/>
      <c r="N8" s="18"/>
      <c r="O8" s="24" t="str">
        <f>TEXT(($E$3+O$3-1),"dddd
") &amp; TEXT(($E$3+O$3-1),"mmm.d")</f>
        <v>Tuesday
Dec.6</v>
      </c>
      <c r="P8" s="18"/>
      <c r="Q8" s="17" t="s">
        <v>48</v>
      </c>
      <c r="R8" s="18"/>
      <c r="S8" s="18"/>
      <c r="T8" s="24" t="str">
        <f>TEXT(($E$3+T$3-1),"dddd
") &amp; TEXT(($E$3+T$3-1),"mmm.d")</f>
        <v>Tuesday
Dec.13</v>
      </c>
      <c r="U8" s="18"/>
      <c r="V8" s="18"/>
      <c r="W8" s="18"/>
      <c r="X8" s="18"/>
      <c r="Y8" s="24" t="str">
        <f>IF(WORKDAY($W$3,Y$3-1)&lt;$W$3,(TEXT(WORKDAY($W$3,Y$3-1),"dddd
") &amp; TEXT(WORKDAY($W$3,Y$3-1),"mmm.d")),(TEXT($W$3,"dddd
") &amp; TEXT($W$3,"mmm.d")))</f>
        <v>Tuesday
Dec.13</v>
      </c>
      <c r="Z8" s="12"/>
    </row>
    <row r="9" spans="1:26" s="16" customFormat="1" ht="409.6">
      <c r="A9" s="15" t="s">
        <v>53</v>
      </c>
      <c r="B9" s="16" t="s">
        <v>42</v>
      </c>
      <c r="C9" s="16" t="s">
        <v>43</v>
      </c>
      <c r="D9" s="12" t="s">
        <v>44</v>
      </c>
      <c r="E9" s="21" t="str">
        <f>TEXT(($E$3+3),"dddd
") &amp; TEXT(($E$3+3),"mmm.d")</f>
        <v>Saturday
Nov.26</v>
      </c>
      <c r="F9" s="12" t="s">
        <v>54</v>
      </c>
      <c r="G9" s="43" t="s">
        <v>55</v>
      </c>
      <c r="H9" s="16" t="s">
        <v>56</v>
      </c>
      <c r="I9" s="12" t="s">
        <v>47</v>
      </c>
      <c r="J9" s="24" t="str">
        <f>TEXT(($E$3+J$3-1),"dddd
") &amp; TEXT(($E$3+J$3-1),"mmm.d")</f>
        <v>Thursday
Dec.1</v>
      </c>
      <c r="K9" s="12" t="s">
        <v>52</v>
      </c>
      <c r="L9" s="17" t="s">
        <v>48</v>
      </c>
      <c r="M9" s="18"/>
      <c r="N9" s="18"/>
      <c r="O9" s="24" t="str">
        <f>TEXT(($E$3+O$3-1),"dddd
") &amp; TEXT(($E$3+O$3-1),"mmm.d")</f>
        <v>Tuesday
Dec.6</v>
      </c>
      <c r="P9" s="18"/>
      <c r="Q9" s="17" t="s">
        <v>48</v>
      </c>
      <c r="R9" s="18"/>
      <c r="S9" s="18"/>
      <c r="T9" s="24" t="str">
        <f>TEXT(($E$3+T$3-1),"dddd
") &amp; TEXT(($E$3+T$3-1),"mmm.d")</f>
        <v>Tuesday
Dec.13</v>
      </c>
      <c r="U9" s="18"/>
      <c r="V9" s="18"/>
      <c r="W9" s="18"/>
      <c r="X9" s="18"/>
      <c r="Y9" s="24" t="str">
        <f>IF(WORKDAY($W$3,Y$3-1)&lt;$W$3,(TEXT(WORKDAY($W$3,Y$3-1),"dddd
") &amp; TEXT(WORKDAY($W$3,Y$3-1),"mmm.d")),(TEXT($W$3,"dddd
") &amp; TEXT($W$3,"mmm.d")))</f>
        <v>Tuesday
Dec.13</v>
      </c>
      <c r="Z9" s="12"/>
    </row>
    <row r="10" spans="1:26" s="16" customFormat="1" ht="409.6">
      <c r="A10" s="15" t="s">
        <v>57</v>
      </c>
      <c r="B10" s="16" t="s">
        <v>42</v>
      </c>
      <c r="C10" s="12" t="s">
        <v>43</v>
      </c>
      <c r="D10" s="12" t="s">
        <v>44</v>
      </c>
      <c r="E10" s="22" t="str">
        <f>TEXT(($E$3+4),"dddd
") &amp; TEXT(($E$3+4),"mmm.d")</f>
        <v>Sunday
Nov.27</v>
      </c>
      <c r="F10" s="12" t="s">
        <v>22</v>
      </c>
      <c r="G10" s="43" t="s">
        <v>58</v>
      </c>
      <c r="H10" s="12" t="s">
        <v>59</v>
      </c>
      <c r="I10" s="12" t="s">
        <v>47</v>
      </c>
      <c r="J10" s="22" t="str">
        <f>TEXT(($E$3+J$3),"dddd
") &amp; TEXT(($E$3+J$3),"mmm.d")</f>
        <v>Friday
Dec.2</v>
      </c>
      <c r="K10" s="12"/>
      <c r="L10" s="17" t="s">
        <v>48</v>
      </c>
      <c r="M10" s="12"/>
      <c r="N10" s="12"/>
      <c r="O10" s="22" t="str">
        <f>TEXT(($E$3+O$3),"dddd
") &amp; TEXT(($E$3+O$3),"mmm.d")</f>
        <v>Wednesday
Dec.7</v>
      </c>
      <c r="P10" s="12"/>
      <c r="Q10" s="17" t="s">
        <v>48</v>
      </c>
      <c r="R10" s="12"/>
      <c r="S10" s="12"/>
      <c r="T10" s="25" t="str">
        <f>TEXT(($E$3+T$3),"dddd
") &amp; TEXT(($E$3+T$3),"mmm.d")</f>
        <v>Wednesday
Dec.14</v>
      </c>
      <c r="U10" s="18"/>
      <c r="V10" s="18"/>
      <c r="W10" s="18"/>
      <c r="X10" s="18"/>
      <c r="Y10" s="27" t="str">
        <f>IF(WORKDAY($W$3,Y$3)&lt;$W$3,(TEXT(WORKDAY($W$3,Y$3),"dddd
") &amp; TEXT(WORKDAY($W$3,Y$3),"mmm.d")),(TEXT($W$3,"dddd
") &amp; TEXT($W$3,"mmm.d")))</f>
        <v>Wednesday
Dec.14</v>
      </c>
      <c r="Z10" s="12"/>
    </row>
    <row r="11" spans="1:26" s="13" customFormat="1" ht="45.95" thickBot="1">
      <c r="E11" s="23" t="s">
        <v>60</v>
      </c>
      <c r="J11" s="23" t="s">
        <v>60</v>
      </c>
      <c r="O11" s="23" t="s">
        <v>60</v>
      </c>
      <c r="T11" s="26" t="s">
        <v>61</v>
      </c>
      <c r="Y11" s="28" t="s">
        <v>62</v>
      </c>
    </row>
    <row r="12" spans="1:26" s="14" customFormat="1" ht="225">
      <c r="D12" s="19"/>
      <c r="E12" s="19"/>
      <c r="F12" s="19"/>
      <c r="G12" s="14" t="s">
        <v>63</v>
      </c>
      <c r="H12" s="14" t="s">
        <v>64</v>
      </c>
      <c r="I12" s="19"/>
      <c r="J12" s="19"/>
      <c r="K12" s="19"/>
      <c r="N12" s="19"/>
      <c r="O12" s="19"/>
      <c r="P12" s="19"/>
      <c r="S12" s="19"/>
      <c r="T12" s="26" t="s">
        <v>65</v>
      </c>
      <c r="U12" s="19"/>
      <c r="X12" s="19"/>
      <c r="Y12" s="26" t="s">
        <v>66</v>
      </c>
      <c r="Z12" s="19"/>
    </row>
  </sheetData>
  <sheetProtection sheet="1" objects="1" scenarios="1"/>
  <mergeCells count="5">
    <mergeCell ref="V1:Z1"/>
    <mergeCell ref="B1:F1"/>
    <mergeCell ref="G1:K1"/>
    <mergeCell ref="Q1:U1"/>
    <mergeCell ref="L1:P1"/>
  </mergeCells>
  <phoneticPr fontId="16" type="noConversion"/>
  <conditionalFormatting sqref="B12:U1048576">
    <cfRule type="containsText" dxfId="31" priority="36" operator="containsText" text="complete">
      <formula>NOT(ISERROR(SEARCH("complete",B12)))</formula>
    </cfRule>
  </conditionalFormatting>
  <conditionalFormatting sqref="B1:V1">
    <cfRule type="containsText" dxfId="30" priority="116" operator="containsText" text="complete">
      <formula>NOT(ISERROR(SEARCH("complete",B1)))</formula>
    </cfRule>
  </conditionalFormatting>
  <conditionalFormatting sqref="E10">
    <cfRule type="containsText" dxfId="29" priority="30" operator="containsText" text="complete">
      <formula>NOT(ISERROR(SEARCH("complete",E10)))</formula>
    </cfRule>
  </conditionalFormatting>
  <conditionalFormatting sqref="F1:F2 F7 K7 P7 U7 Z7 F11:F1048576 K11:K1048576 P11:P1048576 U11:U1048576 Z11:Z1048576 K1:K2 U1:U2">
    <cfRule type="containsText" dxfId="28" priority="210" operator="containsText" text="in progress">
      <formula>NOT(ISERROR(SEARCH("in progress",F1)))</formula>
    </cfRule>
  </conditionalFormatting>
  <conditionalFormatting sqref="F1:F2 K1:K2 U1:U2 F7 K7 P7 U7 Z7 F11:F1048576 K11:K1048576 P11:P1048576 U11:U1048576 Z11:Z1048576">
    <cfRule type="containsText" dxfId="27" priority="211" operator="containsText" text="not yet started">
      <formula>NOT(ISERROR(SEARCH("not yet started",F1)))</formula>
    </cfRule>
  </conditionalFormatting>
  <conditionalFormatting sqref="F7:F10 K7:K10 P7:P10 U7:X10 Z7:Z10 C2:F2 C3:D4 B7:D10 H7:I10 M7:N10 R7:S10 J10:J11 O10:O11 B11:I11 K11:N11 P11:Z11">
    <cfRule type="containsText" dxfId="26" priority="208" operator="containsText" text="complete">
      <formula>NOT(ISERROR(SEARCH("complete",B2)))</formula>
    </cfRule>
  </conditionalFormatting>
  <conditionalFormatting sqref="F8:F10 K8:K10 P8:P10 U8:U10 Z8:Z10">
    <cfRule type="containsText" dxfId="25" priority="154" operator="containsText" text="not yet started">
      <formula>NOT(ISERROR(SEARCH("not yet started",F8)))</formula>
    </cfRule>
    <cfRule type="containsText" dxfId="24" priority="153" operator="containsText" text="in progress">
      <formula>NOT(ISERROR(SEARCH("in progress",F8)))</formula>
    </cfRule>
  </conditionalFormatting>
  <conditionalFormatting sqref="H2:K4">
    <cfRule type="containsText" dxfId="23" priority="29" operator="containsText" text="complete">
      <formula>NOT(ISERROR(SEARCH("complete",H2)))</formula>
    </cfRule>
  </conditionalFormatting>
  <conditionalFormatting sqref="K2">
    <cfRule type="containsText" dxfId="22" priority="9" operator="containsText" text="complete">
      <formula>NOT(ISERROR(SEARCH("complete",K2)))</formula>
    </cfRule>
  </conditionalFormatting>
  <conditionalFormatting sqref="K3:K4">
    <cfRule type="containsText" dxfId="21" priority="44" operator="containsText" text="in progress">
      <formula>NOT(ISERROR(SEARCH("in progress",K3)))</formula>
    </cfRule>
    <cfRule type="containsText" dxfId="20" priority="45" operator="containsText" text="not yet started">
      <formula>NOT(ISERROR(SEARCH("not yet started",K3)))</formula>
    </cfRule>
  </conditionalFormatting>
  <conditionalFormatting sqref="M2:P2">
    <cfRule type="containsText" dxfId="19" priority="8" operator="containsText" text="complete">
      <formula>NOT(ISERROR(SEARCH("complete",M2)))</formula>
    </cfRule>
  </conditionalFormatting>
  <conditionalFormatting sqref="M4:P4 R4:U4">
    <cfRule type="containsText" dxfId="18" priority="19" operator="containsText" text="complete">
      <formula>NOT(ISERROR(SEARCH("complete",M4)))</formula>
    </cfRule>
  </conditionalFormatting>
  <conditionalFormatting sqref="N3:P3">
    <cfRule type="containsText" dxfId="17" priority="46" operator="containsText" text="complete">
      <formula>NOT(ISERROR(SEARCH("complete",N3)))</formula>
    </cfRule>
  </conditionalFormatting>
  <conditionalFormatting sqref="P1:P2">
    <cfRule type="containsText" dxfId="16" priority="118" operator="containsText" text="not yet started">
      <formula>NOT(ISERROR(SEARCH("not yet started",P1)))</formula>
    </cfRule>
    <cfRule type="containsText" dxfId="15" priority="117" operator="containsText" text="in progress">
      <formula>NOT(ISERROR(SEARCH("in progress",P1)))</formula>
    </cfRule>
  </conditionalFormatting>
  <conditionalFormatting sqref="P3">
    <cfRule type="containsText" dxfId="14" priority="47" operator="containsText" text="in progress">
      <formula>NOT(ISERROR(SEARCH("in progress",P3)))</formula>
    </cfRule>
    <cfRule type="containsText" dxfId="13" priority="48" operator="containsText" text="not yet started">
      <formula>NOT(ISERROR(SEARCH("not yet started",P3)))</formula>
    </cfRule>
  </conditionalFormatting>
  <conditionalFormatting sqref="P4 U4">
    <cfRule type="containsText" dxfId="12" priority="21" operator="containsText" text="not yet started">
      <formula>NOT(ISERROR(SEARCH("not yet started",P4)))</formula>
    </cfRule>
    <cfRule type="containsText" dxfId="11" priority="20" operator="containsText" text="in progress">
      <formula>NOT(ISERROR(SEARCH("in progress",P4)))</formula>
    </cfRule>
  </conditionalFormatting>
  <conditionalFormatting sqref="R2:U2">
    <cfRule type="containsText" dxfId="10" priority="6" operator="containsText" text="complete">
      <formula>NOT(ISERROR(SEARCH("complete",R2)))</formula>
    </cfRule>
  </conditionalFormatting>
  <conditionalFormatting sqref="R3:V3">
    <cfRule type="containsText" dxfId="9" priority="49" operator="containsText" text="complete">
      <formula>NOT(ISERROR(SEARCH("complete",R3)))</formula>
    </cfRule>
  </conditionalFormatting>
  <conditionalFormatting sqref="T10">
    <cfRule type="containsText" dxfId="8" priority="34" operator="containsText" text="complete">
      <formula>NOT(ISERROR(SEARCH("complete",T10)))</formula>
    </cfRule>
  </conditionalFormatting>
  <conditionalFormatting sqref="U3">
    <cfRule type="containsText" dxfId="7" priority="100" operator="containsText" text="in progress">
      <formula>NOT(ISERROR(SEARCH("in progress",U3)))</formula>
    </cfRule>
    <cfRule type="containsText" dxfId="6" priority="101" operator="containsText" text="not yet started">
      <formula>NOT(ISERROR(SEARCH("not yet started",U3)))</formula>
    </cfRule>
  </conditionalFormatting>
  <conditionalFormatting sqref="W2">
    <cfRule type="containsText" dxfId="5" priority="38" operator="containsText" text="complete">
      <formula>NOT(ISERROR(SEARCH("complete",W2)))</formula>
    </cfRule>
  </conditionalFormatting>
  <conditionalFormatting sqref="W4 V12:V18 V19:Z1048576">
    <cfRule type="containsText" dxfId="4" priority="157" operator="containsText" text="complete">
      <formula>NOT(ISERROR(SEARCH("complete",V4)))</formula>
    </cfRule>
  </conditionalFormatting>
  <conditionalFormatting sqref="X2:Z4">
    <cfRule type="containsText" dxfId="3" priority="1" operator="containsText" text="complete">
      <formula>NOT(ISERROR(SEARCH("complete",X2)))</formula>
    </cfRule>
  </conditionalFormatting>
  <conditionalFormatting sqref="X12:Z18">
    <cfRule type="containsText" dxfId="2" priority="37" operator="containsText" text="complete">
      <formula>NOT(ISERROR(SEARCH("complete",X12)))</formula>
    </cfRule>
  </conditionalFormatting>
  <conditionalFormatting sqref="Z2:Z4">
    <cfRule type="containsText" dxfId="1" priority="4" operator="containsText" text="in progress">
      <formula>NOT(ISERROR(SEARCH("in progress",Z2)))</formula>
    </cfRule>
    <cfRule type="containsText" dxfId="0" priority="5" operator="containsText" text="not yet started">
      <formula>NOT(ISERROR(SEARCH("not yet started",Z2)))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E2C5036B18264388124B3BD1005D20" ma:contentTypeVersion="3" ma:contentTypeDescription="Create a new document." ma:contentTypeScope="" ma:versionID="5927ee0043523ef33c6ddb1705b6cd6a">
  <xsd:schema xmlns:xsd="http://www.w3.org/2001/XMLSchema" xmlns:xs="http://www.w3.org/2001/XMLSchema" xmlns:p="http://schemas.microsoft.com/office/2006/metadata/properties" xmlns:ns2="834b100a-dc26-4ede-9885-7b3df77c2ec4" targetNamespace="http://schemas.microsoft.com/office/2006/metadata/properties" ma:root="true" ma:fieldsID="f1336c826ccad11c49758c6147999783" ns2:_="">
    <xsd:import namespace="834b100a-dc26-4ede-9885-7b3df77c2e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b100a-dc26-4ede-9885-7b3df77c2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37522F-39F4-4439-AEEC-7D6E0C35C759}"/>
</file>

<file path=customXml/itemProps2.xml><?xml version="1.0" encoding="utf-8"?>
<ds:datastoreItem xmlns:ds="http://schemas.openxmlformats.org/officeDocument/2006/customXml" ds:itemID="{76FEA26C-2233-4295-8BE1-B265CEAD26C7}"/>
</file>

<file path=customXml/itemProps3.xml><?xml version="1.0" encoding="utf-8"?>
<ds:datastoreItem xmlns:ds="http://schemas.openxmlformats.org/officeDocument/2006/customXml" ds:itemID="{CF983257-60EA-4A75-B3C5-FADE31D6CA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Yi-Fan Lin</cp:lastModifiedBy>
  <cp:revision/>
  <dcterms:created xsi:type="dcterms:W3CDTF">2020-03-22T18:31:45Z</dcterms:created>
  <dcterms:modified xsi:type="dcterms:W3CDTF">2023-12-02T15:23:03Z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