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0" yWindow="90" windowWidth="19200" windowHeight="11640" activeTab="1"/>
  </bookViews>
  <sheets>
    <sheet name="预算表v1.0" sheetId="1" r:id="rId1"/>
    <sheet name="预算表v2.0" sheetId="3" r:id="rId2"/>
    <sheet name="实际支出项" sheetId="2" r:id="rId3"/>
  </sheets>
  <calcPr calcId="125725"/>
</workbook>
</file>

<file path=xl/calcChain.xml><?xml version="1.0" encoding="utf-8"?>
<calcChain xmlns="http://schemas.openxmlformats.org/spreadsheetml/2006/main">
  <c r="C17" i="3"/>
  <c r="C15"/>
  <c r="C16"/>
  <c r="C14"/>
  <c r="G16"/>
  <c r="G15"/>
  <c r="G13"/>
  <c r="G10"/>
  <c r="G6"/>
</calcChain>
</file>

<file path=xl/sharedStrings.xml><?xml version="1.0" encoding="utf-8"?>
<sst xmlns="http://schemas.openxmlformats.org/spreadsheetml/2006/main" count="144" uniqueCount="140">
  <si>
    <t>半包装修费用</t>
    <phoneticPr fontId="1" type="noConversion"/>
  </si>
  <si>
    <t>项目</t>
    <phoneticPr fontId="1" type="noConversion"/>
  </si>
  <si>
    <t>金额(单位：万元)</t>
    <phoneticPr fontId="1" type="noConversion"/>
  </si>
  <si>
    <t>数量</t>
    <phoneticPr fontId="1" type="noConversion"/>
  </si>
  <si>
    <t>备注</t>
    <phoneticPr fontId="1" type="noConversion"/>
  </si>
  <si>
    <t>全屋</t>
    <phoneticPr fontId="1" type="noConversion"/>
  </si>
  <si>
    <t>主材</t>
    <phoneticPr fontId="1" type="noConversion"/>
  </si>
  <si>
    <t>全屋定制柜</t>
    <phoneticPr fontId="1" type="noConversion"/>
  </si>
  <si>
    <t>门</t>
    <phoneticPr fontId="1" type="noConversion"/>
  </si>
  <si>
    <t>房门：0.2×3 = 0.6
厨房推拉门：0.2
客厅推拉门：0.5
洗手间门：0.3</t>
    <phoneticPr fontId="1" type="noConversion"/>
  </si>
  <si>
    <t>厨房</t>
    <phoneticPr fontId="1" type="noConversion"/>
  </si>
  <si>
    <t>橱柜</t>
    <phoneticPr fontId="1" type="noConversion"/>
  </si>
  <si>
    <t>皮阿诺烤漆：1.2 天鹅漫舞造型：1.6</t>
    <phoneticPr fontId="1" type="noConversion"/>
  </si>
  <si>
    <t>燃气灶油烟机</t>
    <phoneticPr fontId="1" type="noConversion"/>
  </si>
  <si>
    <t>分类</t>
    <phoneticPr fontId="1" type="noConversion"/>
  </si>
  <si>
    <t>净水机</t>
    <phoneticPr fontId="1" type="noConversion"/>
  </si>
  <si>
    <t>马桶</t>
    <phoneticPr fontId="1" type="noConversion"/>
  </si>
  <si>
    <t>热水器</t>
    <phoneticPr fontId="1" type="noConversion"/>
  </si>
  <si>
    <t>厕所+洗漱台</t>
    <phoneticPr fontId="1" type="noConversion"/>
  </si>
  <si>
    <t>洗漱盆及柜子</t>
    <phoneticPr fontId="1" type="noConversion"/>
  </si>
  <si>
    <t>厨卫铝合金板</t>
    <phoneticPr fontId="1" type="noConversion"/>
  </si>
  <si>
    <t>灯具</t>
    <phoneticPr fontId="1" type="noConversion"/>
  </si>
  <si>
    <t>餐厅+客厅</t>
    <phoneticPr fontId="1" type="noConversion"/>
  </si>
  <si>
    <t>沙发</t>
    <phoneticPr fontId="1" type="noConversion"/>
  </si>
  <si>
    <t>茶几</t>
    <phoneticPr fontId="1" type="noConversion"/>
  </si>
  <si>
    <t>餐桌餐椅</t>
    <phoneticPr fontId="1" type="noConversion"/>
  </si>
  <si>
    <t>卧室</t>
    <phoneticPr fontId="1" type="noConversion"/>
  </si>
  <si>
    <t>床</t>
    <phoneticPr fontId="1" type="noConversion"/>
  </si>
  <si>
    <t>床垫</t>
    <phoneticPr fontId="1" type="noConversion"/>
  </si>
  <si>
    <t>书桌</t>
    <phoneticPr fontId="1" type="noConversion"/>
  </si>
  <si>
    <t>家电</t>
    <phoneticPr fontId="1" type="noConversion"/>
  </si>
  <si>
    <t>电视机</t>
    <phoneticPr fontId="1" type="noConversion"/>
  </si>
  <si>
    <t>冰箱单开</t>
    <phoneticPr fontId="1" type="noConversion"/>
  </si>
  <si>
    <t>洗衣机</t>
    <phoneticPr fontId="1" type="noConversion"/>
  </si>
  <si>
    <t>小房间先不购买</t>
    <phoneticPr fontId="1" type="noConversion"/>
  </si>
  <si>
    <t>主卧，小房间全都做成榻榻米</t>
    <phoneticPr fontId="1" type="noConversion"/>
  </si>
  <si>
    <t>合计(单位：万元)</t>
    <phoneticPr fontId="1" type="noConversion"/>
  </si>
  <si>
    <t>地砖: 1万 (瓷砖150元/平米 木地板300元/平米)
油漆： 0.5万
水管电线地漏五金： 0.2万</t>
    <phoneticPr fontId="1" type="noConversion"/>
  </si>
  <si>
    <t>索非亚颗粒3.4  原态板：4.9  多层实木？</t>
    <phoneticPr fontId="1" type="noConversion"/>
  </si>
  <si>
    <t>买无霜的 尺寸595×544×1759mm 213升</t>
    <phoneticPr fontId="1" type="noConversion"/>
  </si>
  <si>
    <t>600×595×850mm 9公斤
550×595×850mm 8公斤</t>
    <phoneticPr fontId="1" type="noConversion"/>
  </si>
  <si>
    <t>3座</t>
    <phoneticPr fontId="1" type="noConversion"/>
  </si>
  <si>
    <t>空调</t>
    <phoneticPr fontId="1" type="noConversion"/>
  </si>
  <si>
    <t>客厅2P 0.5w
两个卧室小1P 0.2×2</t>
    <phoneticPr fontId="1" type="noConversion"/>
  </si>
  <si>
    <t>总计</t>
    <phoneticPr fontId="1" type="noConversion"/>
  </si>
  <si>
    <t>两个小房间书桌是否包含在定制里？</t>
    <phoneticPr fontId="1" type="noConversion"/>
  </si>
  <si>
    <t>项目</t>
  </si>
  <si>
    <t>数量</t>
  </si>
  <si>
    <t>品牌</t>
  </si>
  <si>
    <t>型号</t>
  </si>
  <si>
    <t>预算单价</t>
  </si>
  <si>
    <t>总价</t>
  </si>
  <si>
    <t>备注</t>
  </si>
  <si>
    <t>实际购买单价</t>
  </si>
  <si>
    <t>硬装及杂项</t>
  </si>
  <si>
    <t>设计费</t>
  </si>
  <si>
    <t>半包费用</t>
  </si>
  <si>
    <t>衣柜+踏踏米</t>
  </si>
  <si>
    <t>静音门锁</t>
  </si>
  <si>
    <t>地漏</t>
  </si>
  <si>
    <t>刷墙漆</t>
  </si>
  <si>
    <t>房间木地板</t>
  </si>
  <si>
    <t>卫生间</t>
  </si>
  <si>
    <t>花洒</t>
  </si>
  <si>
    <t>冷暖水龙头</t>
  </si>
  <si>
    <t>马桶</t>
  </si>
  <si>
    <t>厨房</t>
  </si>
  <si>
    <t>蒸烤微波一体机</t>
  </si>
  <si>
    <t>厨柜+灶具一体</t>
  </si>
  <si>
    <t>净水器</t>
  </si>
  <si>
    <t>客厅</t>
  </si>
  <si>
    <t>茶机</t>
  </si>
  <si>
    <t>地毯</t>
  </si>
  <si>
    <t>电视</t>
  </si>
  <si>
    <t>物品摆件</t>
  </si>
  <si>
    <t>客餐厅灯、所有房间灯</t>
  </si>
  <si>
    <t>餐桌+餐椅</t>
  </si>
  <si>
    <t>其他家电家具</t>
  </si>
  <si>
    <t>空调</t>
  </si>
  <si>
    <t>风管机</t>
  </si>
  <si>
    <t>热水器</t>
  </si>
  <si>
    <t>床</t>
  </si>
  <si>
    <t>窗帘门帘</t>
  </si>
  <si>
    <t>儿童房床垫</t>
  </si>
  <si>
    <t>洗衣机</t>
  </si>
  <si>
    <t>索非亚颗粒3.4  原态板：4.9  多层实木？</t>
    <phoneticPr fontId="1" type="noConversion"/>
  </si>
  <si>
    <t>TATA静音门</t>
    <phoneticPr fontId="1" type="noConversion"/>
  </si>
  <si>
    <t>tata</t>
  </si>
  <si>
    <t>AC-002</t>
  </si>
  <si>
    <t>洗手间门</t>
    <phoneticPr fontId="1" type="noConversion"/>
  </si>
  <si>
    <t>tata</t>
    <phoneticPr fontId="1" type="noConversion"/>
  </si>
  <si>
    <t>BL002</t>
    <phoneticPr fontId="1" type="noConversion"/>
  </si>
  <si>
    <t>其它品牌</t>
    <phoneticPr fontId="1" type="noConversion"/>
  </si>
  <si>
    <t>tata</t>
    <phoneticPr fontId="1" type="noConversion"/>
  </si>
  <si>
    <t>#003J</t>
    <phoneticPr fontId="1" type="noConversion"/>
  </si>
  <si>
    <t>1. 金瀚海
2. 跃龙门
3. 鑫迪木门</t>
    <phoneticPr fontId="1" type="noConversion"/>
  </si>
  <si>
    <t>开关、插头</t>
    <phoneticPr fontId="1" type="noConversion"/>
  </si>
  <si>
    <t>公牛</t>
    <phoneticPr fontId="1" type="noConversion"/>
  </si>
  <si>
    <t>潜水艇</t>
    <phoneticPr fontId="1" type="noConversion"/>
  </si>
  <si>
    <t>304不锈钢
一淋一普一洗</t>
    <phoneticPr fontId="1" type="noConversion"/>
  </si>
  <si>
    <t>1.九牧</t>
    <phoneticPr fontId="1" type="noConversion"/>
  </si>
  <si>
    <t>立邦</t>
    <phoneticPr fontId="1" type="noConversion"/>
  </si>
  <si>
    <t>1.多乐士</t>
    <phoneticPr fontId="1" type="noConversion"/>
  </si>
  <si>
    <t>净味全效（可调色）
（2桶5L面漆 1桶5L底漆）</t>
    <phoneticPr fontId="1" type="noConversion"/>
  </si>
  <si>
    <t>1. 圣象
2. 肯迪亚
3. 大自然</t>
    <phoneticPr fontId="1" type="noConversion"/>
  </si>
  <si>
    <t>圣象</t>
    <phoneticPr fontId="1" type="noConversion"/>
  </si>
  <si>
    <t>三层实木复合木地板蓝山橡木
（每包平方数2.71）</t>
    <phoneticPr fontId="1" type="noConversion"/>
  </si>
  <si>
    <t>东鹏</t>
    <phoneticPr fontId="1" type="noConversion"/>
  </si>
  <si>
    <t>金丝玉800EFG13001 800x800MM</t>
    <phoneticPr fontId="1" type="noConversion"/>
  </si>
  <si>
    <t>1. 马可波罗
2. 诺贝尔
3. 小米</t>
    <phoneticPr fontId="1" type="noConversion"/>
  </si>
  <si>
    <t>地面瓷砖</t>
    <phoneticPr fontId="1" type="noConversion"/>
  </si>
  <si>
    <t>九牧</t>
    <phoneticPr fontId="1" type="noConversion"/>
  </si>
  <si>
    <t>36341-416/1B</t>
    <phoneticPr fontId="1" type="noConversion"/>
  </si>
  <si>
    <t>1. 科勒
2. 摩恩
3. 恒洁</t>
    <phoneticPr fontId="1" type="noConversion"/>
  </si>
  <si>
    <t>TOTO</t>
    <phoneticPr fontId="1" type="noConversion"/>
  </si>
  <si>
    <t>CW886B</t>
    <phoneticPr fontId="1" type="noConversion"/>
  </si>
  <si>
    <t>浴室镜柜连体</t>
    <phoneticPr fontId="1" type="noConversion"/>
  </si>
  <si>
    <t>A2182-011A-1</t>
    <phoneticPr fontId="1" type="noConversion"/>
  </si>
  <si>
    <t>1. 四季沐歌</t>
    <phoneticPr fontId="1" type="noConversion"/>
  </si>
  <si>
    <t>凉霸</t>
    <phoneticPr fontId="1" type="noConversion"/>
  </si>
  <si>
    <t xml:space="preserve">1. 佳美域装饰
2. 黄辉家
</t>
    <phoneticPr fontId="1" type="noConversion"/>
  </si>
  <si>
    <t>厨卫铝合金板</t>
    <phoneticPr fontId="1" type="noConversion"/>
  </si>
  <si>
    <t>浴室五金挂件</t>
    <phoneticPr fontId="1" type="noConversion"/>
  </si>
  <si>
    <t>93415升级款</t>
    <phoneticPr fontId="1" type="noConversion"/>
  </si>
  <si>
    <t>厨卫地砖</t>
    <phoneticPr fontId="1" type="noConversion"/>
  </si>
  <si>
    <t>马可波罗</t>
    <phoneticPr fontId="1" type="noConversion"/>
  </si>
  <si>
    <t>JCKCB36MC 300*600 8片每箱</t>
    <phoneticPr fontId="1" type="noConversion"/>
  </si>
  <si>
    <t>100.8/箱</t>
    <phoneticPr fontId="1" type="noConversion"/>
  </si>
  <si>
    <t>10/片</t>
    <phoneticPr fontId="1" type="noConversion"/>
  </si>
  <si>
    <t>89/片</t>
    <phoneticPr fontId="1" type="noConversion"/>
  </si>
  <si>
    <t>395/包</t>
    <phoneticPr fontId="1" type="noConversion"/>
  </si>
  <si>
    <t>300ELP52002 300×300mm</t>
    <phoneticPr fontId="1" type="noConversion"/>
  </si>
  <si>
    <t xml:space="preserve"> </t>
    <phoneticPr fontId="1" type="noConversion"/>
  </si>
  <si>
    <t>厨卫墙砖</t>
    <phoneticPr fontId="1" type="noConversion"/>
  </si>
  <si>
    <t>OEM</t>
    <phoneticPr fontId="1" type="noConversion"/>
  </si>
  <si>
    <t>1. 索菲亚
2. 好莱客
3. 欧派
4. 尚品宅配
5. 史丹利
史丹利比欧派便宜15-20％，OEM比史丹利便宜15-20％</t>
    <phoneticPr fontId="1" type="noConversion"/>
  </si>
  <si>
    <t>厨房推拉门</t>
    <phoneticPr fontId="1" type="noConversion"/>
  </si>
  <si>
    <t>鑫迪木门</t>
    <phoneticPr fontId="1" type="noConversion"/>
  </si>
  <si>
    <t>T2010 2扇双包口 3.2平米以内</t>
    <phoneticPr fontId="1" type="noConversion"/>
  </si>
  <si>
    <t>布艺沙发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</si>
</sst>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57"/>
  <sheetViews>
    <sheetView topLeftCell="A4" workbookViewId="0">
      <selection activeCell="C7" sqref="C7"/>
    </sheetView>
  </sheetViews>
  <sheetFormatPr defaultRowHeight="13.5"/>
  <cols>
    <col min="1" max="1" width="11.375" customWidth="1"/>
    <col min="2" max="2" width="19.125" style="1" customWidth="1"/>
    <col min="3" max="3" width="20.625" style="1" customWidth="1"/>
    <col min="4" max="4" width="11.625" style="1" customWidth="1"/>
    <col min="5" max="5" width="20.625" style="1" customWidth="1"/>
    <col min="6" max="6" width="50" style="1" customWidth="1"/>
  </cols>
  <sheetData>
    <row r="1" spans="1:6" ht="28.5" customHeight="1">
      <c r="A1" s="2" t="s">
        <v>14</v>
      </c>
      <c r="B1" s="2" t="s">
        <v>1</v>
      </c>
      <c r="C1" s="2" t="s">
        <v>2</v>
      </c>
      <c r="D1" s="2" t="s">
        <v>3</v>
      </c>
      <c r="E1" s="2" t="s">
        <v>36</v>
      </c>
      <c r="F1" s="2" t="s">
        <v>4</v>
      </c>
    </row>
    <row r="2" spans="1:6" ht="23.25" customHeight="1">
      <c r="A2" s="26" t="s">
        <v>5</v>
      </c>
      <c r="B2" s="2" t="s">
        <v>0</v>
      </c>
      <c r="C2" s="2">
        <v>4</v>
      </c>
      <c r="D2" s="2">
        <v>1</v>
      </c>
      <c r="E2" s="2">
        <v>4</v>
      </c>
      <c r="F2" s="2"/>
    </row>
    <row r="3" spans="1:6" ht="61.5" customHeight="1">
      <c r="A3" s="26"/>
      <c r="B3" s="2" t="s">
        <v>6</v>
      </c>
      <c r="C3" s="2">
        <v>1.7</v>
      </c>
      <c r="D3" s="2">
        <v>1</v>
      </c>
      <c r="E3" s="2">
        <v>1.7</v>
      </c>
      <c r="F3" s="4" t="s">
        <v>37</v>
      </c>
    </row>
    <row r="4" spans="1:6" ht="23.25" customHeight="1">
      <c r="A4" s="26"/>
      <c r="B4" s="2" t="s">
        <v>7</v>
      </c>
      <c r="C4" s="2">
        <v>3</v>
      </c>
      <c r="D4" s="2">
        <v>1</v>
      </c>
      <c r="E4" s="2">
        <v>3</v>
      </c>
      <c r="F4" s="5" t="s">
        <v>38</v>
      </c>
    </row>
    <row r="5" spans="1:6" ht="42.75" customHeight="1">
      <c r="A5" s="26"/>
      <c r="B5" s="2" t="s">
        <v>8</v>
      </c>
      <c r="C5" s="2">
        <v>1.6</v>
      </c>
      <c r="D5" s="2">
        <v>1</v>
      </c>
      <c r="E5" s="2">
        <v>1.6</v>
      </c>
      <c r="F5" s="4" t="s">
        <v>9</v>
      </c>
    </row>
    <row r="6" spans="1:6" ht="23.25" customHeight="1">
      <c r="A6" s="26"/>
      <c r="B6" s="11" t="s">
        <v>20</v>
      </c>
      <c r="C6" s="2">
        <v>0.24</v>
      </c>
      <c r="D6" s="2">
        <v>1</v>
      </c>
      <c r="E6" s="2">
        <v>0.24</v>
      </c>
      <c r="F6" s="4"/>
    </row>
    <row r="7" spans="1:6" ht="67.5" customHeight="1">
      <c r="A7" s="26"/>
      <c r="B7" s="2" t="s">
        <v>21</v>
      </c>
      <c r="C7" s="2">
        <v>0.2</v>
      </c>
      <c r="D7" s="2">
        <v>1</v>
      </c>
      <c r="E7" s="2">
        <v>0.2</v>
      </c>
      <c r="F7" s="2"/>
    </row>
    <row r="8" spans="1:6" ht="23.25" customHeight="1">
      <c r="A8" s="26" t="s">
        <v>10</v>
      </c>
      <c r="B8" s="2" t="s">
        <v>11</v>
      </c>
      <c r="C8" s="2">
        <v>1</v>
      </c>
      <c r="D8" s="2">
        <v>1</v>
      </c>
      <c r="E8" s="2">
        <v>1</v>
      </c>
      <c r="F8" s="5" t="s">
        <v>12</v>
      </c>
    </row>
    <row r="9" spans="1:6" ht="23.25" customHeight="1">
      <c r="A9" s="26"/>
      <c r="B9" s="2" t="s">
        <v>13</v>
      </c>
      <c r="C9" s="2">
        <v>0.5</v>
      </c>
      <c r="D9" s="2">
        <v>1</v>
      </c>
      <c r="E9" s="2">
        <v>0.5</v>
      </c>
      <c r="F9" s="2"/>
    </row>
    <row r="10" spans="1:6" ht="23.25" customHeight="1">
      <c r="A10" s="26"/>
      <c r="B10" s="2" t="s">
        <v>15</v>
      </c>
      <c r="C10" s="2">
        <v>0.2</v>
      </c>
      <c r="D10" s="2">
        <v>1</v>
      </c>
      <c r="E10" s="2">
        <v>0.2</v>
      </c>
      <c r="F10" s="2"/>
    </row>
    <row r="11" spans="1:6" ht="23.25" customHeight="1">
      <c r="A11" s="26" t="s">
        <v>18</v>
      </c>
      <c r="B11" s="2" t="s">
        <v>16</v>
      </c>
      <c r="C11" s="2">
        <v>0.4</v>
      </c>
      <c r="D11" s="2">
        <v>1</v>
      </c>
      <c r="E11" s="2">
        <v>0.4</v>
      </c>
      <c r="F11" s="2"/>
    </row>
    <row r="12" spans="1:6" ht="23.25" customHeight="1">
      <c r="A12" s="26"/>
      <c r="B12" s="2" t="s">
        <v>17</v>
      </c>
      <c r="C12" s="2">
        <v>0.2</v>
      </c>
      <c r="D12" s="2">
        <v>1</v>
      </c>
      <c r="E12" s="2">
        <v>0.2</v>
      </c>
      <c r="F12" s="2"/>
    </row>
    <row r="13" spans="1:6" ht="23.25" customHeight="1">
      <c r="A13" s="26"/>
      <c r="B13" s="2" t="s">
        <v>19</v>
      </c>
      <c r="C13" s="2">
        <v>0.5</v>
      </c>
      <c r="D13" s="2">
        <v>1</v>
      </c>
      <c r="E13" s="2">
        <v>0.5</v>
      </c>
      <c r="F13" s="2"/>
    </row>
    <row r="14" spans="1:6" ht="23.25" customHeight="1">
      <c r="A14" s="26" t="s">
        <v>22</v>
      </c>
      <c r="B14" s="2" t="s">
        <v>23</v>
      </c>
      <c r="C14" s="2">
        <v>0.3</v>
      </c>
      <c r="D14" s="2">
        <v>1</v>
      </c>
      <c r="E14" s="2">
        <v>0.3</v>
      </c>
      <c r="F14" s="3" t="s">
        <v>41</v>
      </c>
    </row>
    <row r="15" spans="1:6" ht="23.25" customHeight="1">
      <c r="A15" s="26"/>
      <c r="B15" s="2" t="s">
        <v>24</v>
      </c>
      <c r="C15" s="2">
        <v>0.15</v>
      </c>
      <c r="D15" s="2">
        <v>1</v>
      </c>
      <c r="E15" s="2">
        <v>0.15</v>
      </c>
      <c r="F15" s="2"/>
    </row>
    <row r="16" spans="1:6" ht="23.25" customHeight="1">
      <c r="A16" s="26"/>
      <c r="B16" s="2" t="s">
        <v>25</v>
      </c>
      <c r="C16" s="2">
        <v>0.3</v>
      </c>
      <c r="D16" s="2">
        <v>1</v>
      </c>
      <c r="E16" s="2">
        <v>0.3</v>
      </c>
      <c r="F16" s="2"/>
    </row>
    <row r="17" spans="1:6" ht="23.25" customHeight="1">
      <c r="A17" s="26" t="s">
        <v>26</v>
      </c>
      <c r="B17" s="2" t="s">
        <v>27</v>
      </c>
      <c r="C17" s="2">
        <v>0.5</v>
      </c>
      <c r="D17" s="2">
        <v>1</v>
      </c>
      <c r="E17" s="2">
        <v>0.5</v>
      </c>
      <c r="F17" s="2" t="s">
        <v>35</v>
      </c>
    </row>
    <row r="18" spans="1:6" ht="23.25" customHeight="1">
      <c r="A18" s="26"/>
      <c r="B18" s="2" t="s">
        <v>28</v>
      </c>
      <c r="C18" s="2">
        <v>0.2</v>
      </c>
      <c r="D18" s="2">
        <v>2</v>
      </c>
      <c r="E18" s="2">
        <v>0.4</v>
      </c>
      <c r="F18" s="2" t="s">
        <v>34</v>
      </c>
    </row>
    <row r="19" spans="1:6" ht="23.25" customHeight="1">
      <c r="A19" s="26"/>
      <c r="B19" s="2" t="s">
        <v>29</v>
      </c>
      <c r="C19" s="2">
        <v>0.2</v>
      </c>
      <c r="D19" s="2">
        <v>2</v>
      </c>
      <c r="E19" s="2">
        <v>0.4</v>
      </c>
      <c r="F19" s="8" t="s">
        <v>45</v>
      </c>
    </row>
    <row r="20" spans="1:6" ht="23.25" customHeight="1">
      <c r="A20" s="23" t="s">
        <v>30</v>
      </c>
      <c r="B20" s="2" t="s">
        <v>31</v>
      </c>
      <c r="C20" s="3">
        <v>0.35</v>
      </c>
      <c r="D20" s="2">
        <v>1</v>
      </c>
      <c r="E20" s="2">
        <v>0.35</v>
      </c>
      <c r="F20" s="2"/>
    </row>
    <row r="21" spans="1:6" ht="23.25" customHeight="1">
      <c r="A21" s="24"/>
      <c r="B21" s="2" t="s">
        <v>32</v>
      </c>
      <c r="C21" s="2">
        <v>0.25</v>
      </c>
      <c r="D21" s="2">
        <v>1</v>
      </c>
      <c r="E21" s="2">
        <v>0.25</v>
      </c>
      <c r="F21" s="3" t="s">
        <v>39</v>
      </c>
    </row>
    <row r="22" spans="1:6" ht="37.5" customHeight="1">
      <c r="A22" s="24"/>
      <c r="B22" s="2" t="s">
        <v>33</v>
      </c>
      <c r="C22" s="3">
        <v>0.25</v>
      </c>
      <c r="D22" s="2">
        <v>1</v>
      </c>
      <c r="E22" s="3">
        <v>0.25</v>
      </c>
      <c r="F22" s="7" t="s">
        <v>40</v>
      </c>
    </row>
    <row r="23" spans="1:6" ht="45" customHeight="1">
      <c r="A23" s="25"/>
      <c r="B23" s="6" t="s">
        <v>42</v>
      </c>
      <c r="C23" s="2">
        <v>0.9</v>
      </c>
      <c r="D23" s="2">
        <v>1</v>
      </c>
      <c r="E23" s="2">
        <v>0.9</v>
      </c>
      <c r="F23" s="7" t="s">
        <v>43</v>
      </c>
    </row>
    <row r="24" spans="1:6" ht="47.25" customHeight="1">
      <c r="D24" s="8" t="s">
        <v>44</v>
      </c>
      <c r="E24" s="10">
        <v>17.34</v>
      </c>
    </row>
    <row r="25" spans="1:6" ht="23.25" customHeight="1"/>
    <row r="26" spans="1:6" ht="23.25" customHeight="1"/>
    <row r="27" spans="1:6" ht="23.25" customHeight="1"/>
    <row r="28" spans="1:6" ht="23.25" customHeight="1"/>
    <row r="29" spans="1:6" ht="23.25" customHeight="1"/>
    <row r="30" spans="1:6" ht="23.25" customHeight="1"/>
    <row r="31" spans="1:6" ht="23.25" customHeight="1"/>
    <row r="32" spans="1:6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</sheetData>
  <mergeCells count="6">
    <mergeCell ref="A20:A23"/>
    <mergeCell ref="A2:A7"/>
    <mergeCell ref="A8:A10"/>
    <mergeCell ref="A11:A13"/>
    <mergeCell ref="A14:A16"/>
    <mergeCell ref="A17:A19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J50"/>
  <sheetViews>
    <sheetView tabSelected="1" topLeftCell="A16" workbookViewId="0">
      <selection activeCell="B32" sqref="B32"/>
    </sheetView>
  </sheetViews>
  <sheetFormatPr defaultRowHeight="13.5"/>
  <cols>
    <col min="1" max="1" width="10.625" customWidth="1"/>
    <col min="2" max="2" width="19.625" customWidth="1"/>
    <col min="3" max="3" width="17" style="1" customWidth="1"/>
    <col min="4" max="4" width="10.625" style="1" customWidth="1"/>
    <col min="5" max="5" width="25.75" style="1" customWidth="1"/>
    <col min="6" max="7" width="10.625" style="1" customWidth="1"/>
    <col min="8" max="8" width="24.875" customWidth="1"/>
    <col min="9" max="9" width="23.625" customWidth="1"/>
    <col min="10" max="10" width="12.75" style="16" customWidth="1"/>
  </cols>
  <sheetData>
    <row r="1" spans="1:10">
      <c r="J1"/>
    </row>
    <row r="2" spans="1:10">
      <c r="A2" s="12"/>
      <c r="B2" s="13" t="s">
        <v>46</v>
      </c>
      <c r="C2" s="20" t="s">
        <v>47</v>
      </c>
      <c r="D2" s="20" t="s">
        <v>48</v>
      </c>
      <c r="E2" s="20" t="s">
        <v>49</v>
      </c>
      <c r="F2" s="20" t="s">
        <v>50</v>
      </c>
      <c r="G2" s="20" t="s">
        <v>51</v>
      </c>
      <c r="H2" s="13" t="s">
        <v>92</v>
      </c>
      <c r="I2" s="13" t="s">
        <v>52</v>
      </c>
      <c r="J2" s="15" t="s">
        <v>53</v>
      </c>
    </row>
    <row r="3" spans="1:10" ht="33" customHeight="1">
      <c r="A3" s="12" t="s">
        <v>54</v>
      </c>
      <c r="B3" s="13" t="s">
        <v>55</v>
      </c>
      <c r="C3" s="23">
        <v>1</v>
      </c>
      <c r="D3" s="23"/>
      <c r="E3" s="23"/>
      <c r="F3" s="23">
        <v>60000</v>
      </c>
      <c r="G3" s="23">
        <v>60000</v>
      </c>
      <c r="H3" s="27" t="s">
        <v>120</v>
      </c>
      <c r="I3" s="17"/>
      <c r="J3" s="18"/>
    </row>
    <row r="4" spans="1:10" ht="33" customHeight="1">
      <c r="A4" s="12"/>
      <c r="B4" s="13" t="s">
        <v>56</v>
      </c>
      <c r="C4" s="25"/>
      <c r="D4" s="25"/>
      <c r="E4" s="25"/>
      <c r="F4" s="25"/>
      <c r="G4" s="25"/>
      <c r="H4" s="28"/>
      <c r="I4" s="17"/>
      <c r="J4" s="18"/>
    </row>
    <row r="5" spans="1:10" ht="120.75" customHeight="1">
      <c r="A5" s="12"/>
      <c r="B5" s="13" t="s">
        <v>57</v>
      </c>
      <c r="C5" s="9">
        <v>1</v>
      </c>
      <c r="D5" s="22" t="s">
        <v>134</v>
      </c>
      <c r="E5" s="9"/>
      <c r="F5" s="9">
        <v>30000</v>
      </c>
      <c r="G5" s="9">
        <v>30000</v>
      </c>
      <c r="H5" s="19" t="s">
        <v>135</v>
      </c>
      <c r="I5" s="19" t="s">
        <v>85</v>
      </c>
      <c r="J5" s="18"/>
    </row>
    <row r="6" spans="1:10" ht="40.5">
      <c r="A6" s="12"/>
      <c r="B6" s="13" t="s">
        <v>86</v>
      </c>
      <c r="C6" s="21">
        <v>3</v>
      </c>
      <c r="D6" s="21" t="s">
        <v>87</v>
      </c>
      <c r="E6" s="21" t="s">
        <v>88</v>
      </c>
      <c r="F6" s="21">
        <v>1980</v>
      </c>
      <c r="G6" s="21">
        <f>3*1980</f>
        <v>5940</v>
      </c>
      <c r="H6" s="19" t="s">
        <v>95</v>
      </c>
      <c r="I6" s="17"/>
      <c r="J6" s="18"/>
    </row>
    <row r="7" spans="1:10">
      <c r="A7" s="12"/>
      <c r="B7" s="13" t="s">
        <v>136</v>
      </c>
      <c r="C7" s="21">
        <v>1</v>
      </c>
      <c r="D7" s="21" t="s">
        <v>137</v>
      </c>
      <c r="E7" s="21" t="s">
        <v>138</v>
      </c>
      <c r="F7" s="21">
        <v>4199</v>
      </c>
      <c r="G7" s="21">
        <v>4199</v>
      </c>
      <c r="H7" s="19"/>
      <c r="I7" s="17"/>
      <c r="J7" s="18"/>
    </row>
    <row r="8" spans="1:10">
      <c r="A8" s="12"/>
      <c r="B8" s="13" t="s">
        <v>89</v>
      </c>
      <c r="C8" s="21">
        <v>1</v>
      </c>
      <c r="D8" s="21" t="s">
        <v>90</v>
      </c>
      <c r="E8" s="21" t="s">
        <v>91</v>
      </c>
      <c r="F8" s="21">
        <v>2585</v>
      </c>
      <c r="G8" s="21">
        <v>2585</v>
      </c>
      <c r="H8" s="17"/>
      <c r="I8" s="17"/>
      <c r="J8" s="18"/>
    </row>
    <row r="9" spans="1:10">
      <c r="A9" s="12"/>
      <c r="B9" s="13" t="s">
        <v>121</v>
      </c>
      <c r="C9" s="21">
        <v>1</v>
      </c>
      <c r="D9" s="21"/>
      <c r="E9" s="21"/>
      <c r="F9" s="21">
        <v>2400</v>
      </c>
      <c r="G9" s="21">
        <v>2400</v>
      </c>
      <c r="H9" s="17"/>
      <c r="I9" s="17"/>
      <c r="J9" s="18"/>
    </row>
    <row r="10" spans="1:10">
      <c r="A10" s="12"/>
      <c r="B10" s="13" t="s">
        <v>58</v>
      </c>
      <c r="C10" s="9">
        <v>4</v>
      </c>
      <c r="D10" s="9" t="s">
        <v>93</v>
      </c>
      <c r="E10" s="9" t="s">
        <v>94</v>
      </c>
      <c r="F10" s="9">
        <v>368</v>
      </c>
      <c r="G10" s="9">
        <f>4*368</f>
        <v>1472</v>
      </c>
      <c r="H10" s="17"/>
      <c r="I10" s="17"/>
      <c r="J10" s="18"/>
    </row>
    <row r="11" spans="1:10">
      <c r="A11" s="12"/>
      <c r="B11" s="13" t="s">
        <v>96</v>
      </c>
      <c r="C11" s="9">
        <v>40</v>
      </c>
      <c r="D11" s="11" t="s">
        <v>97</v>
      </c>
      <c r="E11" s="9"/>
      <c r="F11" s="9">
        <v>20</v>
      </c>
      <c r="G11" s="9">
        <v>800</v>
      </c>
      <c r="H11" s="17"/>
      <c r="I11" s="17"/>
      <c r="J11" s="18"/>
    </row>
    <row r="12" spans="1:10" ht="33.75" customHeight="1">
      <c r="A12" s="12"/>
      <c r="B12" s="13" t="s">
        <v>59</v>
      </c>
      <c r="C12" s="9">
        <v>1</v>
      </c>
      <c r="D12" s="11" t="s">
        <v>98</v>
      </c>
      <c r="E12" s="7" t="s">
        <v>99</v>
      </c>
      <c r="F12" s="9">
        <v>242</v>
      </c>
      <c r="G12" s="9">
        <v>242</v>
      </c>
      <c r="H12" s="17" t="s">
        <v>100</v>
      </c>
      <c r="I12" s="17"/>
      <c r="J12" s="18"/>
    </row>
    <row r="13" spans="1:10" ht="33.75" customHeight="1">
      <c r="A13" s="12"/>
      <c r="B13" s="14" t="s">
        <v>60</v>
      </c>
      <c r="C13" s="9">
        <v>2</v>
      </c>
      <c r="D13" s="11" t="s">
        <v>101</v>
      </c>
      <c r="E13" s="7" t="s">
        <v>103</v>
      </c>
      <c r="F13" s="9">
        <v>698</v>
      </c>
      <c r="G13" s="9">
        <f>698*2</f>
        <v>1396</v>
      </c>
      <c r="H13" s="17" t="s">
        <v>102</v>
      </c>
      <c r="I13" s="17"/>
      <c r="J13" s="18"/>
    </row>
    <row r="14" spans="1:10" ht="40.5">
      <c r="A14" s="12"/>
      <c r="B14" s="14" t="s">
        <v>61</v>
      </c>
      <c r="C14" s="11">
        <f>(4.64*3.15 + 2.85*3.28 + 1.06*1.59)/2.71</f>
        <v>9.464723247232472</v>
      </c>
      <c r="D14" s="11" t="s">
        <v>105</v>
      </c>
      <c r="E14" s="7" t="s">
        <v>106</v>
      </c>
      <c r="F14" s="22" t="s">
        <v>130</v>
      </c>
      <c r="G14" s="9">
        <v>3950</v>
      </c>
      <c r="H14" s="19" t="s">
        <v>104</v>
      </c>
      <c r="I14" s="17"/>
      <c r="J14" s="18"/>
    </row>
    <row r="15" spans="1:10" ht="43.5" customHeight="1">
      <c r="A15" s="12"/>
      <c r="B15" s="13" t="s">
        <v>110</v>
      </c>
      <c r="C15" s="11">
        <f>((1.27*2.46 + (1.95+1.16+3.1)*3.35 + (1.16+1.95)*1.59)) / 0.64</f>
        <v>45.113437500000003</v>
      </c>
      <c r="D15" s="11" t="s">
        <v>107</v>
      </c>
      <c r="E15" s="22" t="s">
        <v>108</v>
      </c>
      <c r="F15" s="22" t="s">
        <v>129</v>
      </c>
      <c r="G15" s="9">
        <f>89*50</f>
        <v>4450</v>
      </c>
      <c r="H15" s="19" t="s">
        <v>109</v>
      </c>
      <c r="I15" s="17"/>
      <c r="J15" s="18"/>
    </row>
    <row r="16" spans="1:10" ht="24" customHeight="1">
      <c r="A16" s="12"/>
      <c r="B16" s="13" t="s">
        <v>124</v>
      </c>
      <c r="C16" s="22">
        <f>((2.2*1.57 + 1.64*2.46) + (1.2*2.46))/0.09</f>
        <v>116.00444444444446</v>
      </c>
      <c r="D16" s="11" t="s">
        <v>107</v>
      </c>
      <c r="E16" s="22" t="s">
        <v>131</v>
      </c>
      <c r="F16" s="22" t="s">
        <v>128</v>
      </c>
      <c r="G16" s="9">
        <f>120*10</f>
        <v>1200</v>
      </c>
      <c r="H16" s="17"/>
      <c r="I16" s="17"/>
      <c r="J16" s="18"/>
    </row>
    <row r="17" spans="1:10">
      <c r="A17" s="12"/>
      <c r="B17" s="13" t="s">
        <v>133</v>
      </c>
      <c r="C17" s="22">
        <f>((1.95+0.8*2 + 0.8 + 1.2*3) + (1.2+1.64)*2 + 1.57)/(0.18*8)</f>
        <v>10.555555555555555</v>
      </c>
      <c r="D17" s="22" t="s">
        <v>125</v>
      </c>
      <c r="E17" s="22" t="s">
        <v>126</v>
      </c>
      <c r="F17" s="22" t="s">
        <v>127</v>
      </c>
      <c r="G17" s="9">
        <v>1100</v>
      </c>
      <c r="H17" s="17"/>
      <c r="I17" s="17"/>
      <c r="J17" s="18"/>
    </row>
    <row r="18" spans="1:10">
      <c r="A18" s="12"/>
      <c r="B18" s="13"/>
      <c r="C18" s="9"/>
      <c r="D18" s="9"/>
      <c r="E18" s="9"/>
      <c r="F18" s="9"/>
      <c r="G18" s="9"/>
      <c r="H18" s="17"/>
      <c r="I18" s="17"/>
      <c r="J18" s="18"/>
    </row>
    <row r="19" spans="1:10" ht="40.5">
      <c r="A19" s="12" t="s">
        <v>62</v>
      </c>
      <c r="B19" s="13" t="s">
        <v>63</v>
      </c>
      <c r="C19" s="9">
        <v>1</v>
      </c>
      <c r="D19" s="11" t="s">
        <v>111</v>
      </c>
      <c r="E19" s="11" t="s">
        <v>112</v>
      </c>
      <c r="F19" s="9">
        <v>949</v>
      </c>
      <c r="G19" s="9">
        <v>949</v>
      </c>
      <c r="H19" s="19" t="s">
        <v>113</v>
      </c>
      <c r="I19" s="17"/>
      <c r="J19" s="18"/>
    </row>
    <row r="20" spans="1:10">
      <c r="A20" s="12"/>
      <c r="B20" s="13" t="s">
        <v>64</v>
      </c>
      <c r="C20" s="9">
        <v>1</v>
      </c>
      <c r="D20" s="11" t="s">
        <v>111</v>
      </c>
      <c r="E20" s="9">
        <v>32267</v>
      </c>
      <c r="F20" s="9">
        <v>448</v>
      </c>
      <c r="G20" s="9">
        <v>448</v>
      </c>
      <c r="H20" s="17"/>
      <c r="I20" s="17"/>
      <c r="J20" s="18"/>
    </row>
    <row r="21" spans="1:10">
      <c r="A21" s="12"/>
      <c r="B21" s="13" t="s">
        <v>65</v>
      </c>
      <c r="C21" s="9">
        <v>1</v>
      </c>
      <c r="D21" s="11" t="s">
        <v>114</v>
      </c>
      <c r="E21" s="11" t="s">
        <v>115</v>
      </c>
      <c r="F21" s="9">
        <v>2999</v>
      </c>
      <c r="G21" s="9">
        <v>2999</v>
      </c>
      <c r="H21" s="17"/>
      <c r="I21" s="17"/>
      <c r="J21" s="18"/>
    </row>
    <row r="22" spans="1:10">
      <c r="A22" s="12"/>
      <c r="B22" s="13" t="s">
        <v>116</v>
      </c>
      <c r="C22" s="9">
        <v>1</v>
      </c>
      <c r="D22" s="11" t="s">
        <v>111</v>
      </c>
      <c r="E22" s="11" t="s">
        <v>117</v>
      </c>
      <c r="F22" s="9">
        <v>2599</v>
      </c>
      <c r="G22" s="9">
        <v>2599</v>
      </c>
      <c r="H22" s="17" t="s">
        <v>118</v>
      </c>
      <c r="I22" s="17"/>
      <c r="J22" s="18"/>
    </row>
    <row r="23" spans="1:10">
      <c r="A23" s="12"/>
      <c r="B23" s="13" t="s">
        <v>122</v>
      </c>
      <c r="C23" s="11">
        <v>1</v>
      </c>
      <c r="D23" s="11" t="s">
        <v>111</v>
      </c>
      <c r="E23" s="11" t="s">
        <v>123</v>
      </c>
      <c r="F23" s="11">
        <v>359</v>
      </c>
      <c r="G23" s="11">
        <v>359</v>
      </c>
      <c r="H23" s="17"/>
      <c r="I23" s="17"/>
      <c r="J23" s="18"/>
    </row>
    <row r="24" spans="1:10">
      <c r="A24" s="12"/>
      <c r="B24" s="13"/>
      <c r="C24" s="9"/>
      <c r="D24" s="9"/>
      <c r="E24" s="9"/>
      <c r="F24" s="9"/>
      <c r="G24" s="9"/>
      <c r="H24" s="17"/>
      <c r="I24" s="17"/>
      <c r="J24" s="18"/>
    </row>
    <row r="25" spans="1:10">
      <c r="A25" s="12"/>
      <c r="B25" s="13"/>
      <c r="C25" s="9"/>
      <c r="D25" s="9"/>
      <c r="E25" s="9"/>
      <c r="F25" s="9"/>
      <c r="G25" s="9"/>
      <c r="H25" s="17"/>
      <c r="I25" s="17"/>
      <c r="J25" s="18"/>
    </row>
    <row r="26" spans="1:10">
      <c r="A26" s="12" t="s">
        <v>66</v>
      </c>
      <c r="B26" s="13" t="s">
        <v>67</v>
      </c>
      <c r="C26" s="9"/>
      <c r="D26" s="9"/>
      <c r="E26" s="9"/>
      <c r="F26" s="9"/>
      <c r="G26" s="9"/>
      <c r="H26" s="17"/>
      <c r="I26" s="17"/>
      <c r="J26" s="18"/>
    </row>
    <row r="27" spans="1:10">
      <c r="A27" s="12"/>
      <c r="B27" s="13" t="s">
        <v>68</v>
      </c>
      <c r="C27" s="9"/>
      <c r="D27" s="9"/>
      <c r="E27" s="9"/>
      <c r="F27" s="9"/>
      <c r="G27" s="9"/>
      <c r="H27" s="17"/>
      <c r="I27" s="17"/>
      <c r="J27" s="18"/>
    </row>
    <row r="28" spans="1:10">
      <c r="A28" s="12"/>
      <c r="B28" s="13" t="s">
        <v>119</v>
      </c>
      <c r="C28" s="9"/>
      <c r="D28" s="9"/>
      <c r="E28" s="22" t="s">
        <v>132</v>
      </c>
      <c r="F28" s="9"/>
      <c r="G28" s="9"/>
      <c r="H28" s="17"/>
      <c r="I28" s="17"/>
      <c r="J28" s="18"/>
    </row>
    <row r="29" spans="1:10">
      <c r="A29" s="12"/>
      <c r="B29" s="13" t="s">
        <v>69</v>
      </c>
      <c r="C29" s="9"/>
      <c r="D29" s="9"/>
      <c r="E29" s="9"/>
      <c r="F29" s="9"/>
      <c r="G29" s="9"/>
      <c r="H29" s="17"/>
      <c r="I29" s="17"/>
      <c r="J29" s="18"/>
    </row>
    <row r="30" spans="1:10">
      <c r="A30" s="12"/>
      <c r="B30" s="13"/>
      <c r="C30" s="9"/>
      <c r="D30" s="9"/>
      <c r="E30" s="9"/>
      <c r="F30" s="9"/>
      <c r="G30" s="9"/>
      <c r="H30" s="17"/>
      <c r="I30" s="17"/>
      <c r="J30" s="18"/>
    </row>
    <row r="31" spans="1:10">
      <c r="A31" s="12"/>
      <c r="B31" s="13"/>
      <c r="C31" s="9"/>
      <c r="D31" s="9"/>
      <c r="E31" s="9"/>
      <c r="F31" s="9"/>
      <c r="G31" s="9"/>
      <c r="H31" s="17"/>
      <c r="I31" s="17"/>
      <c r="J31" s="18"/>
    </row>
    <row r="32" spans="1:10">
      <c r="A32" s="12" t="s">
        <v>70</v>
      </c>
      <c r="B32" s="13" t="s">
        <v>139</v>
      </c>
      <c r="C32" s="9"/>
      <c r="D32" s="9"/>
      <c r="E32" s="9"/>
      <c r="F32" s="9"/>
      <c r="G32" s="9"/>
      <c r="H32" s="17"/>
      <c r="I32" s="17"/>
      <c r="J32" s="18"/>
    </row>
    <row r="33" spans="1:10">
      <c r="A33" s="12"/>
      <c r="B33" s="13" t="s">
        <v>71</v>
      </c>
      <c r="C33" s="9"/>
      <c r="D33" s="9"/>
      <c r="E33" s="9"/>
      <c r="F33" s="9"/>
      <c r="G33" s="9"/>
      <c r="H33" s="17"/>
      <c r="I33" s="17"/>
      <c r="J33" s="18"/>
    </row>
    <row r="34" spans="1:10">
      <c r="A34" s="12"/>
      <c r="B34" s="13" t="s">
        <v>72</v>
      </c>
      <c r="C34" s="9"/>
      <c r="D34" s="9"/>
      <c r="E34" s="9"/>
      <c r="F34" s="9"/>
      <c r="G34" s="9"/>
      <c r="H34" s="17"/>
      <c r="I34" s="17"/>
      <c r="J34" s="18"/>
    </row>
    <row r="35" spans="1:10">
      <c r="A35" s="12"/>
      <c r="B35" s="13" t="s">
        <v>73</v>
      </c>
      <c r="C35" s="9"/>
      <c r="D35" s="9"/>
      <c r="E35" s="9"/>
      <c r="F35" s="9"/>
      <c r="G35" s="9"/>
      <c r="H35" s="17"/>
      <c r="I35" s="17"/>
      <c r="J35" s="18"/>
    </row>
    <row r="36" spans="1:10">
      <c r="A36" s="12"/>
      <c r="B36" s="13" t="s">
        <v>74</v>
      </c>
      <c r="C36" s="9"/>
      <c r="D36" s="9"/>
      <c r="E36" s="9"/>
      <c r="F36" s="9"/>
      <c r="G36" s="9"/>
      <c r="H36" s="17"/>
      <c r="I36" s="17"/>
      <c r="J36" s="18"/>
    </row>
    <row r="37" spans="1:10">
      <c r="A37" s="12"/>
      <c r="B37" s="13" t="s">
        <v>75</v>
      </c>
      <c r="C37" s="9"/>
      <c r="D37" s="9"/>
      <c r="E37" s="9"/>
      <c r="F37" s="9"/>
      <c r="G37" s="9"/>
      <c r="H37" s="17"/>
      <c r="I37" s="17"/>
      <c r="J37" s="18"/>
    </row>
    <row r="38" spans="1:10">
      <c r="A38" s="12"/>
      <c r="B38" s="13" t="s">
        <v>76</v>
      </c>
      <c r="C38" s="9"/>
      <c r="D38" s="9"/>
      <c r="E38" s="9"/>
      <c r="F38" s="9"/>
      <c r="G38" s="9"/>
      <c r="H38" s="17"/>
      <c r="I38" s="17"/>
      <c r="J38" s="18"/>
    </row>
    <row r="39" spans="1:10">
      <c r="A39" s="12"/>
      <c r="B39" s="13"/>
      <c r="C39" s="9"/>
      <c r="D39" s="9"/>
      <c r="E39" s="9"/>
      <c r="F39" s="9"/>
      <c r="G39" s="9"/>
      <c r="H39" s="17"/>
      <c r="I39" s="17"/>
      <c r="J39" s="18"/>
    </row>
    <row r="40" spans="1:10">
      <c r="A40" s="12"/>
      <c r="B40" s="13"/>
      <c r="C40" s="9"/>
      <c r="D40" s="9"/>
      <c r="E40" s="9"/>
      <c r="F40" s="9"/>
      <c r="G40" s="9"/>
      <c r="H40" s="17"/>
      <c r="I40" s="17"/>
      <c r="J40" s="18"/>
    </row>
    <row r="41" spans="1:10">
      <c r="A41" s="12"/>
      <c r="B41" s="13"/>
      <c r="C41" s="9"/>
      <c r="D41" s="9"/>
      <c r="E41" s="9"/>
      <c r="F41" s="9"/>
      <c r="G41" s="9"/>
      <c r="H41" s="17"/>
      <c r="I41" s="17"/>
      <c r="J41" s="18"/>
    </row>
    <row r="42" spans="1:10">
      <c r="A42" s="12"/>
      <c r="B42" s="13"/>
      <c r="C42" s="9"/>
      <c r="D42" s="9"/>
      <c r="E42" s="9"/>
      <c r="F42" s="9"/>
      <c r="G42" s="9"/>
      <c r="H42" s="17"/>
      <c r="I42" s="17"/>
      <c r="J42" s="18"/>
    </row>
    <row r="43" spans="1:10">
      <c r="A43" s="12"/>
      <c r="B43" s="13"/>
      <c r="C43" s="9"/>
      <c r="D43" s="9"/>
      <c r="E43" s="9"/>
      <c r="F43" s="9"/>
      <c r="G43" s="9"/>
      <c r="H43" s="17"/>
      <c r="I43" s="17"/>
      <c r="J43" s="18"/>
    </row>
    <row r="44" spans="1:10">
      <c r="A44" s="12" t="s">
        <v>77</v>
      </c>
      <c r="B44" s="13" t="s">
        <v>78</v>
      </c>
      <c r="C44" s="9"/>
      <c r="D44" s="9"/>
      <c r="E44" s="9"/>
      <c r="F44" s="9"/>
      <c r="G44" s="9"/>
      <c r="H44" s="17"/>
      <c r="I44" s="17"/>
      <c r="J44" s="18"/>
    </row>
    <row r="45" spans="1:10">
      <c r="A45" s="12"/>
      <c r="B45" s="13" t="s">
        <v>79</v>
      </c>
      <c r="C45" s="9"/>
      <c r="D45" s="9"/>
      <c r="E45" s="9"/>
      <c r="F45" s="9"/>
      <c r="G45" s="9"/>
      <c r="H45" s="17"/>
      <c r="I45" s="17"/>
      <c r="J45" s="18"/>
    </row>
    <row r="46" spans="1:10">
      <c r="A46" s="12"/>
      <c r="B46" s="13" t="s">
        <v>80</v>
      </c>
      <c r="C46" s="9"/>
      <c r="D46" s="9"/>
      <c r="E46" s="9"/>
      <c r="F46" s="9"/>
      <c r="G46" s="9"/>
      <c r="H46" s="17"/>
      <c r="I46" s="17"/>
      <c r="J46" s="18"/>
    </row>
    <row r="47" spans="1:10">
      <c r="A47" s="12"/>
      <c r="B47" s="13" t="s">
        <v>81</v>
      </c>
      <c r="C47" s="9"/>
      <c r="D47" s="9"/>
      <c r="E47" s="9"/>
      <c r="F47" s="9"/>
      <c r="G47" s="9"/>
      <c r="H47" s="17"/>
      <c r="I47" s="17"/>
      <c r="J47" s="18"/>
    </row>
    <row r="48" spans="1:10">
      <c r="A48" s="12"/>
      <c r="B48" s="13" t="s">
        <v>82</v>
      </c>
      <c r="C48" s="9"/>
      <c r="D48" s="9"/>
      <c r="E48" s="9"/>
      <c r="F48" s="9"/>
      <c r="G48" s="9"/>
      <c r="H48" s="17"/>
      <c r="I48" s="17"/>
      <c r="J48" s="18"/>
    </row>
    <row r="49" spans="1:10">
      <c r="A49" s="12"/>
      <c r="B49" s="13" t="s">
        <v>83</v>
      </c>
      <c r="C49" s="9"/>
      <c r="D49" s="9"/>
      <c r="E49" s="9"/>
      <c r="F49" s="9"/>
      <c r="G49" s="9"/>
      <c r="H49" s="17"/>
      <c r="I49" s="17"/>
      <c r="J49" s="18"/>
    </row>
    <row r="50" spans="1:10">
      <c r="A50" s="12"/>
      <c r="B50" s="13" t="s">
        <v>84</v>
      </c>
      <c r="C50" s="9"/>
      <c r="D50" s="9"/>
      <c r="E50" s="9"/>
      <c r="F50" s="9"/>
      <c r="G50" s="9"/>
      <c r="H50" s="17"/>
      <c r="I50" s="17"/>
      <c r="J50" s="18"/>
    </row>
  </sheetData>
  <mergeCells count="6">
    <mergeCell ref="H3:H4"/>
    <mergeCell ref="C3:C4"/>
    <mergeCell ref="D3:D4"/>
    <mergeCell ref="E3:E4"/>
    <mergeCell ref="F3:F4"/>
    <mergeCell ref="G3:G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20" sqref="M20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预算表v1.0</vt:lpstr>
      <vt:lpstr>预算表v2.0</vt:lpstr>
      <vt:lpstr>实际支出项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2018-12-21T09:51:03Z</dcterms:modified>
</cp:coreProperties>
</file>