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235" firstSheet="0" activeTab="0"/>
  </bookViews>
  <sheets>
    <sheet name="Hoja1" sheetId="1" state="visible" r:id="rId2"/>
  </sheets>
  <calcPr iterateCount="100" refMode="A1" iterate="false" iterateDelta="0.001"/>
</workbook>
</file>

<file path=xl/sharedStrings.xml><?xml version="1.0" encoding="utf-8"?>
<sst xmlns="http://schemas.openxmlformats.org/spreadsheetml/2006/main" count="139" uniqueCount="45">
  <si>
    <t>Archivo</t>
  </si>
  <si>
    <t>EleccionNro</t>
  </si>
  <si>
    <t>wavelet</t>
  </si>
  <si>
    <t>energiaPreProSI</t>
  </si>
  <si>
    <t>energiaPreProNO</t>
  </si>
  <si>
    <t>energiaPostProSI</t>
  </si>
  <si>
    <t>energiaPostProNO</t>
  </si>
  <si>
    <t>resultObtenido</t>
  </si>
  <si>
    <t>resultEsperado</t>
  </si>
  <si>
    <t>TP</t>
  </si>
  <si>
    <t>TN</t>
  </si>
  <si>
    <t>FP</t>
  </si>
  <si>
    <t>FN</t>
  </si>
  <si>
    <t>DiferenciaEnergia</t>
  </si>
  <si>
    <t>fer1</t>
  </si>
  <si>
    <t>bior1.5</t>
  </si>
  <si>
    <t>fer2</t>
  </si>
  <si>
    <t>fer3x</t>
  </si>
  <si>
    <t>fer4</t>
  </si>
  <si>
    <t>fer5</t>
  </si>
  <si>
    <t>mati-1-12.09.16.17.58.22</t>
  </si>
  <si>
    <t>nahuel6</t>
  </si>
  <si>
    <t>nahuel7</t>
  </si>
  <si>
    <t>bior3.9</t>
  </si>
  <si>
    <t>coif3</t>
  </si>
  <si>
    <t>coif4</t>
  </si>
  <si>
    <t>db4</t>
  </si>
  <si>
    <t>db9</t>
  </si>
  <si>
    <t>Onda Madre</t>
  </si>
  <si>
    <t>TruePositive</t>
  </si>
  <si>
    <t>TrueNegative</t>
  </si>
  <si>
    <t>FalsePositive</t>
  </si>
  <si>
    <t>FalseNegative</t>
  </si>
  <si>
    <t>Sensibilidad</t>
  </si>
  <si>
    <t>Especificidad</t>
  </si>
  <si>
    <t>Precisión</t>
  </si>
  <si>
    <t>Exactitud [%]</t>
  </si>
  <si>
    <t>DifEnerg%</t>
  </si>
  <si>
    <t>Biorthogonal1.5</t>
  </si>
  <si>
    <t>Biorthogonal3.9</t>
  </si>
  <si>
    <t>Coiflet3</t>
  </si>
  <si>
    <t>Coiflet4</t>
  </si>
  <si>
    <t>Daubechies4</t>
  </si>
  <si>
    <t>Daubechies9</t>
  </si>
  <si>
    <t>Como se puede observar en la Tabla 2, dos ondas madre destacaron respecto al resto: coiflet4 y biorthogonal3.9. Esto era de esperar, ya que son semejantes al PE buscado. Fueron las que lograron tener la menor cantidad de Falsos Positivos y Falsos Negativos. ACA DEBERÍAMOS JUSTIFICAR COIFLET PERO BIO3.9 PIERDE MENOS ENERGÍA. En el análisis de energías, es importante destacar que si bien para Coiflet4 se da la mayor diferencia de energía, también se obtienen los mejores resultados, lo que lleva a pensar que, a pesar de trabajar con niveles de energía menores, es capaz de tener un excelente desempeño. ME FALTA CREATIVIDAD SON LAS 6AM</t>
  </si>
</sst>
</file>

<file path=xl/styles.xml><?xml version="1.0" encoding="utf-8"?>
<styleSheet xmlns="http://schemas.openxmlformats.org/spreadsheetml/2006/main">
  <numFmts count="2">
    <numFmt numFmtId="164" formatCode="GENERAL"/>
    <numFmt numFmtId="165" formatCode="@"/>
  </numFmts>
  <fonts count="4">
    <font>
      <sz val="10"/>
      <name val="Arial"/>
      <family val="2"/>
      <charset val="1"/>
    </font>
    <font>
      <sz val="10"/>
      <name val="Arial"/>
      <family val="0"/>
    </font>
    <font>
      <sz val="10"/>
      <name val="Arial"/>
      <family val="0"/>
    </font>
    <font>
      <sz val="10"/>
      <name val="Arial"/>
      <family val="0"/>
    </font>
  </fonts>
  <fills count="9">
    <fill>
      <patternFill patternType="none"/>
    </fill>
    <fill>
      <patternFill patternType="gray125"/>
    </fill>
    <fill>
      <patternFill patternType="solid">
        <fgColor rgb="FFCCCC99"/>
        <bgColor rgb="FFFFCC99"/>
      </patternFill>
    </fill>
    <fill>
      <patternFill patternType="solid">
        <fgColor rgb="FFFFFF99"/>
        <bgColor rgb="FFFFFFCC"/>
      </patternFill>
    </fill>
    <fill>
      <patternFill patternType="solid">
        <fgColor rgb="FFFFCC00"/>
        <bgColor rgb="FFFFFF00"/>
      </patternFill>
    </fill>
    <fill>
      <patternFill patternType="solid">
        <fgColor rgb="FFFF6666"/>
        <bgColor rgb="FFFF6600"/>
      </patternFill>
    </fill>
    <fill>
      <patternFill patternType="solid">
        <fgColor rgb="FFFF0066"/>
        <bgColor rgb="FFCC0066"/>
      </patternFill>
    </fill>
    <fill>
      <patternFill patternType="solid">
        <fgColor rgb="FFCC0066"/>
        <bgColor rgb="FFFF0066"/>
      </patternFill>
    </fill>
    <fill>
      <patternFill patternType="solid">
        <fgColor rgb="FFCC0000"/>
        <bgColor rgb="FFCC0066"/>
      </patternFill>
    </fill>
  </fills>
  <borders count="5">
    <border diagonalUp="false" diagonalDown="false">
      <left/>
      <right/>
      <top/>
      <bottom/>
      <diagonal/>
    </border>
    <border diagonalUp="false" diagonalDown="false">
      <left style="hair"/>
      <right style="hair"/>
      <top style="hair"/>
      <bottom style="hair"/>
      <diagonal/>
    </border>
    <border diagonalUp="false" diagonalDown="false">
      <left style="hair"/>
      <right style="hair"/>
      <top style="hair"/>
      <bottom/>
      <diagonal/>
    </border>
    <border diagonalUp="false" diagonalDown="false">
      <left style="hair"/>
      <right style="hair"/>
      <top/>
      <bottom/>
      <diagonal/>
    </border>
    <border diagonalUp="false" diagonalDown="false">
      <left style="hair"/>
      <right style="hair"/>
      <top/>
      <bottom style="hair"/>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9">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2" borderId="1" xfId="0" applyFont="true" applyBorder="true" applyAlignment="false" applyProtection="false">
      <alignment horizontal="general" vertical="bottom" textRotation="0" wrapText="false" indent="0" shrinkToFit="false"/>
      <protection locked="true" hidden="false"/>
    </xf>
    <xf numFmtId="164" fontId="0" fillId="3" borderId="2" xfId="0" applyFont="true" applyBorder="true" applyAlignment="false" applyProtection="false">
      <alignment horizontal="general" vertical="bottom" textRotation="0" wrapText="false" indent="0" shrinkToFit="false"/>
      <protection locked="true" hidden="false"/>
    </xf>
    <xf numFmtId="164" fontId="0" fillId="3" borderId="3" xfId="0" applyFont="true" applyBorder="true" applyAlignment="false" applyProtection="false">
      <alignment horizontal="general" vertical="bottom" textRotation="0" wrapText="false" indent="0" shrinkToFit="false"/>
      <protection locked="true" hidden="false"/>
    </xf>
    <xf numFmtId="164" fontId="0" fillId="3" borderId="4" xfId="0" applyFont="true" applyBorder="true" applyAlignment="false" applyProtection="false">
      <alignment horizontal="general" vertical="bottom" textRotation="0" wrapText="false" indent="0" shrinkToFit="false"/>
      <protection locked="true" hidden="false"/>
    </xf>
    <xf numFmtId="164" fontId="0" fillId="4" borderId="2" xfId="0" applyFont="true" applyBorder="true" applyAlignment="false" applyProtection="false">
      <alignment horizontal="general" vertical="bottom" textRotation="0" wrapText="false" indent="0" shrinkToFit="false"/>
      <protection locked="true" hidden="false"/>
    </xf>
    <xf numFmtId="164" fontId="0" fillId="4" borderId="3" xfId="0" applyFont="true" applyBorder="true" applyAlignment="false" applyProtection="false">
      <alignment horizontal="general" vertical="bottom" textRotation="0" wrapText="false" indent="0" shrinkToFit="false"/>
      <protection locked="true" hidden="false"/>
    </xf>
    <xf numFmtId="164" fontId="0" fillId="4" borderId="4" xfId="0" applyFont="true" applyBorder="true" applyAlignment="false" applyProtection="false">
      <alignment horizontal="general" vertical="bottom" textRotation="0" wrapText="false" indent="0" shrinkToFit="false"/>
      <protection locked="true" hidden="false"/>
    </xf>
    <xf numFmtId="164" fontId="0" fillId="5" borderId="3" xfId="0" applyFont="true" applyBorder="true" applyAlignment="false" applyProtection="false">
      <alignment horizontal="general" vertical="bottom" textRotation="0" wrapText="false" indent="0" shrinkToFit="false"/>
      <protection locked="true" hidden="false"/>
    </xf>
    <xf numFmtId="164" fontId="0" fillId="6" borderId="2" xfId="0" applyFont="true" applyBorder="true" applyAlignment="false" applyProtection="false">
      <alignment horizontal="general" vertical="bottom" textRotation="0" wrapText="false" indent="0" shrinkToFit="false"/>
      <protection locked="true" hidden="false"/>
    </xf>
    <xf numFmtId="164" fontId="0" fillId="6" borderId="3" xfId="0" applyFont="true" applyBorder="true" applyAlignment="false" applyProtection="false">
      <alignment horizontal="general" vertical="bottom" textRotation="0" wrapText="false" indent="0" shrinkToFit="false"/>
      <protection locked="true" hidden="false"/>
    </xf>
    <xf numFmtId="164" fontId="0" fillId="6" borderId="4" xfId="0" applyFont="true" applyBorder="true" applyAlignment="false" applyProtection="false">
      <alignment horizontal="general" vertical="bottom" textRotation="0" wrapText="false" indent="0" shrinkToFit="false"/>
      <protection locked="true" hidden="false"/>
    </xf>
    <xf numFmtId="164" fontId="0" fillId="7" borderId="2" xfId="0" applyFont="true" applyBorder="true" applyAlignment="false" applyProtection="false">
      <alignment horizontal="general" vertical="bottom" textRotation="0" wrapText="false" indent="0" shrinkToFit="false"/>
      <protection locked="true" hidden="false"/>
    </xf>
    <xf numFmtId="164" fontId="0" fillId="7" borderId="3" xfId="0" applyFont="true" applyBorder="true" applyAlignment="false" applyProtection="false">
      <alignment horizontal="general" vertical="bottom" textRotation="0" wrapText="false" indent="0" shrinkToFit="false"/>
      <protection locked="true" hidden="false"/>
    </xf>
    <xf numFmtId="164" fontId="0" fillId="7" borderId="4" xfId="0" applyFont="true" applyBorder="true" applyAlignment="false" applyProtection="false">
      <alignment horizontal="general" vertical="bottom" textRotation="0" wrapText="false" indent="0" shrinkToFit="false"/>
      <protection locked="true" hidden="false"/>
    </xf>
    <xf numFmtId="164" fontId="0" fillId="8" borderId="2" xfId="0" applyFont="true" applyBorder="true" applyAlignment="false" applyProtection="false">
      <alignment horizontal="general" vertical="bottom" textRotation="0" wrapText="false" indent="0" shrinkToFit="false"/>
      <protection locked="true" hidden="false"/>
    </xf>
    <xf numFmtId="164" fontId="0" fillId="8" borderId="3" xfId="0" applyFont="true" applyBorder="true" applyAlignment="false" applyProtection="false">
      <alignment horizontal="general" vertical="bottom" textRotation="0" wrapText="false" indent="0" shrinkToFit="false"/>
      <protection locked="true" hidden="false"/>
    </xf>
    <xf numFmtId="164" fontId="0" fillId="8" borderId="4" xfId="0" applyFont="true" applyBorder="true" applyAlignment="false" applyProtection="false">
      <alignment horizontal="general" vertical="bottom" textRotation="0" wrapText="false" indent="0" shrinkToFit="false"/>
      <protection locked="true" hidden="false"/>
    </xf>
    <xf numFmtId="165" fontId="0" fillId="0" borderId="0" xfId="0" applyFont="true" applyBorder="true" applyAlignment="true" applyProtection="false">
      <alignment horizontal="left" vertical="top"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CC0000"/>
      <rgbColor rgb="FF00FF00"/>
      <rgbColor rgb="FF0000FF"/>
      <rgbColor rgb="FFFFFF00"/>
      <rgbColor rgb="FFFF0066"/>
      <rgbColor rgb="FF00FFFF"/>
      <rgbColor rgb="FF800000"/>
      <rgbColor rgb="FF008000"/>
      <rgbColor rgb="FF000080"/>
      <rgbColor rgb="FF808000"/>
      <rgbColor rgb="FFCC0066"/>
      <rgbColor rgb="FF008080"/>
      <rgbColor rgb="FFCCCC99"/>
      <rgbColor rgb="FF808080"/>
      <rgbColor rgb="FF9999FF"/>
      <rgbColor rgb="FF993366"/>
      <rgbColor rgb="FFFFFFCC"/>
      <rgbColor rgb="FFCCFFFF"/>
      <rgbColor rgb="FF660066"/>
      <rgbColor rgb="FFFF6666"/>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O74"/>
  <sheetViews>
    <sheetView windowProtection="false" showFormulas="false" showGridLines="true" showRowColHeaders="true" showZeros="true" rightToLeft="false" tabSelected="true" showOutlineSymbols="true" defaultGridColor="true" view="normal" topLeftCell="A43" colorId="64" zoomScale="75" zoomScaleNormal="75" zoomScalePageLayoutView="100" workbookViewId="0">
      <selection pane="topLeft" activeCell="G73" activeCellId="0" sqref="G73"/>
    </sheetView>
  </sheetViews>
  <sheetFormatPr defaultRowHeight="12.8"/>
  <cols>
    <col collapsed="false" hidden="false" max="1" min="1" style="0" width="22.1275510204082"/>
    <col collapsed="false" hidden="false" max="2" min="2" style="0" width="12.4081632653061"/>
    <col collapsed="false" hidden="false" max="3" min="3" style="0" width="11.7602040816327"/>
    <col collapsed="false" hidden="false" max="4" min="4" style="0" width="15.8826530612245"/>
    <col collapsed="false" hidden="false" max="5" min="5" style="0" width="16.7142857142857"/>
    <col collapsed="false" hidden="false" max="6" min="6" style="0" width="16.8571428571429"/>
    <col collapsed="false" hidden="false" max="7" min="7" style="0" width="17.6836734693878"/>
    <col collapsed="false" hidden="false" max="8" min="8" style="0" width="14.3520408163265"/>
    <col collapsed="false" hidden="false" max="9" min="9" style="0" width="14.2091836734694"/>
    <col collapsed="false" hidden="false" max="10" min="10" style="0" width="9.81632653061224"/>
    <col collapsed="false" hidden="false" max="12" min="11" style="0" width="4.9030612244898"/>
    <col collapsed="false" hidden="false" max="13" min="13" style="0" width="4.47959183673469"/>
    <col collapsed="false" hidden="false" max="14" min="14" style="0" width="11.5204081632653"/>
    <col collapsed="false" hidden="false" max="15" min="15" style="0" width="16.1071428571429"/>
    <col collapsed="false" hidden="false" max="1025" min="16" style="0" width="11.5204081632653"/>
  </cols>
  <sheetData>
    <row r="1" customFormat="false" ht="12.8" hidden="false" customHeight="false" outlineLevel="0" collapsed="false">
      <c r="A1" s="1" t="s">
        <v>0</v>
      </c>
      <c r="B1" s="1" t="s">
        <v>1</v>
      </c>
      <c r="C1" s="1" t="s">
        <v>2</v>
      </c>
      <c r="D1" s="1" t="s">
        <v>3</v>
      </c>
      <c r="E1" s="1" t="s">
        <v>4</v>
      </c>
      <c r="F1" s="1" t="s">
        <v>5</v>
      </c>
      <c r="G1" s="1" t="s">
        <v>6</v>
      </c>
      <c r="H1" s="1" t="s">
        <v>7</v>
      </c>
      <c r="I1" s="1" t="s">
        <v>8</v>
      </c>
      <c r="J1" s="1" t="s">
        <v>9</v>
      </c>
      <c r="K1" s="1" t="s">
        <v>10</v>
      </c>
      <c r="L1" s="1" t="s">
        <v>11</v>
      </c>
      <c r="M1" s="1" t="s">
        <v>12</v>
      </c>
      <c r="O1" s="0" t="s">
        <v>13</v>
      </c>
    </row>
    <row r="2" customFormat="false" ht="12.8" hidden="false" customHeight="false" outlineLevel="0" collapsed="false">
      <c r="A2" s="2" t="s">
        <v>14</v>
      </c>
      <c r="B2" s="2" t="n">
        <v>1</v>
      </c>
      <c r="C2" s="2" t="s">
        <v>15</v>
      </c>
      <c r="D2" s="2" t="n">
        <v>744.261548</v>
      </c>
      <c r="E2" s="2" t="n">
        <v>783.410469</v>
      </c>
      <c r="F2" s="2" t="n">
        <v>456.55812</v>
      </c>
      <c r="G2" s="2" t="n">
        <v>66.01092</v>
      </c>
      <c r="H2" s="2" t="n">
        <v>1</v>
      </c>
      <c r="I2" s="2" t="n">
        <v>1</v>
      </c>
      <c r="J2" s="2" t="n">
        <v>1</v>
      </c>
      <c r="K2" s="2" t="n">
        <v>0</v>
      </c>
      <c r="L2" s="2" t="n">
        <v>0</v>
      </c>
      <c r="M2" s="2" t="n">
        <v>0</v>
      </c>
      <c r="O2" s="0" t="n">
        <f aca="false">IF( OR(J2=1,K2=1) , IF(J2=1,((D2-F2)/D2),((E2-G2)/E2))*100, 0)</f>
        <v>38.6562262652322</v>
      </c>
    </row>
    <row r="3" customFormat="false" ht="12.8" hidden="false" customHeight="false" outlineLevel="0" collapsed="false">
      <c r="A3" s="3" t="s">
        <v>16</v>
      </c>
      <c r="B3" s="3" t="n">
        <v>1</v>
      </c>
      <c r="C3" s="3" t="s">
        <v>15</v>
      </c>
      <c r="D3" s="3" t="n">
        <v>839.651114</v>
      </c>
      <c r="E3" s="3" t="n">
        <v>1607.787034</v>
      </c>
      <c r="F3" s="3" t="n">
        <v>271.155786</v>
      </c>
      <c r="G3" s="3" t="n">
        <v>193.853305</v>
      </c>
      <c r="H3" s="3" t="n">
        <v>1</v>
      </c>
      <c r="I3" s="3" t="n">
        <v>0</v>
      </c>
      <c r="J3" s="3" t="n">
        <v>0</v>
      </c>
      <c r="K3" s="3" t="n">
        <v>0</v>
      </c>
      <c r="L3" s="3" t="n">
        <v>1</v>
      </c>
      <c r="M3" s="3" t="n">
        <v>0</v>
      </c>
      <c r="O3" s="0" t="n">
        <f aca="false">IF( OR(J3=1,K3=1) , IF(J3=1,((D3-F3)/D3),((E3-G3)/E3))*100, 0)</f>
        <v>0</v>
      </c>
    </row>
    <row r="4" customFormat="false" ht="12.8" hidden="false" customHeight="false" outlineLevel="0" collapsed="false">
      <c r="A4" s="3" t="s">
        <v>17</v>
      </c>
      <c r="B4" s="3" t="n">
        <v>1</v>
      </c>
      <c r="C4" s="3" t="s">
        <v>15</v>
      </c>
      <c r="D4" s="3" t="n">
        <v>1744.671142</v>
      </c>
      <c r="E4" s="3" t="n">
        <v>756.425079</v>
      </c>
      <c r="F4" s="3" t="n">
        <v>118.347604</v>
      </c>
      <c r="G4" s="3" t="n">
        <v>37.31844</v>
      </c>
      <c r="H4" s="3" t="n">
        <v>1</v>
      </c>
      <c r="I4" s="3" t="n">
        <v>1</v>
      </c>
      <c r="J4" s="3" t="n">
        <v>1</v>
      </c>
      <c r="K4" s="3" t="n">
        <v>0</v>
      </c>
      <c r="L4" s="3" t="n">
        <v>0</v>
      </c>
      <c r="M4" s="3" t="n">
        <v>0</v>
      </c>
      <c r="O4" s="0" t="n">
        <f aca="false">IF( OR(J4=1,K4=1) , IF(J4=1,((D4-F4)/D4),((E4-G4)/E4))*100, 0)</f>
        <v>93.2166239727945</v>
      </c>
    </row>
    <row r="5" customFormat="false" ht="12.8" hidden="false" customHeight="false" outlineLevel="0" collapsed="false">
      <c r="A5" s="3" t="s">
        <v>18</v>
      </c>
      <c r="B5" s="3" t="n">
        <v>1</v>
      </c>
      <c r="C5" s="3" t="s">
        <v>15</v>
      </c>
      <c r="D5" s="3" t="n">
        <v>796.269149</v>
      </c>
      <c r="E5" s="3" t="n">
        <v>1273.591373</v>
      </c>
      <c r="F5" s="3" t="n">
        <v>41.868395</v>
      </c>
      <c r="G5" s="3" t="n">
        <v>104.379299</v>
      </c>
      <c r="H5" s="3" t="n">
        <v>0</v>
      </c>
      <c r="I5" s="3" t="n">
        <v>1</v>
      </c>
      <c r="J5" s="3" t="n">
        <v>0</v>
      </c>
      <c r="K5" s="3" t="n">
        <v>0</v>
      </c>
      <c r="L5" s="3" t="n">
        <v>0</v>
      </c>
      <c r="M5" s="3" t="n">
        <v>1</v>
      </c>
      <c r="O5" s="0" t="n">
        <f aca="false">IF( OR(J5=1,K5=1) , IF(J5=1,((D5-F5)/D5),((E5-G5)/E5))*100, 0)</f>
        <v>0</v>
      </c>
    </row>
    <row r="6" customFormat="false" ht="12.8" hidden="false" customHeight="false" outlineLevel="0" collapsed="false">
      <c r="A6" s="3" t="s">
        <v>18</v>
      </c>
      <c r="B6" s="3" t="n">
        <v>2</v>
      </c>
      <c r="C6" s="3" t="s">
        <v>15</v>
      </c>
      <c r="D6" s="3" t="n">
        <v>1345.295286</v>
      </c>
      <c r="E6" s="3" t="n">
        <v>1764.77662</v>
      </c>
      <c r="F6" s="3" t="n">
        <v>173.78053</v>
      </c>
      <c r="G6" s="3" t="n">
        <v>36.825291</v>
      </c>
      <c r="H6" s="3" t="n">
        <v>1</v>
      </c>
      <c r="I6" s="3" t="n">
        <v>0</v>
      </c>
      <c r="J6" s="3" t="n">
        <v>0</v>
      </c>
      <c r="K6" s="3" t="n">
        <v>0</v>
      </c>
      <c r="L6" s="3" t="n">
        <v>1</v>
      </c>
      <c r="M6" s="3" t="n">
        <v>0</v>
      </c>
      <c r="O6" s="0" t="n">
        <f aca="false">IF( OR(J6=1,K6=1) , IF(J6=1,((D6-F6)/D6),((E6-G6)/E6))*100, 0)</f>
        <v>0</v>
      </c>
    </row>
    <row r="7" customFormat="false" ht="12.8" hidden="false" customHeight="false" outlineLevel="0" collapsed="false">
      <c r="A7" s="3" t="s">
        <v>19</v>
      </c>
      <c r="B7" s="3" t="n">
        <v>1</v>
      </c>
      <c r="C7" s="3" t="s">
        <v>15</v>
      </c>
      <c r="D7" s="3" t="n">
        <v>1338.10557</v>
      </c>
      <c r="E7" s="3" t="n">
        <v>454.126086</v>
      </c>
      <c r="F7" s="3" t="n">
        <v>41.04696</v>
      </c>
      <c r="G7" s="3" t="n">
        <v>84.782533</v>
      </c>
      <c r="H7" s="3" t="n">
        <v>0</v>
      </c>
      <c r="I7" s="3" t="n">
        <v>1</v>
      </c>
      <c r="J7" s="3" t="n">
        <v>0</v>
      </c>
      <c r="K7" s="3" t="n">
        <v>0</v>
      </c>
      <c r="L7" s="3" t="n">
        <v>0</v>
      </c>
      <c r="M7" s="3" t="n">
        <v>1</v>
      </c>
      <c r="O7" s="0" t="n">
        <f aca="false">IF( OR(J7=1,K7=1) , IF(J7=1,((D7-F7)/D7),((E7-G7)/E7))*100, 0)</f>
        <v>0</v>
      </c>
    </row>
    <row r="8" customFormat="false" ht="12.8" hidden="false" customHeight="false" outlineLevel="0" collapsed="false">
      <c r="A8" s="3" t="s">
        <v>20</v>
      </c>
      <c r="B8" s="3" t="n">
        <v>1</v>
      </c>
      <c r="C8" s="3" t="s">
        <v>15</v>
      </c>
      <c r="D8" s="3" t="n">
        <v>1375.464872</v>
      </c>
      <c r="E8" s="3" t="n">
        <v>1018.608918</v>
      </c>
      <c r="F8" s="3" t="n">
        <v>105.451566</v>
      </c>
      <c r="G8" s="3" t="n">
        <v>355.126776</v>
      </c>
      <c r="H8" s="3" t="n">
        <v>0</v>
      </c>
      <c r="I8" s="3" t="n">
        <v>0</v>
      </c>
      <c r="J8" s="3" t="n">
        <v>0</v>
      </c>
      <c r="K8" s="3" t="n">
        <v>1</v>
      </c>
      <c r="L8" s="3" t="n">
        <v>0</v>
      </c>
      <c r="M8" s="3" t="n">
        <v>0</v>
      </c>
      <c r="O8" s="0" t="n">
        <f aca="false">IF( OR(J8=1,K8=1) , IF(J8=1,((D8-F8)/D8),((E8-G8)/E8))*100, 0)</f>
        <v>65.1361018223483</v>
      </c>
    </row>
    <row r="9" customFormat="false" ht="12.8" hidden="false" customHeight="false" outlineLevel="0" collapsed="false">
      <c r="A9" s="3" t="s">
        <v>21</v>
      </c>
      <c r="B9" s="3" t="n">
        <v>1</v>
      </c>
      <c r="C9" s="3" t="s">
        <v>15</v>
      </c>
      <c r="D9" s="3" t="n">
        <v>1050.803779</v>
      </c>
      <c r="E9" s="3" t="n">
        <v>1180.704002</v>
      </c>
      <c r="F9" s="3" t="n">
        <v>174.340645</v>
      </c>
      <c r="G9" s="3" t="n">
        <v>137.198339</v>
      </c>
      <c r="H9" s="3" t="n">
        <v>1</v>
      </c>
      <c r="I9" s="3" t="n">
        <v>1</v>
      </c>
      <c r="J9" s="3" t="n">
        <v>1</v>
      </c>
      <c r="K9" s="3" t="n">
        <v>0</v>
      </c>
      <c r="L9" s="3" t="n">
        <v>0</v>
      </c>
      <c r="M9" s="3" t="n">
        <v>0</v>
      </c>
      <c r="O9" s="0" t="n">
        <f aca="false">IF( OR(J9=1,K9=1) , IF(J9=1,((D9-F9)/D9),((E9-G9)/E9))*100, 0)</f>
        <v>83.4088296517251</v>
      </c>
    </row>
    <row r="10" customFormat="false" ht="12.8" hidden="false" customHeight="false" outlineLevel="0" collapsed="false">
      <c r="A10" s="4" t="s">
        <v>22</v>
      </c>
      <c r="B10" s="4" t="n">
        <v>1</v>
      </c>
      <c r="C10" s="4" t="s">
        <v>15</v>
      </c>
      <c r="D10" s="4" t="n">
        <v>515.625852</v>
      </c>
      <c r="E10" s="4" t="n">
        <v>544.989468</v>
      </c>
      <c r="F10" s="4" t="n">
        <v>93.351963</v>
      </c>
      <c r="G10" s="4" t="n">
        <v>17.529565</v>
      </c>
      <c r="H10" s="4" t="n">
        <v>1</v>
      </c>
      <c r="I10" s="4" t="n">
        <v>0</v>
      </c>
      <c r="J10" s="4" t="n">
        <v>0</v>
      </c>
      <c r="K10" s="4" t="n">
        <v>0</v>
      </c>
      <c r="L10" s="4" t="n">
        <v>1</v>
      </c>
      <c r="M10" s="4" t="n">
        <v>0</v>
      </c>
      <c r="O10" s="0" t="n">
        <f aca="false">IF( OR(J10=1,K10=1) , IF(J10=1,((D10-F10)/D10),((E10-G10)/E10))*100, 0)</f>
        <v>0</v>
      </c>
    </row>
    <row r="11" customFormat="false" ht="12.8" hidden="false" customHeight="false" outlineLevel="0" collapsed="false">
      <c r="A11" s="5" t="s">
        <v>14</v>
      </c>
      <c r="B11" s="5" t="n">
        <v>1</v>
      </c>
      <c r="C11" s="5" t="s">
        <v>23</v>
      </c>
      <c r="D11" s="5" t="n">
        <v>744.261548</v>
      </c>
      <c r="E11" s="5" t="n">
        <v>783.410469</v>
      </c>
      <c r="F11" s="5" t="n">
        <v>528.778866</v>
      </c>
      <c r="G11" s="5" t="n">
        <v>128.905241</v>
      </c>
      <c r="H11" s="5" t="n">
        <v>1</v>
      </c>
      <c r="I11" s="5" t="n">
        <v>1</v>
      </c>
      <c r="J11" s="5" t="n">
        <v>1</v>
      </c>
      <c r="K11" s="5" t="n">
        <v>0</v>
      </c>
      <c r="L11" s="5" t="n">
        <v>0</v>
      </c>
      <c r="M11" s="5" t="n">
        <v>0</v>
      </c>
      <c r="O11" s="0" t="n">
        <f aca="false">IF( OR(J11=1,K11=1) , IF(J11=1,((D11-F11)/D11),((E11-G11)/E11))*100, 0)</f>
        <v>28.9525480093726</v>
      </c>
    </row>
    <row r="12" customFormat="false" ht="12.8" hidden="false" customHeight="false" outlineLevel="0" collapsed="false">
      <c r="A12" s="6" t="s">
        <v>16</v>
      </c>
      <c r="B12" s="6" t="n">
        <v>1</v>
      </c>
      <c r="C12" s="6" t="s">
        <v>23</v>
      </c>
      <c r="D12" s="6" t="n">
        <v>839.651114</v>
      </c>
      <c r="E12" s="6" t="n">
        <v>1607.787034</v>
      </c>
      <c r="F12" s="6" t="n">
        <v>236.17041</v>
      </c>
      <c r="G12" s="6" t="n">
        <v>658.423198</v>
      </c>
      <c r="H12" s="6" t="n">
        <v>0</v>
      </c>
      <c r="I12" s="6" t="n">
        <v>0</v>
      </c>
      <c r="J12" s="6" t="n">
        <v>0</v>
      </c>
      <c r="K12" s="6" t="n">
        <v>1</v>
      </c>
      <c r="L12" s="6" t="n">
        <v>0</v>
      </c>
      <c r="M12" s="6" t="n">
        <v>0</v>
      </c>
      <c r="O12" s="0" t="n">
        <f aca="false">IF( OR(J12=1,K12=1) , IF(J12=1,((D12-F12)/D12),((E12-G12)/E12))*100, 0)</f>
        <v>59.0478599418784</v>
      </c>
    </row>
    <row r="13" customFormat="false" ht="12.8" hidden="false" customHeight="false" outlineLevel="0" collapsed="false">
      <c r="A13" s="6" t="s">
        <v>17</v>
      </c>
      <c r="B13" s="6" t="n">
        <v>1</v>
      </c>
      <c r="C13" s="6" t="s">
        <v>23</v>
      </c>
      <c r="D13" s="6" t="n">
        <v>1744.671142</v>
      </c>
      <c r="E13" s="6" t="n">
        <v>756.425079</v>
      </c>
      <c r="F13" s="6" t="n">
        <v>78.331368</v>
      </c>
      <c r="G13" s="6" t="n">
        <v>2.730337</v>
      </c>
      <c r="H13" s="6" t="n">
        <v>1</v>
      </c>
      <c r="I13" s="6" t="n">
        <v>1</v>
      </c>
      <c r="J13" s="6" t="n">
        <v>1</v>
      </c>
      <c r="K13" s="6" t="n">
        <v>0</v>
      </c>
      <c r="L13" s="6" t="n">
        <v>0</v>
      </c>
      <c r="M13" s="6" t="n">
        <v>0</v>
      </c>
      <c r="O13" s="0" t="n">
        <f aca="false">IF( OR(J13=1,K13=1) , IF(J13=1,((D13-F13)/D13),((E13-G13)/E13))*100, 0)</f>
        <v>95.5102502635422</v>
      </c>
    </row>
    <row r="14" customFormat="false" ht="12.8" hidden="false" customHeight="false" outlineLevel="0" collapsed="false">
      <c r="A14" s="6" t="s">
        <v>18</v>
      </c>
      <c r="B14" s="6" t="n">
        <v>1</v>
      </c>
      <c r="C14" s="6" t="s">
        <v>23</v>
      </c>
      <c r="D14" s="6" t="n">
        <v>796.269149</v>
      </c>
      <c r="E14" s="6" t="n">
        <v>1273.591373</v>
      </c>
      <c r="F14" s="6" t="n">
        <v>251.317307</v>
      </c>
      <c r="G14" s="6" t="n">
        <v>28.475786</v>
      </c>
      <c r="H14" s="6" t="n">
        <v>1</v>
      </c>
      <c r="I14" s="6" t="n">
        <v>1</v>
      </c>
      <c r="J14" s="6" t="n">
        <v>1</v>
      </c>
      <c r="K14" s="6" t="n">
        <v>0</v>
      </c>
      <c r="L14" s="6" t="n">
        <v>0</v>
      </c>
      <c r="M14" s="6" t="n">
        <v>0</v>
      </c>
      <c r="O14" s="0" t="n">
        <f aca="false">IF( OR(J14=1,K14=1) , IF(J14=1,((D14-F14)/D14),((E14-G14)/E14))*100, 0)</f>
        <v>68.4381459063661</v>
      </c>
    </row>
    <row r="15" customFormat="false" ht="12.8" hidden="false" customHeight="false" outlineLevel="0" collapsed="false">
      <c r="A15" s="6" t="s">
        <v>18</v>
      </c>
      <c r="B15" s="6" t="n">
        <v>2</v>
      </c>
      <c r="C15" s="6" t="s">
        <v>23</v>
      </c>
      <c r="D15" s="6" t="n">
        <v>1345.295286</v>
      </c>
      <c r="E15" s="6" t="n">
        <v>1764.77662</v>
      </c>
      <c r="F15" s="6" t="n">
        <v>59.629648</v>
      </c>
      <c r="G15" s="6" t="n">
        <v>85.089497</v>
      </c>
      <c r="H15" s="6" t="n">
        <v>0</v>
      </c>
      <c r="I15" s="6" t="n">
        <v>0</v>
      </c>
      <c r="J15" s="6" t="n">
        <v>0</v>
      </c>
      <c r="K15" s="6" t="n">
        <v>1</v>
      </c>
      <c r="L15" s="6" t="n">
        <v>0</v>
      </c>
      <c r="M15" s="6" t="n">
        <v>0</v>
      </c>
      <c r="O15" s="0" t="n">
        <f aca="false">IF( OR(J15=1,K15=1) , IF(J15=1,((D15-F15)/D15),((E15-G15)/E15))*100, 0)</f>
        <v>95.1784551066865</v>
      </c>
    </row>
    <row r="16" customFormat="false" ht="12.8" hidden="false" customHeight="false" outlineLevel="0" collapsed="false">
      <c r="A16" s="6" t="s">
        <v>19</v>
      </c>
      <c r="B16" s="6" t="n">
        <v>1</v>
      </c>
      <c r="C16" s="6" t="s">
        <v>23</v>
      </c>
      <c r="D16" s="6" t="n">
        <v>1338.10557</v>
      </c>
      <c r="E16" s="6" t="n">
        <v>454.126086</v>
      </c>
      <c r="F16" s="6" t="n">
        <v>3.71539</v>
      </c>
      <c r="G16" s="6" t="n">
        <v>17.462522</v>
      </c>
      <c r="H16" s="6" t="n">
        <v>0</v>
      </c>
      <c r="I16" s="6" t="n">
        <v>1</v>
      </c>
      <c r="J16" s="6" t="n">
        <v>0</v>
      </c>
      <c r="K16" s="6" t="n">
        <v>0</v>
      </c>
      <c r="L16" s="6" t="n">
        <v>0</v>
      </c>
      <c r="M16" s="6" t="n">
        <v>1</v>
      </c>
      <c r="O16" s="0" t="n">
        <f aca="false">IF( OR(J16=1,K16=1) , IF(J16=1,((D16-F16)/D16),((E16-G16)/E16))*100, 0)</f>
        <v>0</v>
      </c>
    </row>
    <row r="17" customFormat="false" ht="12.8" hidden="false" customHeight="false" outlineLevel="0" collapsed="false">
      <c r="A17" s="6" t="s">
        <v>20</v>
      </c>
      <c r="B17" s="6" t="n">
        <v>1</v>
      </c>
      <c r="C17" s="6" t="s">
        <v>23</v>
      </c>
      <c r="D17" s="6" t="n">
        <v>1375.464872</v>
      </c>
      <c r="E17" s="6" t="n">
        <v>1018.608918</v>
      </c>
      <c r="F17" s="6" t="n">
        <v>82.397166</v>
      </c>
      <c r="G17" s="6" t="n">
        <v>218.699353</v>
      </c>
      <c r="H17" s="6" t="n">
        <v>0</v>
      </c>
      <c r="I17" s="6" t="n">
        <v>0</v>
      </c>
      <c r="J17" s="6" t="n">
        <v>0</v>
      </c>
      <c r="K17" s="6" t="n">
        <v>1</v>
      </c>
      <c r="L17" s="6" t="n">
        <v>0</v>
      </c>
      <c r="M17" s="6" t="n">
        <v>0</v>
      </c>
      <c r="O17" s="0" t="n">
        <f aca="false">IF( OR(J17=1,K17=1) , IF(J17=1,((D17-F17)/D17),((E17-G17)/E17))*100, 0)</f>
        <v>78.5296055104831</v>
      </c>
    </row>
    <row r="18" customFormat="false" ht="12.8" hidden="false" customHeight="false" outlineLevel="0" collapsed="false">
      <c r="A18" s="6" t="s">
        <v>21</v>
      </c>
      <c r="B18" s="6" t="n">
        <v>1</v>
      </c>
      <c r="C18" s="6" t="s">
        <v>23</v>
      </c>
      <c r="D18" s="6" t="n">
        <v>1050.803779</v>
      </c>
      <c r="E18" s="6" t="n">
        <v>1180.704002</v>
      </c>
      <c r="F18" s="6" t="n">
        <v>98.714121</v>
      </c>
      <c r="G18" s="6" t="n">
        <v>6.555734</v>
      </c>
      <c r="H18" s="6" t="n">
        <v>1</v>
      </c>
      <c r="I18" s="6" t="n">
        <v>1</v>
      </c>
      <c r="J18" s="6" t="n">
        <v>1</v>
      </c>
      <c r="K18" s="6" t="n">
        <v>0</v>
      </c>
      <c r="L18" s="6" t="n">
        <v>0</v>
      </c>
      <c r="M18" s="6" t="n">
        <v>0</v>
      </c>
      <c r="O18" s="0" t="n">
        <f aca="false">IF( OR(J18=1,K18=1) , IF(J18=1,((D18-F18)/D18),((E18-G18)/E18))*100, 0)</f>
        <v>90.6058464032227</v>
      </c>
    </row>
    <row r="19" customFormat="false" ht="12.8" hidden="false" customHeight="false" outlineLevel="0" collapsed="false">
      <c r="A19" s="7" t="s">
        <v>22</v>
      </c>
      <c r="B19" s="7" t="n">
        <v>1</v>
      </c>
      <c r="C19" s="7" t="s">
        <v>23</v>
      </c>
      <c r="D19" s="7" t="n">
        <v>515.625852</v>
      </c>
      <c r="E19" s="7" t="n">
        <v>544.989468</v>
      </c>
      <c r="F19" s="7" t="n">
        <v>111.179059</v>
      </c>
      <c r="G19" s="7" t="n">
        <v>14.004771</v>
      </c>
      <c r="H19" s="7" t="n">
        <v>1</v>
      </c>
      <c r="I19" s="7" t="n">
        <v>0</v>
      </c>
      <c r="J19" s="7" t="n">
        <v>0</v>
      </c>
      <c r="K19" s="7" t="n">
        <v>0</v>
      </c>
      <c r="L19" s="7" t="n">
        <v>1</v>
      </c>
      <c r="M19" s="7" t="n">
        <v>0</v>
      </c>
      <c r="O19" s="0" t="n">
        <f aca="false">IF( OR(J19=1,K19=1) , IF(J19=1,((D19-F19)/D19),((E19-G19)/E19))*100, 0)</f>
        <v>0</v>
      </c>
    </row>
    <row r="20" customFormat="false" ht="12.8" hidden="false" customHeight="false" outlineLevel="0" collapsed="false">
      <c r="A20" s="8" t="s">
        <v>14</v>
      </c>
      <c r="B20" s="8" t="n">
        <v>1</v>
      </c>
      <c r="C20" s="8" t="s">
        <v>24</v>
      </c>
      <c r="D20" s="8" t="n">
        <v>744.261548</v>
      </c>
      <c r="E20" s="8" t="n">
        <v>783.410469</v>
      </c>
      <c r="F20" s="8" t="n">
        <v>236.887949</v>
      </c>
      <c r="G20" s="8" t="n">
        <v>185.619577</v>
      </c>
      <c r="H20" s="8" t="n">
        <v>1</v>
      </c>
      <c r="I20" s="8" t="n">
        <v>1</v>
      </c>
      <c r="J20" s="8" t="n">
        <v>1</v>
      </c>
      <c r="K20" s="8" t="n">
        <v>0</v>
      </c>
      <c r="L20" s="8" t="n">
        <v>0</v>
      </c>
      <c r="M20" s="8" t="n">
        <v>0</v>
      </c>
      <c r="O20" s="0" t="n">
        <f aca="false">IF( OR(J20=1,K20=1) , IF(J20=1,((D20-F20)/D20),((E20-G20)/E20))*100, 0)</f>
        <v>68.1714110265979</v>
      </c>
    </row>
    <row r="21" customFormat="false" ht="12.8" hidden="false" customHeight="false" outlineLevel="0" collapsed="false">
      <c r="A21" s="8" t="s">
        <v>16</v>
      </c>
      <c r="B21" s="8" t="n">
        <v>1</v>
      </c>
      <c r="C21" s="8" t="s">
        <v>24</v>
      </c>
      <c r="D21" s="8" t="n">
        <v>839.651114</v>
      </c>
      <c r="E21" s="8" t="n">
        <v>1607.787034</v>
      </c>
      <c r="F21" s="8" t="n">
        <v>147.241314</v>
      </c>
      <c r="G21" s="8" t="n">
        <v>169.90493</v>
      </c>
      <c r="H21" s="8" t="n">
        <v>0</v>
      </c>
      <c r="I21" s="8" t="n">
        <v>0</v>
      </c>
      <c r="J21" s="8" t="n">
        <v>0</v>
      </c>
      <c r="K21" s="8" t="n">
        <v>1</v>
      </c>
      <c r="L21" s="8" t="n">
        <v>0</v>
      </c>
      <c r="M21" s="8" t="n">
        <v>0</v>
      </c>
      <c r="O21" s="0" t="n">
        <f aca="false">IF( OR(J21=1,K21=1) , IF(J21=1,((D21-F21)/D21),((E21-G21)/E21))*100, 0)</f>
        <v>89.4323734171873</v>
      </c>
    </row>
    <row r="22" customFormat="false" ht="12.8" hidden="false" customHeight="false" outlineLevel="0" collapsed="false">
      <c r="A22" s="8" t="s">
        <v>17</v>
      </c>
      <c r="B22" s="8" t="n">
        <v>1</v>
      </c>
      <c r="C22" s="8" t="s">
        <v>24</v>
      </c>
      <c r="D22" s="8" t="n">
        <v>1744.671142</v>
      </c>
      <c r="E22" s="8" t="n">
        <v>756.425079</v>
      </c>
      <c r="F22" s="8" t="n">
        <v>101.79354</v>
      </c>
      <c r="G22" s="8" t="n">
        <v>22.035222</v>
      </c>
      <c r="H22" s="8" t="n">
        <v>1</v>
      </c>
      <c r="I22" s="8" t="n">
        <v>1</v>
      </c>
      <c r="J22" s="8" t="n">
        <v>1</v>
      </c>
      <c r="K22" s="8" t="n">
        <v>0</v>
      </c>
      <c r="L22" s="8" t="n">
        <v>0</v>
      </c>
      <c r="M22" s="8" t="n">
        <v>0</v>
      </c>
      <c r="O22" s="0" t="n">
        <f aca="false">IF( OR(J22=1,K22=1) , IF(J22=1,((D22-F22)/D22),((E22-G22)/E22))*100, 0)</f>
        <v>94.1654597505803</v>
      </c>
    </row>
    <row r="23" customFormat="false" ht="12.8" hidden="false" customHeight="false" outlineLevel="0" collapsed="false">
      <c r="A23" s="8" t="s">
        <v>18</v>
      </c>
      <c r="B23" s="8" t="n">
        <v>1</v>
      </c>
      <c r="C23" s="8" t="s">
        <v>24</v>
      </c>
      <c r="D23" s="8" t="n">
        <v>796.269149</v>
      </c>
      <c r="E23" s="8" t="n">
        <v>1273.591373</v>
      </c>
      <c r="F23" s="8" t="n">
        <v>24.1097</v>
      </c>
      <c r="G23" s="8" t="n">
        <v>44.076415</v>
      </c>
      <c r="H23" s="8" t="n">
        <v>0</v>
      </c>
      <c r="I23" s="8" t="n">
        <v>1</v>
      </c>
      <c r="J23" s="8" t="n">
        <v>0</v>
      </c>
      <c r="K23" s="8" t="n">
        <v>0</v>
      </c>
      <c r="L23" s="8" t="n">
        <v>0</v>
      </c>
      <c r="M23" s="8" t="n">
        <v>1</v>
      </c>
      <c r="O23" s="0" t="n">
        <f aca="false">IF( OR(J23=1,K23=1) , IF(J23=1,((D23-F23)/D23),((E23-G23)/E23))*100, 0)</f>
        <v>0</v>
      </c>
    </row>
    <row r="24" customFormat="false" ht="12.8" hidden="false" customHeight="false" outlineLevel="0" collapsed="false">
      <c r="A24" s="8" t="s">
        <v>18</v>
      </c>
      <c r="B24" s="8" t="n">
        <v>2</v>
      </c>
      <c r="C24" s="8" t="s">
        <v>24</v>
      </c>
      <c r="D24" s="8" t="n">
        <v>1345.295286</v>
      </c>
      <c r="E24" s="8" t="n">
        <v>1764.77662</v>
      </c>
      <c r="F24" s="8" t="n">
        <v>112.657098</v>
      </c>
      <c r="G24" s="8" t="n">
        <v>7.450645</v>
      </c>
      <c r="H24" s="8" t="n">
        <v>1</v>
      </c>
      <c r="I24" s="8" t="n">
        <v>0</v>
      </c>
      <c r="J24" s="8" t="n">
        <v>0</v>
      </c>
      <c r="K24" s="8" t="n">
        <v>0</v>
      </c>
      <c r="L24" s="8" t="n">
        <v>1</v>
      </c>
      <c r="M24" s="8" t="n">
        <v>0</v>
      </c>
      <c r="O24" s="0" t="n">
        <f aca="false">IF( OR(J24=1,K24=1) , IF(J24=1,((D24-F24)/D24),((E24-G24)/E24))*100, 0)</f>
        <v>0</v>
      </c>
    </row>
    <row r="25" customFormat="false" ht="12.8" hidden="false" customHeight="false" outlineLevel="0" collapsed="false">
      <c r="A25" s="8" t="s">
        <v>19</v>
      </c>
      <c r="B25" s="8" t="n">
        <v>1</v>
      </c>
      <c r="C25" s="8" t="s">
        <v>24</v>
      </c>
      <c r="D25" s="8" t="n">
        <v>1338.10557</v>
      </c>
      <c r="E25" s="8" t="n">
        <v>454.126086</v>
      </c>
      <c r="F25" s="8" t="n">
        <v>8.777802</v>
      </c>
      <c r="G25" s="8" t="n">
        <v>15.443766</v>
      </c>
      <c r="H25" s="8" t="n">
        <v>0</v>
      </c>
      <c r="I25" s="8" t="n">
        <v>1</v>
      </c>
      <c r="J25" s="8" t="n">
        <v>0</v>
      </c>
      <c r="K25" s="8" t="n">
        <v>0</v>
      </c>
      <c r="L25" s="8" t="n">
        <v>0</v>
      </c>
      <c r="M25" s="8" t="n">
        <v>1</v>
      </c>
      <c r="O25" s="0" t="n">
        <f aca="false">IF( OR(J25=1,K25=1) , IF(J25=1,((D25-F25)/D25),((E25-G25)/E25))*100, 0)</f>
        <v>0</v>
      </c>
    </row>
    <row r="26" customFormat="false" ht="12.8" hidden="false" customHeight="false" outlineLevel="0" collapsed="false">
      <c r="A26" s="8" t="s">
        <v>20</v>
      </c>
      <c r="B26" s="8" t="n">
        <v>1</v>
      </c>
      <c r="C26" s="8" t="s">
        <v>24</v>
      </c>
      <c r="D26" s="8" t="n">
        <v>1375.464872</v>
      </c>
      <c r="E26" s="8" t="n">
        <v>1018.608918</v>
      </c>
      <c r="F26" s="8" t="n">
        <v>117.568722</v>
      </c>
      <c r="G26" s="8" t="n">
        <v>249.48631</v>
      </c>
      <c r="H26" s="8" t="n">
        <v>0</v>
      </c>
      <c r="I26" s="8" t="n">
        <v>0</v>
      </c>
      <c r="J26" s="8" t="n">
        <v>0</v>
      </c>
      <c r="K26" s="8" t="n">
        <v>1</v>
      </c>
      <c r="L26" s="8" t="n">
        <v>0</v>
      </c>
      <c r="M26" s="8" t="n">
        <v>0</v>
      </c>
      <c r="O26" s="0" t="n">
        <f aca="false">IF( OR(J26=1,K26=1) , IF(J26=1,((D26-F26)/D26),((E26-G26)/E26))*100, 0)</f>
        <v>75.5071543561727</v>
      </c>
    </row>
    <row r="27" customFormat="false" ht="12.8" hidden="false" customHeight="false" outlineLevel="0" collapsed="false">
      <c r="A27" s="8" t="s">
        <v>21</v>
      </c>
      <c r="B27" s="8" t="n">
        <v>1</v>
      </c>
      <c r="C27" s="8" t="s">
        <v>24</v>
      </c>
      <c r="D27" s="8" t="n">
        <v>1050.803779</v>
      </c>
      <c r="E27" s="8" t="n">
        <v>1180.704002</v>
      </c>
      <c r="F27" s="8" t="n">
        <v>82.194749</v>
      </c>
      <c r="G27" s="8" t="n">
        <v>38.161862</v>
      </c>
      <c r="H27" s="8" t="n">
        <v>1</v>
      </c>
      <c r="I27" s="8" t="n">
        <v>1</v>
      </c>
      <c r="J27" s="8" t="n">
        <v>1</v>
      </c>
      <c r="K27" s="8" t="n">
        <v>0</v>
      </c>
      <c r="L27" s="8" t="n">
        <v>0</v>
      </c>
      <c r="M27" s="8" t="n">
        <v>0</v>
      </c>
      <c r="O27" s="0" t="n">
        <f aca="false">IF( OR(J27=1,K27=1) , IF(J27=1,((D27-F27)/D27),((E27-G27)/E27))*100, 0)</f>
        <v>92.1779165013833</v>
      </c>
    </row>
    <row r="28" customFormat="false" ht="12.8" hidden="false" customHeight="false" outlineLevel="0" collapsed="false">
      <c r="A28" s="8" t="s">
        <v>22</v>
      </c>
      <c r="B28" s="8" t="n">
        <v>1</v>
      </c>
      <c r="C28" s="8" t="s">
        <v>24</v>
      </c>
      <c r="D28" s="8" t="n">
        <v>515.625852</v>
      </c>
      <c r="E28" s="8" t="n">
        <v>544.989468</v>
      </c>
      <c r="F28" s="8" t="n">
        <v>201.589037</v>
      </c>
      <c r="G28" s="8" t="n">
        <v>42.806128</v>
      </c>
      <c r="H28" s="8" t="n">
        <v>1</v>
      </c>
      <c r="I28" s="8" t="n">
        <v>0</v>
      </c>
      <c r="J28" s="8" t="n">
        <v>0</v>
      </c>
      <c r="K28" s="8" t="n">
        <v>0</v>
      </c>
      <c r="L28" s="8" t="n">
        <v>1</v>
      </c>
      <c r="M28" s="8" t="n">
        <v>0</v>
      </c>
      <c r="O28" s="0" t="n">
        <f aca="false">IF( OR(J28=1,K28=1) , IF(J28=1,((D28-F28)/D28),((E28-G28)/E28))*100, 0)</f>
        <v>0</v>
      </c>
    </row>
    <row r="29" customFormat="false" ht="12.8" hidden="false" customHeight="false" outlineLevel="0" collapsed="false">
      <c r="A29" s="9" t="s">
        <v>14</v>
      </c>
      <c r="B29" s="9" t="n">
        <v>1</v>
      </c>
      <c r="C29" s="9" t="s">
        <v>25</v>
      </c>
      <c r="D29" s="9" t="n">
        <v>744.261548</v>
      </c>
      <c r="E29" s="9" t="n">
        <v>783.410469</v>
      </c>
      <c r="F29" s="9" t="n">
        <v>482.040068</v>
      </c>
      <c r="G29" s="9" t="n">
        <v>70.249904</v>
      </c>
      <c r="H29" s="9" t="n">
        <v>1</v>
      </c>
      <c r="I29" s="9" t="n">
        <v>1</v>
      </c>
      <c r="J29" s="9" t="n">
        <v>1</v>
      </c>
      <c r="K29" s="9" t="n">
        <v>0</v>
      </c>
      <c r="L29" s="9" t="n">
        <v>0</v>
      </c>
      <c r="M29" s="9" t="n">
        <v>0</v>
      </c>
      <c r="O29" s="0" t="n">
        <f aca="false">IF( OR(J29=1,K29=1) , IF(J29=1,((D29-F29)/D29),((E29-G29)/E29))*100, 0)</f>
        <v>35.2324368637139</v>
      </c>
    </row>
    <row r="30" customFormat="false" ht="12.8" hidden="false" customHeight="false" outlineLevel="0" collapsed="false">
      <c r="A30" s="10" t="s">
        <v>16</v>
      </c>
      <c r="B30" s="10" t="n">
        <v>1</v>
      </c>
      <c r="C30" s="10" t="s">
        <v>25</v>
      </c>
      <c r="D30" s="10" t="n">
        <v>839.651114</v>
      </c>
      <c r="E30" s="10" t="n">
        <v>1607.787034</v>
      </c>
      <c r="F30" s="10" t="n">
        <v>258.080951</v>
      </c>
      <c r="G30" s="10" t="n">
        <v>577.01496</v>
      </c>
      <c r="H30" s="10" t="n">
        <v>0</v>
      </c>
      <c r="I30" s="10" t="n">
        <v>0</v>
      </c>
      <c r="J30" s="10" t="n">
        <v>0</v>
      </c>
      <c r="K30" s="10" t="n">
        <v>1</v>
      </c>
      <c r="L30" s="10" t="n">
        <v>0</v>
      </c>
      <c r="M30" s="10" t="n">
        <v>0</v>
      </c>
      <c r="O30" s="0" t="n">
        <f aca="false">IF( OR(J30=1,K30=1) , IF(J30=1,((D30-F30)/D30),((E30-G30)/E30))*100, 0)</f>
        <v>64.1112319108303</v>
      </c>
    </row>
    <row r="31" customFormat="false" ht="12.8" hidden="false" customHeight="false" outlineLevel="0" collapsed="false">
      <c r="A31" s="10" t="s">
        <v>17</v>
      </c>
      <c r="B31" s="10" t="n">
        <v>1</v>
      </c>
      <c r="C31" s="10" t="s">
        <v>25</v>
      </c>
      <c r="D31" s="10" t="n">
        <v>1744.671142</v>
      </c>
      <c r="E31" s="10" t="n">
        <v>756.425079</v>
      </c>
      <c r="F31" s="10" t="n">
        <v>39.367051</v>
      </c>
      <c r="G31" s="10" t="n">
        <v>5.40961</v>
      </c>
      <c r="H31" s="10" t="n">
        <v>1</v>
      </c>
      <c r="I31" s="10" t="n">
        <v>1</v>
      </c>
      <c r="J31" s="10" t="n">
        <v>1</v>
      </c>
      <c r="K31" s="10" t="n">
        <v>0</v>
      </c>
      <c r="L31" s="10" t="n">
        <v>0</v>
      </c>
      <c r="M31" s="10" t="n">
        <v>0</v>
      </c>
      <c r="O31" s="0" t="n">
        <f aca="false">IF( OR(J31=1,K31=1) , IF(J31=1,((D31-F31)/D31),((E31-G31)/E31))*100, 0)</f>
        <v>97.7435833004682</v>
      </c>
    </row>
    <row r="32" customFormat="false" ht="12.8" hidden="false" customHeight="false" outlineLevel="0" collapsed="false">
      <c r="A32" s="10" t="s">
        <v>18</v>
      </c>
      <c r="B32" s="10" t="n">
        <v>1</v>
      </c>
      <c r="C32" s="10" t="s">
        <v>25</v>
      </c>
      <c r="D32" s="10" t="n">
        <v>796.269149</v>
      </c>
      <c r="E32" s="10" t="n">
        <v>1273.591373</v>
      </c>
      <c r="F32" s="10" t="n">
        <v>156.276076</v>
      </c>
      <c r="G32" s="10" t="n">
        <v>37.744426</v>
      </c>
      <c r="H32" s="10" t="n">
        <v>1</v>
      </c>
      <c r="I32" s="10" t="n">
        <v>1</v>
      </c>
      <c r="J32" s="10" t="n">
        <v>1</v>
      </c>
      <c r="K32" s="10" t="n">
        <v>0</v>
      </c>
      <c r="L32" s="10" t="n">
        <v>0</v>
      </c>
      <c r="M32" s="10" t="n">
        <v>0</v>
      </c>
      <c r="O32" s="0" t="n">
        <f aca="false">IF( OR(J32=1,K32=1) , IF(J32=1,((D32-F32)/D32),((E32-G32)/E32))*100, 0)</f>
        <v>80.3739632263462</v>
      </c>
    </row>
    <row r="33" customFormat="false" ht="12.8" hidden="false" customHeight="false" outlineLevel="0" collapsed="false">
      <c r="A33" s="10" t="s">
        <v>18</v>
      </c>
      <c r="B33" s="10" t="n">
        <v>2</v>
      </c>
      <c r="C33" s="10" t="s">
        <v>25</v>
      </c>
      <c r="D33" s="10" t="n">
        <v>1345.295286</v>
      </c>
      <c r="E33" s="10" t="n">
        <v>1764.77662</v>
      </c>
      <c r="F33" s="10" t="n">
        <v>64.925527</v>
      </c>
      <c r="G33" s="10" t="n">
        <v>67.102898</v>
      </c>
      <c r="H33" s="10" t="n">
        <v>0</v>
      </c>
      <c r="I33" s="10" t="n">
        <v>0</v>
      </c>
      <c r="J33" s="10" t="n">
        <v>0</v>
      </c>
      <c r="K33" s="10" t="n">
        <v>1</v>
      </c>
      <c r="L33" s="10" t="n">
        <v>0</v>
      </c>
      <c r="M33" s="10" t="n">
        <v>0</v>
      </c>
      <c r="O33" s="0" t="n">
        <f aca="false">IF( OR(J33=1,K33=1) , IF(J33=1,((D33-F33)/D33),((E33-G33)/E33))*100, 0)</f>
        <v>96.1976548624041</v>
      </c>
    </row>
    <row r="34" customFormat="false" ht="12.8" hidden="false" customHeight="false" outlineLevel="0" collapsed="false">
      <c r="A34" s="10" t="s">
        <v>19</v>
      </c>
      <c r="B34" s="10" t="n">
        <v>1</v>
      </c>
      <c r="C34" s="10" t="s">
        <v>25</v>
      </c>
      <c r="D34" s="10" t="n">
        <v>1338.10557</v>
      </c>
      <c r="E34" s="10" t="n">
        <v>454.126086</v>
      </c>
      <c r="F34" s="10" t="n">
        <v>5.767978</v>
      </c>
      <c r="G34" s="10" t="n">
        <v>28.266998</v>
      </c>
      <c r="H34" s="10" t="n">
        <v>0</v>
      </c>
      <c r="I34" s="10" t="n">
        <v>1</v>
      </c>
      <c r="J34" s="10" t="n">
        <v>0</v>
      </c>
      <c r="K34" s="10" t="n">
        <v>0</v>
      </c>
      <c r="L34" s="10" t="n">
        <v>0</v>
      </c>
      <c r="M34" s="10" t="n">
        <v>1</v>
      </c>
      <c r="O34" s="0" t="n">
        <f aca="false">IF( OR(J34=1,K34=1) , IF(J34=1,((D34-F34)/D34),((E34-G34)/E34))*100, 0)</f>
        <v>0</v>
      </c>
    </row>
    <row r="35" customFormat="false" ht="12.8" hidden="false" customHeight="false" outlineLevel="0" collapsed="false">
      <c r="A35" s="10" t="s">
        <v>20</v>
      </c>
      <c r="B35" s="10" t="n">
        <v>1</v>
      </c>
      <c r="C35" s="10" t="s">
        <v>25</v>
      </c>
      <c r="D35" s="10" t="n">
        <v>1375.464872</v>
      </c>
      <c r="E35" s="10" t="n">
        <v>1018.608918</v>
      </c>
      <c r="F35" s="10" t="n">
        <v>119.525145</v>
      </c>
      <c r="G35" s="10" t="n">
        <v>135.373528</v>
      </c>
      <c r="H35" s="10" t="n">
        <v>0</v>
      </c>
      <c r="I35" s="10" t="n">
        <v>0</v>
      </c>
      <c r="J35" s="10" t="n">
        <v>0</v>
      </c>
      <c r="K35" s="10" t="n">
        <v>1</v>
      </c>
      <c r="L35" s="10" t="n">
        <v>0</v>
      </c>
      <c r="M35" s="10" t="n">
        <v>0</v>
      </c>
      <c r="O35" s="0" t="n">
        <f aca="false">IF( OR(J35=1,K35=1) , IF(J35=1,((D35-F35)/D35),((E35-G35)/E35))*100, 0)</f>
        <v>86.7099604560894</v>
      </c>
    </row>
    <row r="36" customFormat="false" ht="12.8" hidden="false" customHeight="false" outlineLevel="0" collapsed="false">
      <c r="A36" s="10" t="s">
        <v>21</v>
      </c>
      <c r="B36" s="10" t="n">
        <v>1</v>
      </c>
      <c r="C36" s="10" t="s">
        <v>25</v>
      </c>
      <c r="D36" s="10" t="n">
        <v>1050.803779</v>
      </c>
      <c r="E36" s="10" t="n">
        <v>1180.704002</v>
      </c>
      <c r="F36" s="10" t="n">
        <v>52.575103</v>
      </c>
      <c r="G36" s="10" t="n">
        <v>5.350577</v>
      </c>
      <c r="H36" s="10" t="n">
        <v>1</v>
      </c>
      <c r="I36" s="10" t="n">
        <v>1</v>
      </c>
      <c r="J36" s="10" t="n">
        <v>1</v>
      </c>
      <c r="K36" s="10" t="n">
        <v>0</v>
      </c>
      <c r="L36" s="10" t="n">
        <v>0</v>
      </c>
      <c r="M36" s="10" t="n">
        <v>0</v>
      </c>
      <c r="O36" s="0" t="n">
        <f aca="false">IF( OR(J36=1,K36=1) , IF(J36=1,((D36-F36)/D36),((E36-G36)/E36))*100, 0)</f>
        <v>94.9966773958471</v>
      </c>
    </row>
    <row r="37" customFormat="false" ht="12.8" hidden="false" customHeight="false" outlineLevel="0" collapsed="false">
      <c r="A37" s="11" t="s">
        <v>22</v>
      </c>
      <c r="B37" s="11" t="n">
        <v>1</v>
      </c>
      <c r="C37" s="11" t="s">
        <v>25</v>
      </c>
      <c r="D37" s="11" t="n">
        <v>515.625852</v>
      </c>
      <c r="E37" s="11" t="n">
        <v>544.989468</v>
      </c>
      <c r="F37" s="11" t="n">
        <v>58.800315</v>
      </c>
      <c r="G37" s="11" t="n">
        <v>17.025705</v>
      </c>
      <c r="H37" s="11" t="n">
        <v>1</v>
      </c>
      <c r="I37" s="11" t="n">
        <v>0</v>
      </c>
      <c r="J37" s="11" t="n">
        <v>0</v>
      </c>
      <c r="K37" s="11" t="n">
        <v>0</v>
      </c>
      <c r="L37" s="11" t="n">
        <v>1</v>
      </c>
      <c r="M37" s="11" t="n">
        <v>0</v>
      </c>
      <c r="O37" s="0" t="n">
        <f aca="false">IF( OR(J37=1,K37=1) , IF(J37=1,((D37-F37)/D37),((E37-G37)/E37))*100, 0)</f>
        <v>0</v>
      </c>
    </row>
    <row r="38" customFormat="false" ht="12.8" hidden="false" customHeight="false" outlineLevel="0" collapsed="false">
      <c r="A38" s="12" t="s">
        <v>14</v>
      </c>
      <c r="B38" s="12" t="n">
        <v>1</v>
      </c>
      <c r="C38" s="12" t="s">
        <v>26</v>
      </c>
      <c r="D38" s="12" t="n">
        <v>744.261548</v>
      </c>
      <c r="E38" s="12" t="n">
        <v>783.410469</v>
      </c>
      <c r="F38" s="12" t="n">
        <v>284.663083</v>
      </c>
      <c r="G38" s="12" t="n">
        <v>112.382648</v>
      </c>
      <c r="H38" s="12" t="n">
        <v>1</v>
      </c>
      <c r="I38" s="12" t="n">
        <v>1</v>
      </c>
      <c r="J38" s="12" t="n">
        <v>1</v>
      </c>
      <c r="K38" s="12" t="n">
        <v>0</v>
      </c>
      <c r="L38" s="12" t="n">
        <v>0</v>
      </c>
      <c r="M38" s="12" t="n">
        <v>0</v>
      </c>
      <c r="O38" s="0" t="n">
        <f aca="false">IF( OR(J38=1,K38=1) , IF(J38=1,((D38-F38)/D38),((E38-G38)/E38))*100, 0)</f>
        <v>61.7522786492256</v>
      </c>
    </row>
    <row r="39" customFormat="false" ht="12.8" hidden="false" customHeight="false" outlineLevel="0" collapsed="false">
      <c r="A39" s="13" t="s">
        <v>16</v>
      </c>
      <c r="B39" s="13" t="n">
        <v>1</v>
      </c>
      <c r="C39" s="13" t="s">
        <v>26</v>
      </c>
      <c r="D39" s="13" t="n">
        <v>839.651114</v>
      </c>
      <c r="E39" s="13" t="n">
        <v>1607.787034</v>
      </c>
      <c r="F39" s="13" t="n">
        <v>63.173935</v>
      </c>
      <c r="G39" s="13" t="n">
        <v>264.495055</v>
      </c>
      <c r="H39" s="13" t="n">
        <v>0</v>
      </c>
      <c r="I39" s="13" t="n">
        <v>0</v>
      </c>
      <c r="J39" s="13" t="n">
        <v>0</v>
      </c>
      <c r="K39" s="13" t="n">
        <v>1</v>
      </c>
      <c r="L39" s="13" t="n">
        <v>0</v>
      </c>
      <c r="M39" s="13" t="n">
        <v>0</v>
      </c>
      <c r="O39" s="0" t="n">
        <f aca="false">IF( OR(J39=1,K39=1) , IF(J39=1,((D39-F39)/D39),((E39-G39)/E39))*100, 0)</f>
        <v>83.5491237703314</v>
      </c>
    </row>
    <row r="40" customFormat="false" ht="12.8" hidden="false" customHeight="false" outlineLevel="0" collapsed="false">
      <c r="A40" s="13" t="s">
        <v>17</v>
      </c>
      <c r="B40" s="13" t="n">
        <v>1</v>
      </c>
      <c r="C40" s="13" t="s">
        <v>26</v>
      </c>
      <c r="D40" s="13" t="n">
        <v>1744.671142</v>
      </c>
      <c r="E40" s="13" t="n">
        <v>756.425079</v>
      </c>
      <c r="F40" s="13" t="n">
        <v>65.522901</v>
      </c>
      <c r="G40" s="13" t="n">
        <v>5.472491</v>
      </c>
      <c r="H40" s="13" t="n">
        <v>1</v>
      </c>
      <c r="I40" s="13" t="n">
        <v>1</v>
      </c>
      <c r="J40" s="13" t="n">
        <v>1</v>
      </c>
      <c r="K40" s="13" t="n">
        <v>0</v>
      </c>
      <c r="L40" s="13" t="n">
        <v>0</v>
      </c>
      <c r="M40" s="13" t="n">
        <v>0</v>
      </c>
      <c r="O40" s="0" t="n">
        <f aca="false">IF( OR(J40=1,K40=1) , IF(J40=1,((D40-F40)/D40),((E40-G40)/E40))*100, 0)</f>
        <v>96.2443981892835</v>
      </c>
    </row>
    <row r="41" customFormat="false" ht="12.8" hidden="false" customHeight="false" outlineLevel="0" collapsed="false">
      <c r="A41" s="13" t="s">
        <v>18</v>
      </c>
      <c r="B41" s="13" t="n">
        <v>1</v>
      </c>
      <c r="C41" s="13" t="s">
        <v>26</v>
      </c>
      <c r="D41" s="13" t="n">
        <v>796.269149</v>
      </c>
      <c r="E41" s="13" t="n">
        <v>1273.591373</v>
      </c>
      <c r="F41" s="13" t="n">
        <v>75.633331</v>
      </c>
      <c r="G41" s="13" t="n">
        <v>42.07317</v>
      </c>
      <c r="H41" s="13" t="n">
        <v>1</v>
      </c>
      <c r="I41" s="13" t="n">
        <v>1</v>
      </c>
      <c r="J41" s="13" t="n">
        <v>1</v>
      </c>
      <c r="K41" s="13" t="n">
        <v>0</v>
      </c>
      <c r="L41" s="13" t="n">
        <v>0</v>
      </c>
      <c r="M41" s="13" t="n">
        <v>0</v>
      </c>
      <c r="O41" s="0" t="n">
        <f aca="false">IF( OR(J41=1,K41=1) , IF(J41=1,((D41-F41)/D41),((E41-G41)/E41))*100, 0)</f>
        <v>90.5015369369786</v>
      </c>
    </row>
    <row r="42" customFormat="false" ht="12.8" hidden="false" customHeight="false" outlineLevel="0" collapsed="false">
      <c r="A42" s="13" t="s">
        <v>18</v>
      </c>
      <c r="B42" s="13" t="n">
        <v>2</v>
      </c>
      <c r="C42" s="13" t="s">
        <v>26</v>
      </c>
      <c r="D42" s="13" t="n">
        <v>1345.295286</v>
      </c>
      <c r="E42" s="13" t="n">
        <v>1764.77662</v>
      </c>
      <c r="F42" s="13" t="n">
        <v>66.003374</v>
      </c>
      <c r="G42" s="13" t="n">
        <v>20.706757</v>
      </c>
      <c r="H42" s="13" t="n">
        <v>1</v>
      </c>
      <c r="I42" s="13" t="n">
        <v>0</v>
      </c>
      <c r="J42" s="13" t="n">
        <v>0</v>
      </c>
      <c r="K42" s="13" t="n">
        <v>0</v>
      </c>
      <c r="L42" s="13" t="n">
        <v>1</v>
      </c>
      <c r="M42" s="13" t="n">
        <v>0</v>
      </c>
      <c r="O42" s="0" t="n">
        <f aca="false">IF( OR(J42=1,K42=1) , IF(J42=1,((D42-F42)/D42),((E42-G42)/E42))*100, 0)</f>
        <v>0</v>
      </c>
    </row>
    <row r="43" customFormat="false" ht="12.8" hidden="false" customHeight="false" outlineLevel="0" collapsed="false">
      <c r="A43" s="13" t="s">
        <v>19</v>
      </c>
      <c r="B43" s="13" t="n">
        <v>1</v>
      </c>
      <c r="C43" s="13" t="s">
        <v>26</v>
      </c>
      <c r="D43" s="13" t="n">
        <v>1338.10557</v>
      </c>
      <c r="E43" s="13" t="n">
        <v>454.126086</v>
      </c>
      <c r="F43" s="13" t="n">
        <v>7.457424</v>
      </c>
      <c r="G43" s="13" t="n">
        <v>22.270297</v>
      </c>
      <c r="H43" s="13" t="n">
        <v>0</v>
      </c>
      <c r="I43" s="13" t="n">
        <v>1</v>
      </c>
      <c r="J43" s="13" t="n">
        <v>0</v>
      </c>
      <c r="K43" s="13" t="n">
        <v>0</v>
      </c>
      <c r="L43" s="13" t="n">
        <v>0</v>
      </c>
      <c r="M43" s="13" t="n">
        <v>1</v>
      </c>
      <c r="O43" s="0" t="n">
        <f aca="false">IF( OR(J43=1,K43=1) , IF(J43=1,((D43-F43)/D43),((E43-G43)/E43))*100, 0)</f>
        <v>0</v>
      </c>
    </row>
    <row r="44" customFormat="false" ht="12.8" hidden="false" customHeight="false" outlineLevel="0" collapsed="false">
      <c r="A44" s="13" t="s">
        <v>20</v>
      </c>
      <c r="B44" s="13" t="n">
        <v>1</v>
      </c>
      <c r="C44" s="13" t="s">
        <v>26</v>
      </c>
      <c r="D44" s="13" t="n">
        <v>1375.464872</v>
      </c>
      <c r="E44" s="13" t="n">
        <v>1018.608918</v>
      </c>
      <c r="F44" s="13" t="n">
        <v>65.278917</v>
      </c>
      <c r="G44" s="13" t="n">
        <v>113.385676</v>
      </c>
      <c r="H44" s="13" t="n">
        <v>0</v>
      </c>
      <c r="I44" s="13" t="n">
        <v>0</v>
      </c>
      <c r="J44" s="13" t="n">
        <v>0</v>
      </c>
      <c r="K44" s="13" t="n">
        <v>1</v>
      </c>
      <c r="L44" s="13" t="n">
        <v>0</v>
      </c>
      <c r="M44" s="13" t="n">
        <v>0</v>
      </c>
      <c r="O44" s="0" t="n">
        <f aca="false">IF( OR(J44=1,K44=1) , IF(J44=1,((D44-F44)/D44),((E44-G44)/E44))*100, 0)</f>
        <v>88.8685761535812</v>
      </c>
    </row>
    <row r="45" customFormat="false" ht="12.8" hidden="false" customHeight="false" outlineLevel="0" collapsed="false">
      <c r="A45" s="13" t="s">
        <v>21</v>
      </c>
      <c r="B45" s="13" t="n">
        <v>1</v>
      </c>
      <c r="C45" s="13" t="s">
        <v>26</v>
      </c>
      <c r="D45" s="13" t="n">
        <v>1050.803779</v>
      </c>
      <c r="E45" s="13" t="n">
        <v>1180.704002</v>
      </c>
      <c r="F45" s="13" t="n">
        <v>45.133388</v>
      </c>
      <c r="G45" s="13" t="n">
        <v>41.192843</v>
      </c>
      <c r="H45" s="13" t="n">
        <v>1</v>
      </c>
      <c r="I45" s="13" t="n">
        <v>1</v>
      </c>
      <c r="J45" s="13" t="n">
        <v>1</v>
      </c>
      <c r="K45" s="13" t="n">
        <v>0</v>
      </c>
      <c r="L45" s="13" t="n">
        <v>0</v>
      </c>
      <c r="M45" s="13" t="n">
        <v>0</v>
      </c>
      <c r="O45" s="0" t="n">
        <f aca="false">IF( OR(J45=1,K45=1) , IF(J45=1,((D45-F45)/D45),((E45-G45)/E45))*100, 0)</f>
        <v>95.7048700335898</v>
      </c>
    </row>
    <row r="46" customFormat="false" ht="12.8" hidden="false" customHeight="false" outlineLevel="0" collapsed="false">
      <c r="A46" s="14" t="s">
        <v>22</v>
      </c>
      <c r="B46" s="14" t="n">
        <v>1</v>
      </c>
      <c r="C46" s="14" t="s">
        <v>26</v>
      </c>
      <c r="D46" s="14" t="n">
        <v>515.625852</v>
      </c>
      <c r="E46" s="14" t="n">
        <v>544.989468</v>
      </c>
      <c r="F46" s="14" t="n">
        <v>73.310962</v>
      </c>
      <c r="G46" s="14" t="n">
        <v>16.006316</v>
      </c>
      <c r="H46" s="14" t="n">
        <v>1</v>
      </c>
      <c r="I46" s="14" t="n">
        <v>0</v>
      </c>
      <c r="J46" s="14" t="n">
        <v>0</v>
      </c>
      <c r="K46" s="14" t="n">
        <v>0</v>
      </c>
      <c r="L46" s="14" t="n">
        <v>1</v>
      </c>
      <c r="M46" s="14" t="n">
        <v>0</v>
      </c>
      <c r="O46" s="0" t="n">
        <f aca="false">IF( OR(J46=1,K46=1) , IF(J46=1,((D46-F46)/D46),((E46-G46)/E46))*100, 0)</f>
        <v>0</v>
      </c>
    </row>
    <row r="47" customFormat="false" ht="12.8" hidden="false" customHeight="false" outlineLevel="0" collapsed="false">
      <c r="A47" s="15" t="s">
        <v>14</v>
      </c>
      <c r="B47" s="15" t="n">
        <v>1</v>
      </c>
      <c r="C47" s="15" t="s">
        <v>27</v>
      </c>
      <c r="D47" s="15" t="n">
        <v>744.261548</v>
      </c>
      <c r="E47" s="15" t="n">
        <v>783.410469</v>
      </c>
      <c r="F47" s="15" t="n">
        <v>289.45698</v>
      </c>
      <c r="G47" s="15" t="n">
        <v>321.837348</v>
      </c>
      <c r="H47" s="15" t="n">
        <v>0</v>
      </c>
      <c r="I47" s="15" t="n">
        <v>1</v>
      </c>
      <c r="J47" s="15" t="n">
        <v>0</v>
      </c>
      <c r="K47" s="15" t="n">
        <v>0</v>
      </c>
      <c r="L47" s="15" t="n">
        <v>0</v>
      </c>
      <c r="M47" s="15" t="n">
        <v>1</v>
      </c>
      <c r="O47" s="0" t="n">
        <f aca="false">IF( OR(J47=1,K47=1) , IF(J47=1,((D47-F47)/D47),((E47-G47)/E47))*100, 0)</f>
        <v>0</v>
      </c>
    </row>
    <row r="48" customFormat="false" ht="12.8" hidden="false" customHeight="false" outlineLevel="0" collapsed="false">
      <c r="A48" s="16" t="s">
        <v>16</v>
      </c>
      <c r="B48" s="16" t="n">
        <v>1</v>
      </c>
      <c r="C48" s="16" t="s">
        <v>27</v>
      </c>
      <c r="D48" s="16" t="n">
        <v>839.651114</v>
      </c>
      <c r="E48" s="16" t="n">
        <v>1607.787034</v>
      </c>
      <c r="F48" s="16" t="n">
        <v>58.631251</v>
      </c>
      <c r="G48" s="16" t="n">
        <v>490.876281</v>
      </c>
      <c r="H48" s="16" t="n">
        <v>0</v>
      </c>
      <c r="I48" s="16" t="n">
        <v>0</v>
      </c>
      <c r="J48" s="16" t="n">
        <v>0</v>
      </c>
      <c r="K48" s="16" t="n">
        <v>1</v>
      </c>
      <c r="L48" s="16" t="n">
        <v>0</v>
      </c>
      <c r="M48" s="16" t="n">
        <v>0</v>
      </c>
      <c r="O48" s="0" t="n">
        <f aca="false">IF( OR(J48=1,K48=1) , IF(J48=1,((D48-F48)/D48),((E48-G48)/E48))*100, 0)</f>
        <v>69.468824501044</v>
      </c>
    </row>
    <row r="49" customFormat="false" ht="12.8" hidden="false" customHeight="false" outlineLevel="0" collapsed="false">
      <c r="A49" s="16" t="s">
        <v>17</v>
      </c>
      <c r="B49" s="16" t="n">
        <v>1</v>
      </c>
      <c r="C49" s="16" t="s">
        <v>27</v>
      </c>
      <c r="D49" s="16" t="n">
        <v>1744.671142</v>
      </c>
      <c r="E49" s="16" t="n">
        <v>756.425079</v>
      </c>
      <c r="F49" s="16" t="n">
        <v>128.787436</v>
      </c>
      <c r="G49" s="16" t="n">
        <v>23.183766</v>
      </c>
      <c r="H49" s="16" t="n">
        <v>1</v>
      </c>
      <c r="I49" s="16" t="n">
        <v>1</v>
      </c>
      <c r="J49" s="16" t="n">
        <v>1</v>
      </c>
      <c r="K49" s="16" t="n">
        <v>0</v>
      </c>
      <c r="L49" s="16" t="n">
        <v>0</v>
      </c>
      <c r="M49" s="16" t="n">
        <v>0</v>
      </c>
      <c r="O49" s="0" t="n">
        <f aca="false">IF( OR(J49=1,K49=1) , IF(J49=1,((D49-F49)/D49),((E49-G49)/E49))*100, 0)</f>
        <v>92.6182400281829</v>
      </c>
    </row>
    <row r="50" customFormat="false" ht="12.8" hidden="false" customHeight="false" outlineLevel="0" collapsed="false">
      <c r="A50" s="16" t="s">
        <v>18</v>
      </c>
      <c r="B50" s="16" t="n">
        <v>1</v>
      </c>
      <c r="C50" s="16" t="s">
        <v>27</v>
      </c>
      <c r="D50" s="16" t="n">
        <v>796.269149</v>
      </c>
      <c r="E50" s="16" t="n">
        <v>1273.591373</v>
      </c>
      <c r="F50" s="16" t="n">
        <v>201.900161</v>
      </c>
      <c r="G50" s="16" t="n">
        <v>83.361223</v>
      </c>
      <c r="H50" s="16" t="n">
        <v>1</v>
      </c>
      <c r="I50" s="16" t="n">
        <v>1</v>
      </c>
      <c r="J50" s="16" t="n">
        <v>1</v>
      </c>
      <c r="K50" s="16" t="n">
        <v>0</v>
      </c>
      <c r="L50" s="16" t="n">
        <v>0</v>
      </c>
      <c r="M50" s="16" t="n">
        <v>0</v>
      </c>
      <c r="O50" s="0" t="n">
        <f aca="false">IF( OR(J50=1,K50=1) , IF(J50=1,((D50-F50)/D50),((E50-G50)/E50))*100, 0)</f>
        <v>74.6442316327893</v>
      </c>
    </row>
    <row r="51" customFormat="false" ht="12.8" hidden="false" customHeight="false" outlineLevel="0" collapsed="false">
      <c r="A51" s="16" t="s">
        <v>18</v>
      </c>
      <c r="B51" s="16" t="n">
        <v>2</v>
      </c>
      <c r="C51" s="16" t="s">
        <v>27</v>
      </c>
      <c r="D51" s="16" t="n">
        <v>1345.295286</v>
      </c>
      <c r="E51" s="16" t="n">
        <v>1764.77662</v>
      </c>
      <c r="F51" s="16" t="n">
        <v>32.486837</v>
      </c>
      <c r="G51" s="16" t="n">
        <v>43.750707</v>
      </c>
      <c r="H51" s="16" t="n">
        <v>0</v>
      </c>
      <c r="I51" s="16" t="n">
        <v>0</v>
      </c>
      <c r="J51" s="16" t="n">
        <v>0</v>
      </c>
      <c r="K51" s="16" t="n">
        <v>1</v>
      </c>
      <c r="L51" s="16" t="n">
        <v>0</v>
      </c>
      <c r="M51" s="16" t="n">
        <v>0</v>
      </c>
      <c r="O51" s="0" t="n">
        <f aca="false">IF( OR(J51=1,K51=1) , IF(J51=1,((D51-F51)/D51),((E51-G51)/E51))*100, 0)</f>
        <v>97.520892644192</v>
      </c>
    </row>
    <row r="52" customFormat="false" ht="12.8" hidden="false" customHeight="false" outlineLevel="0" collapsed="false">
      <c r="A52" s="16" t="s">
        <v>19</v>
      </c>
      <c r="B52" s="16" t="n">
        <v>1</v>
      </c>
      <c r="C52" s="16" t="s">
        <v>27</v>
      </c>
      <c r="D52" s="16" t="n">
        <v>1338.10557</v>
      </c>
      <c r="E52" s="16" t="n">
        <v>454.126086</v>
      </c>
      <c r="F52" s="16" t="n">
        <v>9.35446</v>
      </c>
      <c r="G52" s="16" t="n">
        <v>22.497087</v>
      </c>
      <c r="H52" s="16" t="n">
        <v>0</v>
      </c>
      <c r="I52" s="16" t="n">
        <v>1</v>
      </c>
      <c r="J52" s="16" t="n">
        <v>0</v>
      </c>
      <c r="K52" s="16" t="n">
        <v>0</v>
      </c>
      <c r="L52" s="16" t="n">
        <v>0</v>
      </c>
      <c r="M52" s="16" t="n">
        <v>1</v>
      </c>
      <c r="O52" s="0" t="n">
        <f aca="false">IF( OR(J52=1,K52=1) , IF(J52=1,((D52-F52)/D52),((E52-G52)/E52))*100, 0)</f>
        <v>0</v>
      </c>
    </row>
    <row r="53" customFormat="false" ht="12.8" hidden="false" customHeight="false" outlineLevel="0" collapsed="false">
      <c r="A53" s="16" t="s">
        <v>20</v>
      </c>
      <c r="B53" s="16" t="n">
        <v>1</v>
      </c>
      <c r="C53" s="16" t="s">
        <v>27</v>
      </c>
      <c r="D53" s="16" t="n">
        <v>1375.464872</v>
      </c>
      <c r="E53" s="16" t="n">
        <v>1018.608918</v>
      </c>
      <c r="F53" s="16" t="n">
        <v>136.679337</v>
      </c>
      <c r="G53" s="16" t="n">
        <v>150.896807</v>
      </c>
      <c r="H53" s="16" t="n">
        <v>0</v>
      </c>
      <c r="I53" s="16" t="n">
        <v>0</v>
      </c>
      <c r="J53" s="16" t="n">
        <v>0</v>
      </c>
      <c r="K53" s="16" t="n">
        <v>1</v>
      </c>
      <c r="L53" s="16" t="n">
        <v>0</v>
      </c>
      <c r="M53" s="16" t="n">
        <v>0</v>
      </c>
      <c r="O53" s="0" t="n">
        <f aca="false">IF( OR(J53=1,K53=1) , IF(J53=1,((D53-F53)/D53),((E53-G53)/E53))*100, 0)</f>
        <v>85.1859919608519</v>
      </c>
    </row>
    <row r="54" customFormat="false" ht="12.8" hidden="false" customHeight="false" outlineLevel="0" collapsed="false">
      <c r="A54" s="16" t="s">
        <v>21</v>
      </c>
      <c r="B54" s="16" t="n">
        <v>1</v>
      </c>
      <c r="C54" s="16" t="s">
        <v>27</v>
      </c>
      <c r="D54" s="16" t="n">
        <v>1050.803779</v>
      </c>
      <c r="E54" s="16" t="n">
        <v>1180.704002</v>
      </c>
      <c r="F54" s="16" t="n">
        <v>88.732632</v>
      </c>
      <c r="G54" s="16" t="n">
        <v>36.665988</v>
      </c>
      <c r="H54" s="16" t="n">
        <v>1</v>
      </c>
      <c r="I54" s="16" t="n">
        <v>1</v>
      </c>
      <c r="J54" s="16" t="n">
        <v>1</v>
      </c>
      <c r="K54" s="16" t="n">
        <v>0</v>
      </c>
      <c r="L54" s="16" t="n">
        <v>0</v>
      </c>
      <c r="M54" s="16" t="n">
        <v>0</v>
      </c>
      <c r="O54" s="0" t="n">
        <f aca="false">IF( OR(J54=1,K54=1) , IF(J54=1,((D54-F54)/D54),((E54-G54)/E54))*100, 0)</f>
        <v>91.5557372581547</v>
      </c>
    </row>
    <row r="55" customFormat="false" ht="12.8" hidden="false" customHeight="false" outlineLevel="0" collapsed="false">
      <c r="A55" s="17" t="s">
        <v>22</v>
      </c>
      <c r="B55" s="17" t="n">
        <v>1</v>
      </c>
      <c r="C55" s="17" t="s">
        <v>27</v>
      </c>
      <c r="D55" s="17" t="n">
        <v>515.625852</v>
      </c>
      <c r="E55" s="17" t="n">
        <v>544.989468</v>
      </c>
      <c r="F55" s="17" t="n">
        <v>144.552298</v>
      </c>
      <c r="G55" s="17" t="n">
        <v>44.494079</v>
      </c>
      <c r="H55" s="17" t="n">
        <v>1</v>
      </c>
      <c r="I55" s="17" t="n">
        <v>0</v>
      </c>
      <c r="J55" s="17" t="n">
        <v>0</v>
      </c>
      <c r="K55" s="17" t="n">
        <v>0</v>
      </c>
      <c r="L55" s="17" t="n">
        <v>1</v>
      </c>
      <c r="M55" s="17" t="n">
        <v>0</v>
      </c>
      <c r="O55" s="0" t="n">
        <f aca="false">IF( OR(J55=1,K55=1) , IF(J55=1,((D55-F55)/D55),((E55-G55)/E55))*100, 0)</f>
        <v>0</v>
      </c>
    </row>
    <row r="64" customFormat="false" ht="12.8" hidden="false" customHeight="false" outlineLevel="0" collapsed="false">
      <c r="A64" s="0" t="s">
        <v>28</v>
      </c>
      <c r="B64" s="0" t="s">
        <v>29</v>
      </c>
      <c r="C64" s="0" t="s">
        <v>30</v>
      </c>
      <c r="D64" s="0" t="s">
        <v>31</v>
      </c>
      <c r="E64" s="0" t="s">
        <v>32</v>
      </c>
      <c r="F64" s="0" t="s">
        <v>33</v>
      </c>
      <c r="G64" s="0" t="s">
        <v>34</v>
      </c>
      <c r="H64" s="0" t="s">
        <v>35</v>
      </c>
      <c r="I64" s="0" t="s">
        <v>36</v>
      </c>
      <c r="J64" s="0" t="s">
        <v>37</v>
      </c>
    </row>
    <row r="65" customFormat="false" ht="12.8" hidden="false" customHeight="false" outlineLevel="0" collapsed="false">
      <c r="A65" s="0" t="s">
        <v>38</v>
      </c>
      <c r="B65" s="0" t="n">
        <f aca="false">SUM(J2:J10)</f>
        <v>3</v>
      </c>
      <c r="C65" s="0" t="n">
        <f aca="false">SUM(K2:K10)</f>
        <v>1</v>
      </c>
      <c r="D65" s="0" t="n">
        <f aca="false">SUM(L2:L10)</f>
        <v>3</v>
      </c>
      <c r="E65" s="0" t="n">
        <f aca="false">SUM(M2:M10)</f>
        <v>2</v>
      </c>
      <c r="F65" s="0" t="n">
        <f aca="false">(B65/(B65+E65))</f>
        <v>0.6</v>
      </c>
      <c r="G65" s="0" t="n">
        <f aca="false">(C65/(C65+D65))</f>
        <v>0.25</v>
      </c>
      <c r="H65" s="0" t="n">
        <f aca="false">(B65/(B65+D65))</f>
        <v>0.5</v>
      </c>
      <c r="I65" s="0" t="n">
        <f aca="false">((B65+C65)/9)*100</f>
        <v>44.4444444444444</v>
      </c>
      <c r="J65" s="0" t="n">
        <f aca="false">MAX(O2:O10)</f>
        <v>93.2166239727945</v>
      </c>
    </row>
    <row r="66" customFormat="false" ht="12.8" hidden="false" customHeight="false" outlineLevel="0" collapsed="false">
      <c r="A66" s="0" t="s">
        <v>39</v>
      </c>
      <c r="B66" s="0" t="n">
        <f aca="false">SUM(J11:J19)</f>
        <v>4</v>
      </c>
      <c r="C66" s="0" t="n">
        <f aca="false">SUM(K11:K19)</f>
        <v>3</v>
      </c>
      <c r="D66" s="0" t="n">
        <f aca="false">SUM(L11:L19)</f>
        <v>1</v>
      </c>
      <c r="E66" s="0" t="n">
        <f aca="false">SUM(M11:M19)</f>
        <v>1</v>
      </c>
      <c r="F66" s="0" t="n">
        <f aca="false">(B66/(B66+E66))</f>
        <v>0.8</v>
      </c>
      <c r="G66" s="0" t="n">
        <f aca="false">(C66/(C66+D66))</f>
        <v>0.75</v>
      </c>
      <c r="H66" s="0" t="n">
        <f aca="false">(B66/(B66+D66))</f>
        <v>0.8</v>
      </c>
      <c r="I66" s="0" t="n">
        <f aca="false">((B66+C66)/9)*100</f>
        <v>77.7777777777778</v>
      </c>
      <c r="J66" s="0" t="n">
        <f aca="false">MAX(O11:O19)</f>
        <v>95.5102502635422</v>
      </c>
    </row>
    <row r="67" customFormat="false" ht="12.8" hidden="false" customHeight="false" outlineLevel="0" collapsed="false">
      <c r="A67" s="0" t="s">
        <v>40</v>
      </c>
      <c r="B67" s="0" t="n">
        <f aca="false">SUM(J20:J28)</f>
        <v>3</v>
      </c>
      <c r="C67" s="0" t="n">
        <f aca="false">SUM(K20:K28)</f>
        <v>2</v>
      </c>
      <c r="D67" s="0" t="n">
        <f aca="false">SUM(L20:L28)</f>
        <v>2</v>
      </c>
      <c r="E67" s="0" t="n">
        <f aca="false">SUM(M20:M28)</f>
        <v>2</v>
      </c>
      <c r="F67" s="0" t="n">
        <f aca="false">(B67/(B67+E67))</f>
        <v>0.6</v>
      </c>
      <c r="G67" s="0" t="n">
        <f aca="false">(C67/(C67+D67))</f>
        <v>0.5</v>
      </c>
      <c r="H67" s="0" t="n">
        <f aca="false">(B67/(B67+D67))</f>
        <v>0.6</v>
      </c>
      <c r="I67" s="0" t="n">
        <f aca="false">((B67+C67)/9)*100</f>
        <v>55.5555555555556</v>
      </c>
      <c r="J67" s="0" t="n">
        <f aca="false">MAX(O20:O28)</f>
        <v>94.1654597505803</v>
      </c>
    </row>
    <row r="68" customFormat="false" ht="12.8" hidden="false" customHeight="false" outlineLevel="0" collapsed="false">
      <c r="A68" s="0" t="s">
        <v>41</v>
      </c>
      <c r="B68" s="0" t="n">
        <f aca="false">SUM(J29:J37)</f>
        <v>4</v>
      </c>
      <c r="C68" s="0" t="n">
        <f aca="false">SUM(K29:K37)</f>
        <v>3</v>
      </c>
      <c r="D68" s="0" t="n">
        <f aca="false">SUM(L29:L37)</f>
        <v>1</v>
      </c>
      <c r="E68" s="0" t="n">
        <f aca="false">SUM(M29:M37)</f>
        <v>1</v>
      </c>
      <c r="F68" s="0" t="n">
        <f aca="false">(B68/(B68+E68))</f>
        <v>0.8</v>
      </c>
      <c r="G68" s="0" t="n">
        <f aca="false">(C68/(C68+D68))</f>
        <v>0.75</v>
      </c>
      <c r="H68" s="0" t="n">
        <f aca="false">(B68/(B68+D68))</f>
        <v>0.8</v>
      </c>
      <c r="I68" s="0" t="n">
        <f aca="false">((B68+C68)/9)*100</f>
        <v>77.7777777777778</v>
      </c>
      <c r="J68" s="0" t="n">
        <f aca="false">MAX(O29:O37)</f>
        <v>97.7435833004682</v>
      </c>
    </row>
    <row r="69" customFormat="false" ht="12.8" hidden="false" customHeight="false" outlineLevel="0" collapsed="false">
      <c r="A69" s="0" t="s">
        <v>42</v>
      </c>
      <c r="B69" s="0" t="n">
        <f aca="false">SUM(J38:J46)</f>
        <v>4</v>
      </c>
      <c r="C69" s="0" t="n">
        <f aca="false">SUM(K38:K46)</f>
        <v>2</v>
      </c>
      <c r="D69" s="0" t="n">
        <f aca="false">SUM(L38:L46)</f>
        <v>2</v>
      </c>
      <c r="E69" s="0" t="n">
        <f aca="false">SUM(M38:M46)</f>
        <v>1</v>
      </c>
      <c r="F69" s="0" t="n">
        <f aca="false">(B69/(B69+E69))</f>
        <v>0.8</v>
      </c>
      <c r="G69" s="0" t="n">
        <f aca="false">(C69/(C69+D69))</f>
        <v>0.5</v>
      </c>
      <c r="H69" s="0" t="n">
        <f aca="false">(B69/(B69+D69))</f>
        <v>0.666666666666667</v>
      </c>
      <c r="I69" s="0" t="n">
        <f aca="false">((B69+C69)/9)*100</f>
        <v>66.6666666666667</v>
      </c>
      <c r="J69" s="0" t="n">
        <f aca="false">MAX(O38:O46)</f>
        <v>96.2443981892835</v>
      </c>
    </row>
    <row r="70" customFormat="false" ht="12.8" hidden="false" customHeight="false" outlineLevel="0" collapsed="false">
      <c r="A70" s="0" t="s">
        <v>43</v>
      </c>
      <c r="B70" s="0" t="n">
        <f aca="false">SUM(J47:J55)</f>
        <v>3</v>
      </c>
      <c r="C70" s="0" t="n">
        <f aca="false">SUM(K47:K55)</f>
        <v>3</v>
      </c>
      <c r="D70" s="0" t="n">
        <f aca="false">SUM(L47:L55)</f>
        <v>1</v>
      </c>
      <c r="E70" s="0" t="n">
        <f aca="false">SUM(M47:M55)</f>
        <v>2</v>
      </c>
      <c r="F70" s="0" t="n">
        <f aca="false">(B70/(B70+E70))</f>
        <v>0.6</v>
      </c>
      <c r="G70" s="0" t="n">
        <f aca="false">(C70/(C70+D70))</f>
        <v>0.75</v>
      </c>
      <c r="H70" s="0" t="n">
        <f aca="false">(B70/(B70+D70))</f>
        <v>0.75</v>
      </c>
      <c r="I70" s="0" t="n">
        <f aca="false">((B70+C70)/9)*100</f>
        <v>66.6666666666667</v>
      </c>
      <c r="J70" s="0" t="n">
        <f aca="false">MAX(O47:O55)</f>
        <v>97.520892644192</v>
      </c>
    </row>
    <row r="74" customFormat="false" ht="12.8" hidden="false" customHeight="true" outlineLevel="0" collapsed="false">
      <c r="A74" s="18" t="s">
        <v>44</v>
      </c>
      <c r="B74" s="18"/>
      <c r="C74" s="18"/>
      <c r="D74" s="18"/>
      <c r="E74" s="18"/>
      <c r="F74" s="18"/>
      <c r="G74" s="18"/>
      <c r="H74" s="18"/>
      <c r="I74" s="18"/>
      <c r="J74" s="18"/>
    </row>
  </sheetData>
  <mergeCells count="1">
    <mergeCell ref="A74:J84"/>
  </mergeCells>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usePrinterDefaults="false" blackAndWhite="false" draft="false" cellComments="none" useFirstPageNumber="true" horizontalDpi="300" verticalDpi="300" copies="1"/>
  <headerFooter differentFirst="false" differentOddEven="false">
    <oddHeader>&amp;C&amp;"Times New Roman,Normal"&amp;12&amp;A</oddHeader>
    <oddFooter>&amp;C&amp;"Times New Roman,Normal"&amp;12Página &amp;P</oddFooter>
  </headerFooter>
</worksheet>
</file>

<file path=docProps/app.xml><?xml version="1.0" encoding="utf-8"?>
<Properties xmlns="http://schemas.openxmlformats.org/officeDocument/2006/extended-properties" xmlns:vt="http://schemas.openxmlformats.org/officeDocument/2006/docPropsVTypes">
  <TotalTime>0</TotalTime>
  <Application>LibreOffice/4.2.8.2$Linux_X86_64 LibreOffice_project/420m0$Build-2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language>es-AR</dc:language>
  <cp:revision>0</cp:revision>
</cp:coreProperties>
</file>