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D:\14.【山狼软件研发】\冠军软件开发\爆款流程\最终开发\竞品销售流量\表格11\"/>
    </mc:Choice>
  </mc:AlternateContent>
  <xr:revisionPtr revIDLastSave="0" documentId="13_ncr:1_{8C2AD720-1CF8-4389-88E0-C4276C725849}" xr6:coauthVersionLast="47" xr6:coauthVersionMax="47" xr10:uidLastSave="{00000000-0000-0000-0000-000000000000}"/>
  <bookViews>
    <workbookView xWindow="-110" yWindow="-110" windowWidth="25820" windowHeight="14020" tabRatio="822" activeTab="1" xr2:uid="{00000000-000D-0000-FFFF-FFFF00000000}"/>
  </bookViews>
  <sheets>
    <sheet name="17-2.原始 市场 商品流量来源 日" sheetId="3" r:id="rId1"/>
    <sheet name="17-2.市场  商品流量来源分析 日" sheetId="4" r:id="rId2"/>
  </sheets>
  <externalReferences>
    <externalReference r:id="rId3"/>
  </externalReferences>
  <definedNames>
    <definedName name="_xlnm._FilterDatabase" localSheetId="1" hidden="1">'17-2.市场  商品流量来源分析 日'!$A$1:$N$97</definedName>
    <definedName name="_xlnm._FilterDatabase" localSheetId="0" hidden="1">'17-2.原始 市场 商品流量来源 日'!$A$1:$N$44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64" i="4" l="1"/>
  <c r="N64" i="4"/>
  <c r="M65" i="4"/>
  <c r="N65" i="4"/>
  <c r="M66" i="4"/>
  <c r="N66" i="4"/>
  <c r="M67" i="4"/>
  <c r="N67" i="4"/>
  <c r="M68" i="4"/>
  <c r="N68" i="4"/>
  <c r="M69" i="4"/>
  <c r="N69" i="4"/>
  <c r="M70" i="4"/>
  <c r="N70" i="4"/>
  <c r="M71" i="4"/>
  <c r="N71" i="4"/>
  <c r="M72" i="4"/>
  <c r="N72" i="4"/>
  <c r="M73" i="4"/>
  <c r="N73" i="4"/>
  <c r="M74" i="4"/>
  <c r="N74" i="4"/>
  <c r="M75" i="4"/>
  <c r="N75" i="4"/>
  <c r="M76" i="4"/>
  <c r="N76" i="4"/>
  <c r="M77" i="4"/>
  <c r="N77" i="4"/>
  <c r="M78" i="4"/>
  <c r="N78" i="4"/>
  <c r="M79" i="4"/>
  <c r="N79" i="4"/>
  <c r="M80" i="4"/>
  <c r="N80" i="4"/>
  <c r="M81" i="4"/>
  <c r="N81" i="4"/>
  <c r="M82" i="4"/>
  <c r="N82" i="4"/>
  <c r="M83" i="4"/>
  <c r="N83" i="4"/>
  <c r="M84" i="4"/>
  <c r="N84" i="4"/>
  <c r="M85" i="4"/>
  <c r="N85" i="4"/>
  <c r="M86" i="4"/>
  <c r="N86" i="4"/>
  <c r="M87" i="4"/>
  <c r="N87" i="4"/>
  <c r="M88" i="4"/>
  <c r="N88" i="4"/>
  <c r="M89" i="4"/>
  <c r="N89" i="4"/>
  <c r="M90" i="4"/>
  <c r="N90" i="4"/>
  <c r="M91" i="4"/>
  <c r="N91" i="4"/>
  <c r="M92" i="4"/>
  <c r="N92" i="4"/>
  <c r="M93" i="4"/>
  <c r="N93" i="4"/>
  <c r="M94" i="4"/>
  <c r="N94" i="4"/>
  <c r="M95" i="4"/>
  <c r="N95" i="4"/>
  <c r="M96" i="4"/>
  <c r="N96" i="4"/>
  <c r="M97" i="4"/>
  <c r="N97" i="4"/>
  <c r="M98" i="4"/>
  <c r="N98" i="4"/>
  <c r="M99" i="4"/>
  <c r="N99" i="4"/>
  <c r="M100" i="4"/>
  <c r="N100" i="4"/>
  <c r="M101" i="4"/>
  <c r="N101" i="4"/>
  <c r="M102" i="4"/>
  <c r="N102" i="4"/>
  <c r="M103" i="4"/>
  <c r="N103" i="4"/>
  <c r="M104" i="4"/>
  <c r="N104" i="4"/>
  <c r="M105" i="4"/>
  <c r="N105" i="4"/>
  <c r="M106" i="4"/>
  <c r="N106" i="4"/>
  <c r="M107" i="4"/>
  <c r="N107" i="4"/>
  <c r="M108" i="4"/>
  <c r="N108" i="4"/>
  <c r="M109" i="4"/>
  <c r="N109" i="4"/>
  <c r="M110" i="4"/>
  <c r="N110" i="4"/>
  <c r="M111" i="4"/>
  <c r="N111" i="4"/>
  <c r="M112" i="4"/>
  <c r="N112" i="4"/>
  <c r="M113" i="4"/>
  <c r="N113" i="4"/>
  <c r="M114" i="4"/>
  <c r="N114" i="4"/>
  <c r="M115" i="4"/>
  <c r="N115" i="4"/>
  <c r="M116" i="4"/>
  <c r="N116" i="4"/>
  <c r="M117" i="4"/>
  <c r="N117" i="4"/>
  <c r="M118" i="4"/>
  <c r="N118" i="4"/>
  <c r="H64" i="4"/>
  <c r="I64" i="4"/>
  <c r="J64" i="4"/>
  <c r="K64" i="4"/>
  <c r="L64" i="4"/>
  <c r="H65" i="4"/>
  <c r="I65" i="4"/>
  <c r="J65" i="4"/>
  <c r="K65" i="4"/>
  <c r="L65" i="4"/>
  <c r="H66" i="4"/>
  <c r="I66" i="4"/>
  <c r="J66" i="4"/>
  <c r="K66" i="4"/>
  <c r="L66" i="4"/>
  <c r="H67" i="4"/>
  <c r="I67" i="4"/>
  <c r="J67" i="4"/>
  <c r="K67" i="4"/>
  <c r="L67" i="4"/>
  <c r="H68" i="4"/>
  <c r="I68" i="4"/>
  <c r="J68" i="4"/>
  <c r="K68" i="4"/>
  <c r="L68" i="4"/>
  <c r="H69" i="4"/>
  <c r="I69" i="4"/>
  <c r="J69" i="4"/>
  <c r="K69" i="4"/>
  <c r="L69" i="4"/>
  <c r="H70" i="4"/>
  <c r="I70" i="4"/>
  <c r="J70" i="4"/>
  <c r="K70" i="4"/>
  <c r="L70" i="4"/>
  <c r="H71" i="4"/>
  <c r="I71" i="4"/>
  <c r="J71" i="4"/>
  <c r="K71" i="4"/>
  <c r="L71" i="4"/>
  <c r="H72" i="4"/>
  <c r="I72" i="4"/>
  <c r="J72" i="4"/>
  <c r="K72" i="4"/>
  <c r="L72" i="4"/>
  <c r="H73" i="4"/>
  <c r="I73" i="4"/>
  <c r="J73" i="4"/>
  <c r="K73" i="4"/>
  <c r="L73" i="4"/>
  <c r="H74" i="4"/>
  <c r="I74" i="4"/>
  <c r="J74" i="4"/>
  <c r="K74" i="4"/>
  <c r="L74" i="4"/>
  <c r="H75" i="4"/>
  <c r="I75" i="4"/>
  <c r="J75" i="4"/>
  <c r="K75" i="4"/>
  <c r="L75" i="4"/>
  <c r="H76" i="4"/>
  <c r="I76" i="4"/>
  <c r="J76" i="4"/>
  <c r="K76" i="4"/>
  <c r="L76" i="4"/>
  <c r="H77" i="4"/>
  <c r="I77" i="4"/>
  <c r="J77" i="4"/>
  <c r="K77" i="4"/>
  <c r="L77" i="4"/>
  <c r="H78" i="4"/>
  <c r="I78" i="4"/>
  <c r="J78" i="4"/>
  <c r="K78" i="4"/>
  <c r="L78" i="4"/>
  <c r="H79" i="4"/>
  <c r="I79" i="4"/>
  <c r="J79" i="4"/>
  <c r="K79" i="4"/>
  <c r="L79" i="4"/>
  <c r="H80" i="4"/>
  <c r="I80" i="4"/>
  <c r="J80" i="4"/>
  <c r="K80" i="4"/>
  <c r="L80" i="4"/>
  <c r="H81" i="4"/>
  <c r="I81" i="4"/>
  <c r="J81" i="4"/>
  <c r="K81" i="4"/>
  <c r="L81" i="4"/>
  <c r="H82" i="4"/>
  <c r="I82" i="4"/>
  <c r="J82" i="4"/>
  <c r="K82" i="4"/>
  <c r="L82" i="4"/>
  <c r="H83" i="4"/>
  <c r="I83" i="4"/>
  <c r="J83" i="4"/>
  <c r="K83" i="4"/>
  <c r="L83" i="4"/>
  <c r="H84" i="4"/>
  <c r="I84" i="4"/>
  <c r="J84" i="4"/>
  <c r="K84" i="4"/>
  <c r="L84" i="4"/>
  <c r="H85" i="4"/>
  <c r="I85" i="4"/>
  <c r="J85" i="4"/>
  <c r="K85" i="4"/>
  <c r="L85" i="4"/>
  <c r="H86" i="4"/>
  <c r="I86" i="4"/>
  <c r="J86" i="4"/>
  <c r="K86" i="4"/>
  <c r="L86" i="4"/>
  <c r="H87" i="4"/>
  <c r="I87" i="4"/>
  <c r="J87" i="4"/>
  <c r="K87" i="4"/>
  <c r="L87" i="4"/>
  <c r="H88" i="4"/>
  <c r="I88" i="4"/>
  <c r="J88" i="4"/>
  <c r="K88" i="4"/>
  <c r="L88" i="4"/>
  <c r="H89" i="4"/>
  <c r="I89" i="4"/>
  <c r="J89" i="4"/>
  <c r="K89" i="4"/>
  <c r="L89" i="4"/>
  <c r="H90" i="4"/>
  <c r="I90" i="4"/>
  <c r="J90" i="4"/>
  <c r="K90" i="4"/>
  <c r="L90" i="4"/>
  <c r="H91" i="4"/>
  <c r="I91" i="4"/>
  <c r="J91" i="4"/>
  <c r="K91" i="4"/>
  <c r="L91" i="4"/>
  <c r="H92" i="4"/>
  <c r="I92" i="4"/>
  <c r="J92" i="4"/>
  <c r="K92" i="4"/>
  <c r="L92" i="4"/>
  <c r="H93" i="4"/>
  <c r="I93" i="4"/>
  <c r="J93" i="4"/>
  <c r="K93" i="4"/>
  <c r="L93" i="4"/>
  <c r="H94" i="4"/>
  <c r="I94" i="4"/>
  <c r="J94" i="4"/>
  <c r="K94" i="4"/>
  <c r="L94" i="4"/>
  <c r="H95" i="4"/>
  <c r="I95" i="4"/>
  <c r="J95" i="4"/>
  <c r="K95" i="4"/>
  <c r="L95" i="4"/>
  <c r="H96" i="4"/>
  <c r="I96" i="4"/>
  <c r="J96" i="4"/>
  <c r="K96" i="4"/>
  <c r="L96" i="4"/>
  <c r="H97" i="4"/>
  <c r="I97" i="4"/>
  <c r="J97" i="4"/>
  <c r="K97" i="4"/>
  <c r="L97" i="4"/>
  <c r="H98" i="4"/>
  <c r="I98" i="4"/>
  <c r="J98" i="4"/>
  <c r="K98" i="4"/>
  <c r="L98" i="4"/>
  <c r="H99" i="4"/>
  <c r="I99" i="4"/>
  <c r="J99" i="4"/>
  <c r="K99" i="4"/>
  <c r="L99" i="4"/>
  <c r="H100" i="4"/>
  <c r="I100" i="4"/>
  <c r="J100" i="4"/>
  <c r="K100" i="4"/>
  <c r="L100" i="4"/>
  <c r="H101" i="4"/>
  <c r="I101" i="4"/>
  <c r="J101" i="4"/>
  <c r="K101" i="4"/>
  <c r="L101" i="4"/>
  <c r="H102" i="4"/>
  <c r="I102" i="4"/>
  <c r="J102" i="4"/>
  <c r="K102" i="4"/>
  <c r="L102" i="4"/>
  <c r="H103" i="4"/>
  <c r="I103" i="4"/>
  <c r="J103" i="4"/>
  <c r="K103" i="4"/>
  <c r="L103" i="4"/>
  <c r="H104" i="4"/>
  <c r="I104" i="4"/>
  <c r="J104" i="4"/>
  <c r="K104" i="4"/>
  <c r="L104" i="4"/>
  <c r="H105" i="4"/>
  <c r="I105" i="4"/>
  <c r="J105" i="4"/>
  <c r="K105" i="4"/>
  <c r="L105" i="4"/>
  <c r="H106" i="4"/>
  <c r="I106" i="4"/>
  <c r="J106" i="4"/>
  <c r="K106" i="4"/>
  <c r="L106" i="4"/>
  <c r="H107" i="4"/>
  <c r="I107" i="4"/>
  <c r="J107" i="4"/>
  <c r="K107" i="4"/>
  <c r="L107" i="4"/>
  <c r="H108" i="4"/>
  <c r="I108" i="4"/>
  <c r="J108" i="4"/>
  <c r="K108" i="4"/>
  <c r="L108" i="4"/>
  <c r="H109" i="4"/>
  <c r="I109" i="4"/>
  <c r="J109" i="4"/>
  <c r="K109" i="4"/>
  <c r="L109" i="4"/>
  <c r="H110" i="4"/>
  <c r="I110" i="4"/>
  <c r="J110" i="4"/>
  <c r="K110" i="4"/>
  <c r="L110" i="4"/>
  <c r="H111" i="4"/>
  <c r="I111" i="4"/>
  <c r="J111" i="4"/>
  <c r="K111" i="4"/>
  <c r="L111" i="4"/>
  <c r="H112" i="4"/>
  <c r="I112" i="4"/>
  <c r="J112" i="4"/>
  <c r="K112" i="4"/>
  <c r="L112" i="4"/>
  <c r="H113" i="4"/>
  <c r="I113" i="4"/>
  <c r="J113" i="4"/>
  <c r="K113" i="4"/>
  <c r="L113" i="4"/>
  <c r="H114" i="4"/>
  <c r="I114" i="4"/>
  <c r="J114" i="4"/>
  <c r="K114" i="4"/>
  <c r="L114" i="4"/>
  <c r="H115" i="4"/>
  <c r="I115" i="4"/>
  <c r="J115" i="4"/>
  <c r="K115" i="4"/>
  <c r="L115" i="4"/>
  <c r="H116" i="4"/>
  <c r="I116" i="4"/>
  <c r="J116" i="4"/>
  <c r="K116" i="4"/>
  <c r="L116" i="4"/>
  <c r="H117" i="4"/>
  <c r="I117" i="4"/>
  <c r="J117" i="4"/>
  <c r="K117" i="4"/>
  <c r="L117" i="4"/>
  <c r="H118" i="4"/>
  <c r="I118" i="4"/>
  <c r="J118" i="4"/>
  <c r="K118" i="4"/>
  <c r="L118"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119" i="4"/>
  <c r="G57" i="4"/>
  <c r="H12" i="4"/>
  <c r="I12" i="4"/>
  <c r="J12" i="4"/>
  <c r="K12" i="4"/>
  <c r="L12" i="4"/>
  <c r="H13" i="4"/>
  <c r="I13" i="4"/>
  <c r="J13" i="4"/>
  <c r="K13" i="4"/>
  <c r="L13" i="4"/>
  <c r="H14" i="4"/>
  <c r="I14" i="4"/>
  <c r="J14" i="4"/>
  <c r="K14" i="4"/>
  <c r="L14" i="4"/>
  <c r="H15" i="4"/>
  <c r="I15" i="4"/>
  <c r="J15" i="4"/>
  <c r="K15" i="4"/>
  <c r="L15" i="4"/>
  <c r="H16" i="4"/>
  <c r="I16" i="4"/>
  <c r="J16" i="4"/>
  <c r="K16" i="4"/>
  <c r="L16" i="4"/>
  <c r="H17" i="4"/>
  <c r="I17" i="4"/>
  <c r="J17" i="4"/>
  <c r="K17" i="4"/>
  <c r="L17" i="4"/>
  <c r="H18" i="4"/>
  <c r="I18" i="4"/>
  <c r="J18" i="4"/>
  <c r="K18" i="4"/>
  <c r="L18" i="4"/>
  <c r="H19" i="4"/>
  <c r="I19" i="4"/>
  <c r="J19" i="4"/>
  <c r="K19" i="4"/>
  <c r="L19" i="4"/>
  <c r="H20" i="4"/>
  <c r="I20" i="4"/>
  <c r="J20" i="4"/>
  <c r="K20" i="4"/>
  <c r="L20" i="4"/>
  <c r="H21" i="4"/>
  <c r="I21" i="4"/>
  <c r="J21" i="4"/>
  <c r="K21" i="4"/>
  <c r="L21" i="4"/>
  <c r="H22" i="4"/>
  <c r="I22" i="4"/>
  <c r="J22" i="4"/>
  <c r="K22" i="4"/>
  <c r="L22" i="4"/>
  <c r="H23" i="4"/>
  <c r="I23" i="4"/>
  <c r="J23" i="4"/>
  <c r="K23" i="4"/>
  <c r="L23" i="4"/>
  <c r="H24" i="4"/>
  <c r="I24" i="4"/>
  <c r="J24" i="4"/>
  <c r="K24" i="4"/>
  <c r="L24" i="4"/>
  <c r="H25" i="4"/>
  <c r="I25" i="4"/>
  <c r="J25" i="4"/>
  <c r="K25" i="4"/>
  <c r="L25" i="4"/>
  <c r="H26" i="4"/>
  <c r="I26" i="4"/>
  <c r="J26" i="4"/>
  <c r="K26" i="4"/>
  <c r="L26" i="4"/>
  <c r="H27" i="4"/>
  <c r="I27" i="4"/>
  <c r="J27" i="4"/>
  <c r="K27" i="4"/>
  <c r="L27" i="4"/>
  <c r="H28" i="4"/>
  <c r="I28" i="4"/>
  <c r="J28" i="4"/>
  <c r="K28" i="4"/>
  <c r="L28" i="4"/>
  <c r="H29" i="4"/>
  <c r="I29" i="4"/>
  <c r="J29" i="4"/>
  <c r="K29" i="4"/>
  <c r="L29" i="4"/>
  <c r="H30" i="4"/>
  <c r="I30" i="4"/>
  <c r="J30" i="4"/>
  <c r="K30" i="4"/>
  <c r="L30" i="4"/>
  <c r="H31" i="4"/>
  <c r="I31" i="4"/>
  <c r="J31" i="4"/>
  <c r="K31" i="4"/>
  <c r="L31" i="4"/>
  <c r="H32" i="4"/>
  <c r="I32" i="4"/>
  <c r="J32" i="4"/>
  <c r="K32" i="4"/>
  <c r="L32" i="4"/>
  <c r="H33" i="4"/>
  <c r="I33" i="4"/>
  <c r="J33" i="4"/>
  <c r="K33" i="4"/>
  <c r="L33" i="4"/>
  <c r="H34" i="4"/>
  <c r="I34" i="4"/>
  <c r="J34" i="4"/>
  <c r="K34" i="4"/>
  <c r="L34" i="4"/>
  <c r="H35" i="4"/>
  <c r="I35" i="4"/>
  <c r="J35" i="4"/>
  <c r="K35" i="4"/>
  <c r="L35" i="4"/>
  <c r="H36" i="4"/>
  <c r="I36" i="4"/>
  <c r="J36" i="4"/>
  <c r="K36" i="4"/>
  <c r="L36" i="4"/>
  <c r="H37" i="4"/>
  <c r="I37" i="4"/>
  <c r="J37" i="4"/>
  <c r="K37" i="4"/>
  <c r="L37" i="4"/>
  <c r="H38" i="4"/>
  <c r="I38" i="4"/>
  <c r="J38" i="4"/>
  <c r="K38" i="4"/>
  <c r="L38" i="4"/>
  <c r="H39" i="4"/>
  <c r="I39" i="4"/>
  <c r="J39" i="4"/>
  <c r="K39" i="4"/>
  <c r="L39" i="4"/>
  <c r="H40" i="4"/>
  <c r="I40" i="4"/>
  <c r="J40" i="4"/>
  <c r="K40" i="4"/>
  <c r="L40" i="4"/>
  <c r="H41" i="4"/>
  <c r="I41" i="4"/>
  <c r="J41" i="4"/>
  <c r="K41" i="4"/>
  <c r="L41" i="4"/>
  <c r="H42" i="4"/>
  <c r="I42" i="4"/>
  <c r="J42" i="4"/>
  <c r="K42" i="4"/>
  <c r="L42" i="4"/>
  <c r="H43" i="4"/>
  <c r="I43" i="4"/>
  <c r="J43" i="4"/>
  <c r="K43" i="4"/>
  <c r="L43" i="4"/>
  <c r="H44" i="4"/>
  <c r="I44" i="4"/>
  <c r="J44" i="4"/>
  <c r="K44" i="4"/>
  <c r="L44" i="4"/>
  <c r="H45" i="4"/>
  <c r="I45" i="4"/>
  <c r="J45" i="4"/>
  <c r="K45" i="4"/>
  <c r="L45" i="4"/>
  <c r="H46" i="4"/>
  <c r="I46" i="4"/>
  <c r="J46" i="4"/>
  <c r="K46" i="4"/>
  <c r="L46" i="4"/>
  <c r="H47" i="4"/>
  <c r="I47" i="4"/>
  <c r="J47" i="4"/>
  <c r="K47" i="4"/>
  <c r="L47" i="4"/>
  <c r="H48" i="4"/>
  <c r="I48" i="4"/>
  <c r="J48" i="4"/>
  <c r="K48" i="4"/>
  <c r="L48" i="4"/>
  <c r="H49" i="4"/>
  <c r="I49" i="4"/>
  <c r="J49" i="4"/>
  <c r="K49" i="4"/>
  <c r="L49" i="4"/>
  <c r="H50" i="4"/>
  <c r="I50" i="4"/>
  <c r="J50" i="4"/>
  <c r="K50" i="4"/>
  <c r="L50" i="4"/>
  <c r="H51" i="4"/>
  <c r="I51" i="4"/>
  <c r="J51" i="4"/>
  <c r="K51" i="4"/>
  <c r="L51" i="4"/>
  <c r="H52" i="4"/>
  <c r="I52" i="4"/>
  <c r="J52" i="4"/>
  <c r="K52" i="4"/>
  <c r="L52" i="4"/>
  <c r="H53" i="4"/>
  <c r="I53" i="4"/>
  <c r="J53" i="4"/>
  <c r="K53" i="4"/>
  <c r="L53" i="4"/>
  <c r="H54" i="4"/>
  <c r="I54" i="4"/>
  <c r="J54" i="4"/>
  <c r="K54" i="4"/>
  <c r="L54" i="4"/>
  <c r="H55" i="4"/>
  <c r="I55" i="4"/>
  <c r="J55" i="4"/>
  <c r="K55" i="4"/>
  <c r="L55" i="4"/>
  <c r="H56" i="4"/>
  <c r="I56" i="4"/>
  <c r="J56" i="4"/>
  <c r="K56" i="4"/>
  <c r="L56" i="4"/>
  <c r="H7" i="4"/>
  <c r="I7" i="4"/>
  <c r="J7" i="4"/>
  <c r="K7" i="4"/>
  <c r="L7" i="4"/>
  <c r="H8" i="4"/>
  <c r="I8" i="4"/>
  <c r="J8" i="4"/>
  <c r="K8" i="4"/>
  <c r="L8" i="4"/>
  <c r="H9" i="4"/>
  <c r="I9" i="4"/>
  <c r="J9" i="4"/>
  <c r="K9" i="4"/>
  <c r="L9" i="4"/>
  <c r="H10" i="4"/>
  <c r="I10" i="4"/>
  <c r="J10" i="4"/>
  <c r="K10" i="4"/>
  <c r="L10" i="4"/>
  <c r="H11" i="4"/>
  <c r="I11" i="4"/>
  <c r="J11" i="4"/>
  <c r="K11" i="4"/>
  <c r="L11" i="4"/>
  <c r="H2" i="4"/>
  <c r="I2" i="4"/>
  <c r="J2" i="4"/>
  <c r="K2" i="4"/>
  <c r="L2" i="4"/>
  <c r="H3" i="4"/>
  <c r="I3" i="4"/>
  <c r="J3" i="4"/>
  <c r="K3" i="4"/>
  <c r="L3" i="4"/>
  <c r="H4" i="4"/>
  <c r="I4" i="4"/>
  <c r="J4" i="4"/>
  <c r="K4" i="4"/>
  <c r="L4" i="4"/>
  <c r="H5" i="4"/>
  <c r="I5" i="4"/>
  <c r="J5" i="4"/>
  <c r="K5" i="4"/>
  <c r="L5" i="4"/>
  <c r="H6" i="4"/>
  <c r="I6" i="4"/>
  <c r="J6" i="4"/>
  <c r="K6" i="4"/>
  <c r="L6" i="4"/>
  <c r="A45" i="3"/>
  <c r="B45" i="3"/>
  <c r="C45" i="3"/>
  <c r="A46" i="3"/>
  <c r="B46" i="3"/>
  <c r="C46" i="3"/>
  <c r="A47" i="3"/>
  <c r="B47" i="3"/>
  <c r="C47" i="3"/>
  <c r="A48" i="3"/>
  <c r="B48" i="3"/>
  <c r="C48" i="3"/>
  <c r="A49" i="3"/>
  <c r="B49" i="3"/>
  <c r="C49" i="3"/>
  <c r="A50" i="3"/>
  <c r="B50" i="3"/>
  <c r="C50" i="3"/>
  <c r="A51" i="3"/>
  <c r="B51" i="3"/>
  <c r="C51" i="3"/>
  <c r="A52" i="3"/>
  <c r="B52" i="3"/>
  <c r="C52" i="3"/>
  <c r="A53" i="3"/>
  <c r="B53" i="3"/>
  <c r="C53" i="3"/>
  <c r="A54" i="3"/>
  <c r="B54" i="3"/>
  <c r="C54" i="3"/>
  <c r="A55" i="3"/>
  <c r="B55" i="3"/>
  <c r="C55" i="3"/>
  <c r="A56" i="3"/>
  <c r="B56" i="3"/>
  <c r="C56" i="3"/>
  <c r="A57" i="3"/>
  <c r="B57" i="3"/>
  <c r="C57" i="3"/>
  <c r="A58" i="3"/>
  <c r="B58" i="3"/>
  <c r="C58" i="3"/>
  <c r="A59" i="3"/>
  <c r="B59" i="3"/>
  <c r="C59" i="3"/>
  <c r="A60" i="3"/>
  <c r="B60" i="3"/>
  <c r="C60" i="3"/>
  <c r="A61" i="3"/>
  <c r="B61" i="3"/>
  <c r="C61" i="3"/>
  <c r="A62" i="3"/>
  <c r="B62" i="3"/>
  <c r="C62" i="3"/>
  <c r="A63" i="3"/>
  <c r="B63" i="3"/>
  <c r="C63" i="3"/>
  <c r="A64" i="3"/>
  <c r="B64" i="3"/>
  <c r="C64" i="3"/>
  <c r="A65" i="3"/>
  <c r="B65" i="3"/>
  <c r="C65" i="3"/>
  <c r="A66" i="3"/>
  <c r="B66" i="3"/>
  <c r="C66" i="3"/>
  <c r="A67" i="3"/>
  <c r="B67" i="3"/>
  <c r="C67" i="3"/>
  <c r="A68" i="3"/>
  <c r="B68" i="3"/>
  <c r="C68" i="3"/>
  <c r="A69" i="3"/>
  <c r="B69" i="3"/>
  <c r="C69" i="3"/>
  <c r="A70" i="3"/>
  <c r="B70" i="3"/>
  <c r="C70" i="3"/>
  <c r="A71" i="3"/>
  <c r="B71" i="3"/>
  <c r="C71" i="3"/>
  <c r="A72" i="3"/>
  <c r="B72" i="3"/>
  <c r="C72" i="3"/>
  <c r="A73" i="3"/>
  <c r="B73" i="3"/>
  <c r="C73" i="3"/>
  <c r="A74" i="3"/>
  <c r="B74" i="3"/>
  <c r="C74" i="3"/>
  <c r="A75" i="3"/>
  <c r="B75" i="3"/>
  <c r="C75" i="3"/>
  <c r="A76" i="3"/>
  <c r="B76" i="3"/>
  <c r="C76" i="3"/>
  <c r="A77" i="3"/>
  <c r="B77" i="3"/>
  <c r="C77" i="3"/>
  <c r="A78" i="3"/>
  <c r="B78" i="3"/>
  <c r="C78" i="3"/>
  <c r="A79" i="3"/>
  <c r="B79" i="3"/>
  <c r="C79" i="3"/>
  <c r="A80" i="3"/>
  <c r="B80" i="3"/>
  <c r="C80" i="3"/>
  <c r="A81" i="3"/>
  <c r="B81" i="3"/>
  <c r="C81" i="3"/>
  <c r="A82" i="3"/>
  <c r="B82" i="3"/>
  <c r="C82" i="3"/>
  <c r="A83" i="3"/>
  <c r="B83" i="3"/>
  <c r="C83" i="3"/>
  <c r="A84" i="3"/>
  <c r="B84" i="3"/>
  <c r="C84" i="3"/>
  <c r="A85" i="3"/>
  <c r="B85" i="3"/>
  <c r="C85" i="3"/>
  <c r="A86" i="3"/>
  <c r="B86" i="3"/>
  <c r="C86" i="3"/>
  <c r="A87" i="3"/>
  <c r="B87" i="3"/>
  <c r="C87" i="3"/>
  <c r="A88" i="3"/>
  <c r="B88" i="3"/>
  <c r="C88" i="3"/>
  <c r="A89" i="3"/>
  <c r="B89" i="3"/>
  <c r="C89" i="3"/>
  <c r="A90" i="3"/>
  <c r="B90" i="3"/>
  <c r="C90" i="3"/>
  <c r="A91" i="3"/>
  <c r="B91" i="3"/>
  <c r="C91" i="3"/>
  <c r="A92" i="3"/>
  <c r="B92" i="3"/>
  <c r="C92" i="3"/>
  <c r="A93" i="3"/>
  <c r="B93" i="3"/>
  <c r="C93" i="3"/>
  <c r="A94" i="3"/>
  <c r="B94" i="3"/>
  <c r="C94" i="3"/>
  <c r="A95" i="3"/>
  <c r="B95" i="3"/>
  <c r="C95" i="3"/>
  <c r="A96" i="3"/>
  <c r="B96" i="3"/>
  <c r="C96" i="3"/>
  <c r="A97" i="3"/>
  <c r="B97" i="3"/>
  <c r="C97" i="3"/>
  <c r="A98" i="3"/>
  <c r="B98" i="3"/>
  <c r="C98" i="3"/>
  <c r="A99" i="3"/>
  <c r="B99" i="3"/>
  <c r="C99" i="3"/>
  <c r="A100" i="3"/>
  <c r="B100" i="3"/>
  <c r="C100" i="3"/>
  <c r="A101" i="3"/>
  <c r="B101" i="3"/>
  <c r="C101" i="3"/>
  <c r="A102" i="3"/>
  <c r="B102" i="3"/>
  <c r="C102" i="3"/>
  <c r="A103" i="3"/>
  <c r="B103" i="3"/>
  <c r="C103" i="3"/>
  <c r="A104" i="3"/>
  <c r="B104" i="3"/>
  <c r="C104" i="3"/>
  <c r="A105" i="3"/>
  <c r="B105" i="3"/>
  <c r="C105" i="3"/>
  <c r="A106" i="3"/>
  <c r="B106" i="3"/>
  <c r="C106" i="3"/>
  <c r="A107" i="3"/>
  <c r="B107" i="3"/>
  <c r="C107" i="3"/>
  <c r="A108" i="3"/>
  <c r="B108" i="3"/>
  <c r="C108" i="3"/>
  <c r="A109" i="3"/>
  <c r="B109" i="3"/>
  <c r="C109" i="3"/>
  <c r="A110" i="3"/>
  <c r="B110" i="3"/>
  <c r="C110" i="3"/>
  <c r="A111" i="3"/>
  <c r="B111" i="3"/>
  <c r="C111" i="3"/>
  <c r="A112" i="3"/>
  <c r="B112" i="3"/>
  <c r="C112" i="3"/>
  <c r="A113" i="3"/>
  <c r="B113" i="3"/>
  <c r="C113" i="3"/>
  <c r="A114" i="3"/>
  <c r="B114" i="3"/>
  <c r="C114" i="3"/>
  <c r="A115" i="3"/>
  <c r="B115" i="3"/>
  <c r="C115" i="3"/>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7" i="4"/>
  <c r="G11" i="4"/>
  <c r="G10" i="4"/>
  <c r="G9" i="4"/>
  <c r="G8" i="4"/>
  <c r="G6" i="4"/>
  <c r="G5" i="4"/>
  <c r="G4" i="4"/>
  <c r="G3" i="4"/>
  <c r="G2" i="4"/>
  <c r="N53" i="4"/>
  <c r="M53" i="4"/>
  <c r="N52" i="4"/>
  <c r="N54" i="4" s="1"/>
  <c r="M52" i="4"/>
  <c r="M54" i="4" s="1"/>
  <c r="N47" i="4"/>
  <c r="M47" i="4"/>
  <c r="N42" i="4"/>
  <c r="M42" i="4"/>
  <c r="N37" i="4"/>
  <c r="M37" i="4"/>
  <c r="N22" i="4"/>
  <c r="M22" i="4"/>
  <c r="N17" i="4"/>
  <c r="M17" i="4"/>
  <c r="N7" i="4"/>
  <c r="M7" i="4"/>
  <c r="N2" i="4"/>
  <c r="M2" i="4"/>
  <c r="A3" i="3"/>
  <c r="B3" i="3"/>
  <c r="C3" i="3"/>
  <c r="A28" i="3"/>
  <c r="B28" i="3"/>
  <c r="C28" i="3"/>
  <c r="A13" i="3"/>
  <c r="B13" i="3"/>
  <c r="C13" i="3"/>
  <c r="A11" i="3"/>
  <c r="B11" i="3"/>
  <c r="C11" i="3"/>
  <c r="A14" i="3"/>
  <c r="B14" i="3"/>
  <c r="C14" i="3"/>
  <c r="A4" i="3"/>
  <c r="B4" i="3"/>
  <c r="C4" i="3"/>
  <c r="A5" i="3"/>
  <c r="B5" i="3"/>
  <c r="C5" i="3"/>
  <c r="A12" i="3"/>
  <c r="B12" i="3"/>
  <c r="C12" i="3"/>
  <c r="A36" i="3"/>
  <c r="B36" i="3"/>
  <c r="C36" i="3"/>
  <c r="A22" i="3"/>
  <c r="B22" i="3"/>
  <c r="C22" i="3"/>
  <c r="A7" i="3"/>
  <c r="B7" i="3"/>
  <c r="C7" i="3"/>
  <c r="A31" i="3"/>
  <c r="B31" i="3"/>
  <c r="C31" i="3"/>
  <c r="A6" i="3"/>
  <c r="B6" i="3"/>
  <c r="C6" i="3"/>
  <c r="A9" i="3"/>
  <c r="B9" i="3"/>
  <c r="C9" i="3"/>
  <c r="A23" i="3"/>
  <c r="B23" i="3"/>
  <c r="C23" i="3"/>
  <c r="A21" i="3"/>
  <c r="B21" i="3"/>
  <c r="C21" i="3"/>
  <c r="A39" i="3"/>
  <c r="B39" i="3"/>
  <c r="C39" i="3"/>
  <c r="A32" i="3"/>
  <c r="B32" i="3"/>
  <c r="C32" i="3"/>
  <c r="A34" i="3"/>
  <c r="B34" i="3"/>
  <c r="C34" i="3"/>
  <c r="A8" i="3"/>
  <c r="B8" i="3"/>
  <c r="C8" i="3"/>
  <c r="A29" i="3"/>
  <c r="B29" i="3"/>
  <c r="C29" i="3"/>
  <c r="A26" i="3"/>
  <c r="B26" i="3"/>
  <c r="C26" i="3"/>
  <c r="A17" i="3"/>
  <c r="B17" i="3"/>
  <c r="C17" i="3"/>
  <c r="A40" i="3"/>
  <c r="B40" i="3"/>
  <c r="C40" i="3"/>
  <c r="A41" i="3"/>
  <c r="B41" i="3"/>
  <c r="C41" i="3"/>
  <c r="A42" i="3"/>
  <c r="B42" i="3"/>
  <c r="C42" i="3"/>
  <c r="A38" i="3"/>
  <c r="B38" i="3"/>
  <c r="C38" i="3"/>
  <c r="A43" i="3"/>
  <c r="B43" i="3"/>
  <c r="C43" i="3"/>
  <c r="A19" i="3"/>
  <c r="B19" i="3"/>
  <c r="C19" i="3"/>
  <c r="A18" i="3"/>
  <c r="B18" i="3"/>
  <c r="C18" i="3"/>
  <c r="A35" i="3"/>
  <c r="B35" i="3"/>
  <c r="C35" i="3"/>
  <c r="A10" i="3"/>
  <c r="B10" i="3"/>
  <c r="C10" i="3"/>
  <c r="A33" i="3"/>
  <c r="B33" i="3"/>
  <c r="C33" i="3"/>
  <c r="A24" i="3"/>
  <c r="B24" i="3"/>
  <c r="C24" i="3"/>
  <c r="A44" i="3"/>
  <c r="B44" i="3"/>
  <c r="C44" i="3"/>
  <c r="A27" i="3"/>
  <c r="B27" i="3"/>
  <c r="C27" i="3"/>
  <c r="A15" i="3"/>
  <c r="B15" i="3"/>
  <c r="C15" i="3"/>
  <c r="A20" i="3"/>
  <c r="B20" i="3"/>
  <c r="C20" i="3"/>
  <c r="A25" i="3"/>
  <c r="B25" i="3"/>
  <c r="C25" i="3"/>
  <c r="A37" i="3"/>
  <c r="B37" i="3"/>
  <c r="C37" i="3"/>
  <c r="A30" i="3"/>
  <c r="B30" i="3"/>
  <c r="C30" i="3"/>
  <c r="C16" i="3"/>
  <c r="B16" i="3"/>
  <c r="A16" i="3"/>
  <c r="C2" i="3"/>
  <c r="B2" i="3"/>
  <c r="A2" i="3"/>
  <c r="F74" i="4" l="1"/>
  <c r="F118" i="4"/>
  <c r="F95" i="4"/>
  <c r="F115" i="4"/>
  <c r="F89" i="4"/>
  <c r="F110" i="4"/>
  <c r="F114" i="4"/>
  <c r="F33" i="4"/>
  <c r="F27" i="4"/>
  <c r="F47" i="4"/>
  <c r="F7" i="4"/>
  <c r="F53" i="4"/>
  <c r="F37" i="4"/>
  <c r="F17" i="4"/>
  <c r="F82" i="4"/>
  <c r="F54" i="4"/>
  <c r="F2" i="4"/>
  <c r="F56" i="4"/>
  <c r="F55" i="4"/>
  <c r="F52" i="4"/>
  <c r="F42" i="4"/>
  <c r="F28" i="4"/>
  <c r="F22" i="4"/>
  <c r="F99" i="4"/>
  <c r="F5" i="4"/>
  <c r="F97" i="4"/>
  <c r="F18" i="4"/>
  <c r="F30" i="4"/>
  <c r="F38" i="4"/>
  <c r="F50" i="4"/>
  <c r="F48" i="4"/>
  <c r="F13" i="4"/>
  <c r="F70" i="4"/>
  <c r="F77" i="4"/>
  <c r="F85" i="4"/>
  <c r="F90" i="4"/>
  <c r="F102" i="4"/>
  <c r="F105" i="4"/>
  <c r="F107" i="4"/>
  <c r="F109" i="4"/>
  <c r="F3" i="4"/>
  <c r="F4" i="4" s="1"/>
  <c r="F8" i="4"/>
  <c r="F15" i="4"/>
  <c r="F23" i="4"/>
  <c r="F35" i="4"/>
  <c r="F43" i="4"/>
  <c r="F10" i="4"/>
  <c r="F25" i="4"/>
  <c r="F65" i="4"/>
  <c r="F69" i="4"/>
  <c r="F75" i="4"/>
  <c r="F79" i="4"/>
  <c r="F80" i="4"/>
  <c r="F84" i="4"/>
  <c r="F87" i="4"/>
  <c r="F112" i="4"/>
  <c r="F113" i="4" s="1"/>
  <c r="F117" i="4"/>
  <c r="F20" i="4"/>
  <c r="F40" i="4"/>
  <c r="F45" i="4"/>
  <c r="F64" i="4"/>
  <c r="F67" i="4"/>
  <c r="F72" i="4"/>
  <c r="F92" i="4"/>
  <c r="F100" i="4"/>
  <c r="F104" i="4"/>
  <c r="F116" i="4"/>
  <c r="M12" i="4"/>
  <c r="N12" i="4"/>
  <c r="N32" i="4"/>
  <c r="M32" i="4"/>
  <c r="F93" i="4" l="1"/>
  <c r="F91" i="4"/>
  <c r="F94" i="4"/>
  <c r="F96" i="4" s="1"/>
  <c r="F9" i="4"/>
  <c r="F32" i="4"/>
  <c r="F36" i="4" s="1"/>
  <c r="F12" i="4"/>
  <c r="F14" i="4" s="1"/>
  <c r="F106" i="4"/>
  <c r="F76" i="4"/>
  <c r="F81" i="4"/>
  <c r="F11" i="4"/>
  <c r="F111" i="4"/>
  <c r="F71" i="4"/>
  <c r="F83" i="4"/>
  <c r="F26" i="4"/>
  <c r="F24" i="4"/>
  <c r="F88" i="4"/>
  <c r="F44" i="4"/>
  <c r="F108" i="4"/>
  <c r="F86" i="4"/>
  <c r="F49" i="4"/>
  <c r="F19" i="4"/>
  <c r="F68" i="4"/>
  <c r="F21" i="4"/>
  <c r="F73" i="4"/>
  <c r="F29" i="4"/>
  <c r="F46" i="4"/>
  <c r="F101" i="4"/>
  <c r="F51" i="4"/>
  <c r="F103" i="4"/>
  <c r="F39" i="4"/>
  <c r="F78" i="4"/>
  <c r="F41" i="4"/>
  <c r="F31" i="4"/>
  <c r="F6" i="4"/>
  <c r="F66" i="4"/>
  <c r="F98" i="4"/>
  <c r="F16" i="4" l="1"/>
  <c r="F34" i="4"/>
</calcChain>
</file>

<file path=xl/sharedStrings.xml><?xml version="1.0" encoding="utf-8"?>
<sst xmlns="http://schemas.openxmlformats.org/spreadsheetml/2006/main" count="594" uniqueCount="76">
  <si>
    <t>日期</t>
  </si>
  <si>
    <t>商品id</t>
  </si>
  <si>
    <t>支付转化率</t>
  </si>
  <si>
    <t>uv价值</t>
  </si>
  <si>
    <t>客单价</t>
  </si>
  <si>
    <t>商品标题</t>
  </si>
  <si>
    <t>类别</t>
  </si>
  <si>
    <t>交易金额</t>
  </si>
  <si>
    <t>访客人数</t>
  </si>
  <si>
    <t>支付人数</t>
  </si>
  <si>
    <t>竞品1</t>
  </si>
  <si>
    <t>月份</t>
  </si>
  <si>
    <t>周</t>
  </si>
  <si>
    <t>年</t>
    <phoneticPr fontId="2" type="noConversion"/>
  </si>
  <si>
    <t>款1</t>
    <phoneticPr fontId="2" type="noConversion"/>
  </si>
  <si>
    <t>图片</t>
    <phoneticPr fontId="2" type="noConversion"/>
  </si>
  <si>
    <t>款2</t>
    <phoneticPr fontId="2" type="noConversion"/>
  </si>
  <si>
    <t>合计</t>
    <phoneticPr fontId="2" type="noConversion"/>
  </si>
  <si>
    <t>流量来源</t>
  </si>
  <si>
    <t>手淘搜索</t>
  </si>
  <si>
    <t>手淘推荐</t>
  </si>
  <si>
    <t>直通车</t>
  </si>
  <si>
    <t>超级推荐</t>
  </si>
  <si>
    <t>淘宝客</t>
  </si>
  <si>
    <t>聚划算</t>
  </si>
  <si>
    <t>我的淘宝</t>
  </si>
  <si>
    <t>购物车</t>
  </si>
  <si>
    <t>手淘淘宝直播</t>
  </si>
  <si>
    <t>淘内免费其他</t>
  </si>
  <si>
    <t>手淘其他店铺商品详情</t>
  </si>
  <si>
    <t>手淘旺信</t>
  </si>
  <si>
    <t>手淘问大家</t>
  </si>
  <si>
    <t>手淘我的评价</t>
  </si>
  <si>
    <t>手淘消息中心</t>
  </si>
  <si>
    <t>WAP天猫</t>
  </si>
  <si>
    <t>大促会场</t>
  </si>
  <si>
    <t>手淘买家秀</t>
  </si>
  <si>
    <t>手淘品牌动态频道</t>
  </si>
  <si>
    <t>手淘拍立淘</t>
  </si>
  <si>
    <t>手猫免费其他</t>
  </si>
  <si>
    <t>手猫商品详情</t>
  </si>
  <si>
    <t>手猫搜索</t>
  </si>
  <si>
    <t>淘宝特价版</t>
  </si>
  <si>
    <t>直接访问</t>
  </si>
  <si>
    <t>订阅</t>
  </si>
  <si>
    <t>逛逛</t>
  </si>
  <si>
    <t>分类</t>
    <phoneticPr fontId="2" type="noConversion"/>
  </si>
  <si>
    <t>淘内免费其他</t>
    <phoneticPr fontId="2" type="noConversion"/>
  </si>
  <si>
    <t>手淘搜索</t>
    <phoneticPr fontId="2" type="noConversion"/>
  </si>
  <si>
    <t>访客H</t>
  </si>
  <si>
    <t>钻展</t>
    <phoneticPr fontId="2" type="noConversion"/>
  </si>
  <si>
    <t>总合计</t>
    <phoneticPr fontId="2" type="noConversion"/>
  </si>
  <si>
    <t>手淘推荐</t>
    <phoneticPr fontId="2" type="noConversion"/>
  </si>
  <si>
    <t>手淘淘宝直播</t>
    <phoneticPr fontId="2" type="noConversion"/>
  </si>
  <si>
    <t>访客 J</t>
  </si>
  <si>
    <t>访客 J</t>
    <phoneticPr fontId="2" type="noConversion"/>
  </si>
  <si>
    <t>件数 L</t>
  </si>
  <si>
    <t>件数 L</t>
    <phoneticPr fontId="2" type="noConversion"/>
  </si>
  <si>
    <t>转化率 K</t>
  </si>
  <si>
    <t>转化率 K</t>
    <phoneticPr fontId="2" type="noConversion"/>
  </si>
  <si>
    <t>销售额 I</t>
  </si>
  <si>
    <t>销售额 I</t>
    <phoneticPr fontId="2" type="noConversion"/>
  </si>
  <si>
    <t>UV价值 N</t>
  </si>
  <si>
    <t>UV价值 N</t>
    <phoneticPr fontId="2" type="noConversion"/>
  </si>
  <si>
    <t>手猫其他店铺</t>
  </si>
  <si>
    <t>淘外网站其他</t>
  </si>
  <si>
    <t>达人制作及其他短视频</t>
  </si>
  <si>
    <t>电钻</t>
    <phoneticPr fontId="2" type="noConversion"/>
  </si>
  <si>
    <t>东成充电电钻手枪钻电动螺丝刀 家用锂电小型手电钻东城电动工具</t>
  </si>
  <si>
    <t>龙韵12V锂电充电电钻手电钻电动螺丝刀24V双速家用手枪钻多功能</t>
  </si>
  <si>
    <t>本店商品</t>
  </si>
  <si>
    <t>品销宝- 明星店铺</t>
  </si>
  <si>
    <t>手淘有好货</t>
  </si>
  <si>
    <t>芭芭农场</t>
  </si>
  <si>
    <t>https://detail.tmall.com/item.htm?id=38044690251</t>
    <phoneticPr fontId="2" type="noConversion"/>
  </si>
  <si>
    <t>https://detail.tmall.com/item.htm?id=552953478775</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</si>
</sst>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_);[Red]\(0.0\)"/>
    <numFmt numFmtId="178" formatCode="m/d;@"/>
    <numFmt numFmtId="179" formatCode="0.0%"/>
  </numFmts>
  <fonts count="11" x14ac:knownFonts="1">
    <font>
      <sz val="11"/>
      <color theme="1"/>
      <name val="等线"/>
      <family val="2"/>
      <scheme val="minor"/>
    </font>
    <font>
      <sz val="11"/>
      <color theme="1"/>
      <name val="等线"/>
      <family val="2"/>
      <scheme val="minor"/>
    </font>
    <font>
      <sz val="9"/>
      <name val="等线"/>
      <family val="3"/>
      <charset val="134"/>
      <scheme val="minor"/>
    </font>
    <font>
      <sz val="9"/>
      <color theme="0"/>
      <name val="微软雅黑"/>
      <family val="2"/>
      <charset val="134"/>
    </font>
    <font>
      <sz val="9"/>
      <color theme="1"/>
      <name val="微软雅黑"/>
      <family val="2"/>
      <charset val="134"/>
    </font>
    <font>
      <u/>
      <sz val="11"/>
      <color theme="10"/>
      <name val="等线"/>
      <family val="2"/>
      <scheme val="minor"/>
    </font>
    <font>
      <sz val="9"/>
      <color indexed="8"/>
      <name val="微软雅黑"/>
      <family val="2"/>
      <charset val="134"/>
    </font>
    <font>
      <sz val="9"/>
      <name val="微软雅黑"/>
      <family val="2"/>
      <charset val="134"/>
    </font>
    <font>
      <sz val="9"/>
      <color rgb="FFFF0000"/>
      <name val="微软雅黑"/>
      <family val="2"/>
      <charset val="134"/>
    </font>
    <font>
      <sz val="9"/>
      <color theme="1" tint="0.249977111117893"/>
      <name val="微软雅黑"/>
      <family val="2"/>
      <charset val="134"/>
    </font>
    <font>
      <u/>
      <sz val="9"/>
      <color theme="10"/>
      <name val="微软雅黑"/>
      <family val="2"/>
      <charset val="134"/>
    </font>
  </fonts>
  <fills count="8">
    <fill>
      <patternFill patternType="none"/>
    </fill>
    <fill>
      <patternFill patternType="gray125"/>
    </fill>
    <fill>
      <patternFill patternType="solid">
        <fgColor theme="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49998474074526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9" fontId="1" fillId="0" borderId="0" applyFont="0" applyFill="0" applyBorder="0" applyAlignment="0" applyProtection="0">
      <alignment vertical="center"/>
    </xf>
    <xf numFmtId="0" fontId="5" fillId="0" borderId="0" applyNumberFormat="0" applyFill="0" applyBorder="0" applyAlignment="0" applyProtection="0"/>
  </cellStyleXfs>
  <cellXfs count="48">
    <xf numFmtId="0" fontId="0" fillId="0" borderId="0" xfId="0"/>
    <xf numFmtId="176" fontId="3" fillId="2" borderId="1" xfId="0" applyNumberFormat="1" applyFont="1" applyFill="1" applyBorder="1" applyAlignment="1">
      <alignment horizontal="center" vertical="center"/>
    </xf>
    <xf numFmtId="176" fontId="4" fillId="0" borderId="1" xfId="0" applyNumberFormat="1" applyFont="1" applyBorder="1" applyAlignment="1">
      <alignment horizontal="center" vertical="center"/>
    </xf>
    <xf numFmtId="14" fontId="0" fillId="0" borderId="0" xfId="0" applyNumberFormat="1"/>
    <xf numFmtId="178" fontId="3" fillId="2" borderId="1" xfId="0" applyNumberFormat="1" applyFont="1" applyFill="1" applyBorder="1" applyAlignment="1">
      <alignment horizontal="center" vertical="center"/>
    </xf>
    <xf numFmtId="0" fontId="7" fillId="3" borderId="1" xfId="0" applyFont="1" applyFill="1" applyBorder="1" applyAlignment="1">
      <alignment horizontal="center" vertical="center"/>
    </xf>
    <xf numFmtId="9" fontId="7" fillId="3" borderId="1" xfId="1" applyFont="1" applyFill="1" applyBorder="1" applyAlignment="1">
      <alignment horizontal="center" vertical="center"/>
    </xf>
    <xf numFmtId="176" fontId="8" fillId="3" borderId="1" xfId="0" applyNumberFormat="1" applyFont="1" applyFill="1" applyBorder="1" applyAlignment="1">
      <alignment horizontal="center" vertical="center"/>
    </xf>
    <xf numFmtId="9" fontId="8" fillId="3" borderId="1" xfId="1" applyFont="1" applyFill="1" applyBorder="1" applyAlignment="1">
      <alignment horizontal="center" vertical="center"/>
    </xf>
    <xf numFmtId="176" fontId="7" fillId="3" borderId="1" xfId="0" applyNumberFormat="1" applyFont="1" applyFill="1" applyBorder="1" applyAlignment="1">
      <alignment horizontal="center" vertical="center"/>
    </xf>
    <xf numFmtId="179" fontId="3" fillId="3" borderId="1" xfId="0" applyNumberFormat="1" applyFont="1" applyFill="1" applyBorder="1" applyAlignment="1">
      <alignment horizontal="center" vertical="center"/>
    </xf>
    <xf numFmtId="179" fontId="6" fillId="4" borderId="1" xfId="0" applyNumberFormat="1" applyFont="1" applyFill="1" applyBorder="1" applyAlignment="1">
      <alignment horizontal="center" vertical="center"/>
    </xf>
    <xf numFmtId="9" fontId="0" fillId="0" borderId="0" xfId="1" applyFont="1" applyAlignment="1"/>
    <xf numFmtId="0" fontId="4" fillId="0" borderId="1" xfId="0" applyFont="1" applyBorder="1" applyAlignment="1">
      <alignment horizontal="center" vertical="center"/>
    </xf>
    <xf numFmtId="14" fontId="4" fillId="0" borderId="1" xfId="0" applyNumberFormat="1" applyFont="1" applyBorder="1" applyAlignment="1">
      <alignment horizontal="center" vertical="center"/>
    </xf>
    <xf numFmtId="176" fontId="0" fillId="0" borderId="0" xfId="0" applyNumberFormat="1"/>
    <xf numFmtId="9" fontId="3" fillId="2" borderId="1" xfId="1" applyFont="1" applyFill="1" applyBorder="1" applyAlignment="1">
      <alignment horizontal="center" vertical="center"/>
    </xf>
    <xf numFmtId="2" fontId="7" fillId="3" borderId="1" xfId="0" applyNumberFormat="1" applyFont="1" applyFill="1" applyBorder="1" applyAlignment="1">
      <alignment horizontal="center" vertical="center"/>
    </xf>
    <xf numFmtId="0" fontId="7" fillId="5" borderId="1" xfId="0" applyFont="1" applyFill="1" applyBorder="1" applyAlignment="1">
      <alignment horizontal="center" vertical="center"/>
    </xf>
    <xf numFmtId="9" fontId="7" fillId="5" borderId="1" xfId="1" applyFont="1" applyFill="1" applyBorder="1" applyAlignment="1">
      <alignment horizontal="center" vertical="center"/>
    </xf>
    <xf numFmtId="0" fontId="8" fillId="5" borderId="1" xfId="0" applyFont="1" applyFill="1" applyBorder="1" applyAlignment="1">
      <alignment horizontal="center" vertical="center"/>
    </xf>
    <xf numFmtId="177" fontId="6" fillId="3" borderId="1" xfId="0" applyNumberFormat="1" applyFont="1" applyFill="1" applyBorder="1" applyAlignment="1">
      <alignment horizontal="center" vertical="center"/>
    </xf>
    <xf numFmtId="176" fontId="7" fillId="5" borderId="1" xfId="0" applyNumberFormat="1" applyFont="1" applyFill="1" applyBorder="1" applyAlignment="1">
      <alignment horizontal="center" vertical="center"/>
    </xf>
    <xf numFmtId="176" fontId="9" fillId="3" borderId="1" xfId="0" applyNumberFormat="1" applyFont="1" applyFill="1" applyBorder="1" applyAlignment="1">
      <alignment horizontal="center" vertical="center"/>
    </xf>
    <xf numFmtId="0" fontId="10" fillId="4" borderId="1" xfId="2" applyFont="1" applyFill="1" applyBorder="1" applyAlignment="1">
      <alignment horizontal="left" vertical="center"/>
    </xf>
    <xf numFmtId="0" fontId="6" fillId="4" borderId="1" xfId="0" applyFont="1" applyFill="1" applyBorder="1" applyAlignment="1">
      <alignment horizontal="left" vertical="center"/>
    </xf>
    <xf numFmtId="1" fontId="6" fillId="4" borderId="1" xfId="0" applyNumberFormat="1" applyFont="1" applyFill="1" applyBorder="1" applyAlignment="1">
      <alignment horizontal="center" vertical="center"/>
    </xf>
    <xf numFmtId="179" fontId="9" fillId="3" borderId="1" xfId="0" applyNumberFormat="1" applyFont="1" applyFill="1" applyBorder="1" applyAlignment="1">
      <alignment horizontal="center" vertical="center"/>
    </xf>
    <xf numFmtId="176" fontId="7" fillId="6" borderId="1" xfId="0" applyNumberFormat="1" applyFont="1" applyFill="1" applyBorder="1" applyAlignment="1">
      <alignment horizontal="center" vertical="center"/>
    </xf>
    <xf numFmtId="179" fontId="9" fillId="5" borderId="1" xfId="0" applyNumberFormat="1" applyFont="1" applyFill="1" applyBorder="1" applyAlignment="1">
      <alignment horizontal="center" vertical="center"/>
    </xf>
    <xf numFmtId="14" fontId="3" fillId="2" borderId="1" xfId="0" applyNumberFormat="1" applyFont="1" applyFill="1" applyBorder="1" applyAlignment="1">
      <alignment horizontal="center" vertical="center"/>
    </xf>
    <xf numFmtId="9" fontId="4" fillId="0" borderId="1" xfId="1" applyFont="1" applyBorder="1" applyAlignment="1">
      <alignment horizontal="center" vertical="center"/>
    </xf>
    <xf numFmtId="2" fontId="7" fillId="5" borderId="1" xfId="0" applyNumberFormat="1" applyFont="1" applyFill="1" applyBorder="1" applyAlignment="1">
      <alignment horizontal="center" vertical="center"/>
    </xf>
    <xf numFmtId="176" fontId="3" fillId="7"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8" fontId="3" fillId="2" borderId="1" xfId="0" applyNumberFormat="1" applyFont="1" applyFill="1" applyBorder="1" applyAlignment="1">
      <alignment horizontal="center" vertical="center"/>
    </xf>
    <xf numFmtId="176" fontId="6" fillId="0" borderId="1" xfId="0" applyNumberFormat="1" applyFont="1" applyBorder="1" applyAlignment="1">
      <alignment horizontal="center" vertical="center"/>
    </xf>
    <xf numFmtId="0" fontId="10" fillId="0" borderId="2" xfId="2" applyFont="1" applyBorder="1" applyAlignment="1">
      <alignment horizontal="center" vertical="center"/>
    </xf>
    <xf numFmtId="0" fontId="10" fillId="0" borderId="3" xfId="2" applyFont="1" applyBorder="1" applyAlignment="1">
      <alignment horizontal="center" vertical="center"/>
    </xf>
    <xf numFmtId="0" fontId="10" fillId="0" borderId="4" xfId="2" applyFont="1" applyBorder="1" applyAlignment="1">
      <alignment horizontal="center" vertical="center"/>
    </xf>
    <xf numFmtId="0" fontId="10" fillId="0" borderId="5" xfId="2" applyFont="1" applyBorder="1" applyAlignment="1">
      <alignment horizontal="center" vertical="center"/>
    </xf>
    <xf numFmtId="0" fontId="10" fillId="0" borderId="6" xfId="2" applyFont="1" applyBorder="1" applyAlignment="1">
      <alignment horizontal="center" vertical="center"/>
    </xf>
    <xf numFmtId="0" fontId="10" fillId="0" borderId="7" xfId="2" applyFont="1" applyBorder="1" applyAlignment="1">
      <alignment horizontal="center" vertical="center"/>
    </xf>
    <xf numFmtId="0" fontId="6" fillId="4" borderId="1" xfId="0" applyFont="1" applyFill="1" applyBorder="1" applyAlignment="1">
      <alignment horizontal="center" vertical="center"/>
    </xf>
    <xf numFmtId="0" fontId="5" fillId="4" borderId="0" xfId="2" applyFill="1"/>
    <xf numFmtId="0" fontId="0" fillId="4" borderId="0" xfId="0" applyFill="1"/>
    <xf numFmtId="0" fontId="10" fillId="4" borderId="8" xfId="2" applyFont="1" applyFill="1" applyBorder="1" applyAlignment="1">
      <alignment horizontal="center" vertical="center"/>
    </xf>
    <xf numFmtId="0" fontId="10" fillId="4" borderId="9" xfId="2" applyFont="1" applyFill="1" applyBorder="1" applyAlignment="1">
      <alignment horizontal="center" vertical="center"/>
    </xf>
  </cellXfs>
  <cellStyles count="3">
    <cellStyle name="百分比" xfId="1" builtinId="5"/>
    <cellStyle name="常规" xfId="0" builtinId="0"/>
    <cellStyle name="超链接" xfId="2" builtinId="8"/>
  </cellStyles>
  <dxfs count="13">
    <dxf>
      <font>
        <color theme="1"/>
      </font>
      <fill>
        <patternFill patternType="solid">
          <bgColor rgb="FFFFFF00"/>
        </patternFill>
      </fill>
    </dxf>
    <dxf>
      <font>
        <color theme="1"/>
      </font>
      <fill>
        <patternFill patternType="solid">
          <bgColor rgb="FFFFFF00"/>
        </patternFill>
      </fill>
    </dxf>
    <dxf>
      <font>
        <color theme="0"/>
      </font>
    </dxf>
    <dxf>
      <font>
        <color theme="0"/>
      </font>
    </dxf>
    <dxf>
      <font>
        <color theme="0"/>
      </font>
    </dxf>
    <dxf>
      <font>
        <color theme="0"/>
      </font>
    </dxf>
    <dxf>
      <font>
        <color theme="1"/>
      </font>
      <fill>
        <patternFill patternType="solid">
          <bgColor rgb="FFFFFF00"/>
        </patternFill>
      </fill>
    </dxf>
    <dxf>
      <font>
        <color theme="1"/>
      </font>
      <fill>
        <patternFill patternType="solid">
          <bgColor rgb="FFFFFF00"/>
        </patternFill>
      </fill>
    </dxf>
    <dxf>
      <font>
        <color theme="0"/>
      </font>
    </dxf>
    <dxf>
      <font>
        <color theme="0"/>
      </font>
    </dxf>
    <dxf>
      <font>
        <color theme="0"/>
      </font>
    </dxf>
    <dxf>
      <font>
        <color theme="0"/>
      </font>
    </dxf>
    <dxf>
      <font>
        <color theme="1"/>
      </font>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222250</xdr:colOff>
      <xdr:row>1</xdr:row>
      <xdr:rowOff>133350</xdr:rowOff>
    </xdr:from>
    <xdr:to>
      <xdr:col>2</xdr:col>
      <xdr:colOff>393411</xdr:colOff>
      <xdr:row>8</xdr:row>
      <xdr:rowOff>8776</xdr:rowOff>
    </xdr:to>
    <xdr:pic>
      <xdr:nvPicPr>
        <xdr:cNvPr id="2" name="图片 1">
          <a:extLst>
            <a:ext uri="{FF2B5EF4-FFF2-40B4-BE49-F238E27FC236}">
              <a16:creationId xmlns:a16="http://schemas.microsoft.com/office/drawing/2014/main" id="{438D8F7E-4064-4CE9-93D7-8DBE10260C57}"/>
            </a:ext>
          </a:extLst>
        </xdr:cNvPr>
        <xdr:cNvPicPr>
          <a:picLocks noChangeAspect="1"/>
        </xdr:cNvPicPr>
      </xdr:nvPicPr>
      <xdr:blipFill>
        <a:blip xmlns:r="http://schemas.openxmlformats.org/officeDocument/2006/relationships" r:embed="rId1"/>
        <a:stretch>
          <a:fillRect/>
        </a:stretch>
      </xdr:blipFill>
      <xdr:spPr>
        <a:xfrm>
          <a:off x="1422400" y="311150"/>
          <a:ext cx="831561" cy="1120026"/>
        </a:xfrm>
        <a:prstGeom prst="rect">
          <a:avLst/>
        </a:prstGeom>
      </xdr:spPr>
    </xdr:pic>
    <xdr:clientData/>
  </xdr:twoCellAnchor>
  <xdr:twoCellAnchor editAs="oneCell">
    <xdr:from>
      <xdr:col>1</xdr:col>
      <xdr:colOff>76200</xdr:colOff>
      <xdr:row>64</xdr:row>
      <xdr:rowOff>0</xdr:rowOff>
    </xdr:from>
    <xdr:to>
      <xdr:col>2</xdr:col>
      <xdr:colOff>619094</xdr:colOff>
      <xdr:row>71</xdr:row>
      <xdr:rowOff>145412</xdr:rowOff>
    </xdr:to>
    <xdr:pic>
      <xdr:nvPicPr>
        <xdr:cNvPr id="4" name="图片 3">
          <a:extLst>
            <a:ext uri="{FF2B5EF4-FFF2-40B4-BE49-F238E27FC236}">
              <a16:creationId xmlns:a16="http://schemas.microsoft.com/office/drawing/2014/main" id="{22AD1DEF-9693-46E4-A5E2-26DB4AEB104C}"/>
            </a:ext>
          </a:extLst>
        </xdr:cNvPr>
        <xdr:cNvPicPr>
          <a:picLocks noChangeAspect="1"/>
        </xdr:cNvPicPr>
      </xdr:nvPicPr>
      <xdr:blipFill>
        <a:blip xmlns:r="http://schemas.openxmlformats.org/officeDocument/2006/relationships" r:embed="rId2"/>
        <a:stretch>
          <a:fillRect/>
        </a:stretch>
      </xdr:blipFill>
      <xdr:spPr>
        <a:xfrm>
          <a:off x="1276350" y="11379200"/>
          <a:ext cx="1203294" cy="139001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2.&#12304;&#23665;&#29436;&#35762;&#35838;&#22521;&#35757;&#12305;/&#12304;&#23665;&#29436;&#22521;&#35757;&#12305;/&#12304;&#30740;&#21457;&#35838;&#20214;&#12305;/&#12304;&#21495;&#35786;&#39038;&#38382;&#12305;/&#24215;&#38138;&#35786;&#26029;/&#24215;&#38138;&#35786;&#26029;&#25253;&#34920;/&#35838;&#31243;&#20869;&#23481;/&#31454;&#21697;&#20998;&#26512;/6.&#24215;&#38138;%20&#29190;&#21697;&#23453;&#36125;&#20998;&#265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原始 月商品销售"/>
      <sheetName val="原始 日商品销售"/>
      <sheetName val="原始 日商品流量来源"/>
      <sheetName val="原始 日商品SKU来源"/>
      <sheetName val="月 商品销售分析"/>
      <sheetName val="日 商品销售分析"/>
      <sheetName val="日 流量来源分析"/>
      <sheetName val="日 SKU来源分析"/>
      <sheetName val="日 商品 TOP销售分析"/>
      <sheetName val="日 商品 TOP流量分析"/>
      <sheetName val="日 商品 TOPSKU分析"/>
    </sheetNames>
    <sheetDataSet>
      <sheetData sheetId="0"/>
      <sheetData sheetId="1">
        <row r="1">
          <cell r="A1" t="str">
            <v>日期&amp;ID</v>
          </cell>
          <cell r="B1" t="str">
            <v>月份</v>
          </cell>
          <cell r="C1" t="str">
            <v>周</v>
          </cell>
          <cell r="D1" t="str">
            <v>统计日期</v>
          </cell>
          <cell r="E1" t="str">
            <v>商品ID</v>
          </cell>
          <cell r="F1" t="str">
            <v>商品名称</v>
          </cell>
          <cell r="G1" t="str">
            <v>货号</v>
          </cell>
          <cell r="H1" t="str">
            <v>商品状态</v>
          </cell>
          <cell r="I1" t="str">
            <v>商品访客数</v>
          </cell>
          <cell r="J1" t="str">
            <v>商品浏览量</v>
          </cell>
          <cell r="K1" t="str">
            <v>平均停留时长</v>
          </cell>
          <cell r="L1" t="str">
            <v>详情页跳出率</v>
          </cell>
          <cell r="M1" t="str">
            <v>商品收藏人数</v>
          </cell>
          <cell r="N1" t="str">
            <v>商品加购件数</v>
          </cell>
          <cell r="O1" t="str">
            <v>下单买家数</v>
          </cell>
          <cell r="P1" t="str">
            <v>下单件数</v>
          </cell>
          <cell r="Q1" t="str">
            <v>下单金额</v>
          </cell>
          <cell r="R1" t="str">
            <v>下单转化率</v>
          </cell>
          <cell r="S1" t="str">
            <v>支付买家数</v>
          </cell>
          <cell r="T1" t="str">
            <v>支付件数</v>
          </cell>
          <cell r="U1" t="str">
            <v>支付金额</v>
          </cell>
          <cell r="V1" t="str">
            <v>支付转化率</v>
          </cell>
          <cell r="W1" t="str">
            <v>访客平均价值</v>
          </cell>
          <cell r="X1" t="str">
            <v>售中售后成功退款金额</v>
          </cell>
          <cell r="Y1" t="str">
            <v>搜索引导支付转化率</v>
          </cell>
          <cell r="Z1" t="str">
            <v>搜索引导访客数</v>
          </cell>
          <cell r="AA1" t="str">
            <v>搜索引导支付买家数</v>
          </cell>
        </row>
        <row r="2">
          <cell r="A2" t="str">
            <v>44317952625</v>
          </cell>
          <cell r="B2">
            <v>5</v>
          </cell>
          <cell r="C2">
            <v>18</v>
          </cell>
          <cell r="D2">
            <v>44317</v>
          </cell>
          <cell r="E2">
            <v>572282952625</v>
          </cell>
          <cell r="F2" t="str">
            <v>龙韵万用宝多功能修边机电动装修木工工具大全开孔开槽电铲切割机</v>
          </cell>
          <cell r="G2" t="str">
            <v>-</v>
          </cell>
          <cell r="H2" t="str">
            <v>当前在线</v>
          </cell>
          <cell r="I2">
            <v>866</v>
          </cell>
          <cell r="J2">
            <v>1761</v>
          </cell>
          <cell r="K2">
            <v>48.77</v>
          </cell>
          <cell r="L2">
            <v>0.77939999999999998</v>
          </cell>
          <cell r="M2">
            <v>28</v>
          </cell>
          <cell r="N2">
            <v>59</v>
          </cell>
          <cell r="O2">
            <v>33</v>
          </cell>
          <cell r="P2">
            <v>38</v>
          </cell>
          <cell r="Q2">
            <v>6622</v>
          </cell>
          <cell r="R2">
            <v>3.8100000000000002E-2</v>
          </cell>
          <cell r="S2">
            <v>31</v>
          </cell>
          <cell r="T2">
            <v>34</v>
          </cell>
          <cell r="U2">
            <v>5903.1</v>
          </cell>
          <cell r="V2">
            <v>3.5799999999999998E-2</v>
          </cell>
          <cell r="W2">
            <v>6.82</v>
          </cell>
          <cell r="X2">
            <v>169.2</v>
          </cell>
          <cell r="Y2">
            <v>5.8500000000000003E-2</v>
          </cell>
          <cell r="Z2">
            <v>171</v>
          </cell>
          <cell r="AA2">
            <v>10</v>
          </cell>
        </row>
        <row r="3">
          <cell r="A3" t="str">
            <v>44317573007</v>
          </cell>
          <cell r="B3">
            <v>5</v>
          </cell>
          <cell r="C3">
            <v>18</v>
          </cell>
          <cell r="D3">
            <v>44317</v>
          </cell>
          <cell r="E3">
            <v>569439573007</v>
          </cell>
          <cell r="F3" t="str">
            <v>鼓风机大功率工业220v强力除尘器小型家用电脑清灰吹风吹灰吸尘器</v>
          </cell>
          <cell r="G3" t="str">
            <v>-</v>
          </cell>
          <cell r="H3" t="str">
            <v>当前在线</v>
          </cell>
          <cell r="I3">
            <v>1995</v>
          </cell>
          <cell r="J3">
            <v>3463</v>
          </cell>
          <cell r="K3">
            <v>40.4</v>
          </cell>
          <cell r="L3">
            <v>0.82909999999999995</v>
          </cell>
          <cell r="M3">
            <v>52</v>
          </cell>
          <cell r="N3">
            <v>101</v>
          </cell>
          <cell r="O3">
            <v>79</v>
          </cell>
          <cell r="P3">
            <v>82</v>
          </cell>
          <cell r="Q3">
            <v>5180</v>
          </cell>
          <cell r="R3">
            <v>3.9600000000000003E-2</v>
          </cell>
          <cell r="S3">
            <v>74</v>
          </cell>
          <cell r="T3">
            <v>76</v>
          </cell>
          <cell r="U3">
            <v>4641.8999999999996</v>
          </cell>
          <cell r="V3">
            <v>3.7100000000000001E-2</v>
          </cell>
          <cell r="W3">
            <v>2.33</v>
          </cell>
          <cell r="X3">
            <v>268.10000000000002</v>
          </cell>
          <cell r="Y3">
            <v>7.1400000000000005E-2</v>
          </cell>
          <cell r="Z3">
            <v>196</v>
          </cell>
          <cell r="AA3">
            <v>14</v>
          </cell>
        </row>
        <row r="4">
          <cell r="A4" t="str">
            <v>44317220061</v>
          </cell>
          <cell r="B4">
            <v>5</v>
          </cell>
          <cell r="C4">
            <v>18</v>
          </cell>
          <cell r="D4">
            <v>44317</v>
          </cell>
          <cell r="E4">
            <v>604704220061</v>
          </cell>
          <cell r="F4" t="str">
            <v>龙韵无刷电动扳手锂电充电扳手大扭力冲击汽修架子工木工套筒风炮</v>
          </cell>
          <cell r="G4" t="str">
            <v>-</v>
          </cell>
          <cell r="H4" t="str">
            <v>已下架</v>
          </cell>
          <cell r="I4">
            <v>110</v>
          </cell>
          <cell r="J4">
            <v>205</v>
          </cell>
          <cell r="K4">
            <v>27.96</v>
          </cell>
          <cell r="L4">
            <v>0.43640000000000001</v>
          </cell>
          <cell r="M4">
            <v>2</v>
          </cell>
          <cell r="N4">
            <v>7</v>
          </cell>
          <cell r="O4">
            <v>4</v>
          </cell>
          <cell r="P4">
            <v>7</v>
          </cell>
          <cell r="Q4">
            <v>3521</v>
          </cell>
          <cell r="R4">
            <v>3.6400000000000002E-2</v>
          </cell>
          <cell r="S4">
            <v>4</v>
          </cell>
          <cell r="T4">
            <v>7</v>
          </cell>
          <cell r="U4">
            <v>3521.7</v>
          </cell>
          <cell r="V4">
            <v>3.6400000000000002E-2</v>
          </cell>
          <cell r="W4">
            <v>32.020000000000003</v>
          </cell>
          <cell r="X4">
            <v>0</v>
          </cell>
          <cell r="Y4">
            <v>2.4400000000000002E-2</v>
          </cell>
          <cell r="Z4">
            <v>41</v>
          </cell>
          <cell r="AA4">
            <v>1</v>
          </cell>
        </row>
        <row r="5">
          <cell r="A5" t="str">
            <v>44317245220</v>
          </cell>
          <cell r="B5">
            <v>5</v>
          </cell>
          <cell r="C5">
            <v>18</v>
          </cell>
          <cell r="D5">
            <v>44317</v>
          </cell>
          <cell r="E5">
            <v>537011245220</v>
          </cell>
          <cell r="F5" t="str">
            <v>龙韵打磨机多功能家用角磨机磨光手磨机电动小型切割机手持抛光机</v>
          </cell>
          <cell r="G5" t="str">
            <v>SIM-BY-150</v>
          </cell>
          <cell r="H5" t="str">
            <v>当前在线</v>
          </cell>
          <cell r="I5">
            <v>970</v>
          </cell>
          <cell r="J5">
            <v>1875</v>
          </cell>
          <cell r="K5">
            <v>47.78</v>
          </cell>
          <cell r="L5">
            <v>0.79479999999999995</v>
          </cell>
          <cell r="M5">
            <v>23</v>
          </cell>
          <cell r="N5">
            <v>66</v>
          </cell>
          <cell r="O5">
            <v>50</v>
          </cell>
          <cell r="P5">
            <v>54</v>
          </cell>
          <cell r="Q5">
            <v>3667</v>
          </cell>
          <cell r="R5">
            <v>5.1499999999999997E-2</v>
          </cell>
          <cell r="S5">
            <v>45</v>
          </cell>
          <cell r="T5">
            <v>49</v>
          </cell>
          <cell r="U5">
            <v>3301.2</v>
          </cell>
          <cell r="V5">
            <v>4.6399999999999997E-2</v>
          </cell>
          <cell r="W5">
            <v>3.4</v>
          </cell>
          <cell r="X5">
            <v>325</v>
          </cell>
          <cell r="Y5">
            <v>2.5999999999999999E-2</v>
          </cell>
          <cell r="Z5">
            <v>154</v>
          </cell>
          <cell r="AA5">
            <v>4</v>
          </cell>
        </row>
        <row r="6">
          <cell r="A6" t="str">
            <v>44317690251</v>
          </cell>
          <cell r="B6">
            <v>5</v>
          </cell>
          <cell r="C6">
            <v>18</v>
          </cell>
          <cell r="D6">
            <v>44317</v>
          </cell>
          <cell r="E6">
            <v>38044690251</v>
          </cell>
          <cell r="F6" t="str">
            <v>龙韵12V锂电充电电钻手电钻电动螺丝刀24V双速家用手枪钻多功能</v>
          </cell>
          <cell r="G6" t="str">
            <v>LY168V</v>
          </cell>
          <cell r="H6" t="str">
            <v>当前在线</v>
          </cell>
          <cell r="I6">
            <v>579</v>
          </cell>
          <cell r="J6">
            <v>1357</v>
          </cell>
          <cell r="K6">
            <v>31.51</v>
          </cell>
          <cell r="L6">
            <v>0.64249999999999996</v>
          </cell>
          <cell r="M6">
            <v>17</v>
          </cell>
          <cell r="N6">
            <v>57</v>
          </cell>
          <cell r="O6">
            <v>31</v>
          </cell>
          <cell r="P6">
            <v>32</v>
          </cell>
          <cell r="Q6">
            <v>3578</v>
          </cell>
          <cell r="R6">
            <v>5.3499999999999999E-2</v>
          </cell>
          <cell r="S6">
            <v>30</v>
          </cell>
          <cell r="T6">
            <v>30</v>
          </cell>
          <cell r="U6">
            <v>3288.6</v>
          </cell>
          <cell r="V6">
            <v>5.1799999999999999E-2</v>
          </cell>
          <cell r="W6">
            <v>5.68</v>
          </cell>
          <cell r="X6">
            <v>396</v>
          </cell>
          <cell r="Y6">
            <v>3.6600000000000001E-2</v>
          </cell>
          <cell r="Z6">
            <v>164</v>
          </cell>
          <cell r="AA6">
            <v>6</v>
          </cell>
        </row>
        <row r="7">
          <cell r="A7" t="str">
            <v>44317598360</v>
          </cell>
          <cell r="B7">
            <v>5</v>
          </cell>
          <cell r="C7">
            <v>18</v>
          </cell>
          <cell r="D7">
            <v>44317</v>
          </cell>
          <cell r="E7">
            <v>577484598360</v>
          </cell>
          <cell r="F7" t="str">
            <v>龙韵数显热风枪工业小型烤枪烘枪热缩膜吹风机塑料焊枪电烤枪贴膜</v>
          </cell>
          <cell r="G7" t="str">
            <v>-</v>
          </cell>
          <cell r="H7" t="str">
            <v>当前在线</v>
          </cell>
          <cell r="I7">
            <v>415</v>
          </cell>
          <cell r="J7">
            <v>887</v>
          </cell>
          <cell r="K7">
            <v>40.83</v>
          </cell>
          <cell r="L7">
            <v>0.79759999999999998</v>
          </cell>
          <cell r="M7">
            <v>8</v>
          </cell>
          <cell r="N7">
            <v>32</v>
          </cell>
          <cell r="O7">
            <v>45</v>
          </cell>
          <cell r="P7">
            <v>48</v>
          </cell>
          <cell r="Q7">
            <v>3175</v>
          </cell>
          <cell r="R7">
            <v>0.1084</v>
          </cell>
          <cell r="S7">
            <v>44</v>
          </cell>
          <cell r="T7">
            <v>46</v>
          </cell>
          <cell r="U7">
            <v>3084.8</v>
          </cell>
          <cell r="V7">
            <v>0.106</v>
          </cell>
          <cell r="W7">
            <v>7.43</v>
          </cell>
          <cell r="X7">
            <v>204.9</v>
          </cell>
          <cell r="Y7">
            <v>8.0699999999999994E-2</v>
          </cell>
          <cell r="Z7">
            <v>161</v>
          </cell>
          <cell r="AA7">
            <v>13</v>
          </cell>
        </row>
        <row r="8">
          <cell r="A8" t="str">
            <v>44317657155</v>
          </cell>
          <cell r="B8">
            <v>5</v>
          </cell>
          <cell r="C8">
            <v>18</v>
          </cell>
          <cell r="D8">
            <v>44317</v>
          </cell>
          <cell r="E8">
            <v>592993657155</v>
          </cell>
          <cell r="F8" t="str">
            <v>龙韵调速角磨机多功能家用磨光手磨机电动小型切割机打磨机抛光机</v>
          </cell>
          <cell r="G8">
            <v>9523</v>
          </cell>
          <cell r="H8" t="str">
            <v>当前在线</v>
          </cell>
          <cell r="I8">
            <v>405</v>
          </cell>
          <cell r="J8">
            <v>861</v>
          </cell>
          <cell r="K8">
            <v>40.549999999999997</v>
          </cell>
          <cell r="L8">
            <v>0.74570000000000003</v>
          </cell>
          <cell r="M8">
            <v>15</v>
          </cell>
          <cell r="N8">
            <v>26</v>
          </cell>
          <cell r="O8">
            <v>28</v>
          </cell>
          <cell r="P8">
            <v>31</v>
          </cell>
          <cell r="Q8">
            <v>2987</v>
          </cell>
          <cell r="R8">
            <v>6.9099999999999995E-2</v>
          </cell>
          <cell r="S8">
            <v>27</v>
          </cell>
          <cell r="T8">
            <v>30</v>
          </cell>
          <cell r="U8">
            <v>2885.8</v>
          </cell>
          <cell r="V8">
            <v>6.6699999999999995E-2</v>
          </cell>
          <cell r="W8">
            <v>7.13</v>
          </cell>
          <cell r="X8">
            <v>358.6</v>
          </cell>
          <cell r="Y8">
            <v>4.6600000000000003E-2</v>
          </cell>
          <cell r="Z8">
            <v>279</v>
          </cell>
          <cell r="AA8">
            <v>13</v>
          </cell>
        </row>
        <row r="9">
          <cell r="A9" t="str">
            <v>44317956591</v>
          </cell>
          <cell r="B9">
            <v>5</v>
          </cell>
          <cell r="C9">
            <v>18</v>
          </cell>
          <cell r="D9">
            <v>44317</v>
          </cell>
          <cell r="E9">
            <v>556587956591</v>
          </cell>
          <cell r="F9" t="str">
            <v>龙韵电锯伐木锯家用电链锯多功能油锯链条小型手持大功率电动锯子</v>
          </cell>
          <cell r="G9" t="str">
            <v>-</v>
          </cell>
          <cell r="H9" t="str">
            <v>当前在线</v>
          </cell>
          <cell r="I9">
            <v>462</v>
          </cell>
          <cell r="J9">
            <v>865</v>
          </cell>
          <cell r="K9">
            <v>34.5</v>
          </cell>
          <cell r="L9">
            <v>0.82030000000000003</v>
          </cell>
          <cell r="M9">
            <v>7</v>
          </cell>
          <cell r="N9">
            <v>21</v>
          </cell>
          <cell r="O9">
            <v>15</v>
          </cell>
          <cell r="P9">
            <v>19</v>
          </cell>
          <cell r="Q9">
            <v>3120</v>
          </cell>
          <cell r="R9">
            <v>3.2500000000000001E-2</v>
          </cell>
          <cell r="S9">
            <v>14</v>
          </cell>
          <cell r="T9">
            <v>16</v>
          </cell>
          <cell r="U9">
            <v>2619.9</v>
          </cell>
          <cell r="V9">
            <v>3.0300000000000001E-2</v>
          </cell>
          <cell r="W9">
            <v>5.67</v>
          </cell>
          <cell r="X9">
            <v>239.4</v>
          </cell>
          <cell r="Y9">
            <v>1.67E-2</v>
          </cell>
          <cell r="Z9">
            <v>60</v>
          </cell>
          <cell r="AA9">
            <v>1</v>
          </cell>
        </row>
        <row r="10">
          <cell r="A10" t="str">
            <v>44317862298</v>
          </cell>
          <cell r="B10">
            <v>5</v>
          </cell>
          <cell r="C10">
            <v>18</v>
          </cell>
          <cell r="D10">
            <v>44317</v>
          </cell>
          <cell r="E10">
            <v>563490862298</v>
          </cell>
          <cell r="F10" t="str">
            <v>龙韵型材斜切锯铝机铝合金木材切割机木工多功能45度角高精度切铝</v>
          </cell>
          <cell r="G10" t="str">
            <v>-</v>
          </cell>
          <cell r="H10" t="str">
            <v>当前在线</v>
          </cell>
          <cell r="I10">
            <v>90</v>
          </cell>
          <cell r="J10">
            <v>160</v>
          </cell>
          <cell r="K10">
            <v>47.87</v>
          </cell>
          <cell r="L10">
            <v>0.75560000000000005</v>
          </cell>
          <cell r="M10">
            <v>2</v>
          </cell>
          <cell r="N10">
            <v>2</v>
          </cell>
          <cell r="O10">
            <v>3</v>
          </cell>
          <cell r="P10">
            <v>5</v>
          </cell>
          <cell r="Q10">
            <v>2367</v>
          </cell>
          <cell r="R10">
            <v>3.3300000000000003E-2</v>
          </cell>
          <cell r="S10">
            <v>3</v>
          </cell>
          <cell r="T10">
            <v>5</v>
          </cell>
          <cell r="U10">
            <v>2367</v>
          </cell>
          <cell r="V10">
            <v>3.3300000000000003E-2</v>
          </cell>
          <cell r="W10">
            <v>26.3</v>
          </cell>
          <cell r="X10">
            <v>0</v>
          </cell>
          <cell r="Y10">
            <v>0</v>
          </cell>
          <cell r="Z10">
            <v>48</v>
          </cell>
          <cell r="AA10">
            <v>0</v>
          </cell>
        </row>
        <row r="11">
          <cell r="A11" t="str">
            <v>44317898395</v>
          </cell>
          <cell r="B11">
            <v>5</v>
          </cell>
          <cell r="C11">
            <v>18</v>
          </cell>
          <cell r="D11">
            <v>44317</v>
          </cell>
          <cell r="E11">
            <v>583060898395</v>
          </cell>
          <cell r="F11" t="str">
            <v>龙韵角磨机改装电链锯家用木工多功能小型电锯手持伐木锯电动锯子</v>
          </cell>
          <cell r="G11" t="str">
            <v>-</v>
          </cell>
          <cell r="H11" t="str">
            <v>当前在线</v>
          </cell>
          <cell r="I11">
            <v>1105</v>
          </cell>
          <cell r="J11">
            <v>2077</v>
          </cell>
          <cell r="K11">
            <v>46.57</v>
          </cell>
          <cell r="L11">
            <v>0.81359999999999999</v>
          </cell>
          <cell r="M11">
            <v>17</v>
          </cell>
          <cell r="N11">
            <v>50</v>
          </cell>
          <cell r="O11">
            <v>32</v>
          </cell>
          <cell r="P11">
            <v>33</v>
          </cell>
          <cell r="Q11">
            <v>2442</v>
          </cell>
          <cell r="R11">
            <v>2.9000000000000001E-2</v>
          </cell>
          <cell r="S11">
            <v>31</v>
          </cell>
          <cell r="T11">
            <v>32</v>
          </cell>
          <cell r="U11">
            <v>2367</v>
          </cell>
          <cell r="V11">
            <v>2.81E-2</v>
          </cell>
          <cell r="W11">
            <v>2.14</v>
          </cell>
          <cell r="X11">
            <v>210.5</v>
          </cell>
          <cell r="Y11">
            <v>1.7000000000000001E-2</v>
          </cell>
          <cell r="Z11">
            <v>352</v>
          </cell>
          <cell r="AA11">
            <v>6</v>
          </cell>
        </row>
        <row r="12">
          <cell r="A12" t="str">
            <v>44317849647</v>
          </cell>
          <cell r="B12">
            <v>5</v>
          </cell>
          <cell r="C12">
            <v>18</v>
          </cell>
          <cell r="D12">
            <v>44317</v>
          </cell>
          <cell r="E12">
            <v>523085849647</v>
          </cell>
          <cell r="F12" t="str">
            <v>龙韵激光测距仪手持高精度红外线距离量房测量仪器激光尺电子尺子</v>
          </cell>
          <cell r="G12">
            <v>5800</v>
          </cell>
          <cell r="H12" t="str">
            <v>当前在线</v>
          </cell>
          <cell r="I12">
            <v>418</v>
          </cell>
          <cell r="J12">
            <v>717</v>
          </cell>
          <cell r="K12">
            <v>49.4</v>
          </cell>
          <cell r="L12">
            <v>0.79900000000000004</v>
          </cell>
          <cell r="M12">
            <v>12</v>
          </cell>
          <cell r="N12">
            <v>26</v>
          </cell>
          <cell r="O12">
            <v>13</v>
          </cell>
          <cell r="P12">
            <v>17</v>
          </cell>
          <cell r="Q12">
            <v>2438</v>
          </cell>
          <cell r="R12">
            <v>3.1099999999999999E-2</v>
          </cell>
          <cell r="S12">
            <v>11</v>
          </cell>
          <cell r="T12">
            <v>15</v>
          </cell>
          <cell r="U12">
            <v>2088.9</v>
          </cell>
          <cell r="V12">
            <v>2.63E-2</v>
          </cell>
          <cell r="W12">
            <v>5</v>
          </cell>
          <cell r="X12">
            <v>0</v>
          </cell>
          <cell r="Y12">
            <v>7.1400000000000005E-2</v>
          </cell>
          <cell r="Z12">
            <v>56</v>
          </cell>
          <cell r="AA12">
            <v>4</v>
          </cell>
        </row>
        <row r="13">
          <cell r="A13" t="str">
            <v>44317324523</v>
          </cell>
          <cell r="B13">
            <v>5</v>
          </cell>
          <cell r="C13">
            <v>18</v>
          </cell>
          <cell r="D13">
            <v>44317</v>
          </cell>
          <cell r="E13">
            <v>600446324523</v>
          </cell>
          <cell r="F13" t="str">
            <v>龙韵多功能墙体探测仪电线检测器钢筋墙内金属透视仪高精度扫描仪</v>
          </cell>
          <cell r="G13" t="str">
            <v>-</v>
          </cell>
          <cell r="H13" t="str">
            <v>当前在线</v>
          </cell>
          <cell r="I13">
            <v>283</v>
          </cell>
          <cell r="J13">
            <v>596</v>
          </cell>
          <cell r="K13">
            <v>50.05</v>
          </cell>
          <cell r="L13">
            <v>0.79149999999999998</v>
          </cell>
          <cell r="M13">
            <v>12</v>
          </cell>
          <cell r="N13">
            <v>20</v>
          </cell>
          <cell r="O13">
            <v>10</v>
          </cell>
          <cell r="P13">
            <v>10</v>
          </cell>
          <cell r="Q13">
            <v>2141</v>
          </cell>
          <cell r="R13">
            <v>3.5299999999999998E-2</v>
          </cell>
          <cell r="S13">
            <v>9</v>
          </cell>
          <cell r="T13">
            <v>9</v>
          </cell>
          <cell r="U13">
            <v>1936.8</v>
          </cell>
          <cell r="V13">
            <v>3.1800000000000002E-2</v>
          </cell>
          <cell r="W13">
            <v>6.84</v>
          </cell>
          <cell r="X13">
            <v>0</v>
          </cell>
          <cell r="Y13">
            <v>3.9E-2</v>
          </cell>
          <cell r="Z13">
            <v>77</v>
          </cell>
          <cell r="AA13">
            <v>3</v>
          </cell>
        </row>
        <row r="14">
          <cell r="A14" t="str">
            <v>44317349234</v>
          </cell>
          <cell r="B14">
            <v>5</v>
          </cell>
          <cell r="C14">
            <v>18</v>
          </cell>
          <cell r="D14">
            <v>44317</v>
          </cell>
          <cell r="E14">
            <v>614375349234</v>
          </cell>
          <cell r="F14" t="str">
            <v>龙韵12V充电锂电电锤多功能家用冲击钻混凝土两用电钻电动螺丝批</v>
          </cell>
          <cell r="G14" t="str">
            <v>-</v>
          </cell>
          <cell r="H14" t="str">
            <v>已下架</v>
          </cell>
          <cell r="I14">
            <v>133</v>
          </cell>
          <cell r="J14">
            <v>242</v>
          </cell>
          <cell r="K14">
            <v>35.03</v>
          </cell>
          <cell r="L14">
            <v>0.70679999999999998</v>
          </cell>
          <cell r="M14">
            <v>4</v>
          </cell>
          <cell r="N14">
            <v>6</v>
          </cell>
          <cell r="O14">
            <v>3</v>
          </cell>
          <cell r="P14">
            <v>8</v>
          </cell>
          <cell r="Q14">
            <v>2206</v>
          </cell>
          <cell r="R14">
            <v>2.2599999999999999E-2</v>
          </cell>
          <cell r="S14">
            <v>3</v>
          </cell>
          <cell r="T14">
            <v>7</v>
          </cell>
          <cell r="U14">
            <v>1919.7</v>
          </cell>
          <cell r="V14">
            <v>2.2599999999999999E-2</v>
          </cell>
          <cell r="W14">
            <v>14.43</v>
          </cell>
          <cell r="X14">
            <v>0</v>
          </cell>
          <cell r="Y14">
            <v>2.63E-2</v>
          </cell>
          <cell r="Z14">
            <v>38</v>
          </cell>
          <cell r="AA14">
            <v>1</v>
          </cell>
        </row>
        <row r="15">
          <cell r="A15" t="str">
            <v>44317933595</v>
          </cell>
          <cell r="B15">
            <v>5</v>
          </cell>
          <cell r="C15">
            <v>18</v>
          </cell>
          <cell r="D15">
            <v>44317</v>
          </cell>
          <cell r="E15">
            <v>625432933595</v>
          </cell>
          <cell r="F15" t="str">
            <v>龙韵无刷充电式大功率锂电钻手转家用电动手枪钻多功能电动螺丝刀</v>
          </cell>
          <cell r="G15" t="str">
            <v>LY-KC-LDZ01</v>
          </cell>
          <cell r="H15" t="str">
            <v>当前在线</v>
          </cell>
          <cell r="I15">
            <v>204</v>
          </cell>
          <cell r="J15">
            <v>514</v>
          </cell>
          <cell r="K15">
            <v>26.51</v>
          </cell>
          <cell r="L15">
            <v>0.47060000000000002</v>
          </cell>
          <cell r="M15">
            <v>4</v>
          </cell>
          <cell r="N15">
            <v>12</v>
          </cell>
          <cell r="O15">
            <v>10</v>
          </cell>
          <cell r="P15">
            <v>10</v>
          </cell>
          <cell r="Q15">
            <v>2060</v>
          </cell>
          <cell r="R15">
            <v>4.9000000000000002E-2</v>
          </cell>
          <cell r="S15">
            <v>8</v>
          </cell>
          <cell r="T15">
            <v>8</v>
          </cell>
          <cell r="U15">
            <v>1702.8</v>
          </cell>
          <cell r="V15">
            <v>3.9199999999999999E-2</v>
          </cell>
          <cell r="W15">
            <v>8.35</v>
          </cell>
          <cell r="X15">
            <v>0</v>
          </cell>
          <cell r="Y15">
            <v>1.9400000000000001E-2</v>
          </cell>
          <cell r="Z15">
            <v>103</v>
          </cell>
          <cell r="AA15">
            <v>2</v>
          </cell>
        </row>
        <row r="16">
          <cell r="A16" t="str">
            <v>44317993929</v>
          </cell>
          <cell r="B16">
            <v>5</v>
          </cell>
          <cell r="C16">
            <v>18</v>
          </cell>
          <cell r="D16">
            <v>44317</v>
          </cell>
          <cell r="E16">
            <v>561718993929</v>
          </cell>
          <cell r="F16" t="str">
            <v>园艺剪家用草坪修剪花草剪修剪树枝绿篱剪工具粗枝园林大剪刀强力</v>
          </cell>
          <cell r="G16" t="str">
            <v>-</v>
          </cell>
          <cell r="H16" t="str">
            <v>当前在线</v>
          </cell>
          <cell r="I16">
            <v>163</v>
          </cell>
          <cell r="J16">
            <v>343</v>
          </cell>
          <cell r="K16">
            <v>41.65</v>
          </cell>
          <cell r="L16">
            <v>0.82820000000000005</v>
          </cell>
          <cell r="M16">
            <v>3</v>
          </cell>
          <cell r="N16">
            <v>16</v>
          </cell>
          <cell r="O16">
            <v>29</v>
          </cell>
          <cell r="P16">
            <v>30</v>
          </cell>
          <cell r="Q16">
            <v>1473</v>
          </cell>
          <cell r="R16">
            <v>0.1779</v>
          </cell>
          <cell r="S16">
            <v>28</v>
          </cell>
          <cell r="T16">
            <v>28</v>
          </cell>
          <cell r="U16">
            <v>1393.2</v>
          </cell>
          <cell r="V16">
            <v>0.17180000000000001</v>
          </cell>
          <cell r="W16">
            <v>8.5500000000000007</v>
          </cell>
          <cell r="X16">
            <v>0</v>
          </cell>
          <cell r="Y16">
            <v>0.1057</v>
          </cell>
          <cell r="Z16">
            <v>123</v>
          </cell>
          <cell r="AA16">
            <v>13</v>
          </cell>
        </row>
        <row r="17">
          <cell r="A17" t="str">
            <v>44317546245</v>
          </cell>
          <cell r="B17">
            <v>5</v>
          </cell>
          <cell r="C17">
            <v>18</v>
          </cell>
          <cell r="D17">
            <v>44317</v>
          </cell>
          <cell r="E17">
            <v>562842546245</v>
          </cell>
          <cell r="F17" t="str">
            <v>龙韵专用锂电钻手电钻电池12V16.8V25V充电池电起子电动螺丝刀</v>
          </cell>
          <cell r="G17" t="str">
            <v>LDZ系列12V</v>
          </cell>
          <cell r="H17" t="str">
            <v>当前在线</v>
          </cell>
          <cell r="I17">
            <v>396</v>
          </cell>
          <cell r="J17">
            <v>655</v>
          </cell>
          <cell r="K17">
            <v>19.53</v>
          </cell>
          <cell r="L17">
            <v>0.76770000000000005</v>
          </cell>
          <cell r="M17">
            <v>5</v>
          </cell>
          <cell r="N17">
            <v>30</v>
          </cell>
          <cell r="O17">
            <v>24</v>
          </cell>
          <cell r="P17">
            <v>30</v>
          </cell>
          <cell r="Q17">
            <v>1125</v>
          </cell>
          <cell r="R17">
            <v>6.0600000000000001E-2</v>
          </cell>
          <cell r="S17">
            <v>23</v>
          </cell>
          <cell r="T17">
            <v>28</v>
          </cell>
          <cell r="U17">
            <v>1036.8</v>
          </cell>
          <cell r="V17">
            <v>5.8099999999999999E-2</v>
          </cell>
          <cell r="W17">
            <v>2.62</v>
          </cell>
          <cell r="X17">
            <v>157.19999999999999</v>
          </cell>
          <cell r="Y17">
            <v>2.5600000000000001E-2</v>
          </cell>
          <cell r="Z17">
            <v>39</v>
          </cell>
          <cell r="AA17">
            <v>1</v>
          </cell>
        </row>
        <row r="18">
          <cell r="A18" t="str">
            <v>44317087646</v>
          </cell>
          <cell r="B18">
            <v>5</v>
          </cell>
          <cell r="C18">
            <v>18</v>
          </cell>
          <cell r="D18">
            <v>44317</v>
          </cell>
          <cell r="E18">
            <v>606698087646</v>
          </cell>
          <cell r="F18" t="str">
            <v>龙韵家用多功能冲击钻220V手电钻手枪钻小手电转钻电动工具螺丝刀</v>
          </cell>
          <cell r="G18" t="str">
            <v>包胶款冲击钻</v>
          </cell>
          <cell r="H18" t="str">
            <v>当前在线</v>
          </cell>
          <cell r="I18">
            <v>145</v>
          </cell>
          <cell r="J18">
            <v>382</v>
          </cell>
          <cell r="K18">
            <v>41.02</v>
          </cell>
          <cell r="L18">
            <v>0.54479999999999995</v>
          </cell>
          <cell r="M18">
            <v>3</v>
          </cell>
          <cell r="N18">
            <v>25</v>
          </cell>
          <cell r="O18">
            <v>10</v>
          </cell>
          <cell r="P18">
            <v>12</v>
          </cell>
          <cell r="Q18">
            <v>1103</v>
          </cell>
          <cell r="R18">
            <v>6.9000000000000006E-2</v>
          </cell>
          <cell r="S18">
            <v>9</v>
          </cell>
          <cell r="T18">
            <v>9</v>
          </cell>
          <cell r="U18">
            <v>854.8</v>
          </cell>
          <cell r="V18">
            <v>6.2100000000000002E-2</v>
          </cell>
          <cell r="W18">
            <v>5.9</v>
          </cell>
          <cell r="X18">
            <v>0</v>
          </cell>
          <cell r="Y18">
            <v>1.72E-2</v>
          </cell>
          <cell r="Z18">
            <v>58</v>
          </cell>
          <cell r="AA18">
            <v>1</v>
          </cell>
        </row>
        <row r="19">
          <cell r="A19" t="str">
            <v>44317882897</v>
          </cell>
          <cell r="B19">
            <v>5</v>
          </cell>
          <cell r="C19">
            <v>18</v>
          </cell>
          <cell r="D19">
            <v>44317</v>
          </cell>
          <cell r="E19">
            <v>543815882897</v>
          </cell>
          <cell r="F19" t="str">
            <v>龙韵电锯链条12寸16寸20寸家用伐木汽油锯电链锯链条通用配件大全</v>
          </cell>
          <cell r="G19" t="str">
            <v>-</v>
          </cell>
          <cell r="H19" t="str">
            <v>当前在线</v>
          </cell>
          <cell r="I19">
            <v>119</v>
          </cell>
          <cell r="J19">
            <v>275</v>
          </cell>
          <cell r="K19">
            <v>27.93</v>
          </cell>
          <cell r="L19">
            <v>0.73950000000000005</v>
          </cell>
          <cell r="M19">
            <v>5</v>
          </cell>
          <cell r="N19">
            <v>22</v>
          </cell>
          <cell r="O19">
            <v>23</v>
          </cell>
          <cell r="P19">
            <v>42</v>
          </cell>
          <cell r="Q19">
            <v>1023</v>
          </cell>
          <cell r="R19">
            <v>0.1933</v>
          </cell>
          <cell r="S19">
            <v>23</v>
          </cell>
          <cell r="T19">
            <v>35</v>
          </cell>
          <cell r="U19">
            <v>854.1</v>
          </cell>
          <cell r="V19">
            <v>0.1933</v>
          </cell>
          <cell r="W19">
            <v>7.18</v>
          </cell>
          <cell r="X19">
            <v>0</v>
          </cell>
          <cell r="Y19">
            <v>0.1045</v>
          </cell>
          <cell r="Z19">
            <v>67</v>
          </cell>
          <cell r="AA19">
            <v>7</v>
          </cell>
        </row>
        <row r="20">
          <cell r="A20" t="str">
            <v>44317367526</v>
          </cell>
          <cell r="B20">
            <v>5</v>
          </cell>
          <cell r="C20">
            <v>18</v>
          </cell>
          <cell r="D20">
            <v>44317</v>
          </cell>
          <cell r="E20">
            <v>38983367526</v>
          </cell>
          <cell r="F20" t="str">
            <v>邮费差价补拍 1元连接 差多少钱 就拍多少件</v>
          </cell>
          <cell r="G20" t="str">
            <v>-</v>
          </cell>
          <cell r="H20" t="str">
            <v>当前在线</v>
          </cell>
          <cell r="I20">
            <v>24</v>
          </cell>
          <cell r="J20">
            <v>96</v>
          </cell>
          <cell r="K20">
            <v>34.25</v>
          </cell>
          <cell r="L20">
            <v>0.91669999999999996</v>
          </cell>
          <cell r="M20">
            <v>0</v>
          </cell>
          <cell r="N20">
            <v>1</v>
          </cell>
          <cell r="O20">
            <v>20</v>
          </cell>
          <cell r="P20">
            <v>833</v>
          </cell>
          <cell r="Q20">
            <v>833</v>
          </cell>
          <cell r="R20">
            <v>0.83330000000000004</v>
          </cell>
          <cell r="S20">
            <v>20</v>
          </cell>
          <cell r="T20">
            <v>833</v>
          </cell>
          <cell r="U20">
            <v>833</v>
          </cell>
          <cell r="V20">
            <v>0.83330000000000004</v>
          </cell>
          <cell r="W20">
            <v>34.71</v>
          </cell>
          <cell r="X20">
            <v>52</v>
          </cell>
          <cell r="Y20">
            <v>0</v>
          </cell>
          <cell r="Z20">
            <v>0</v>
          </cell>
          <cell r="AA20">
            <v>0</v>
          </cell>
        </row>
        <row r="21">
          <cell r="A21" t="str">
            <v>44317696898</v>
          </cell>
          <cell r="B21">
            <v>5</v>
          </cell>
          <cell r="C21">
            <v>18</v>
          </cell>
          <cell r="D21">
            <v>44317</v>
          </cell>
          <cell r="E21">
            <v>545199696898</v>
          </cell>
          <cell r="F21" t="str">
            <v>龙韵电锤电镐电钻家用多功能电锤三用电动大功率重型冲击钻混凝土</v>
          </cell>
          <cell r="G21" t="str">
            <v>-</v>
          </cell>
          <cell r="H21" t="str">
            <v>当前在线</v>
          </cell>
          <cell r="I21">
            <v>131</v>
          </cell>
          <cell r="J21">
            <v>271</v>
          </cell>
          <cell r="K21">
            <v>40.26</v>
          </cell>
          <cell r="L21">
            <v>0.51910000000000001</v>
          </cell>
          <cell r="M21">
            <v>5</v>
          </cell>
          <cell r="N21">
            <v>3</v>
          </cell>
          <cell r="O21">
            <v>3</v>
          </cell>
          <cell r="P21">
            <v>3</v>
          </cell>
          <cell r="Q21">
            <v>789</v>
          </cell>
          <cell r="R21">
            <v>2.29E-2</v>
          </cell>
          <cell r="S21">
            <v>3</v>
          </cell>
          <cell r="T21">
            <v>3</v>
          </cell>
          <cell r="U21">
            <v>789.3</v>
          </cell>
          <cell r="V21">
            <v>2.29E-2</v>
          </cell>
          <cell r="W21">
            <v>6.03</v>
          </cell>
          <cell r="X21">
            <v>0</v>
          </cell>
          <cell r="Y21">
            <v>2.5000000000000001E-2</v>
          </cell>
          <cell r="Z21">
            <v>40</v>
          </cell>
          <cell r="AA21">
            <v>1</v>
          </cell>
        </row>
        <row r="22">
          <cell r="A22" t="str">
            <v>44317120706</v>
          </cell>
          <cell r="B22">
            <v>5</v>
          </cell>
          <cell r="C22">
            <v>18</v>
          </cell>
          <cell r="D22">
            <v>44317</v>
          </cell>
          <cell r="E22">
            <v>542510120706</v>
          </cell>
          <cell r="F22" t="str">
            <v>龙韵电锯伐木锯家用电链锯小型多功能手持链条据木工电动锯大功率</v>
          </cell>
          <cell r="G22" t="str">
            <v>-</v>
          </cell>
          <cell r="H22" t="str">
            <v>当前在线</v>
          </cell>
          <cell r="I22">
            <v>110</v>
          </cell>
          <cell r="J22">
            <v>261</v>
          </cell>
          <cell r="K22">
            <v>35.93</v>
          </cell>
          <cell r="L22">
            <v>0.68179999999999996</v>
          </cell>
          <cell r="M22">
            <v>4</v>
          </cell>
          <cell r="N22">
            <v>3</v>
          </cell>
          <cell r="O22">
            <v>3</v>
          </cell>
          <cell r="P22">
            <v>3</v>
          </cell>
          <cell r="Q22">
            <v>744</v>
          </cell>
          <cell r="R22">
            <v>2.7300000000000001E-2</v>
          </cell>
          <cell r="S22">
            <v>3</v>
          </cell>
          <cell r="T22">
            <v>3</v>
          </cell>
          <cell r="U22">
            <v>744.3</v>
          </cell>
          <cell r="V22">
            <v>2.7300000000000001E-2</v>
          </cell>
          <cell r="W22">
            <v>6.77</v>
          </cell>
          <cell r="X22">
            <v>0</v>
          </cell>
          <cell r="Y22">
            <v>0</v>
          </cell>
          <cell r="Z22">
            <v>10</v>
          </cell>
          <cell r="AA22">
            <v>0</v>
          </cell>
        </row>
        <row r="23">
          <cell r="A23" t="str">
            <v>44317314171</v>
          </cell>
          <cell r="B23">
            <v>5</v>
          </cell>
          <cell r="C23">
            <v>18</v>
          </cell>
          <cell r="D23">
            <v>44317</v>
          </cell>
          <cell r="E23">
            <v>586273314171</v>
          </cell>
          <cell r="F23" t="str">
            <v>手电电锯家用充电式小型户外手持电动伐木锯大功率锂电马刀往复锯</v>
          </cell>
          <cell r="G23" t="str">
            <v>-</v>
          </cell>
          <cell r="H23" t="str">
            <v>当前在线</v>
          </cell>
          <cell r="I23">
            <v>58</v>
          </cell>
          <cell r="J23">
            <v>114</v>
          </cell>
          <cell r="K23">
            <v>65.239999999999995</v>
          </cell>
          <cell r="L23">
            <v>0.46550000000000002</v>
          </cell>
          <cell r="M23">
            <v>4</v>
          </cell>
          <cell r="N23">
            <v>2</v>
          </cell>
          <cell r="O23">
            <v>3</v>
          </cell>
          <cell r="P23">
            <v>3</v>
          </cell>
          <cell r="Q23">
            <v>663</v>
          </cell>
          <cell r="R23">
            <v>5.1700000000000003E-2</v>
          </cell>
          <cell r="S23">
            <v>3</v>
          </cell>
          <cell r="T23">
            <v>3</v>
          </cell>
          <cell r="U23">
            <v>663.3</v>
          </cell>
          <cell r="V23">
            <v>5.1700000000000003E-2</v>
          </cell>
          <cell r="W23">
            <v>11.44</v>
          </cell>
          <cell r="X23">
            <v>0</v>
          </cell>
          <cell r="Y23">
            <v>7.6899999999999996E-2</v>
          </cell>
          <cell r="Z23">
            <v>13</v>
          </cell>
          <cell r="AA23">
            <v>1</v>
          </cell>
        </row>
        <row r="24">
          <cell r="A24" t="str">
            <v>44317554258</v>
          </cell>
          <cell r="B24">
            <v>5</v>
          </cell>
          <cell r="C24">
            <v>18</v>
          </cell>
          <cell r="D24">
            <v>44317</v>
          </cell>
          <cell r="E24">
            <v>620327554258</v>
          </cell>
          <cell r="F24" t="str">
            <v>无刷锂电大功率往复锯家用便携电锯手持充电式马刀锯多功能电动锯</v>
          </cell>
          <cell r="G24" t="str">
            <v>-</v>
          </cell>
          <cell r="H24" t="str">
            <v>当前在线</v>
          </cell>
          <cell r="I24">
            <v>11</v>
          </cell>
          <cell r="J24">
            <v>15</v>
          </cell>
          <cell r="K24">
            <v>37.21</v>
          </cell>
          <cell r="L24">
            <v>0.81820000000000004</v>
          </cell>
          <cell r="M24">
            <v>0</v>
          </cell>
          <cell r="N24">
            <v>1</v>
          </cell>
          <cell r="O24">
            <v>1</v>
          </cell>
          <cell r="P24">
            <v>1</v>
          </cell>
          <cell r="Q24">
            <v>629</v>
          </cell>
          <cell r="R24">
            <v>9.0899999999999995E-2</v>
          </cell>
          <cell r="S24">
            <v>1</v>
          </cell>
          <cell r="T24">
            <v>1</v>
          </cell>
          <cell r="U24">
            <v>629.1</v>
          </cell>
          <cell r="V24">
            <v>9.0899999999999995E-2</v>
          </cell>
          <cell r="W24">
            <v>57.19</v>
          </cell>
          <cell r="X24">
            <v>0</v>
          </cell>
          <cell r="Y24">
            <v>0</v>
          </cell>
          <cell r="Z24">
            <v>5</v>
          </cell>
          <cell r="AA24">
            <v>0</v>
          </cell>
        </row>
        <row r="25">
          <cell r="A25" t="str">
            <v>44317423005</v>
          </cell>
          <cell r="B25">
            <v>5</v>
          </cell>
          <cell r="C25">
            <v>18</v>
          </cell>
          <cell r="D25">
            <v>44317</v>
          </cell>
          <cell r="E25">
            <v>597878423005</v>
          </cell>
          <cell r="F25" t="str">
            <v>龙韵修边机木工多功能家用装修电木铣开槽机雕刻铝塑倒装板锣机</v>
          </cell>
          <cell r="G25" t="str">
            <v>-</v>
          </cell>
          <cell r="H25" t="str">
            <v>当前在线</v>
          </cell>
          <cell r="I25">
            <v>177</v>
          </cell>
          <cell r="J25">
            <v>348</v>
          </cell>
          <cell r="K25">
            <v>38.26</v>
          </cell>
          <cell r="L25">
            <v>0.79659999999999997</v>
          </cell>
          <cell r="M25">
            <v>19</v>
          </cell>
          <cell r="N25">
            <v>23</v>
          </cell>
          <cell r="O25">
            <v>5</v>
          </cell>
          <cell r="P25">
            <v>5</v>
          </cell>
          <cell r="Q25">
            <v>913</v>
          </cell>
          <cell r="R25">
            <v>2.8199999999999999E-2</v>
          </cell>
          <cell r="S25">
            <v>4</v>
          </cell>
          <cell r="T25">
            <v>4</v>
          </cell>
          <cell r="U25">
            <v>572.4</v>
          </cell>
          <cell r="V25">
            <v>2.2599999999999999E-2</v>
          </cell>
          <cell r="W25">
            <v>3.23</v>
          </cell>
          <cell r="X25">
            <v>0</v>
          </cell>
          <cell r="Y25">
            <v>1.9599999999999999E-2</v>
          </cell>
          <cell r="Z25">
            <v>51</v>
          </cell>
          <cell r="AA25">
            <v>1</v>
          </cell>
        </row>
        <row r="26">
          <cell r="A26" t="str">
            <v>44317206308</v>
          </cell>
          <cell r="B26">
            <v>5</v>
          </cell>
          <cell r="C26">
            <v>18</v>
          </cell>
          <cell r="D26">
            <v>44317</v>
          </cell>
          <cell r="E26">
            <v>616215206308</v>
          </cell>
          <cell r="F26" t="str">
            <v>龙韵绿光户外测距仪激光红外线手持测量仪器高精度电子尺量房神器</v>
          </cell>
          <cell r="G26" t="str">
            <v>LG-001</v>
          </cell>
          <cell r="H26" t="str">
            <v>当前在线</v>
          </cell>
          <cell r="I26">
            <v>14</v>
          </cell>
          <cell r="J26">
            <v>36</v>
          </cell>
          <cell r="K26">
            <v>51.82</v>
          </cell>
          <cell r="L26">
            <v>0.5</v>
          </cell>
          <cell r="M26">
            <v>0</v>
          </cell>
          <cell r="N26">
            <v>1</v>
          </cell>
          <cell r="O26">
            <v>1</v>
          </cell>
          <cell r="P26">
            <v>1</v>
          </cell>
          <cell r="Q26">
            <v>539</v>
          </cell>
          <cell r="R26">
            <v>7.1400000000000005E-2</v>
          </cell>
          <cell r="S26">
            <v>1</v>
          </cell>
          <cell r="T26">
            <v>1</v>
          </cell>
          <cell r="U26">
            <v>539.1</v>
          </cell>
          <cell r="V26">
            <v>7.1400000000000005E-2</v>
          </cell>
          <cell r="W26">
            <v>38.51</v>
          </cell>
          <cell r="X26">
            <v>0</v>
          </cell>
          <cell r="Y26">
            <v>0</v>
          </cell>
          <cell r="Z26">
            <v>6</v>
          </cell>
          <cell r="AA26">
            <v>0</v>
          </cell>
        </row>
        <row r="27">
          <cell r="A27" t="str">
            <v>44317998209</v>
          </cell>
          <cell r="B27">
            <v>5</v>
          </cell>
          <cell r="C27">
            <v>18</v>
          </cell>
          <cell r="D27">
            <v>44317</v>
          </cell>
          <cell r="E27">
            <v>596196998209</v>
          </cell>
          <cell r="F27" t="str">
            <v>龙韵网络寻线仪查线器多功能巡线仪测线仪网线抗干扰网络测试仪</v>
          </cell>
          <cell r="G27" t="str">
            <v>LY8169</v>
          </cell>
          <cell r="H27" t="str">
            <v>当前在线</v>
          </cell>
          <cell r="I27">
            <v>171</v>
          </cell>
          <cell r="J27">
            <v>266</v>
          </cell>
          <cell r="K27">
            <v>29.35</v>
          </cell>
          <cell r="L27">
            <v>0.85960000000000003</v>
          </cell>
          <cell r="M27">
            <v>4</v>
          </cell>
          <cell r="N27">
            <v>4</v>
          </cell>
          <cell r="O27">
            <v>5</v>
          </cell>
          <cell r="P27">
            <v>5</v>
          </cell>
          <cell r="Q27">
            <v>508</v>
          </cell>
          <cell r="R27">
            <v>2.92E-2</v>
          </cell>
          <cell r="S27">
            <v>5</v>
          </cell>
          <cell r="T27">
            <v>5</v>
          </cell>
          <cell r="U27">
            <v>508.5</v>
          </cell>
          <cell r="V27">
            <v>2.92E-2</v>
          </cell>
          <cell r="W27">
            <v>2.97</v>
          </cell>
          <cell r="X27">
            <v>0</v>
          </cell>
          <cell r="Y27">
            <v>0</v>
          </cell>
          <cell r="Z27">
            <v>47</v>
          </cell>
          <cell r="AA27">
            <v>0</v>
          </cell>
        </row>
        <row r="28">
          <cell r="A28" t="str">
            <v>44317712793</v>
          </cell>
          <cell r="B28">
            <v>5</v>
          </cell>
          <cell r="C28">
            <v>18</v>
          </cell>
          <cell r="D28">
            <v>44317</v>
          </cell>
          <cell r="E28">
            <v>602172712793</v>
          </cell>
          <cell r="F28" t="str">
            <v>龙韵电刨木工刨小型家用多功能手提台式木工工具电动刨子压刨刀机</v>
          </cell>
          <cell r="G28" t="str">
            <v>-</v>
          </cell>
          <cell r="H28" t="str">
            <v>当前在线</v>
          </cell>
          <cell r="I28">
            <v>35</v>
          </cell>
          <cell r="J28">
            <v>50</v>
          </cell>
          <cell r="K28">
            <v>42.33</v>
          </cell>
          <cell r="L28">
            <v>0.71430000000000005</v>
          </cell>
          <cell r="M28">
            <v>0</v>
          </cell>
          <cell r="N28">
            <v>2</v>
          </cell>
          <cell r="O28">
            <v>2</v>
          </cell>
          <cell r="P28">
            <v>2</v>
          </cell>
          <cell r="Q28">
            <v>491</v>
          </cell>
          <cell r="R28">
            <v>5.7099999999999998E-2</v>
          </cell>
          <cell r="S28">
            <v>2</v>
          </cell>
          <cell r="T28">
            <v>2</v>
          </cell>
          <cell r="U28">
            <v>491.4</v>
          </cell>
          <cell r="V28">
            <v>5.7099999999999998E-2</v>
          </cell>
          <cell r="W28">
            <v>14.04</v>
          </cell>
          <cell r="X28">
            <v>0</v>
          </cell>
          <cell r="Y28">
            <v>0</v>
          </cell>
          <cell r="Z28">
            <v>22</v>
          </cell>
          <cell r="AA28">
            <v>0</v>
          </cell>
        </row>
        <row r="29">
          <cell r="A29" t="str">
            <v>44317140098</v>
          </cell>
          <cell r="B29">
            <v>5</v>
          </cell>
          <cell r="C29">
            <v>18</v>
          </cell>
          <cell r="D29">
            <v>44317</v>
          </cell>
          <cell r="E29">
            <v>552871140098</v>
          </cell>
          <cell r="F29" t="str">
            <v>龙韵250电焊机220V家用小型380双电压两用全铜交流迷你工业级焊机</v>
          </cell>
          <cell r="G29" t="str">
            <v>-</v>
          </cell>
          <cell r="H29" t="str">
            <v>已下架</v>
          </cell>
          <cell r="I29">
            <v>112</v>
          </cell>
          <cell r="J29">
            <v>180</v>
          </cell>
          <cell r="K29">
            <v>36.96</v>
          </cell>
          <cell r="L29">
            <v>0.70540000000000003</v>
          </cell>
          <cell r="M29">
            <v>2</v>
          </cell>
          <cell r="N29">
            <v>2</v>
          </cell>
          <cell r="O29">
            <v>2</v>
          </cell>
          <cell r="P29">
            <v>2</v>
          </cell>
          <cell r="Q29">
            <v>488</v>
          </cell>
          <cell r="R29">
            <v>1.7899999999999999E-2</v>
          </cell>
          <cell r="S29">
            <v>2</v>
          </cell>
          <cell r="T29">
            <v>2</v>
          </cell>
          <cell r="U29">
            <v>488.7</v>
          </cell>
          <cell r="V29">
            <v>1.7899999999999999E-2</v>
          </cell>
          <cell r="W29">
            <v>4.3600000000000003</v>
          </cell>
          <cell r="X29">
            <v>288</v>
          </cell>
          <cell r="Y29">
            <v>2.7E-2</v>
          </cell>
          <cell r="Z29">
            <v>37</v>
          </cell>
          <cell r="AA29">
            <v>1</v>
          </cell>
        </row>
        <row r="30">
          <cell r="A30" t="str">
            <v>44317049482</v>
          </cell>
          <cell r="B30">
            <v>5</v>
          </cell>
          <cell r="C30">
            <v>18</v>
          </cell>
          <cell r="D30">
            <v>44317</v>
          </cell>
          <cell r="E30">
            <v>579580049482</v>
          </cell>
          <cell r="F30" t="str">
            <v>龙韵蓝牙激光测距仪高精度红外线测量尺量尺寸电子尺量房神器仪器</v>
          </cell>
          <cell r="G30" t="str">
            <v>88U</v>
          </cell>
          <cell r="H30" t="str">
            <v>当前在线</v>
          </cell>
          <cell r="I30">
            <v>31</v>
          </cell>
          <cell r="J30">
            <v>56</v>
          </cell>
          <cell r="K30">
            <v>30.45</v>
          </cell>
          <cell r="L30">
            <v>0.6452</v>
          </cell>
          <cell r="M30">
            <v>1</v>
          </cell>
          <cell r="N30">
            <v>0</v>
          </cell>
          <cell r="O30">
            <v>1</v>
          </cell>
          <cell r="P30">
            <v>1</v>
          </cell>
          <cell r="Q30">
            <v>449</v>
          </cell>
          <cell r="R30">
            <v>3.2300000000000002E-2</v>
          </cell>
          <cell r="S30">
            <v>1</v>
          </cell>
          <cell r="T30">
            <v>1</v>
          </cell>
          <cell r="U30">
            <v>449.1</v>
          </cell>
          <cell r="V30">
            <v>3.2300000000000002E-2</v>
          </cell>
          <cell r="W30">
            <v>14.49</v>
          </cell>
          <cell r="X30">
            <v>0</v>
          </cell>
          <cell r="Y30">
            <v>7.1400000000000005E-2</v>
          </cell>
          <cell r="Z30">
            <v>14</v>
          </cell>
          <cell r="AA30">
            <v>1</v>
          </cell>
        </row>
        <row r="31">
          <cell r="A31" t="str">
            <v>44317669919</v>
          </cell>
          <cell r="B31">
            <v>5</v>
          </cell>
          <cell r="C31">
            <v>18</v>
          </cell>
          <cell r="D31">
            <v>44317</v>
          </cell>
          <cell r="E31">
            <v>573246669919</v>
          </cell>
          <cell r="F31" t="str">
            <v>龙韵电动射钉枪直码两用码钉抢木工工具直钉枪气钉枪打钉器钢钉枪</v>
          </cell>
          <cell r="G31" t="str">
            <v>-</v>
          </cell>
          <cell r="H31" t="str">
            <v>当前在线</v>
          </cell>
          <cell r="I31">
            <v>1215</v>
          </cell>
          <cell r="J31">
            <v>1984</v>
          </cell>
          <cell r="K31">
            <v>48.1</v>
          </cell>
          <cell r="L31">
            <v>0.81320000000000003</v>
          </cell>
          <cell r="M31">
            <v>37</v>
          </cell>
          <cell r="N31">
            <v>31</v>
          </cell>
          <cell r="O31">
            <v>3</v>
          </cell>
          <cell r="P31">
            <v>3</v>
          </cell>
          <cell r="Q31">
            <v>597</v>
          </cell>
          <cell r="R31">
            <v>2.5000000000000001E-3</v>
          </cell>
          <cell r="S31">
            <v>2</v>
          </cell>
          <cell r="T31">
            <v>2</v>
          </cell>
          <cell r="U31">
            <v>428.4</v>
          </cell>
          <cell r="V31">
            <v>1.6000000000000001E-3</v>
          </cell>
          <cell r="W31">
            <v>0.35</v>
          </cell>
          <cell r="X31">
            <v>0</v>
          </cell>
          <cell r="Y31">
            <v>0</v>
          </cell>
          <cell r="Z31">
            <v>58</v>
          </cell>
          <cell r="AA31">
            <v>0</v>
          </cell>
        </row>
        <row r="32">
          <cell r="A32" t="str">
            <v>44317651983</v>
          </cell>
          <cell r="B32">
            <v>5</v>
          </cell>
          <cell r="C32">
            <v>18</v>
          </cell>
          <cell r="D32">
            <v>44317</v>
          </cell>
          <cell r="E32">
            <v>599198651983</v>
          </cell>
          <cell r="F32" t="str">
            <v>龙韵万用宝配件多功能机木工直锯片切金属专用修边机砂纸切割刀片</v>
          </cell>
          <cell r="G32" t="str">
            <v>-</v>
          </cell>
          <cell r="H32" t="str">
            <v>当前在线</v>
          </cell>
          <cell r="I32">
            <v>679</v>
          </cell>
          <cell r="J32">
            <v>1009</v>
          </cell>
          <cell r="K32">
            <v>34.1</v>
          </cell>
          <cell r="L32">
            <v>0.81299999999999994</v>
          </cell>
          <cell r="M32">
            <v>9</v>
          </cell>
          <cell r="N32">
            <v>46</v>
          </cell>
          <cell r="O32">
            <v>17</v>
          </cell>
          <cell r="P32">
            <v>36</v>
          </cell>
          <cell r="Q32">
            <v>368</v>
          </cell>
          <cell r="R32">
            <v>2.5000000000000001E-2</v>
          </cell>
          <cell r="S32">
            <v>16</v>
          </cell>
          <cell r="T32">
            <v>35</v>
          </cell>
          <cell r="U32">
            <v>360.45</v>
          </cell>
          <cell r="V32">
            <v>2.3599999999999999E-2</v>
          </cell>
          <cell r="W32">
            <v>0.53</v>
          </cell>
          <cell r="X32">
            <v>47.7</v>
          </cell>
          <cell r="Y32">
            <v>0.12820000000000001</v>
          </cell>
          <cell r="Z32">
            <v>39</v>
          </cell>
          <cell r="AA32">
            <v>5</v>
          </cell>
        </row>
        <row r="33">
          <cell r="A33" t="str">
            <v>44317823691</v>
          </cell>
          <cell r="B33">
            <v>5</v>
          </cell>
          <cell r="C33">
            <v>18</v>
          </cell>
          <cell r="D33">
            <v>44317</v>
          </cell>
          <cell r="E33">
            <v>594650823691</v>
          </cell>
          <cell r="F33" t="str">
            <v>龙韵数字钳形表钳形万用表高精度电流表全自动多功能防烧钳流表</v>
          </cell>
          <cell r="G33">
            <v>3269</v>
          </cell>
          <cell r="H33" t="str">
            <v>当前在线</v>
          </cell>
          <cell r="I33">
            <v>33</v>
          </cell>
          <cell r="J33">
            <v>61</v>
          </cell>
          <cell r="K33">
            <v>42.58</v>
          </cell>
          <cell r="L33">
            <v>0.63639999999999997</v>
          </cell>
          <cell r="M33">
            <v>1</v>
          </cell>
          <cell r="N33">
            <v>0</v>
          </cell>
          <cell r="O33">
            <v>4</v>
          </cell>
          <cell r="P33">
            <v>4</v>
          </cell>
          <cell r="Q33">
            <v>329</v>
          </cell>
          <cell r="R33">
            <v>0.1212</v>
          </cell>
          <cell r="S33">
            <v>4</v>
          </cell>
          <cell r="T33">
            <v>4</v>
          </cell>
          <cell r="U33">
            <v>329.4</v>
          </cell>
          <cell r="V33">
            <v>0.1212</v>
          </cell>
          <cell r="W33">
            <v>9.98</v>
          </cell>
          <cell r="X33">
            <v>0</v>
          </cell>
          <cell r="Y33">
            <v>0</v>
          </cell>
          <cell r="Z33">
            <v>17</v>
          </cell>
          <cell r="AA33">
            <v>0</v>
          </cell>
        </row>
        <row r="34">
          <cell r="A34" t="str">
            <v>44317849005</v>
          </cell>
          <cell r="B34">
            <v>5</v>
          </cell>
          <cell r="C34">
            <v>18</v>
          </cell>
          <cell r="D34">
            <v>44317</v>
          </cell>
          <cell r="E34">
            <v>601134849005</v>
          </cell>
          <cell r="F34" t="str">
            <v>龙韵多功能家用调速角磨机磨光机手磨机打磨机切割机手砂轮抛光机</v>
          </cell>
          <cell r="G34" t="str">
            <v>S1M-XC-100-1</v>
          </cell>
          <cell r="H34" t="str">
            <v>当前在线</v>
          </cell>
          <cell r="I34">
            <v>74</v>
          </cell>
          <cell r="J34">
            <v>201</v>
          </cell>
          <cell r="K34">
            <v>27.14</v>
          </cell>
          <cell r="L34">
            <v>0.55410000000000004</v>
          </cell>
          <cell r="M34">
            <v>1</v>
          </cell>
          <cell r="N34">
            <v>4</v>
          </cell>
          <cell r="O34">
            <v>2</v>
          </cell>
          <cell r="P34">
            <v>2</v>
          </cell>
          <cell r="Q34">
            <v>322</v>
          </cell>
          <cell r="R34">
            <v>2.7E-2</v>
          </cell>
          <cell r="S34">
            <v>2</v>
          </cell>
          <cell r="T34">
            <v>2</v>
          </cell>
          <cell r="U34">
            <v>322.2</v>
          </cell>
          <cell r="V34">
            <v>2.7E-2</v>
          </cell>
          <cell r="W34">
            <v>4.3499999999999996</v>
          </cell>
          <cell r="X34">
            <v>161.1</v>
          </cell>
          <cell r="Y34">
            <v>0</v>
          </cell>
          <cell r="Z34">
            <v>39</v>
          </cell>
          <cell r="AA34">
            <v>0</v>
          </cell>
        </row>
        <row r="35">
          <cell r="A35" t="str">
            <v>44317488253</v>
          </cell>
          <cell r="B35">
            <v>5</v>
          </cell>
          <cell r="C35">
            <v>18</v>
          </cell>
          <cell r="D35">
            <v>44317</v>
          </cell>
          <cell r="E35">
            <v>630655488253</v>
          </cell>
          <cell r="F35" t="str">
            <v>龙韵电动绿篱机充电式园林修剪机锂电双刃便携茶叶树枝修枝机</v>
          </cell>
          <cell r="G35" t="str">
            <v>LYDDLLJ</v>
          </cell>
          <cell r="H35" t="str">
            <v>已下架</v>
          </cell>
          <cell r="I35">
            <v>36</v>
          </cell>
          <cell r="J35">
            <v>62</v>
          </cell>
          <cell r="K35">
            <v>26.63</v>
          </cell>
          <cell r="L35">
            <v>0.63890000000000002</v>
          </cell>
          <cell r="M35">
            <v>2</v>
          </cell>
          <cell r="N35">
            <v>0</v>
          </cell>
          <cell r="O35">
            <v>1</v>
          </cell>
          <cell r="P35">
            <v>1</v>
          </cell>
          <cell r="Q35">
            <v>314</v>
          </cell>
          <cell r="R35">
            <v>2.7799999999999998E-2</v>
          </cell>
          <cell r="S35">
            <v>1</v>
          </cell>
          <cell r="T35">
            <v>1</v>
          </cell>
          <cell r="U35">
            <v>314.10000000000002</v>
          </cell>
          <cell r="V35">
            <v>2.7799999999999998E-2</v>
          </cell>
          <cell r="W35">
            <v>8.7200000000000006</v>
          </cell>
          <cell r="X35">
            <v>0</v>
          </cell>
          <cell r="Y35">
            <v>0</v>
          </cell>
          <cell r="Z35">
            <v>24</v>
          </cell>
          <cell r="AA35">
            <v>0</v>
          </cell>
        </row>
        <row r="36">
          <cell r="A36" t="str">
            <v>44317291428</v>
          </cell>
          <cell r="B36">
            <v>5</v>
          </cell>
          <cell r="C36">
            <v>18</v>
          </cell>
          <cell r="D36">
            <v>44317</v>
          </cell>
          <cell r="E36">
            <v>591856291428</v>
          </cell>
          <cell r="F36" t="str">
            <v>龙韵电动螺丝刀多功能迷你小型电钻家用电批充电螺丝批电起子工具</v>
          </cell>
          <cell r="G36" t="str">
            <v>-</v>
          </cell>
          <cell r="H36" t="str">
            <v>当前在线</v>
          </cell>
          <cell r="I36">
            <v>177</v>
          </cell>
          <cell r="J36">
            <v>325</v>
          </cell>
          <cell r="K36">
            <v>40.119999999999997</v>
          </cell>
          <cell r="L36">
            <v>0.66100000000000003</v>
          </cell>
          <cell r="M36">
            <v>3</v>
          </cell>
          <cell r="N36">
            <v>10</v>
          </cell>
          <cell r="O36">
            <v>6</v>
          </cell>
          <cell r="P36">
            <v>7</v>
          </cell>
          <cell r="Q36">
            <v>308</v>
          </cell>
          <cell r="R36">
            <v>3.39E-2</v>
          </cell>
          <cell r="S36">
            <v>6</v>
          </cell>
          <cell r="T36">
            <v>7</v>
          </cell>
          <cell r="U36">
            <v>308.7</v>
          </cell>
          <cell r="V36">
            <v>3.39E-2</v>
          </cell>
          <cell r="W36">
            <v>1.74</v>
          </cell>
          <cell r="X36">
            <v>0</v>
          </cell>
          <cell r="Y36">
            <v>0</v>
          </cell>
          <cell r="Z36">
            <v>58</v>
          </cell>
          <cell r="AA36">
            <v>0</v>
          </cell>
        </row>
        <row r="37">
          <cell r="A37" t="str">
            <v>44317393115</v>
          </cell>
          <cell r="B37">
            <v>5</v>
          </cell>
          <cell r="C37">
            <v>18</v>
          </cell>
          <cell r="D37">
            <v>44317</v>
          </cell>
          <cell r="E37">
            <v>622744393115</v>
          </cell>
          <cell r="F37" t="str">
            <v>龙韵锂电鼓风机充电式大功率吹风清灰工业无线小型家用电脑除尘器</v>
          </cell>
          <cell r="G37" t="str">
            <v>-</v>
          </cell>
          <cell r="H37" t="str">
            <v>当前在线</v>
          </cell>
          <cell r="I37">
            <v>16</v>
          </cell>
          <cell r="J37">
            <v>32</v>
          </cell>
          <cell r="K37">
            <v>37.700000000000003</v>
          </cell>
          <cell r="L37">
            <v>0.375</v>
          </cell>
          <cell r="M37">
            <v>1</v>
          </cell>
          <cell r="N37">
            <v>3</v>
          </cell>
          <cell r="O37">
            <v>1</v>
          </cell>
          <cell r="P37">
            <v>1</v>
          </cell>
          <cell r="Q37">
            <v>296</v>
          </cell>
          <cell r="R37">
            <v>6.25E-2</v>
          </cell>
          <cell r="S37">
            <v>1</v>
          </cell>
          <cell r="T37">
            <v>1</v>
          </cell>
          <cell r="U37">
            <v>296.10000000000002</v>
          </cell>
          <cell r="V37">
            <v>6.25E-2</v>
          </cell>
          <cell r="W37">
            <v>18.510000000000002</v>
          </cell>
          <cell r="X37">
            <v>0</v>
          </cell>
          <cell r="Y37">
            <v>0</v>
          </cell>
          <cell r="Z37">
            <v>6</v>
          </cell>
          <cell r="AA37">
            <v>0</v>
          </cell>
        </row>
        <row r="38">
          <cell r="A38" t="str">
            <v>44317634225</v>
          </cell>
          <cell r="B38">
            <v>5</v>
          </cell>
          <cell r="C38">
            <v>18</v>
          </cell>
          <cell r="D38">
            <v>44317</v>
          </cell>
          <cell r="E38">
            <v>551614634225</v>
          </cell>
          <cell r="F38" t="str">
            <v>龙韵手动瓷砖切割机 800 1000 1200全钢高精度 推刀 地砖切割神器</v>
          </cell>
          <cell r="G38" t="str">
            <v>-</v>
          </cell>
          <cell r="H38" t="str">
            <v>当前在线</v>
          </cell>
          <cell r="I38">
            <v>108</v>
          </cell>
          <cell r="J38">
            <v>182</v>
          </cell>
          <cell r="K38">
            <v>34.450000000000003</v>
          </cell>
          <cell r="L38">
            <v>0.83330000000000004</v>
          </cell>
          <cell r="M38">
            <v>1</v>
          </cell>
          <cell r="N38">
            <v>1</v>
          </cell>
          <cell r="O38">
            <v>1</v>
          </cell>
          <cell r="P38">
            <v>1</v>
          </cell>
          <cell r="Q38">
            <v>295</v>
          </cell>
          <cell r="R38">
            <v>9.2999999999999992E-3</v>
          </cell>
          <cell r="S38">
            <v>1</v>
          </cell>
          <cell r="T38">
            <v>1</v>
          </cell>
          <cell r="U38">
            <v>295.2</v>
          </cell>
          <cell r="V38">
            <v>9.2999999999999992E-3</v>
          </cell>
          <cell r="W38">
            <v>2.73</v>
          </cell>
          <cell r="X38">
            <v>0</v>
          </cell>
          <cell r="Y38">
            <v>0</v>
          </cell>
          <cell r="Z38">
            <v>70</v>
          </cell>
          <cell r="AA38">
            <v>0</v>
          </cell>
        </row>
        <row r="39">
          <cell r="A39" t="str">
            <v>44317987066</v>
          </cell>
          <cell r="B39">
            <v>5</v>
          </cell>
          <cell r="C39">
            <v>18</v>
          </cell>
          <cell r="D39">
            <v>44317</v>
          </cell>
          <cell r="E39">
            <v>586841987066</v>
          </cell>
          <cell r="F39" t="str">
            <v>龙韵电镐大功率重型专业混凝土开槽拆墙工具单用工业级电镐送凿子</v>
          </cell>
          <cell r="G39" t="str">
            <v>-</v>
          </cell>
          <cell r="H39" t="str">
            <v>已下架</v>
          </cell>
          <cell r="I39">
            <v>41</v>
          </cell>
          <cell r="J39">
            <v>58</v>
          </cell>
          <cell r="K39">
            <v>52.79</v>
          </cell>
          <cell r="L39">
            <v>0.65849999999999997</v>
          </cell>
          <cell r="M39">
            <v>0</v>
          </cell>
          <cell r="N39">
            <v>0</v>
          </cell>
          <cell r="O39">
            <v>1</v>
          </cell>
          <cell r="P39">
            <v>1</v>
          </cell>
          <cell r="Q39">
            <v>295</v>
          </cell>
          <cell r="R39">
            <v>2.4400000000000002E-2</v>
          </cell>
          <cell r="S39">
            <v>1</v>
          </cell>
          <cell r="T39">
            <v>1</v>
          </cell>
          <cell r="U39">
            <v>295.2</v>
          </cell>
          <cell r="V39">
            <v>2.4400000000000002E-2</v>
          </cell>
          <cell r="W39">
            <v>7.2</v>
          </cell>
          <cell r="X39">
            <v>0</v>
          </cell>
          <cell r="Y39">
            <v>0</v>
          </cell>
          <cell r="Z39">
            <v>21</v>
          </cell>
          <cell r="AA39">
            <v>0</v>
          </cell>
        </row>
        <row r="40">
          <cell r="A40" t="str">
            <v>44317037230</v>
          </cell>
          <cell r="B40">
            <v>5</v>
          </cell>
          <cell r="C40">
            <v>18</v>
          </cell>
          <cell r="D40">
            <v>44317</v>
          </cell>
          <cell r="E40">
            <v>564882037230</v>
          </cell>
          <cell r="F40" t="str">
            <v>龙韵修枝园艺剪刀修剪树枝果树剪刀粗枝剪大力剪刀省力园林强力剪</v>
          </cell>
          <cell r="G40" t="str">
            <v>-</v>
          </cell>
          <cell r="H40" t="str">
            <v>当前在线</v>
          </cell>
          <cell r="I40">
            <v>49</v>
          </cell>
          <cell r="J40">
            <v>100</v>
          </cell>
          <cell r="K40">
            <v>28.68</v>
          </cell>
          <cell r="L40">
            <v>0.69389999999999996</v>
          </cell>
          <cell r="M40">
            <v>2</v>
          </cell>
          <cell r="N40">
            <v>5</v>
          </cell>
          <cell r="O40">
            <v>4</v>
          </cell>
          <cell r="P40">
            <v>5</v>
          </cell>
          <cell r="Q40">
            <v>374</v>
          </cell>
          <cell r="R40">
            <v>8.1600000000000006E-2</v>
          </cell>
          <cell r="S40">
            <v>3</v>
          </cell>
          <cell r="T40">
            <v>4</v>
          </cell>
          <cell r="U40">
            <v>285.48</v>
          </cell>
          <cell r="V40">
            <v>6.1199999999999997E-2</v>
          </cell>
          <cell r="W40">
            <v>5.83</v>
          </cell>
          <cell r="X40">
            <v>0</v>
          </cell>
          <cell r="Y40">
            <v>0</v>
          </cell>
          <cell r="Z40">
            <v>6</v>
          </cell>
          <cell r="AA40">
            <v>0</v>
          </cell>
        </row>
        <row r="41">
          <cell r="A41" t="str">
            <v>44317951068</v>
          </cell>
          <cell r="B41">
            <v>5</v>
          </cell>
          <cell r="C41">
            <v>18</v>
          </cell>
          <cell r="D41">
            <v>44317</v>
          </cell>
          <cell r="E41">
            <v>614515951068</v>
          </cell>
          <cell r="F41" t="str">
            <v>大功率家用石材防尘切割机瓷砖木材多功能云石机开槽机手提电动锯</v>
          </cell>
          <cell r="G41" t="str">
            <v>-</v>
          </cell>
          <cell r="H41" t="str">
            <v>已下架</v>
          </cell>
          <cell r="I41">
            <v>25</v>
          </cell>
          <cell r="J41">
            <v>47</v>
          </cell>
          <cell r="K41">
            <v>32.979999999999997</v>
          </cell>
          <cell r="L41">
            <v>0.36</v>
          </cell>
          <cell r="M41">
            <v>0</v>
          </cell>
          <cell r="N41">
            <v>1</v>
          </cell>
          <cell r="O41">
            <v>1</v>
          </cell>
          <cell r="P41">
            <v>1</v>
          </cell>
          <cell r="Q41">
            <v>260</v>
          </cell>
          <cell r="R41">
            <v>0.04</v>
          </cell>
          <cell r="S41">
            <v>1</v>
          </cell>
          <cell r="T41">
            <v>1</v>
          </cell>
          <cell r="U41">
            <v>260.10000000000002</v>
          </cell>
          <cell r="V41">
            <v>0.04</v>
          </cell>
          <cell r="W41">
            <v>10.4</v>
          </cell>
          <cell r="X41">
            <v>0</v>
          </cell>
          <cell r="Y41">
            <v>0</v>
          </cell>
          <cell r="Z41">
            <v>4</v>
          </cell>
          <cell r="AA41">
            <v>0</v>
          </cell>
        </row>
        <row r="42">
          <cell r="A42" t="str">
            <v>44317679155</v>
          </cell>
          <cell r="B42">
            <v>5</v>
          </cell>
          <cell r="C42">
            <v>18</v>
          </cell>
          <cell r="D42">
            <v>44317</v>
          </cell>
          <cell r="E42">
            <v>599671679155</v>
          </cell>
          <cell r="F42" t="str">
            <v>龙韵家用多功能电圆锯手提电锯木工倒装圆盘锯台锯切割机7寸9寸</v>
          </cell>
          <cell r="G42" t="str">
            <v>-</v>
          </cell>
          <cell r="H42" t="str">
            <v>当前在线</v>
          </cell>
          <cell r="I42">
            <v>36</v>
          </cell>
          <cell r="J42">
            <v>88</v>
          </cell>
          <cell r="K42">
            <v>54.24</v>
          </cell>
          <cell r="L42">
            <v>0.5</v>
          </cell>
          <cell r="M42">
            <v>0</v>
          </cell>
          <cell r="N42">
            <v>7</v>
          </cell>
          <cell r="O42">
            <v>1</v>
          </cell>
          <cell r="P42">
            <v>1</v>
          </cell>
          <cell r="Q42">
            <v>246</v>
          </cell>
          <cell r="R42">
            <v>2.7799999999999998E-2</v>
          </cell>
          <cell r="S42">
            <v>1</v>
          </cell>
          <cell r="T42">
            <v>1</v>
          </cell>
          <cell r="U42">
            <v>246.6</v>
          </cell>
          <cell r="V42">
            <v>2.7799999999999998E-2</v>
          </cell>
          <cell r="W42">
            <v>6.85</v>
          </cell>
          <cell r="X42">
            <v>0</v>
          </cell>
          <cell r="Y42">
            <v>0</v>
          </cell>
          <cell r="Z42">
            <v>16</v>
          </cell>
          <cell r="AA42">
            <v>0</v>
          </cell>
        </row>
        <row r="43">
          <cell r="A43" t="str">
            <v>44317069229</v>
          </cell>
          <cell r="B43">
            <v>5</v>
          </cell>
          <cell r="C43">
            <v>18</v>
          </cell>
          <cell r="D43">
            <v>44317</v>
          </cell>
          <cell r="E43">
            <v>589040069229</v>
          </cell>
          <cell r="F43" t="str">
            <v>龙韵12线水平仪绿光红外线贴地仪贴墙仪高精度蓝光十二线激光打线</v>
          </cell>
          <cell r="G43" t="str">
            <v>3D绿光12线</v>
          </cell>
          <cell r="H43" t="str">
            <v>当前在线</v>
          </cell>
          <cell r="I43">
            <v>73</v>
          </cell>
          <cell r="J43">
            <v>132</v>
          </cell>
          <cell r="K43">
            <v>46.31</v>
          </cell>
          <cell r="L43">
            <v>0.60270000000000001</v>
          </cell>
          <cell r="M43">
            <v>1</v>
          </cell>
          <cell r="N43">
            <v>2</v>
          </cell>
          <cell r="O43">
            <v>1</v>
          </cell>
          <cell r="P43">
            <v>1</v>
          </cell>
          <cell r="Q43">
            <v>224</v>
          </cell>
          <cell r="R43">
            <v>1.37E-2</v>
          </cell>
          <cell r="S43">
            <v>1</v>
          </cell>
          <cell r="T43">
            <v>1</v>
          </cell>
          <cell r="U43">
            <v>224.1</v>
          </cell>
          <cell r="V43">
            <v>1.37E-2</v>
          </cell>
          <cell r="W43">
            <v>3.07</v>
          </cell>
          <cell r="X43">
            <v>0</v>
          </cell>
          <cell r="Y43">
            <v>2.9399999999999999E-2</v>
          </cell>
          <cell r="Z43">
            <v>34</v>
          </cell>
          <cell r="AA43">
            <v>1</v>
          </cell>
        </row>
        <row r="44">
          <cell r="A44" t="str">
            <v>44317506421</v>
          </cell>
          <cell r="B44">
            <v>5</v>
          </cell>
          <cell r="C44">
            <v>18</v>
          </cell>
          <cell r="D44">
            <v>44317</v>
          </cell>
          <cell r="E44">
            <v>586205506421</v>
          </cell>
          <cell r="F44" t="str">
            <v>龙韵角磨机支架万用多功能磨光机改装台锯小型切割机支架固定架子</v>
          </cell>
          <cell r="G44" t="str">
            <v>-</v>
          </cell>
          <cell r="H44" t="str">
            <v>当前在线</v>
          </cell>
          <cell r="I44">
            <v>123</v>
          </cell>
          <cell r="J44">
            <v>224</v>
          </cell>
          <cell r="K44">
            <v>43.33</v>
          </cell>
          <cell r="L44">
            <v>0.72360000000000002</v>
          </cell>
          <cell r="M44">
            <v>4</v>
          </cell>
          <cell r="N44">
            <v>1</v>
          </cell>
          <cell r="O44">
            <v>3</v>
          </cell>
          <cell r="P44">
            <v>3</v>
          </cell>
          <cell r="Q44">
            <v>215</v>
          </cell>
          <cell r="R44">
            <v>2.4400000000000002E-2</v>
          </cell>
          <cell r="S44">
            <v>3</v>
          </cell>
          <cell r="T44">
            <v>3</v>
          </cell>
          <cell r="U44">
            <v>215.1</v>
          </cell>
          <cell r="V44">
            <v>2.4400000000000002E-2</v>
          </cell>
          <cell r="W44">
            <v>1.75</v>
          </cell>
          <cell r="X44">
            <v>0</v>
          </cell>
          <cell r="Y44">
            <v>4.0800000000000003E-2</v>
          </cell>
          <cell r="Z44">
            <v>49</v>
          </cell>
          <cell r="AA44">
            <v>2</v>
          </cell>
        </row>
        <row r="45">
          <cell r="A45" t="str">
            <v>44317049263</v>
          </cell>
          <cell r="B45">
            <v>5</v>
          </cell>
          <cell r="C45">
            <v>18</v>
          </cell>
          <cell r="D45">
            <v>44317</v>
          </cell>
          <cell r="E45">
            <v>624469049263</v>
          </cell>
          <cell r="F45" t="str">
            <v>龙韵电圆锯3寸4寸手提锯木工锯家用多功能迷你切割机可斜切圆盘锯</v>
          </cell>
          <cell r="G45" t="str">
            <v>-</v>
          </cell>
          <cell r="H45" t="str">
            <v>当前在线</v>
          </cell>
          <cell r="I45">
            <v>25</v>
          </cell>
          <cell r="J45">
            <v>51</v>
          </cell>
          <cell r="K45">
            <v>25.51</v>
          </cell>
          <cell r="L45">
            <v>0.56000000000000005</v>
          </cell>
          <cell r="M45">
            <v>2</v>
          </cell>
          <cell r="N45">
            <v>1</v>
          </cell>
          <cell r="O45">
            <v>1</v>
          </cell>
          <cell r="P45">
            <v>1</v>
          </cell>
          <cell r="Q45">
            <v>215</v>
          </cell>
          <cell r="R45">
            <v>0.04</v>
          </cell>
          <cell r="S45">
            <v>1</v>
          </cell>
          <cell r="T45">
            <v>1</v>
          </cell>
          <cell r="U45">
            <v>215.1</v>
          </cell>
          <cell r="V45">
            <v>0.04</v>
          </cell>
          <cell r="W45">
            <v>8.6</v>
          </cell>
          <cell r="X45">
            <v>0</v>
          </cell>
          <cell r="Y45">
            <v>0</v>
          </cell>
          <cell r="Z45">
            <v>14</v>
          </cell>
          <cell r="AA45">
            <v>0</v>
          </cell>
        </row>
        <row r="46">
          <cell r="A46" t="str">
            <v>44317604329</v>
          </cell>
          <cell r="B46">
            <v>5</v>
          </cell>
          <cell r="C46">
            <v>18</v>
          </cell>
          <cell r="D46">
            <v>44317</v>
          </cell>
          <cell r="E46">
            <v>619717604329</v>
          </cell>
          <cell r="F46" t="str">
            <v>龙韵电磨机小型手持电动木工雕刻全套充电锂电微型打磨机迷你电钻</v>
          </cell>
          <cell r="G46" t="str">
            <v>LD19DMB47002C001</v>
          </cell>
          <cell r="H46" t="str">
            <v>当前在线</v>
          </cell>
          <cell r="I46">
            <v>33</v>
          </cell>
          <cell r="J46">
            <v>74</v>
          </cell>
          <cell r="K46">
            <v>22.55</v>
          </cell>
          <cell r="L46">
            <v>0.45450000000000002</v>
          </cell>
          <cell r="M46">
            <v>0</v>
          </cell>
          <cell r="N46">
            <v>1</v>
          </cell>
          <cell r="O46">
            <v>1</v>
          </cell>
          <cell r="P46">
            <v>1</v>
          </cell>
          <cell r="Q46">
            <v>179</v>
          </cell>
          <cell r="R46">
            <v>3.0300000000000001E-2</v>
          </cell>
          <cell r="S46">
            <v>1</v>
          </cell>
          <cell r="T46">
            <v>1</v>
          </cell>
          <cell r="U46">
            <v>179.1</v>
          </cell>
          <cell r="V46">
            <v>3.0300000000000001E-2</v>
          </cell>
          <cell r="W46">
            <v>5.43</v>
          </cell>
          <cell r="X46">
            <v>0</v>
          </cell>
          <cell r="Y46">
            <v>0</v>
          </cell>
          <cell r="Z46">
            <v>15</v>
          </cell>
          <cell r="AA46">
            <v>0</v>
          </cell>
        </row>
        <row r="47">
          <cell r="A47" t="str">
            <v>44317902231</v>
          </cell>
          <cell r="B47">
            <v>5</v>
          </cell>
          <cell r="C47">
            <v>18</v>
          </cell>
          <cell r="D47">
            <v>44317</v>
          </cell>
          <cell r="E47">
            <v>562784902231</v>
          </cell>
          <cell r="F47" t="str">
            <v>锯树锯子伐木锯木工锯子手工折叠锯园林锯快速家用木锯木头据手锯</v>
          </cell>
          <cell r="G47" t="str">
            <v>-</v>
          </cell>
          <cell r="H47" t="str">
            <v>当前在线</v>
          </cell>
          <cell r="I47">
            <v>105</v>
          </cell>
          <cell r="J47">
            <v>173</v>
          </cell>
          <cell r="K47">
            <v>30.36</v>
          </cell>
          <cell r="L47">
            <v>0.81899999999999995</v>
          </cell>
          <cell r="M47">
            <v>4</v>
          </cell>
          <cell r="N47">
            <v>0</v>
          </cell>
          <cell r="O47">
            <v>5</v>
          </cell>
          <cell r="P47">
            <v>8</v>
          </cell>
          <cell r="Q47">
            <v>142</v>
          </cell>
          <cell r="R47">
            <v>4.7600000000000003E-2</v>
          </cell>
          <cell r="S47">
            <v>5</v>
          </cell>
          <cell r="T47">
            <v>8</v>
          </cell>
          <cell r="U47">
            <v>142.56</v>
          </cell>
          <cell r="V47">
            <v>4.7600000000000003E-2</v>
          </cell>
          <cell r="W47">
            <v>1.36</v>
          </cell>
          <cell r="X47">
            <v>30.42</v>
          </cell>
          <cell r="Y47">
            <v>0</v>
          </cell>
          <cell r="Z47">
            <v>60</v>
          </cell>
          <cell r="AA47">
            <v>0</v>
          </cell>
        </row>
        <row r="48">
          <cell r="A48" t="str">
            <v>44317998624</v>
          </cell>
          <cell r="B48">
            <v>5</v>
          </cell>
          <cell r="C48">
            <v>18</v>
          </cell>
          <cell r="D48">
            <v>44317</v>
          </cell>
          <cell r="E48">
            <v>564246998624</v>
          </cell>
          <cell r="F48" t="str">
            <v>龙韵万用表数字高精度万能表全自动智能小型便携式维修电工多功能</v>
          </cell>
          <cell r="G48" t="str">
            <v>BB010108</v>
          </cell>
          <cell r="H48" t="str">
            <v>当前在线</v>
          </cell>
          <cell r="I48">
            <v>29</v>
          </cell>
          <cell r="J48">
            <v>50</v>
          </cell>
          <cell r="K48">
            <v>35.020000000000003</v>
          </cell>
          <cell r="L48">
            <v>0.86209999999999998</v>
          </cell>
          <cell r="M48">
            <v>1</v>
          </cell>
          <cell r="N48">
            <v>2</v>
          </cell>
          <cell r="O48">
            <v>2</v>
          </cell>
          <cell r="P48">
            <v>2</v>
          </cell>
          <cell r="Q48">
            <v>133</v>
          </cell>
          <cell r="R48">
            <v>6.9000000000000006E-2</v>
          </cell>
          <cell r="S48">
            <v>2</v>
          </cell>
          <cell r="T48">
            <v>2</v>
          </cell>
          <cell r="U48">
            <v>133.19999999999999</v>
          </cell>
          <cell r="V48">
            <v>6.9000000000000006E-2</v>
          </cell>
          <cell r="W48">
            <v>4.59</v>
          </cell>
          <cell r="X48">
            <v>0</v>
          </cell>
          <cell r="Y48">
            <v>0.1111</v>
          </cell>
          <cell r="Z48">
            <v>9</v>
          </cell>
          <cell r="AA48">
            <v>1</v>
          </cell>
        </row>
        <row r="49">
          <cell r="A49" t="str">
            <v>44317155045</v>
          </cell>
          <cell r="B49">
            <v>5</v>
          </cell>
          <cell r="C49">
            <v>18</v>
          </cell>
          <cell r="D49">
            <v>44317</v>
          </cell>
          <cell r="E49">
            <v>582874155045</v>
          </cell>
          <cell r="F49" t="str">
            <v>锯树锯子手锯木据手工锯木工锯小型伐木锯快速家用手板锯手动工具</v>
          </cell>
          <cell r="G49" t="str">
            <v>-</v>
          </cell>
          <cell r="H49" t="str">
            <v>当前在线</v>
          </cell>
          <cell r="I49">
            <v>25</v>
          </cell>
          <cell r="J49">
            <v>77</v>
          </cell>
          <cell r="K49">
            <v>27.57</v>
          </cell>
          <cell r="L49">
            <v>0.52</v>
          </cell>
          <cell r="M49">
            <v>1</v>
          </cell>
          <cell r="N49">
            <v>6</v>
          </cell>
          <cell r="O49">
            <v>4</v>
          </cell>
          <cell r="P49">
            <v>4</v>
          </cell>
          <cell r="Q49">
            <v>120</v>
          </cell>
          <cell r="R49">
            <v>0.16</v>
          </cell>
          <cell r="S49">
            <v>4</v>
          </cell>
          <cell r="T49">
            <v>4</v>
          </cell>
          <cell r="U49">
            <v>120.6</v>
          </cell>
          <cell r="V49">
            <v>0.16</v>
          </cell>
          <cell r="W49">
            <v>4.82</v>
          </cell>
          <cell r="X49">
            <v>0</v>
          </cell>
          <cell r="Y49">
            <v>0</v>
          </cell>
          <cell r="Z49">
            <v>13</v>
          </cell>
          <cell r="AA49">
            <v>0</v>
          </cell>
        </row>
        <row r="50">
          <cell r="A50" t="str">
            <v>44317336575</v>
          </cell>
          <cell r="B50">
            <v>5</v>
          </cell>
          <cell r="C50">
            <v>18</v>
          </cell>
          <cell r="D50">
            <v>44317</v>
          </cell>
          <cell r="E50">
            <v>615219336575</v>
          </cell>
          <cell r="F50" t="str">
            <v>龙韵专用12V锂电手电钻充电器16.8V手枪钻电动螺丝刀充电器25V</v>
          </cell>
          <cell r="G50" t="str">
            <v>25V</v>
          </cell>
          <cell r="H50" t="str">
            <v>当前在线</v>
          </cell>
          <cell r="I50">
            <v>36</v>
          </cell>
          <cell r="J50">
            <v>59</v>
          </cell>
          <cell r="K50">
            <v>10.82</v>
          </cell>
          <cell r="L50">
            <v>0.52780000000000005</v>
          </cell>
          <cell r="M50">
            <v>0</v>
          </cell>
          <cell r="N50">
            <v>7</v>
          </cell>
          <cell r="O50">
            <v>4</v>
          </cell>
          <cell r="P50">
            <v>4</v>
          </cell>
          <cell r="Q50">
            <v>113</v>
          </cell>
          <cell r="R50">
            <v>0.1111</v>
          </cell>
          <cell r="S50">
            <v>4</v>
          </cell>
          <cell r="T50">
            <v>4</v>
          </cell>
          <cell r="U50">
            <v>113.4</v>
          </cell>
          <cell r="V50">
            <v>0.1111</v>
          </cell>
          <cell r="W50">
            <v>3.15</v>
          </cell>
          <cell r="X50">
            <v>0</v>
          </cell>
          <cell r="Y50">
            <v>9.0899999999999995E-2</v>
          </cell>
          <cell r="Z50">
            <v>11</v>
          </cell>
          <cell r="AA50">
            <v>1</v>
          </cell>
        </row>
        <row r="51">
          <cell r="A51" t="str">
            <v>44317427671</v>
          </cell>
          <cell r="B51">
            <v>5</v>
          </cell>
          <cell r="C51">
            <v>18</v>
          </cell>
          <cell r="D51">
            <v>44317</v>
          </cell>
          <cell r="E51">
            <v>571164427671</v>
          </cell>
          <cell r="F51" t="str">
            <v>龙韵电动铆钉枪拉铆抢钉转换头卯钉抢气动抽芯铆钉机电钻拉铆钉枪</v>
          </cell>
          <cell r="G51" t="str">
            <v>-</v>
          </cell>
          <cell r="H51" t="str">
            <v>当前在线</v>
          </cell>
          <cell r="I51">
            <v>335</v>
          </cell>
          <cell r="J51">
            <v>485</v>
          </cell>
          <cell r="K51">
            <v>31.92</v>
          </cell>
          <cell r="L51">
            <v>0.85370000000000001</v>
          </cell>
          <cell r="M51">
            <v>8</v>
          </cell>
          <cell r="N51">
            <v>13</v>
          </cell>
          <cell r="O51">
            <v>3</v>
          </cell>
          <cell r="P51">
            <v>4</v>
          </cell>
          <cell r="Q51">
            <v>136</v>
          </cell>
          <cell r="R51">
            <v>8.9999999999999993E-3</v>
          </cell>
          <cell r="S51">
            <v>2</v>
          </cell>
          <cell r="T51">
            <v>3</v>
          </cell>
          <cell r="U51">
            <v>102.6</v>
          </cell>
          <cell r="V51">
            <v>6.0000000000000001E-3</v>
          </cell>
          <cell r="W51">
            <v>0.31</v>
          </cell>
          <cell r="X51">
            <v>49</v>
          </cell>
          <cell r="Y51">
            <v>5.7000000000000002E-3</v>
          </cell>
          <cell r="Z51">
            <v>176</v>
          </cell>
          <cell r="AA51">
            <v>1</v>
          </cell>
        </row>
        <row r="52">
          <cell r="A52" t="str">
            <v>44317207338</v>
          </cell>
          <cell r="B52">
            <v>5</v>
          </cell>
          <cell r="C52">
            <v>18</v>
          </cell>
          <cell r="D52">
            <v>44317</v>
          </cell>
          <cell r="E52">
            <v>617983207338</v>
          </cell>
          <cell r="F52" t="str">
            <v>龙韵数显角度尺万用能角尺量角器木工高精度90度测量仪多功能直尺</v>
          </cell>
          <cell r="G52" t="str">
            <v>-</v>
          </cell>
          <cell r="H52" t="str">
            <v>当前在线</v>
          </cell>
          <cell r="I52">
            <v>5</v>
          </cell>
          <cell r="J52">
            <v>7</v>
          </cell>
          <cell r="K52">
            <v>14.22</v>
          </cell>
          <cell r="L52">
            <v>0.6</v>
          </cell>
          <cell r="M52">
            <v>0</v>
          </cell>
          <cell r="N52">
            <v>1</v>
          </cell>
          <cell r="O52">
            <v>1</v>
          </cell>
          <cell r="P52">
            <v>1</v>
          </cell>
          <cell r="Q52">
            <v>89</v>
          </cell>
          <cell r="R52">
            <v>0.2</v>
          </cell>
          <cell r="S52">
            <v>1</v>
          </cell>
          <cell r="T52">
            <v>1</v>
          </cell>
          <cell r="U52">
            <v>89.1</v>
          </cell>
          <cell r="V52">
            <v>0.2</v>
          </cell>
          <cell r="W52">
            <v>17.82</v>
          </cell>
          <cell r="X52">
            <v>0</v>
          </cell>
          <cell r="Y52">
            <v>0.33329999999999999</v>
          </cell>
          <cell r="Z52">
            <v>3</v>
          </cell>
          <cell r="AA52">
            <v>1</v>
          </cell>
        </row>
        <row r="53">
          <cell r="A53" t="str">
            <v>44317942251</v>
          </cell>
          <cell r="B53">
            <v>5</v>
          </cell>
          <cell r="C53">
            <v>18</v>
          </cell>
          <cell r="D53">
            <v>44317</v>
          </cell>
          <cell r="E53">
            <v>617645942251</v>
          </cell>
          <cell r="F53" t="str">
            <v>龙韵钢丝钳尖嘴钳家用老虎钳多功能6寸8寸钳子电工钢丝绳剪刀手钳</v>
          </cell>
          <cell r="G53" t="str">
            <v>-</v>
          </cell>
          <cell r="H53" t="str">
            <v>当前在线</v>
          </cell>
          <cell r="I53">
            <v>39</v>
          </cell>
          <cell r="J53">
            <v>59</v>
          </cell>
          <cell r="K53">
            <v>16.100000000000001</v>
          </cell>
          <cell r="L53">
            <v>0.64100000000000001</v>
          </cell>
          <cell r="M53">
            <v>0</v>
          </cell>
          <cell r="N53">
            <v>0</v>
          </cell>
          <cell r="O53">
            <v>4</v>
          </cell>
          <cell r="P53">
            <v>4</v>
          </cell>
          <cell r="Q53">
            <v>80</v>
          </cell>
          <cell r="R53">
            <v>0.1026</v>
          </cell>
          <cell r="S53">
            <v>4</v>
          </cell>
          <cell r="T53">
            <v>4</v>
          </cell>
          <cell r="U53">
            <v>80.64</v>
          </cell>
          <cell r="V53">
            <v>0.1026</v>
          </cell>
          <cell r="W53">
            <v>2.0699999999999998</v>
          </cell>
          <cell r="X53">
            <v>0</v>
          </cell>
          <cell r="Y53">
            <v>0.12</v>
          </cell>
          <cell r="Z53">
            <v>25</v>
          </cell>
          <cell r="AA53">
            <v>3</v>
          </cell>
        </row>
        <row r="54">
          <cell r="A54" t="str">
            <v>44317310219</v>
          </cell>
          <cell r="B54">
            <v>5</v>
          </cell>
          <cell r="C54">
            <v>18</v>
          </cell>
          <cell r="D54">
            <v>44317</v>
          </cell>
          <cell r="E54">
            <v>608950310219</v>
          </cell>
          <cell r="F54" t="str">
            <v>龙韵手电钻多功能家用220V钻孔机小型手枪钻电转大功率电动螺丝刀</v>
          </cell>
          <cell r="G54" t="str">
            <v>LY-B-3</v>
          </cell>
          <cell r="H54" t="str">
            <v>当前在线</v>
          </cell>
          <cell r="I54">
            <v>47</v>
          </cell>
          <cell r="J54">
            <v>118</v>
          </cell>
          <cell r="K54">
            <v>36.049999999999997</v>
          </cell>
          <cell r="L54">
            <v>0.51060000000000005</v>
          </cell>
          <cell r="M54">
            <v>4</v>
          </cell>
          <cell r="N54">
            <v>1</v>
          </cell>
          <cell r="O54">
            <v>1</v>
          </cell>
          <cell r="P54">
            <v>1</v>
          </cell>
          <cell r="Q54">
            <v>71</v>
          </cell>
          <cell r="R54">
            <v>2.1299999999999999E-2</v>
          </cell>
          <cell r="S54">
            <v>1</v>
          </cell>
          <cell r="T54">
            <v>1</v>
          </cell>
          <cell r="U54">
            <v>71.099999999999994</v>
          </cell>
          <cell r="V54">
            <v>2.1299999999999999E-2</v>
          </cell>
          <cell r="W54">
            <v>1.51</v>
          </cell>
          <cell r="X54">
            <v>0</v>
          </cell>
          <cell r="Y54">
            <v>0</v>
          </cell>
          <cell r="Z54">
            <v>21</v>
          </cell>
          <cell r="AA54">
            <v>0</v>
          </cell>
        </row>
        <row r="55">
          <cell r="A55" t="str">
            <v>44317053540</v>
          </cell>
          <cell r="B55">
            <v>5</v>
          </cell>
          <cell r="C55">
            <v>18</v>
          </cell>
          <cell r="D55">
            <v>44317</v>
          </cell>
          <cell r="E55">
            <v>577903053540</v>
          </cell>
          <cell r="F55" t="str">
            <v>龙韵剥线钳 多功能 电工专用工具绝缘拨线钳剥皮刀剥线钳子剪线钳</v>
          </cell>
          <cell r="G55" t="str">
            <v>-</v>
          </cell>
          <cell r="H55" t="str">
            <v>当前在线</v>
          </cell>
          <cell r="I55">
            <v>19</v>
          </cell>
          <cell r="J55">
            <v>30</v>
          </cell>
          <cell r="K55">
            <v>16.88</v>
          </cell>
          <cell r="L55">
            <v>0.47370000000000001</v>
          </cell>
          <cell r="M55">
            <v>0</v>
          </cell>
          <cell r="N55">
            <v>2</v>
          </cell>
          <cell r="O55">
            <v>3</v>
          </cell>
          <cell r="P55">
            <v>3</v>
          </cell>
          <cell r="Q55">
            <v>57</v>
          </cell>
          <cell r="R55">
            <v>0.15790000000000001</v>
          </cell>
          <cell r="S55">
            <v>3</v>
          </cell>
          <cell r="T55">
            <v>3</v>
          </cell>
          <cell r="U55">
            <v>57.96</v>
          </cell>
          <cell r="V55">
            <v>0.15790000000000001</v>
          </cell>
          <cell r="W55">
            <v>3.05</v>
          </cell>
          <cell r="X55">
            <v>0</v>
          </cell>
          <cell r="Y55">
            <v>0.16669999999999999</v>
          </cell>
          <cell r="Z55">
            <v>6</v>
          </cell>
          <cell r="AA55">
            <v>1</v>
          </cell>
        </row>
        <row r="56">
          <cell r="A56" t="str">
            <v>44317118720</v>
          </cell>
          <cell r="B56">
            <v>5</v>
          </cell>
          <cell r="C56">
            <v>18</v>
          </cell>
          <cell r="D56">
            <v>44317</v>
          </cell>
          <cell r="E56">
            <v>608642118720</v>
          </cell>
          <cell r="F56" t="str">
            <v>瓷砖切割片金刚石锯片混凝土玻化砖干切专用石材大理石开槽云石片</v>
          </cell>
          <cell r="G56" t="str">
            <v>-</v>
          </cell>
          <cell r="H56" t="str">
            <v>当前在线</v>
          </cell>
          <cell r="I56">
            <v>9</v>
          </cell>
          <cell r="J56">
            <v>23</v>
          </cell>
          <cell r="K56">
            <v>24.72</v>
          </cell>
          <cell r="L56">
            <v>0.22220000000000001</v>
          </cell>
          <cell r="M56">
            <v>0</v>
          </cell>
          <cell r="N56">
            <v>1</v>
          </cell>
          <cell r="O56">
            <v>1</v>
          </cell>
          <cell r="P56">
            <v>4</v>
          </cell>
          <cell r="Q56">
            <v>53</v>
          </cell>
          <cell r="R56">
            <v>0.1111</v>
          </cell>
          <cell r="S56">
            <v>1</v>
          </cell>
          <cell r="T56">
            <v>4</v>
          </cell>
          <cell r="U56">
            <v>53.64</v>
          </cell>
          <cell r="V56">
            <v>0.1111</v>
          </cell>
          <cell r="W56">
            <v>5.96</v>
          </cell>
          <cell r="X56">
            <v>0</v>
          </cell>
          <cell r="Y56">
            <v>0</v>
          </cell>
          <cell r="Z56">
            <v>3</v>
          </cell>
          <cell r="AA56">
            <v>0</v>
          </cell>
        </row>
        <row r="57">
          <cell r="A57" t="str">
            <v>44317456729</v>
          </cell>
          <cell r="B57">
            <v>5</v>
          </cell>
          <cell r="C57">
            <v>18</v>
          </cell>
          <cell r="D57">
            <v>44317</v>
          </cell>
          <cell r="E57">
            <v>570042456729</v>
          </cell>
          <cell r="F57" t="str">
            <v>龙韵赶海工具套园艺工具家用多肉小铲子铁锹种菜养花种花工具套装</v>
          </cell>
          <cell r="G57" t="str">
            <v>LYYY100016</v>
          </cell>
          <cell r="H57" t="str">
            <v>当前在线</v>
          </cell>
          <cell r="I57">
            <v>32</v>
          </cell>
          <cell r="J57">
            <v>50</v>
          </cell>
          <cell r="K57">
            <v>17.649999999999999</v>
          </cell>
          <cell r="L57">
            <v>0.71879999999999999</v>
          </cell>
          <cell r="M57">
            <v>0</v>
          </cell>
          <cell r="N57">
            <v>5</v>
          </cell>
          <cell r="O57">
            <v>1</v>
          </cell>
          <cell r="P57">
            <v>1</v>
          </cell>
          <cell r="Q57">
            <v>53</v>
          </cell>
          <cell r="R57">
            <v>3.1300000000000001E-2</v>
          </cell>
          <cell r="S57">
            <v>1</v>
          </cell>
          <cell r="T57">
            <v>1</v>
          </cell>
          <cell r="U57">
            <v>53.1</v>
          </cell>
          <cell r="V57">
            <v>3.1300000000000001E-2</v>
          </cell>
          <cell r="W57">
            <v>1.66</v>
          </cell>
          <cell r="X57">
            <v>0</v>
          </cell>
          <cell r="Y57">
            <v>0</v>
          </cell>
          <cell r="Z57">
            <v>18</v>
          </cell>
          <cell r="AA57">
            <v>0</v>
          </cell>
        </row>
        <row r="58">
          <cell r="A58" t="str">
            <v>44317165779</v>
          </cell>
          <cell r="B58">
            <v>5</v>
          </cell>
          <cell r="C58">
            <v>18</v>
          </cell>
          <cell r="D58">
            <v>44317</v>
          </cell>
          <cell r="E58">
            <v>610506165779</v>
          </cell>
          <cell r="F58" t="str">
            <v>龙韵自紧万能活动扳手活口万用多功能管钳活扳手大小开口扳手</v>
          </cell>
          <cell r="G58" t="str">
            <v>-</v>
          </cell>
          <cell r="H58" t="str">
            <v>当前在线</v>
          </cell>
          <cell r="I58">
            <v>10</v>
          </cell>
          <cell r="J58">
            <v>17</v>
          </cell>
          <cell r="K58">
            <v>32.369999999999997</v>
          </cell>
          <cell r="L58">
            <v>0.3</v>
          </cell>
          <cell r="M58">
            <v>0</v>
          </cell>
          <cell r="N58">
            <v>2</v>
          </cell>
          <cell r="O58">
            <v>1</v>
          </cell>
          <cell r="P58">
            <v>1</v>
          </cell>
          <cell r="Q58">
            <v>53</v>
          </cell>
          <cell r="R58">
            <v>0.1</v>
          </cell>
          <cell r="S58">
            <v>1</v>
          </cell>
          <cell r="T58">
            <v>1</v>
          </cell>
          <cell r="U58">
            <v>53.1</v>
          </cell>
          <cell r="V58">
            <v>0.1</v>
          </cell>
          <cell r="W58">
            <v>5.31</v>
          </cell>
          <cell r="X58">
            <v>0</v>
          </cell>
          <cell r="Y58">
            <v>0</v>
          </cell>
          <cell r="Z58">
            <v>2</v>
          </cell>
          <cell r="AA58">
            <v>0</v>
          </cell>
        </row>
        <row r="59">
          <cell r="A59" t="str">
            <v>44317060661</v>
          </cell>
          <cell r="B59">
            <v>5</v>
          </cell>
          <cell r="C59">
            <v>18</v>
          </cell>
          <cell r="D59">
            <v>44317</v>
          </cell>
          <cell r="E59">
            <v>621675060661</v>
          </cell>
          <cell r="F59" t="str">
            <v>龙韵园艺剪家用修剪草坪剪刀草平剪360度旋转刀头园林树枝小剪刀</v>
          </cell>
          <cell r="G59" t="str">
            <v>CPJ01</v>
          </cell>
          <cell r="H59" t="str">
            <v>当前在线</v>
          </cell>
          <cell r="I59">
            <v>30</v>
          </cell>
          <cell r="J59">
            <v>56</v>
          </cell>
          <cell r="K59">
            <v>10.02</v>
          </cell>
          <cell r="L59">
            <v>0.7</v>
          </cell>
          <cell r="M59">
            <v>0</v>
          </cell>
          <cell r="N59">
            <v>1</v>
          </cell>
          <cell r="O59">
            <v>1</v>
          </cell>
          <cell r="P59">
            <v>1</v>
          </cell>
          <cell r="Q59">
            <v>53</v>
          </cell>
          <cell r="R59">
            <v>3.3300000000000003E-2</v>
          </cell>
          <cell r="S59">
            <v>1</v>
          </cell>
          <cell r="T59">
            <v>1</v>
          </cell>
          <cell r="U59">
            <v>53.1</v>
          </cell>
          <cell r="V59">
            <v>3.3300000000000003E-2</v>
          </cell>
          <cell r="W59">
            <v>1.77</v>
          </cell>
          <cell r="X59">
            <v>0</v>
          </cell>
          <cell r="Y59">
            <v>0</v>
          </cell>
          <cell r="Z59">
            <v>23</v>
          </cell>
          <cell r="AA59">
            <v>0</v>
          </cell>
        </row>
        <row r="60">
          <cell r="A60" t="str">
            <v>44317870536</v>
          </cell>
          <cell r="B60">
            <v>5</v>
          </cell>
          <cell r="C60">
            <v>18</v>
          </cell>
          <cell r="D60">
            <v>44317</v>
          </cell>
          <cell r="E60">
            <v>534653870536</v>
          </cell>
          <cell r="F60" t="str">
            <v>龙韵万能扳手多功能水龙头扳手德国活口扳手家用五金管钳工具套装</v>
          </cell>
          <cell r="G60" t="str">
            <v>-</v>
          </cell>
          <cell r="H60" t="str">
            <v>当前在线</v>
          </cell>
          <cell r="I60">
            <v>12</v>
          </cell>
          <cell r="J60">
            <v>19</v>
          </cell>
          <cell r="K60">
            <v>27.66</v>
          </cell>
          <cell r="L60">
            <v>0.41670000000000001</v>
          </cell>
          <cell r="M60">
            <v>0</v>
          </cell>
          <cell r="N60">
            <v>1</v>
          </cell>
          <cell r="O60">
            <v>2</v>
          </cell>
          <cell r="P60">
            <v>2</v>
          </cell>
          <cell r="Q60">
            <v>52</v>
          </cell>
          <cell r="R60">
            <v>0.16669999999999999</v>
          </cell>
          <cell r="S60">
            <v>2</v>
          </cell>
          <cell r="T60">
            <v>2</v>
          </cell>
          <cell r="U60">
            <v>52.2</v>
          </cell>
          <cell r="V60">
            <v>0.16669999999999999</v>
          </cell>
          <cell r="W60">
            <v>4.3499999999999996</v>
          </cell>
          <cell r="X60">
            <v>0</v>
          </cell>
          <cell r="Y60">
            <v>0</v>
          </cell>
          <cell r="Z60">
            <v>6</v>
          </cell>
          <cell r="AA60">
            <v>0</v>
          </cell>
        </row>
        <row r="61">
          <cell r="A61" t="str">
            <v>44317624038</v>
          </cell>
          <cell r="B61">
            <v>5</v>
          </cell>
          <cell r="C61">
            <v>18</v>
          </cell>
          <cell r="D61">
            <v>44317</v>
          </cell>
          <cell r="E61">
            <v>539913624038</v>
          </cell>
          <cell r="F61" t="str">
            <v>家用多功能工具套装五金电工专用维修工具箱手工手动木工万能组套</v>
          </cell>
          <cell r="G61" t="str">
            <v>-</v>
          </cell>
          <cell r="H61" t="str">
            <v>当前在线</v>
          </cell>
          <cell r="I61">
            <v>17</v>
          </cell>
          <cell r="J61">
            <v>21</v>
          </cell>
          <cell r="K61">
            <v>22.97</v>
          </cell>
          <cell r="L61">
            <v>0.23530000000000001</v>
          </cell>
          <cell r="M61">
            <v>1</v>
          </cell>
          <cell r="N61">
            <v>1</v>
          </cell>
          <cell r="O61">
            <v>1</v>
          </cell>
          <cell r="P61">
            <v>1</v>
          </cell>
          <cell r="Q61">
            <v>44</v>
          </cell>
          <cell r="R61">
            <v>5.8799999999999998E-2</v>
          </cell>
          <cell r="S61">
            <v>1</v>
          </cell>
          <cell r="T61">
            <v>1</v>
          </cell>
          <cell r="U61">
            <v>44.91</v>
          </cell>
          <cell r="V61">
            <v>5.8799999999999998E-2</v>
          </cell>
          <cell r="W61">
            <v>2.64</v>
          </cell>
          <cell r="X61">
            <v>49.9</v>
          </cell>
          <cell r="Y61">
            <v>0</v>
          </cell>
          <cell r="Z61">
            <v>0</v>
          </cell>
          <cell r="AA61">
            <v>0</v>
          </cell>
        </row>
        <row r="62">
          <cell r="A62" t="str">
            <v>44317959294</v>
          </cell>
          <cell r="B62">
            <v>5</v>
          </cell>
          <cell r="C62">
            <v>18</v>
          </cell>
          <cell r="D62">
            <v>44317</v>
          </cell>
          <cell r="E62">
            <v>560546959294</v>
          </cell>
          <cell r="F62" t="str">
            <v>龙韵卷尺3米5米7.5米量尺不锈钢家用木工尺子高精度盒尺加厚圈尺</v>
          </cell>
          <cell r="G62" t="str">
            <v>-</v>
          </cell>
          <cell r="H62" t="str">
            <v>当前在线</v>
          </cell>
          <cell r="I62">
            <v>23</v>
          </cell>
          <cell r="J62">
            <v>60</v>
          </cell>
          <cell r="K62">
            <v>18.47</v>
          </cell>
          <cell r="L62">
            <v>0.52170000000000005</v>
          </cell>
          <cell r="M62">
            <v>3</v>
          </cell>
          <cell r="N62">
            <v>2</v>
          </cell>
          <cell r="O62">
            <v>2</v>
          </cell>
          <cell r="P62">
            <v>2</v>
          </cell>
          <cell r="Q62">
            <v>43</v>
          </cell>
          <cell r="R62">
            <v>8.6999999999999994E-2</v>
          </cell>
          <cell r="S62">
            <v>2</v>
          </cell>
          <cell r="T62">
            <v>2</v>
          </cell>
          <cell r="U62">
            <v>43.02</v>
          </cell>
          <cell r="V62">
            <v>8.6999999999999994E-2</v>
          </cell>
          <cell r="W62">
            <v>1.87</v>
          </cell>
          <cell r="X62">
            <v>0</v>
          </cell>
          <cell r="Y62">
            <v>0.1</v>
          </cell>
          <cell r="Z62">
            <v>10</v>
          </cell>
          <cell r="AA62">
            <v>1</v>
          </cell>
        </row>
        <row r="63">
          <cell r="A63" t="str">
            <v>44317924188</v>
          </cell>
          <cell r="B63">
            <v>5</v>
          </cell>
          <cell r="C63">
            <v>18</v>
          </cell>
          <cell r="D63">
            <v>44317</v>
          </cell>
          <cell r="E63">
            <v>598378924188</v>
          </cell>
          <cell r="F63" t="str">
            <v>龙韵往复锯条电动马刀锯条加长细齿金属切割塑料切割木工粗齿锯条</v>
          </cell>
          <cell r="G63" t="str">
            <v>-</v>
          </cell>
          <cell r="H63" t="str">
            <v>当前在线</v>
          </cell>
          <cell r="I63">
            <v>15</v>
          </cell>
          <cell r="J63">
            <v>20</v>
          </cell>
          <cell r="K63">
            <v>32.299999999999997</v>
          </cell>
          <cell r="L63">
            <v>0.5333</v>
          </cell>
          <cell r="M63">
            <v>1</v>
          </cell>
          <cell r="N63">
            <v>1</v>
          </cell>
          <cell r="O63">
            <v>2</v>
          </cell>
          <cell r="P63">
            <v>3</v>
          </cell>
          <cell r="Q63">
            <v>36</v>
          </cell>
          <cell r="R63">
            <v>0.1333</v>
          </cell>
          <cell r="S63">
            <v>2</v>
          </cell>
          <cell r="T63">
            <v>3</v>
          </cell>
          <cell r="U63">
            <v>36.36</v>
          </cell>
          <cell r="V63">
            <v>0.1333</v>
          </cell>
          <cell r="W63">
            <v>2.42</v>
          </cell>
          <cell r="X63">
            <v>24.84</v>
          </cell>
          <cell r="Y63">
            <v>0.2</v>
          </cell>
          <cell r="Z63">
            <v>5</v>
          </cell>
          <cell r="AA63">
            <v>1</v>
          </cell>
        </row>
        <row r="64">
          <cell r="A64" t="str">
            <v>44317155629</v>
          </cell>
          <cell r="B64">
            <v>5</v>
          </cell>
          <cell r="C64">
            <v>18</v>
          </cell>
          <cell r="D64">
            <v>44317</v>
          </cell>
          <cell r="E64">
            <v>624605155629</v>
          </cell>
          <cell r="F64" t="str">
            <v>龙韵两用扳手套装梅花开口五金工具大全双头14件呆板手汽修棘轮</v>
          </cell>
          <cell r="G64" t="str">
            <v>-</v>
          </cell>
          <cell r="H64" t="str">
            <v>当前在线</v>
          </cell>
          <cell r="I64">
            <v>28</v>
          </cell>
          <cell r="J64">
            <v>34</v>
          </cell>
          <cell r="K64">
            <v>24.48</v>
          </cell>
          <cell r="L64">
            <v>0.75</v>
          </cell>
          <cell r="M64">
            <v>3</v>
          </cell>
          <cell r="N64">
            <v>1</v>
          </cell>
          <cell r="O64">
            <v>1</v>
          </cell>
          <cell r="P64">
            <v>1</v>
          </cell>
          <cell r="Q64">
            <v>35</v>
          </cell>
          <cell r="R64">
            <v>3.5700000000000003E-2</v>
          </cell>
          <cell r="S64">
            <v>1</v>
          </cell>
          <cell r="T64">
            <v>1</v>
          </cell>
          <cell r="U64">
            <v>35.1</v>
          </cell>
          <cell r="V64">
            <v>3.5700000000000003E-2</v>
          </cell>
          <cell r="W64">
            <v>1.25</v>
          </cell>
          <cell r="X64">
            <v>0</v>
          </cell>
          <cell r="Y64">
            <v>5.2600000000000001E-2</v>
          </cell>
          <cell r="Z64">
            <v>19</v>
          </cell>
          <cell r="AA64">
            <v>1</v>
          </cell>
        </row>
        <row r="65">
          <cell r="A65" t="str">
            <v>44317625735</v>
          </cell>
          <cell r="B65">
            <v>5</v>
          </cell>
          <cell r="C65">
            <v>18</v>
          </cell>
          <cell r="D65">
            <v>44317</v>
          </cell>
          <cell r="E65">
            <v>616843625735</v>
          </cell>
          <cell r="F65" t="str">
            <v>龙韵电动扳腰扣 充电扳手腰包工具包架子工专用电动腰包 大腰带</v>
          </cell>
          <cell r="G65" t="str">
            <v>-</v>
          </cell>
          <cell r="H65" t="str">
            <v>当前在线</v>
          </cell>
          <cell r="I65">
            <v>22</v>
          </cell>
          <cell r="J65">
            <v>25</v>
          </cell>
          <cell r="K65">
            <v>22.48</v>
          </cell>
          <cell r="L65">
            <v>0.5</v>
          </cell>
          <cell r="M65">
            <v>0</v>
          </cell>
          <cell r="N65">
            <v>0</v>
          </cell>
          <cell r="O65">
            <v>1</v>
          </cell>
          <cell r="P65">
            <v>1</v>
          </cell>
          <cell r="Q65">
            <v>26</v>
          </cell>
          <cell r="R65">
            <v>4.5499999999999999E-2</v>
          </cell>
          <cell r="S65">
            <v>1</v>
          </cell>
          <cell r="T65">
            <v>1</v>
          </cell>
          <cell r="U65">
            <v>26.91</v>
          </cell>
          <cell r="V65">
            <v>4.5499999999999999E-2</v>
          </cell>
          <cell r="W65">
            <v>1.22</v>
          </cell>
          <cell r="X65">
            <v>0</v>
          </cell>
          <cell r="Y65">
            <v>8.3299999999999999E-2</v>
          </cell>
          <cell r="Z65">
            <v>12</v>
          </cell>
          <cell r="AA65">
            <v>1</v>
          </cell>
        </row>
        <row r="66">
          <cell r="A66" t="str">
            <v>44317065761</v>
          </cell>
          <cell r="B66">
            <v>5</v>
          </cell>
          <cell r="C66">
            <v>18</v>
          </cell>
          <cell r="D66">
            <v>44317</v>
          </cell>
          <cell r="E66">
            <v>575607065761</v>
          </cell>
          <cell r="F66" t="str">
            <v>龙韵省力皮带打孔器多功能家用裤带表带腰带打孔钳打眼打洞机工具</v>
          </cell>
          <cell r="G66" t="str">
            <v>-</v>
          </cell>
          <cell r="H66" t="str">
            <v>当前在线</v>
          </cell>
          <cell r="I66">
            <v>7</v>
          </cell>
          <cell r="J66">
            <v>19</v>
          </cell>
          <cell r="K66">
            <v>10.88</v>
          </cell>
          <cell r="L66">
            <v>0.42859999999999998</v>
          </cell>
          <cell r="M66">
            <v>0</v>
          </cell>
          <cell r="N66">
            <v>1</v>
          </cell>
          <cell r="O66">
            <v>1</v>
          </cell>
          <cell r="P66">
            <v>1</v>
          </cell>
          <cell r="Q66">
            <v>24</v>
          </cell>
          <cell r="R66">
            <v>0.1429</v>
          </cell>
          <cell r="S66">
            <v>1</v>
          </cell>
          <cell r="T66">
            <v>1</v>
          </cell>
          <cell r="U66">
            <v>24.12</v>
          </cell>
          <cell r="V66">
            <v>0.1429</v>
          </cell>
          <cell r="W66">
            <v>3.45</v>
          </cell>
          <cell r="X66">
            <v>0</v>
          </cell>
          <cell r="Y66">
            <v>0</v>
          </cell>
          <cell r="Z66">
            <v>0</v>
          </cell>
          <cell r="AA66">
            <v>0</v>
          </cell>
        </row>
        <row r="67">
          <cell r="A67" t="str">
            <v>44317071282</v>
          </cell>
          <cell r="B67">
            <v>5</v>
          </cell>
          <cell r="C67">
            <v>18</v>
          </cell>
          <cell r="D67">
            <v>44317</v>
          </cell>
          <cell r="E67">
            <v>601866071282</v>
          </cell>
          <cell r="F67" t="str">
            <v>龙韵玻璃开孔器钻瓷砖用的钻头钻孔玉石磨圆大理石玻化砖打孔钻头</v>
          </cell>
          <cell r="G67" t="str">
            <v>LH19BLA2001</v>
          </cell>
          <cell r="H67" t="str">
            <v>当前在线</v>
          </cell>
          <cell r="I67">
            <v>6</v>
          </cell>
          <cell r="J67">
            <v>15</v>
          </cell>
          <cell r="K67">
            <v>20.440000000000001</v>
          </cell>
          <cell r="L67">
            <v>0.16669999999999999</v>
          </cell>
          <cell r="M67">
            <v>0</v>
          </cell>
          <cell r="N67">
            <v>0</v>
          </cell>
          <cell r="O67">
            <v>1</v>
          </cell>
          <cell r="P67">
            <v>2</v>
          </cell>
          <cell r="Q67">
            <v>19</v>
          </cell>
          <cell r="R67">
            <v>0.16669999999999999</v>
          </cell>
          <cell r="S67">
            <v>1</v>
          </cell>
          <cell r="T67">
            <v>2</v>
          </cell>
          <cell r="U67">
            <v>19.62</v>
          </cell>
          <cell r="V67">
            <v>0.16669999999999999</v>
          </cell>
          <cell r="W67">
            <v>3.27</v>
          </cell>
          <cell r="X67">
            <v>0</v>
          </cell>
          <cell r="Y67">
            <v>0</v>
          </cell>
          <cell r="Z67">
            <v>0</v>
          </cell>
          <cell r="AA67">
            <v>0</v>
          </cell>
        </row>
        <row r="68">
          <cell r="A68" t="str">
            <v>44317234070</v>
          </cell>
          <cell r="B68">
            <v>5</v>
          </cell>
          <cell r="C68">
            <v>18</v>
          </cell>
          <cell r="D68">
            <v>44317</v>
          </cell>
          <cell r="E68">
            <v>617937234070</v>
          </cell>
          <cell r="F68" t="str">
            <v>龙韵断头螺丝取出器取断丝滑牙专用工具拆卸反丝内罗丝万能取丝器</v>
          </cell>
          <cell r="G68" t="str">
            <v>-</v>
          </cell>
          <cell r="H68" t="str">
            <v>当前在线</v>
          </cell>
          <cell r="I68">
            <v>31</v>
          </cell>
          <cell r="J68">
            <v>60</v>
          </cell>
          <cell r="K68">
            <v>36.119999999999997</v>
          </cell>
          <cell r="L68">
            <v>0.6129</v>
          </cell>
          <cell r="M68">
            <v>3</v>
          </cell>
          <cell r="N68">
            <v>1</v>
          </cell>
          <cell r="O68">
            <v>1</v>
          </cell>
          <cell r="P68">
            <v>1</v>
          </cell>
          <cell r="Q68">
            <v>17</v>
          </cell>
          <cell r="R68">
            <v>3.2300000000000002E-2</v>
          </cell>
          <cell r="S68">
            <v>1</v>
          </cell>
          <cell r="T68">
            <v>1</v>
          </cell>
          <cell r="U68">
            <v>17.91</v>
          </cell>
          <cell r="V68">
            <v>3.2300000000000002E-2</v>
          </cell>
          <cell r="W68">
            <v>0.57999999999999996</v>
          </cell>
          <cell r="X68">
            <v>0</v>
          </cell>
          <cell r="Y68">
            <v>6.25E-2</v>
          </cell>
          <cell r="Z68">
            <v>16</v>
          </cell>
          <cell r="AA68">
            <v>1</v>
          </cell>
        </row>
        <row r="69">
          <cell r="A69" t="str">
            <v>44317437271</v>
          </cell>
          <cell r="B69">
            <v>5</v>
          </cell>
          <cell r="C69">
            <v>18</v>
          </cell>
          <cell r="D69">
            <v>44317</v>
          </cell>
          <cell r="E69">
            <v>38984437271</v>
          </cell>
          <cell r="F69" t="str">
            <v>龙韵轻型电锤电镐电钻三用多功能家用大功率两用工业冲击钻混凝土</v>
          </cell>
          <cell r="G69" t="str">
            <v>-</v>
          </cell>
          <cell r="H69" t="str">
            <v>已下架</v>
          </cell>
          <cell r="I69">
            <v>13</v>
          </cell>
          <cell r="J69">
            <v>28</v>
          </cell>
          <cell r="K69">
            <v>9.42</v>
          </cell>
          <cell r="L69">
            <v>0.84619999999999995</v>
          </cell>
          <cell r="M69">
            <v>3</v>
          </cell>
          <cell r="N69">
            <v>0</v>
          </cell>
          <cell r="O69">
            <v>0</v>
          </cell>
          <cell r="P69">
            <v>0</v>
          </cell>
          <cell r="Q69">
            <v>0</v>
          </cell>
          <cell r="R69">
            <v>0</v>
          </cell>
          <cell r="S69">
            <v>0</v>
          </cell>
          <cell r="T69">
            <v>0</v>
          </cell>
          <cell r="U69">
            <v>0</v>
          </cell>
          <cell r="V69">
            <v>0</v>
          </cell>
          <cell r="W69">
            <v>0</v>
          </cell>
          <cell r="X69">
            <v>0</v>
          </cell>
          <cell r="Y69">
            <v>0</v>
          </cell>
          <cell r="Z69">
            <v>0</v>
          </cell>
          <cell r="AA69">
            <v>0</v>
          </cell>
        </row>
        <row r="70">
          <cell r="A70" t="str">
            <v>44317258296</v>
          </cell>
          <cell r="B70">
            <v>5</v>
          </cell>
          <cell r="C70">
            <v>18</v>
          </cell>
          <cell r="D70">
            <v>44317</v>
          </cell>
          <cell r="E70">
            <v>520139258296</v>
          </cell>
          <cell r="F70" t="str">
            <v>龙韵无刷冲击电动扳手锂电充电架子工 大扭力套筒风炮汽修电扳手</v>
          </cell>
          <cell r="G70" t="str">
            <v>-</v>
          </cell>
          <cell r="H70" t="str">
            <v>当前在线</v>
          </cell>
          <cell r="I70">
            <v>14</v>
          </cell>
          <cell r="J70">
            <v>23</v>
          </cell>
          <cell r="K70">
            <v>22.57</v>
          </cell>
          <cell r="L70">
            <v>0.78569999999999995</v>
          </cell>
          <cell r="M70">
            <v>1</v>
          </cell>
          <cell r="N70">
            <v>0</v>
          </cell>
          <cell r="O70">
            <v>0</v>
          </cell>
          <cell r="P70">
            <v>0</v>
          </cell>
          <cell r="Q70">
            <v>0</v>
          </cell>
          <cell r="R70">
            <v>0</v>
          </cell>
          <cell r="S70">
            <v>0</v>
          </cell>
          <cell r="T70">
            <v>0</v>
          </cell>
          <cell r="U70">
            <v>0</v>
          </cell>
          <cell r="V70">
            <v>0</v>
          </cell>
          <cell r="W70">
            <v>0</v>
          </cell>
          <cell r="X70">
            <v>0</v>
          </cell>
          <cell r="Y70">
            <v>0</v>
          </cell>
          <cell r="Z70">
            <v>0</v>
          </cell>
          <cell r="AA70">
            <v>0</v>
          </cell>
        </row>
        <row r="71">
          <cell r="A71" t="str">
            <v>44317313866</v>
          </cell>
          <cell r="B71">
            <v>5</v>
          </cell>
          <cell r="C71">
            <v>18</v>
          </cell>
          <cell r="D71">
            <v>44317</v>
          </cell>
          <cell r="E71">
            <v>521268313866</v>
          </cell>
          <cell r="F71" t="str">
            <v>龙韵21V锂电池手电钻电动螺丝刀充电式手枪钻家用多功能手电转</v>
          </cell>
          <cell r="G71" t="str">
            <v>LV003619</v>
          </cell>
          <cell r="H71" t="str">
            <v>已下架</v>
          </cell>
          <cell r="I71">
            <v>1</v>
          </cell>
          <cell r="J71">
            <v>2</v>
          </cell>
          <cell r="K71">
            <v>3.11</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row>
        <row r="72">
          <cell r="A72" t="str">
            <v>44317323025</v>
          </cell>
          <cell r="B72">
            <v>5</v>
          </cell>
          <cell r="C72">
            <v>18</v>
          </cell>
          <cell r="D72">
            <v>44317</v>
          </cell>
          <cell r="E72">
            <v>522587323025</v>
          </cell>
          <cell r="F72" t="str">
            <v>龙韵 红外线水平仪支架 三脚架转接头云台铝合金三维云</v>
          </cell>
          <cell r="G72" t="str">
            <v>PJ000101</v>
          </cell>
          <cell r="H72" t="str">
            <v>已下架</v>
          </cell>
          <cell r="I72">
            <v>1</v>
          </cell>
          <cell r="J72">
            <v>2</v>
          </cell>
          <cell r="K72">
            <v>16.53</v>
          </cell>
          <cell r="L72">
            <v>0</v>
          </cell>
          <cell r="M72">
            <v>0</v>
          </cell>
          <cell r="N72">
            <v>0</v>
          </cell>
          <cell r="O72">
            <v>0</v>
          </cell>
          <cell r="P72">
            <v>0</v>
          </cell>
          <cell r="Q72">
            <v>0</v>
          </cell>
          <cell r="R72">
            <v>0</v>
          </cell>
          <cell r="S72">
            <v>0</v>
          </cell>
          <cell r="T72">
            <v>0</v>
          </cell>
          <cell r="U72">
            <v>0</v>
          </cell>
          <cell r="V72">
            <v>0</v>
          </cell>
          <cell r="W72">
            <v>0</v>
          </cell>
          <cell r="X72">
            <v>0</v>
          </cell>
          <cell r="Y72">
            <v>0</v>
          </cell>
          <cell r="Z72">
            <v>0</v>
          </cell>
          <cell r="AA72">
            <v>0</v>
          </cell>
        </row>
        <row r="73">
          <cell r="A73" t="str">
            <v>44317623755</v>
          </cell>
          <cell r="B73">
            <v>5</v>
          </cell>
          <cell r="C73">
            <v>18</v>
          </cell>
          <cell r="D73">
            <v>44317</v>
          </cell>
          <cell r="E73">
            <v>530540623755</v>
          </cell>
          <cell r="F73" t="str">
            <v>龙韵315电焊机工业级双电压220V 380V家用小型两用直流全铜焊机</v>
          </cell>
          <cell r="G73" t="str">
            <v>-</v>
          </cell>
          <cell r="H73" t="str">
            <v>已下架</v>
          </cell>
          <cell r="I73">
            <v>36</v>
          </cell>
          <cell r="J73">
            <v>57</v>
          </cell>
          <cell r="K73">
            <v>35.47</v>
          </cell>
          <cell r="L73">
            <v>0.77780000000000005</v>
          </cell>
          <cell r="M73">
            <v>2</v>
          </cell>
          <cell r="N73">
            <v>3</v>
          </cell>
          <cell r="O73">
            <v>0</v>
          </cell>
          <cell r="P73">
            <v>0</v>
          </cell>
          <cell r="Q73">
            <v>0</v>
          </cell>
          <cell r="R73">
            <v>0</v>
          </cell>
          <cell r="S73">
            <v>0</v>
          </cell>
          <cell r="T73">
            <v>0</v>
          </cell>
          <cell r="U73">
            <v>0</v>
          </cell>
          <cell r="V73">
            <v>0</v>
          </cell>
          <cell r="W73">
            <v>0</v>
          </cell>
          <cell r="X73">
            <v>0</v>
          </cell>
          <cell r="Y73">
            <v>0</v>
          </cell>
          <cell r="Z73">
            <v>26</v>
          </cell>
          <cell r="AA73">
            <v>0</v>
          </cell>
        </row>
        <row r="74">
          <cell r="A74" t="str">
            <v>44317292891</v>
          </cell>
          <cell r="B74">
            <v>5</v>
          </cell>
          <cell r="C74">
            <v>18</v>
          </cell>
          <cell r="D74">
            <v>44317</v>
          </cell>
          <cell r="E74">
            <v>537861292891</v>
          </cell>
          <cell r="F74" t="str">
            <v>龙韵电焊机配件使用 焊把线 国标电缆线接地钳龙头线套装 16平方</v>
          </cell>
          <cell r="G74" t="str">
            <v>-</v>
          </cell>
          <cell r="H74" t="str">
            <v>已下架</v>
          </cell>
          <cell r="I74">
            <v>31</v>
          </cell>
          <cell r="J74">
            <v>43</v>
          </cell>
          <cell r="K74">
            <v>21.12</v>
          </cell>
          <cell r="L74">
            <v>0.80649999999999999</v>
          </cell>
          <cell r="M74">
            <v>0</v>
          </cell>
          <cell r="N74">
            <v>0</v>
          </cell>
          <cell r="O74">
            <v>0</v>
          </cell>
          <cell r="P74">
            <v>0</v>
          </cell>
          <cell r="Q74">
            <v>0</v>
          </cell>
          <cell r="R74">
            <v>0</v>
          </cell>
          <cell r="S74">
            <v>0</v>
          </cell>
          <cell r="T74">
            <v>0</v>
          </cell>
          <cell r="U74">
            <v>0</v>
          </cell>
          <cell r="V74">
            <v>0</v>
          </cell>
          <cell r="W74">
            <v>0</v>
          </cell>
          <cell r="X74">
            <v>0</v>
          </cell>
          <cell r="Y74">
            <v>0</v>
          </cell>
          <cell r="Z74">
            <v>22</v>
          </cell>
          <cell r="AA74">
            <v>0</v>
          </cell>
        </row>
        <row r="75">
          <cell r="A75" t="str">
            <v>44317138248</v>
          </cell>
          <cell r="B75">
            <v>5</v>
          </cell>
          <cell r="C75">
            <v>18</v>
          </cell>
          <cell r="D75">
            <v>44317</v>
          </cell>
          <cell r="E75">
            <v>545945138248</v>
          </cell>
          <cell r="F75" t="str">
            <v>龙韵锂电钻冲击钻充电式手电钻家用电动螺丝刀双速手枪钻多功能</v>
          </cell>
          <cell r="G75" t="str">
            <v>ST系列冲击锂电钻</v>
          </cell>
          <cell r="H75" t="str">
            <v>已下架</v>
          </cell>
          <cell r="I75">
            <v>8</v>
          </cell>
          <cell r="J75">
            <v>21</v>
          </cell>
          <cell r="K75">
            <v>59.61</v>
          </cell>
          <cell r="L75">
            <v>0.625</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row>
        <row r="76">
          <cell r="A76" t="str">
            <v>44317490089</v>
          </cell>
          <cell r="B76">
            <v>5</v>
          </cell>
          <cell r="C76">
            <v>18</v>
          </cell>
          <cell r="D76">
            <v>44317</v>
          </cell>
          <cell r="E76">
            <v>551712490089</v>
          </cell>
          <cell r="F76" t="str">
            <v>龙韵手电钻家用冲击钻220v多功能电动工具手枪钻手电转小型螺丝刀</v>
          </cell>
          <cell r="G76" t="str">
            <v>13-T</v>
          </cell>
          <cell r="H76" t="str">
            <v>当前在线</v>
          </cell>
          <cell r="I76">
            <v>20</v>
          </cell>
          <cell r="J76">
            <v>44</v>
          </cell>
          <cell r="K76">
            <v>50.04</v>
          </cell>
          <cell r="L76">
            <v>0.65</v>
          </cell>
          <cell r="M76">
            <v>2</v>
          </cell>
          <cell r="N76">
            <v>0</v>
          </cell>
          <cell r="O76">
            <v>0</v>
          </cell>
          <cell r="P76">
            <v>0</v>
          </cell>
          <cell r="Q76">
            <v>0</v>
          </cell>
          <cell r="R76">
            <v>0</v>
          </cell>
          <cell r="S76">
            <v>0</v>
          </cell>
          <cell r="T76">
            <v>0</v>
          </cell>
          <cell r="U76">
            <v>0</v>
          </cell>
          <cell r="V76">
            <v>0</v>
          </cell>
          <cell r="W76">
            <v>0</v>
          </cell>
          <cell r="X76">
            <v>0</v>
          </cell>
          <cell r="Y76">
            <v>0</v>
          </cell>
          <cell r="Z76">
            <v>0</v>
          </cell>
          <cell r="AA76">
            <v>0</v>
          </cell>
        </row>
        <row r="77">
          <cell r="A77" t="str">
            <v>44317671314</v>
          </cell>
          <cell r="B77">
            <v>5</v>
          </cell>
          <cell r="C77">
            <v>18</v>
          </cell>
          <cell r="D77">
            <v>44317</v>
          </cell>
          <cell r="E77">
            <v>551934671314</v>
          </cell>
          <cell r="F77" t="str">
            <v>龙韵多功能手持激光红外线测距仪望远镜高精度室外1000米户外测量</v>
          </cell>
          <cell r="G77" t="str">
            <v>LF02001</v>
          </cell>
          <cell r="H77" t="str">
            <v>当前在线</v>
          </cell>
          <cell r="I77">
            <v>6</v>
          </cell>
          <cell r="J77">
            <v>6</v>
          </cell>
          <cell r="K77">
            <v>26.94</v>
          </cell>
          <cell r="L77">
            <v>0.16669999999999999</v>
          </cell>
          <cell r="M77">
            <v>0</v>
          </cell>
          <cell r="N77">
            <v>1</v>
          </cell>
          <cell r="O77">
            <v>0</v>
          </cell>
          <cell r="P77">
            <v>0</v>
          </cell>
          <cell r="Q77">
            <v>0</v>
          </cell>
          <cell r="R77">
            <v>0</v>
          </cell>
          <cell r="S77">
            <v>0</v>
          </cell>
          <cell r="T77">
            <v>0</v>
          </cell>
          <cell r="U77">
            <v>0</v>
          </cell>
          <cell r="V77">
            <v>0</v>
          </cell>
          <cell r="W77">
            <v>0</v>
          </cell>
          <cell r="X77">
            <v>0</v>
          </cell>
          <cell r="Y77">
            <v>0</v>
          </cell>
          <cell r="Z77">
            <v>1</v>
          </cell>
          <cell r="AA77">
            <v>0</v>
          </cell>
        </row>
        <row r="78">
          <cell r="A78" t="str">
            <v>44317693149</v>
          </cell>
          <cell r="B78">
            <v>5</v>
          </cell>
          <cell r="C78">
            <v>18</v>
          </cell>
          <cell r="D78">
            <v>44317</v>
          </cell>
          <cell r="E78">
            <v>553338693149</v>
          </cell>
          <cell r="F78" t="str">
            <v>龙韵棘轮扳手套筒套装快速汽修小飞中飞大飞专用五金工具双向扳手</v>
          </cell>
          <cell r="G78" t="str">
            <v>-</v>
          </cell>
          <cell r="H78" t="str">
            <v>当前在线</v>
          </cell>
          <cell r="I78">
            <v>1</v>
          </cell>
          <cell r="J78">
            <v>1</v>
          </cell>
          <cell r="K78">
            <v>11.15</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row>
        <row r="79">
          <cell r="A79" t="str">
            <v>44317116142</v>
          </cell>
          <cell r="B79">
            <v>5</v>
          </cell>
          <cell r="C79">
            <v>18</v>
          </cell>
          <cell r="D79">
            <v>44317</v>
          </cell>
          <cell r="E79">
            <v>555073116142</v>
          </cell>
          <cell r="F79" t="str">
            <v>水平尺高精度强磁平水尺实心铸铝防摔迷小型家用测量尺平衡尺靠尺</v>
          </cell>
          <cell r="G79" t="str">
            <v>-</v>
          </cell>
          <cell r="H79" t="str">
            <v>当前在线</v>
          </cell>
          <cell r="I79">
            <v>11</v>
          </cell>
          <cell r="J79">
            <v>27</v>
          </cell>
          <cell r="K79">
            <v>10.45</v>
          </cell>
          <cell r="L79">
            <v>0.90910000000000002</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row>
        <row r="80">
          <cell r="A80" t="str">
            <v>44317661416</v>
          </cell>
          <cell r="B80">
            <v>5</v>
          </cell>
          <cell r="C80">
            <v>18</v>
          </cell>
          <cell r="D80">
            <v>44317</v>
          </cell>
          <cell r="E80">
            <v>556813661416</v>
          </cell>
          <cell r="F80" t="str">
            <v>热熔胶枪手工制作胶抢电热胶枪家用高粘强力热融胶棒棒胶水7-11mm</v>
          </cell>
          <cell r="G80" t="str">
            <v>-</v>
          </cell>
          <cell r="H80" t="str">
            <v>当前在线</v>
          </cell>
          <cell r="I80">
            <v>6</v>
          </cell>
          <cell r="J80">
            <v>9</v>
          </cell>
          <cell r="K80">
            <v>24.14</v>
          </cell>
          <cell r="L80">
            <v>0.83330000000000004</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row>
        <row r="81">
          <cell r="A81" t="str">
            <v>44317433293</v>
          </cell>
          <cell r="B81">
            <v>5</v>
          </cell>
          <cell r="C81">
            <v>18</v>
          </cell>
          <cell r="D81">
            <v>44317</v>
          </cell>
          <cell r="E81">
            <v>558916433293</v>
          </cell>
          <cell r="F81" t="str">
            <v>龙韵电动工具锂电钻打孔充电钻手枪钻多功能家用电动螺丝刀手电钻</v>
          </cell>
          <cell r="G81">
            <v>1012</v>
          </cell>
          <cell r="H81" t="str">
            <v>已下架</v>
          </cell>
          <cell r="I81">
            <v>4</v>
          </cell>
          <cell r="J81">
            <v>20</v>
          </cell>
          <cell r="K81">
            <v>19.850000000000001</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row>
        <row r="82">
          <cell r="A82" t="str">
            <v>44317638326</v>
          </cell>
          <cell r="B82">
            <v>5</v>
          </cell>
          <cell r="C82">
            <v>18</v>
          </cell>
          <cell r="D82">
            <v>44317</v>
          </cell>
          <cell r="E82">
            <v>559275638326</v>
          </cell>
          <cell r="F82" t="str">
            <v>铁皮剪刀不锈钢强力龙骨剪子集成吊顶专用工业多功能航空剪铝扣板</v>
          </cell>
          <cell r="G82" t="str">
            <v>-</v>
          </cell>
          <cell r="H82" t="str">
            <v>当前在线</v>
          </cell>
          <cell r="I82">
            <v>41</v>
          </cell>
          <cell r="J82">
            <v>72</v>
          </cell>
          <cell r="K82">
            <v>19.2</v>
          </cell>
          <cell r="L82">
            <v>0.85370000000000001</v>
          </cell>
          <cell r="M82">
            <v>0</v>
          </cell>
          <cell r="N82">
            <v>0</v>
          </cell>
          <cell r="O82">
            <v>0</v>
          </cell>
          <cell r="P82">
            <v>0</v>
          </cell>
          <cell r="Q82">
            <v>0</v>
          </cell>
          <cell r="R82">
            <v>0</v>
          </cell>
          <cell r="S82">
            <v>0</v>
          </cell>
          <cell r="T82">
            <v>0</v>
          </cell>
          <cell r="U82">
            <v>0</v>
          </cell>
          <cell r="V82">
            <v>0</v>
          </cell>
          <cell r="W82">
            <v>0</v>
          </cell>
          <cell r="X82">
            <v>0</v>
          </cell>
          <cell r="Y82">
            <v>0</v>
          </cell>
          <cell r="Z82">
            <v>2</v>
          </cell>
          <cell r="AA82">
            <v>0</v>
          </cell>
        </row>
        <row r="83">
          <cell r="A83" t="str">
            <v>44317121570</v>
          </cell>
          <cell r="B83">
            <v>5</v>
          </cell>
          <cell r="C83">
            <v>18</v>
          </cell>
          <cell r="D83">
            <v>44317</v>
          </cell>
          <cell r="E83">
            <v>560846121570</v>
          </cell>
          <cell r="F83" t="str">
            <v>龙韵园艺剪刀修枝剪果树剪刀多功能家用省力树枝剪子工具修花剪刀</v>
          </cell>
          <cell r="G83" t="str">
            <v>-</v>
          </cell>
          <cell r="H83" t="str">
            <v>已下架</v>
          </cell>
          <cell r="I83">
            <v>4</v>
          </cell>
          <cell r="J83">
            <v>8</v>
          </cell>
          <cell r="K83">
            <v>6.46</v>
          </cell>
          <cell r="L83">
            <v>0.5</v>
          </cell>
          <cell r="M83">
            <v>2</v>
          </cell>
          <cell r="N83">
            <v>0</v>
          </cell>
          <cell r="O83">
            <v>0</v>
          </cell>
          <cell r="P83">
            <v>0</v>
          </cell>
          <cell r="Q83">
            <v>0</v>
          </cell>
          <cell r="R83">
            <v>0</v>
          </cell>
          <cell r="S83">
            <v>0</v>
          </cell>
          <cell r="T83">
            <v>0</v>
          </cell>
          <cell r="U83">
            <v>0</v>
          </cell>
          <cell r="V83">
            <v>0</v>
          </cell>
          <cell r="W83">
            <v>0</v>
          </cell>
          <cell r="X83">
            <v>0</v>
          </cell>
          <cell r="Y83">
            <v>0</v>
          </cell>
          <cell r="Z83">
            <v>0</v>
          </cell>
          <cell r="AA83">
            <v>0</v>
          </cell>
        </row>
        <row r="84">
          <cell r="A84" t="str">
            <v>44317341452</v>
          </cell>
          <cell r="B84">
            <v>5</v>
          </cell>
          <cell r="C84">
            <v>18</v>
          </cell>
          <cell r="D84">
            <v>44317</v>
          </cell>
          <cell r="E84">
            <v>565895341452</v>
          </cell>
          <cell r="F84" t="str">
            <v>龙韵无刷锂电角磨机充电式锂电池磨光机打磨机多功能切割机抛光机</v>
          </cell>
          <cell r="G84" t="str">
            <v>100LAG-1</v>
          </cell>
          <cell r="H84" t="str">
            <v>已下架</v>
          </cell>
          <cell r="I84">
            <v>6</v>
          </cell>
          <cell r="J84">
            <v>12</v>
          </cell>
          <cell r="K84">
            <v>14.14</v>
          </cell>
          <cell r="L84">
            <v>0.83330000000000004</v>
          </cell>
          <cell r="M84">
            <v>1</v>
          </cell>
          <cell r="N84">
            <v>0</v>
          </cell>
          <cell r="O84">
            <v>0</v>
          </cell>
          <cell r="P84">
            <v>0</v>
          </cell>
          <cell r="Q84">
            <v>0</v>
          </cell>
          <cell r="R84">
            <v>0</v>
          </cell>
          <cell r="S84">
            <v>0</v>
          </cell>
          <cell r="T84">
            <v>0</v>
          </cell>
          <cell r="U84">
            <v>0</v>
          </cell>
          <cell r="V84">
            <v>0</v>
          </cell>
          <cell r="W84">
            <v>0</v>
          </cell>
          <cell r="X84">
            <v>0</v>
          </cell>
          <cell r="Y84">
            <v>0</v>
          </cell>
          <cell r="Z84">
            <v>0</v>
          </cell>
          <cell r="AA84">
            <v>0</v>
          </cell>
        </row>
        <row r="85">
          <cell r="A85" t="str">
            <v>44317009199</v>
          </cell>
          <cell r="B85">
            <v>5</v>
          </cell>
          <cell r="C85">
            <v>18</v>
          </cell>
          <cell r="D85">
            <v>44317</v>
          </cell>
          <cell r="E85">
            <v>568179009199</v>
          </cell>
          <cell r="F85" t="str">
            <v>龙韵电工查断点测电笔家用线路检测德国万能多功能感应电笔高精度</v>
          </cell>
          <cell r="G85" t="str">
            <v>AC10测电笔</v>
          </cell>
          <cell r="H85" t="str">
            <v>当前在线</v>
          </cell>
          <cell r="I85">
            <v>45</v>
          </cell>
          <cell r="J85">
            <v>95</v>
          </cell>
          <cell r="K85">
            <v>32.14</v>
          </cell>
          <cell r="L85">
            <v>0.5111</v>
          </cell>
          <cell r="M85">
            <v>0</v>
          </cell>
          <cell r="N85">
            <v>5</v>
          </cell>
          <cell r="O85">
            <v>0</v>
          </cell>
          <cell r="P85">
            <v>0</v>
          </cell>
          <cell r="Q85">
            <v>0</v>
          </cell>
          <cell r="R85">
            <v>0</v>
          </cell>
          <cell r="S85">
            <v>0</v>
          </cell>
          <cell r="T85">
            <v>0</v>
          </cell>
          <cell r="U85">
            <v>0</v>
          </cell>
          <cell r="V85">
            <v>0</v>
          </cell>
          <cell r="W85">
            <v>0</v>
          </cell>
          <cell r="X85">
            <v>0</v>
          </cell>
          <cell r="Y85">
            <v>0</v>
          </cell>
          <cell r="Z85">
            <v>20</v>
          </cell>
          <cell r="AA85">
            <v>0</v>
          </cell>
        </row>
        <row r="86">
          <cell r="A86" t="str">
            <v>44317793793</v>
          </cell>
          <cell r="B86">
            <v>5</v>
          </cell>
          <cell r="C86">
            <v>18</v>
          </cell>
          <cell r="D86">
            <v>44317</v>
          </cell>
          <cell r="E86">
            <v>569655793793</v>
          </cell>
          <cell r="F86" t="str">
            <v>验电器插座测试仪漏电地线检测器电源极性相位检测仪高精度测电仪</v>
          </cell>
          <cell r="G86" t="str">
            <v>LF-001电源检测器</v>
          </cell>
          <cell r="H86" t="str">
            <v>当前在线</v>
          </cell>
          <cell r="I86">
            <v>24</v>
          </cell>
          <cell r="J86">
            <v>36</v>
          </cell>
          <cell r="K86">
            <v>80.66</v>
          </cell>
          <cell r="L86">
            <v>0.41670000000000001</v>
          </cell>
          <cell r="M86">
            <v>1</v>
          </cell>
          <cell r="N86">
            <v>5</v>
          </cell>
          <cell r="O86">
            <v>0</v>
          </cell>
          <cell r="P86">
            <v>0</v>
          </cell>
          <cell r="Q86">
            <v>0</v>
          </cell>
          <cell r="R86">
            <v>0</v>
          </cell>
          <cell r="S86">
            <v>0</v>
          </cell>
          <cell r="T86">
            <v>0</v>
          </cell>
          <cell r="U86">
            <v>0</v>
          </cell>
          <cell r="V86">
            <v>0</v>
          </cell>
          <cell r="W86">
            <v>0</v>
          </cell>
          <cell r="X86">
            <v>0</v>
          </cell>
          <cell r="Y86">
            <v>0</v>
          </cell>
          <cell r="Z86">
            <v>10</v>
          </cell>
          <cell r="AA86">
            <v>0</v>
          </cell>
        </row>
        <row r="87">
          <cell r="A87" t="str">
            <v>44317970899</v>
          </cell>
          <cell r="B87">
            <v>5</v>
          </cell>
          <cell r="C87">
            <v>18</v>
          </cell>
          <cell r="D87">
            <v>44317</v>
          </cell>
          <cell r="E87">
            <v>570285970899</v>
          </cell>
          <cell r="F87" t="str">
            <v>龙韵水钻机打孔机大功率水钻支架手持式台式两用空调混凝土开孔机</v>
          </cell>
          <cell r="G87" t="str">
            <v>-</v>
          </cell>
          <cell r="H87" t="str">
            <v>当前在线</v>
          </cell>
          <cell r="I87">
            <v>26</v>
          </cell>
          <cell r="J87">
            <v>81</v>
          </cell>
          <cell r="K87">
            <v>24.01</v>
          </cell>
          <cell r="L87">
            <v>0.57689999999999997</v>
          </cell>
          <cell r="M87">
            <v>0</v>
          </cell>
          <cell r="N87">
            <v>0</v>
          </cell>
          <cell r="O87">
            <v>0</v>
          </cell>
          <cell r="P87">
            <v>0</v>
          </cell>
          <cell r="Q87">
            <v>0</v>
          </cell>
          <cell r="R87">
            <v>0</v>
          </cell>
          <cell r="S87">
            <v>0</v>
          </cell>
          <cell r="T87">
            <v>0</v>
          </cell>
          <cell r="U87">
            <v>0</v>
          </cell>
          <cell r="V87">
            <v>0</v>
          </cell>
          <cell r="W87">
            <v>0</v>
          </cell>
          <cell r="X87">
            <v>0</v>
          </cell>
          <cell r="Y87">
            <v>0</v>
          </cell>
          <cell r="Z87">
            <v>15</v>
          </cell>
          <cell r="AA87">
            <v>0</v>
          </cell>
        </row>
        <row r="88">
          <cell r="A88" t="str">
            <v>44317310346</v>
          </cell>
          <cell r="B88">
            <v>5</v>
          </cell>
          <cell r="C88">
            <v>18</v>
          </cell>
          <cell r="D88">
            <v>44317</v>
          </cell>
          <cell r="E88">
            <v>571410310346</v>
          </cell>
          <cell r="F88" t="str">
            <v>割草机多功能开荒小型家用电动打草机农用汽油机收割非神器除草机</v>
          </cell>
          <cell r="G88" t="str">
            <v>GCJ139/140</v>
          </cell>
          <cell r="H88" t="str">
            <v>当前在线</v>
          </cell>
          <cell r="I88">
            <v>5</v>
          </cell>
          <cell r="J88">
            <v>12</v>
          </cell>
          <cell r="K88">
            <v>15.71</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row>
        <row r="89">
          <cell r="A89" t="str">
            <v>44317678688</v>
          </cell>
          <cell r="B89">
            <v>5</v>
          </cell>
          <cell r="C89">
            <v>18</v>
          </cell>
          <cell r="D89">
            <v>44317</v>
          </cell>
          <cell r="E89">
            <v>572994678688</v>
          </cell>
          <cell r="F89" t="str">
            <v>龙韵锂电万用宝多功能修边机木工电动工具大全开孔开槽切割打磨机</v>
          </cell>
          <cell r="G89" t="str">
            <v>-</v>
          </cell>
          <cell r="H89" t="str">
            <v>当前在线</v>
          </cell>
          <cell r="I89">
            <v>1</v>
          </cell>
          <cell r="J89">
            <v>2</v>
          </cell>
          <cell r="K89">
            <v>43.6</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row>
        <row r="90">
          <cell r="A90" t="str">
            <v>44317165390</v>
          </cell>
          <cell r="B90">
            <v>5</v>
          </cell>
          <cell r="C90">
            <v>18</v>
          </cell>
          <cell r="D90">
            <v>44317</v>
          </cell>
          <cell r="E90">
            <v>573393165390</v>
          </cell>
          <cell r="F90" t="str">
            <v>龙韵切割机家用大功率多功能小型金属木材型材不锈钢台式钢材机</v>
          </cell>
          <cell r="G90" t="str">
            <v>-</v>
          </cell>
          <cell r="H90" t="str">
            <v>已下架</v>
          </cell>
          <cell r="I90">
            <v>4</v>
          </cell>
          <cell r="J90">
            <v>10</v>
          </cell>
          <cell r="K90">
            <v>49.64</v>
          </cell>
          <cell r="L90">
            <v>0.5</v>
          </cell>
          <cell r="M90">
            <v>1</v>
          </cell>
          <cell r="N90">
            <v>0</v>
          </cell>
          <cell r="O90">
            <v>0</v>
          </cell>
          <cell r="P90">
            <v>0</v>
          </cell>
          <cell r="Q90">
            <v>0</v>
          </cell>
          <cell r="R90">
            <v>0</v>
          </cell>
          <cell r="S90">
            <v>0</v>
          </cell>
          <cell r="T90">
            <v>0</v>
          </cell>
          <cell r="U90">
            <v>0</v>
          </cell>
          <cell r="V90">
            <v>0</v>
          </cell>
          <cell r="W90">
            <v>0</v>
          </cell>
          <cell r="X90">
            <v>0</v>
          </cell>
          <cell r="Y90">
            <v>0</v>
          </cell>
          <cell r="Z90">
            <v>0</v>
          </cell>
          <cell r="AA90">
            <v>0</v>
          </cell>
        </row>
        <row r="91">
          <cell r="A91" t="str">
            <v>44317543244</v>
          </cell>
          <cell r="B91">
            <v>5</v>
          </cell>
          <cell r="C91">
            <v>18</v>
          </cell>
          <cell r="D91">
            <v>44317</v>
          </cell>
          <cell r="E91">
            <v>581996543244</v>
          </cell>
          <cell r="F91" t="str">
            <v>线槽剪刀扣条剪45度木工卡条剪刀万能电工角度剪多功能封边条剪刀</v>
          </cell>
          <cell r="G91" t="str">
            <v>-</v>
          </cell>
          <cell r="H91" t="str">
            <v>当前在线</v>
          </cell>
          <cell r="I91">
            <v>4</v>
          </cell>
          <cell r="J91">
            <v>9</v>
          </cell>
          <cell r="K91">
            <v>17.149999999999999</v>
          </cell>
          <cell r="L91">
            <v>0.5</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row>
        <row r="92">
          <cell r="A92" t="str">
            <v>44317895831</v>
          </cell>
          <cell r="B92">
            <v>5</v>
          </cell>
          <cell r="C92">
            <v>18</v>
          </cell>
          <cell r="D92">
            <v>44317</v>
          </cell>
          <cell r="E92">
            <v>582355895831</v>
          </cell>
          <cell r="F92" t="str">
            <v>木工切割片4寸锯片角磨机金属多功能专业级万用10寸铝合金电锯片</v>
          </cell>
          <cell r="G92" t="str">
            <v>-</v>
          </cell>
          <cell r="H92" t="str">
            <v>当前在线</v>
          </cell>
          <cell r="I92">
            <v>19</v>
          </cell>
          <cell r="J92">
            <v>26</v>
          </cell>
          <cell r="K92">
            <v>22.67</v>
          </cell>
          <cell r="L92">
            <v>0.36840000000000001</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row>
        <row r="93">
          <cell r="A93" t="str">
            <v>44317375785</v>
          </cell>
          <cell r="B93">
            <v>5</v>
          </cell>
          <cell r="C93">
            <v>18</v>
          </cell>
          <cell r="D93">
            <v>44317</v>
          </cell>
          <cell r="E93">
            <v>582800375785</v>
          </cell>
          <cell r="F93" t="str">
            <v>龙韵锤子羊角锤钳工锤铁锤榔头起钉锤钣金锤小铁锤圆头锤木工工具</v>
          </cell>
          <cell r="G93" t="str">
            <v>-</v>
          </cell>
          <cell r="H93" t="str">
            <v>当前在线</v>
          </cell>
          <cell r="I93">
            <v>18</v>
          </cell>
          <cell r="J93">
            <v>39</v>
          </cell>
          <cell r="K93">
            <v>15.33</v>
          </cell>
          <cell r="L93">
            <v>0.66669999999999996</v>
          </cell>
          <cell r="M93">
            <v>0</v>
          </cell>
          <cell r="N93">
            <v>0</v>
          </cell>
          <cell r="O93">
            <v>0</v>
          </cell>
          <cell r="P93">
            <v>0</v>
          </cell>
          <cell r="Q93">
            <v>0</v>
          </cell>
          <cell r="R93">
            <v>0</v>
          </cell>
          <cell r="S93">
            <v>0</v>
          </cell>
          <cell r="T93">
            <v>0</v>
          </cell>
          <cell r="U93">
            <v>0</v>
          </cell>
          <cell r="V93">
            <v>0</v>
          </cell>
          <cell r="W93">
            <v>0</v>
          </cell>
          <cell r="X93">
            <v>0</v>
          </cell>
          <cell r="Y93">
            <v>0</v>
          </cell>
          <cell r="Z93">
            <v>7</v>
          </cell>
          <cell r="AA93">
            <v>0</v>
          </cell>
        </row>
        <row r="94">
          <cell r="A94" t="str">
            <v>44317049032</v>
          </cell>
          <cell r="B94">
            <v>5</v>
          </cell>
          <cell r="C94">
            <v>18</v>
          </cell>
          <cell r="D94">
            <v>44317</v>
          </cell>
          <cell r="E94">
            <v>585595049032</v>
          </cell>
          <cell r="F94" t="str">
            <v>龙韵往复锯电动马刀锯多功能家用小型万能切割锯大功率手持电锯子</v>
          </cell>
          <cell r="G94" t="str">
            <v>-</v>
          </cell>
          <cell r="H94" t="str">
            <v>当前在线</v>
          </cell>
          <cell r="I94">
            <v>60</v>
          </cell>
          <cell r="J94">
            <v>130</v>
          </cell>
          <cell r="K94">
            <v>37.68</v>
          </cell>
          <cell r="L94">
            <v>0.58330000000000004</v>
          </cell>
          <cell r="M94">
            <v>3</v>
          </cell>
          <cell r="N94">
            <v>8</v>
          </cell>
          <cell r="O94">
            <v>0</v>
          </cell>
          <cell r="P94">
            <v>0</v>
          </cell>
          <cell r="Q94">
            <v>0</v>
          </cell>
          <cell r="R94">
            <v>0</v>
          </cell>
          <cell r="S94">
            <v>0</v>
          </cell>
          <cell r="T94">
            <v>0</v>
          </cell>
          <cell r="U94">
            <v>0</v>
          </cell>
          <cell r="V94">
            <v>0</v>
          </cell>
          <cell r="W94">
            <v>0</v>
          </cell>
          <cell r="X94">
            <v>0</v>
          </cell>
          <cell r="Y94">
            <v>0</v>
          </cell>
          <cell r="Z94">
            <v>35</v>
          </cell>
          <cell r="AA94">
            <v>0</v>
          </cell>
        </row>
        <row r="95">
          <cell r="A95" t="str">
            <v>44317539127</v>
          </cell>
          <cell r="B95">
            <v>5</v>
          </cell>
          <cell r="C95">
            <v>18</v>
          </cell>
          <cell r="D95">
            <v>44317</v>
          </cell>
          <cell r="E95">
            <v>585958539127</v>
          </cell>
          <cell r="F95" t="str">
            <v>龙韵激光测距仪红外线高精度测量仪电子尺测量尺量房仪量房神器尺</v>
          </cell>
          <cell r="G95" t="str">
            <v>77U</v>
          </cell>
          <cell r="H95" t="str">
            <v>当前在线</v>
          </cell>
          <cell r="I95">
            <v>1</v>
          </cell>
          <cell r="J95">
            <v>2</v>
          </cell>
          <cell r="K95">
            <v>7.04</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row>
        <row r="96">
          <cell r="A96" t="str">
            <v>44317728813</v>
          </cell>
          <cell r="B96">
            <v>5</v>
          </cell>
          <cell r="C96">
            <v>18</v>
          </cell>
          <cell r="D96">
            <v>44317</v>
          </cell>
          <cell r="E96">
            <v>586111728813</v>
          </cell>
          <cell r="F96" t="str">
            <v>龙韵万用表数字高精度全自动多功能数显式维修电工万能表智能防烧</v>
          </cell>
          <cell r="G96" t="str">
            <v>DM58</v>
          </cell>
          <cell r="H96" t="str">
            <v>当前在线</v>
          </cell>
          <cell r="I96">
            <v>1</v>
          </cell>
          <cell r="J96">
            <v>1</v>
          </cell>
          <cell r="K96">
            <v>3.88</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1</v>
          </cell>
          <cell r="AA96">
            <v>0</v>
          </cell>
        </row>
        <row r="97">
          <cell r="A97" t="str">
            <v>44317903004</v>
          </cell>
          <cell r="B97">
            <v>5</v>
          </cell>
          <cell r="C97">
            <v>18</v>
          </cell>
          <cell r="D97">
            <v>44317</v>
          </cell>
          <cell r="E97">
            <v>588775903004</v>
          </cell>
          <cell r="F97" t="str">
            <v>龙韵红外线激光卷尺5米木工迷你钢卷尺耐磨尺子测量工具盒尺米尺</v>
          </cell>
          <cell r="G97" t="str">
            <v>-</v>
          </cell>
          <cell r="H97" t="str">
            <v>已下架</v>
          </cell>
          <cell r="I97">
            <v>1</v>
          </cell>
          <cell r="J97">
            <v>1</v>
          </cell>
          <cell r="K97">
            <v>18.440000000000001</v>
          </cell>
          <cell r="L97">
            <v>0</v>
          </cell>
          <cell r="M97">
            <v>1</v>
          </cell>
          <cell r="N97">
            <v>0</v>
          </cell>
          <cell r="O97">
            <v>0</v>
          </cell>
          <cell r="P97">
            <v>0</v>
          </cell>
          <cell r="Q97">
            <v>0</v>
          </cell>
          <cell r="R97">
            <v>0</v>
          </cell>
          <cell r="S97">
            <v>0</v>
          </cell>
          <cell r="T97">
            <v>0</v>
          </cell>
          <cell r="U97">
            <v>0</v>
          </cell>
          <cell r="V97">
            <v>0</v>
          </cell>
          <cell r="W97">
            <v>0</v>
          </cell>
          <cell r="X97">
            <v>0</v>
          </cell>
          <cell r="Y97">
            <v>0</v>
          </cell>
          <cell r="Z97">
            <v>0</v>
          </cell>
          <cell r="AA97">
            <v>0</v>
          </cell>
        </row>
        <row r="98">
          <cell r="A98" t="str">
            <v>44317824519</v>
          </cell>
          <cell r="B98">
            <v>5</v>
          </cell>
          <cell r="C98">
            <v>18</v>
          </cell>
          <cell r="D98">
            <v>44317</v>
          </cell>
          <cell r="E98">
            <v>588788824519</v>
          </cell>
          <cell r="F98" t="str">
            <v>龙韵红外线测温仪红外测温枪高精度烘焙温度计工业油温温度检测仪</v>
          </cell>
          <cell r="G98" t="str">
            <v>LR系列测温仪</v>
          </cell>
          <cell r="H98" t="str">
            <v>当前在线</v>
          </cell>
          <cell r="I98">
            <v>5</v>
          </cell>
          <cell r="J98">
            <v>8</v>
          </cell>
          <cell r="K98">
            <v>34.18</v>
          </cell>
          <cell r="L98">
            <v>0.2</v>
          </cell>
          <cell r="M98">
            <v>0</v>
          </cell>
          <cell r="N98">
            <v>1</v>
          </cell>
          <cell r="O98">
            <v>0</v>
          </cell>
          <cell r="P98">
            <v>0</v>
          </cell>
          <cell r="Q98">
            <v>0</v>
          </cell>
          <cell r="R98">
            <v>0</v>
          </cell>
          <cell r="S98">
            <v>0</v>
          </cell>
          <cell r="T98">
            <v>0</v>
          </cell>
          <cell r="U98">
            <v>0</v>
          </cell>
          <cell r="V98">
            <v>0</v>
          </cell>
          <cell r="W98">
            <v>0</v>
          </cell>
          <cell r="X98">
            <v>0</v>
          </cell>
          <cell r="Y98">
            <v>0</v>
          </cell>
          <cell r="Z98">
            <v>1</v>
          </cell>
          <cell r="AA98">
            <v>0</v>
          </cell>
        </row>
        <row r="99">
          <cell r="A99" t="str">
            <v>44317146235</v>
          </cell>
          <cell r="B99">
            <v>5</v>
          </cell>
          <cell r="C99">
            <v>18</v>
          </cell>
          <cell r="D99">
            <v>44317</v>
          </cell>
          <cell r="E99">
            <v>589886146235</v>
          </cell>
          <cell r="F99" t="str">
            <v>汽修工具车小推车多功能抽屉式移动维修工具柜工具箱铁皮零件车</v>
          </cell>
          <cell r="G99" t="str">
            <v>-</v>
          </cell>
          <cell r="H99" t="str">
            <v>当前在线</v>
          </cell>
          <cell r="I99">
            <v>44</v>
          </cell>
          <cell r="J99">
            <v>75</v>
          </cell>
          <cell r="K99">
            <v>28.01</v>
          </cell>
          <cell r="L99">
            <v>0.70450000000000002</v>
          </cell>
          <cell r="M99">
            <v>0</v>
          </cell>
          <cell r="N99">
            <v>3</v>
          </cell>
          <cell r="O99">
            <v>0</v>
          </cell>
          <cell r="P99">
            <v>0</v>
          </cell>
          <cell r="Q99">
            <v>0</v>
          </cell>
          <cell r="R99">
            <v>0</v>
          </cell>
          <cell r="S99">
            <v>0</v>
          </cell>
          <cell r="T99">
            <v>0</v>
          </cell>
          <cell r="U99">
            <v>0</v>
          </cell>
          <cell r="V99">
            <v>0</v>
          </cell>
          <cell r="W99">
            <v>0</v>
          </cell>
          <cell r="X99">
            <v>0</v>
          </cell>
          <cell r="Y99">
            <v>0</v>
          </cell>
          <cell r="Z99">
            <v>35</v>
          </cell>
          <cell r="AA99">
            <v>0</v>
          </cell>
        </row>
        <row r="100">
          <cell r="A100" t="str">
            <v>44317584295</v>
          </cell>
          <cell r="B100">
            <v>5</v>
          </cell>
          <cell r="C100">
            <v>18</v>
          </cell>
          <cell r="D100">
            <v>44317</v>
          </cell>
          <cell r="E100">
            <v>592673584295</v>
          </cell>
          <cell r="F100" t="str">
            <v>龙韵电动螺丝刀手电钻迷你小型锂电家用USB充电螺丝批工具电起子</v>
          </cell>
          <cell r="G100" t="str">
            <v>-</v>
          </cell>
          <cell r="H100" t="str">
            <v>已下架</v>
          </cell>
          <cell r="I100">
            <v>1</v>
          </cell>
          <cell r="J100">
            <v>1</v>
          </cell>
          <cell r="K100">
            <v>24.74</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row>
        <row r="101">
          <cell r="A101" t="str">
            <v>44317391186</v>
          </cell>
          <cell r="B101">
            <v>5</v>
          </cell>
          <cell r="C101">
            <v>18</v>
          </cell>
          <cell r="D101">
            <v>44317</v>
          </cell>
          <cell r="E101">
            <v>596354391186</v>
          </cell>
          <cell r="F101" t="str">
            <v>龙韵瓷砖平铺机电动辅助工具非贴瓷砖神器铺地砖墙砖震动器贴砖机</v>
          </cell>
          <cell r="G101" t="str">
            <v>-</v>
          </cell>
          <cell r="H101" t="str">
            <v>已下架</v>
          </cell>
          <cell r="I101">
            <v>12</v>
          </cell>
          <cell r="J101">
            <v>31</v>
          </cell>
          <cell r="K101">
            <v>44.65</v>
          </cell>
          <cell r="L101">
            <v>0.5</v>
          </cell>
          <cell r="M101">
            <v>0</v>
          </cell>
          <cell r="N101">
            <v>0</v>
          </cell>
          <cell r="O101">
            <v>0</v>
          </cell>
          <cell r="P101">
            <v>0</v>
          </cell>
          <cell r="Q101">
            <v>0</v>
          </cell>
          <cell r="R101">
            <v>0</v>
          </cell>
          <cell r="S101">
            <v>0</v>
          </cell>
          <cell r="T101">
            <v>0</v>
          </cell>
          <cell r="U101">
            <v>0</v>
          </cell>
          <cell r="V101">
            <v>0</v>
          </cell>
          <cell r="W101">
            <v>0</v>
          </cell>
          <cell r="X101">
            <v>0</v>
          </cell>
          <cell r="Y101">
            <v>0</v>
          </cell>
          <cell r="Z101">
            <v>6</v>
          </cell>
          <cell r="AA101">
            <v>0</v>
          </cell>
        </row>
        <row r="102">
          <cell r="A102" t="str">
            <v>44317728251</v>
          </cell>
          <cell r="B102">
            <v>5</v>
          </cell>
          <cell r="C102">
            <v>18</v>
          </cell>
          <cell r="D102">
            <v>44317</v>
          </cell>
          <cell r="E102">
            <v>597485728251</v>
          </cell>
          <cell r="F102" t="str">
            <v>龙韵12V抽水泵小型家用直流潜水泵高扬程全自动静音循环泵换水泵</v>
          </cell>
          <cell r="G102" t="str">
            <v>-</v>
          </cell>
          <cell r="H102" t="str">
            <v>已下架</v>
          </cell>
          <cell r="I102">
            <v>0</v>
          </cell>
          <cell r="J102">
            <v>0</v>
          </cell>
          <cell r="K102">
            <v>0</v>
          </cell>
          <cell r="L102">
            <v>0</v>
          </cell>
          <cell r="M102">
            <v>1</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row>
        <row r="103">
          <cell r="A103" t="str">
            <v>44317753644</v>
          </cell>
          <cell r="B103">
            <v>5</v>
          </cell>
          <cell r="C103">
            <v>18</v>
          </cell>
          <cell r="D103">
            <v>44317</v>
          </cell>
          <cell r="E103">
            <v>598255753644</v>
          </cell>
          <cell r="F103" t="str">
            <v>龙韵角磨机多功能家用磨光手磨机打磨机电动小型切割机手持抛光机</v>
          </cell>
          <cell r="G103" t="str">
            <v>H81</v>
          </cell>
          <cell r="H103" t="str">
            <v>当前在线</v>
          </cell>
          <cell r="I103">
            <v>3</v>
          </cell>
          <cell r="J103">
            <v>4</v>
          </cell>
          <cell r="K103">
            <v>4.8899999999999997</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row>
        <row r="104">
          <cell r="A104" t="str">
            <v>44317321215</v>
          </cell>
          <cell r="B104">
            <v>5</v>
          </cell>
          <cell r="C104">
            <v>18</v>
          </cell>
          <cell r="D104">
            <v>44317</v>
          </cell>
          <cell r="E104">
            <v>598265321215</v>
          </cell>
          <cell r="F104" t="str">
            <v>龙韵切割机大功率开槽云石机家用小型手提多功能电锯木工瓷砖石材</v>
          </cell>
          <cell r="G104" t="str">
            <v>-</v>
          </cell>
          <cell r="H104" t="str">
            <v>已下架</v>
          </cell>
          <cell r="I104">
            <v>31</v>
          </cell>
          <cell r="J104">
            <v>58</v>
          </cell>
          <cell r="K104">
            <v>40.380000000000003</v>
          </cell>
          <cell r="L104">
            <v>0.5161</v>
          </cell>
          <cell r="M104">
            <v>2</v>
          </cell>
          <cell r="N104">
            <v>2</v>
          </cell>
          <cell r="O104">
            <v>0</v>
          </cell>
          <cell r="P104">
            <v>0</v>
          </cell>
          <cell r="Q104">
            <v>0</v>
          </cell>
          <cell r="R104">
            <v>0</v>
          </cell>
          <cell r="S104">
            <v>0</v>
          </cell>
          <cell r="T104">
            <v>0</v>
          </cell>
          <cell r="U104">
            <v>0</v>
          </cell>
          <cell r="V104">
            <v>0</v>
          </cell>
          <cell r="W104">
            <v>0</v>
          </cell>
          <cell r="X104">
            <v>319</v>
          </cell>
          <cell r="Y104">
            <v>0</v>
          </cell>
          <cell r="Z104">
            <v>13</v>
          </cell>
          <cell r="AA104">
            <v>0</v>
          </cell>
        </row>
        <row r="105">
          <cell r="A105" t="str">
            <v>44317342848</v>
          </cell>
          <cell r="B105">
            <v>5</v>
          </cell>
          <cell r="C105">
            <v>18</v>
          </cell>
          <cell r="D105">
            <v>44317</v>
          </cell>
          <cell r="E105">
            <v>598799342848</v>
          </cell>
          <cell r="F105" t="str">
            <v>龙韵开槽机一次成型无尘水电工程安装切割墙壁线槽全自动切割机</v>
          </cell>
          <cell r="G105" t="str">
            <v>-</v>
          </cell>
          <cell r="H105" t="str">
            <v>当前在线</v>
          </cell>
          <cell r="I105">
            <v>14</v>
          </cell>
          <cell r="J105">
            <v>28</v>
          </cell>
          <cell r="K105">
            <v>15.37</v>
          </cell>
          <cell r="L105">
            <v>0.1429</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row>
        <row r="106">
          <cell r="A106" t="str">
            <v>44317524038</v>
          </cell>
          <cell r="B106">
            <v>5</v>
          </cell>
          <cell r="C106">
            <v>18</v>
          </cell>
          <cell r="D106">
            <v>44317</v>
          </cell>
          <cell r="E106">
            <v>598922524038</v>
          </cell>
          <cell r="F106" t="str">
            <v>龙韵热熔器PPR水管热熔器热熔管焊接器水电工程热熔机家用塑焊机</v>
          </cell>
          <cell r="G106" t="str">
            <v>-</v>
          </cell>
          <cell r="H106" t="str">
            <v>当前在线</v>
          </cell>
          <cell r="I106">
            <v>4</v>
          </cell>
          <cell r="J106">
            <v>4</v>
          </cell>
          <cell r="K106">
            <v>10.84</v>
          </cell>
          <cell r="L106">
            <v>0</v>
          </cell>
          <cell r="M106">
            <v>1</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row>
        <row r="107">
          <cell r="A107" t="str">
            <v>44317351964</v>
          </cell>
          <cell r="B107">
            <v>5</v>
          </cell>
          <cell r="C107">
            <v>18</v>
          </cell>
          <cell r="D107">
            <v>44317</v>
          </cell>
          <cell r="E107">
            <v>600496351964</v>
          </cell>
          <cell r="F107" t="str">
            <v>龙韵手动打钉枪钢钉枪 水泥钉枪线槽打钉器打钉神器水泥墙打钉枪</v>
          </cell>
          <cell r="G107" t="str">
            <v>-</v>
          </cell>
          <cell r="H107" t="str">
            <v>当前在线</v>
          </cell>
          <cell r="I107">
            <v>1</v>
          </cell>
          <cell r="J107">
            <v>1</v>
          </cell>
          <cell r="K107">
            <v>11.4</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row>
        <row r="108">
          <cell r="A108" t="str">
            <v>44317790568</v>
          </cell>
          <cell r="B108">
            <v>5</v>
          </cell>
          <cell r="C108">
            <v>18</v>
          </cell>
          <cell r="D108">
            <v>44317</v>
          </cell>
          <cell r="E108">
            <v>601010790568</v>
          </cell>
          <cell r="F108" t="str">
            <v>龙韵全瓷瓷砖钻头玻璃开孔器大理石专用打孔器玻化砖家用干打钻孔</v>
          </cell>
          <cell r="G108" t="str">
            <v>LH19GZA100</v>
          </cell>
          <cell r="H108" t="str">
            <v>当前在线</v>
          </cell>
          <cell r="I108">
            <v>8</v>
          </cell>
          <cell r="J108">
            <v>11</v>
          </cell>
          <cell r="K108">
            <v>12.85</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row>
        <row r="109">
          <cell r="A109" t="str">
            <v>44317259760</v>
          </cell>
          <cell r="B109">
            <v>5</v>
          </cell>
          <cell r="C109">
            <v>18</v>
          </cell>
          <cell r="D109">
            <v>44317</v>
          </cell>
          <cell r="E109">
            <v>603867259760</v>
          </cell>
          <cell r="F109" t="str">
            <v>家用便携式清洗机洗车神器刷车洗车高压水泵洗车机220V洗车泵水枪</v>
          </cell>
          <cell r="G109" t="str">
            <v>-</v>
          </cell>
          <cell r="H109" t="str">
            <v>已下架</v>
          </cell>
          <cell r="I109">
            <v>0</v>
          </cell>
          <cell r="J109">
            <v>0</v>
          </cell>
          <cell r="K109">
            <v>0</v>
          </cell>
          <cell r="L109">
            <v>0</v>
          </cell>
          <cell r="M109">
            <v>1</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row>
        <row r="110">
          <cell r="A110" t="str">
            <v>44317579523</v>
          </cell>
          <cell r="B110">
            <v>5</v>
          </cell>
          <cell r="C110">
            <v>18</v>
          </cell>
          <cell r="D110">
            <v>44317</v>
          </cell>
          <cell r="E110">
            <v>606334579523</v>
          </cell>
          <cell r="F110" t="str">
            <v>宝塔钻头螺旋阶梯塔型台阶扩孔器不锈钢铁铝板金属开孔器钻头含钴</v>
          </cell>
          <cell r="G110" t="str">
            <v>LR19JTC</v>
          </cell>
          <cell r="H110" t="str">
            <v>当前在线</v>
          </cell>
          <cell r="I110">
            <v>15</v>
          </cell>
          <cell r="J110">
            <v>31</v>
          </cell>
          <cell r="K110">
            <v>20.58</v>
          </cell>
          <cell r="L110">
            <v>0.26669999999999999</v>
          </cell>
          <cell r="M110">
            <v>0</v>
          </cell>
          <cell r="N110">
            <v>1</v>
          </cell>
          <cell r="O110">
            <v>0</v>
          </cell>
          <cell r="P110">
            <v>0</v>
          </cell>
          <cell r="Q110">
            <v>0</v>
          </cell>
          <cell r="R110">
            <v>0</v>
          </cell>
          <cell r="S110">
            <v>0</v>
          </cell>
          <cell r="T110">
            <v>0</v>
          </cell>
          <cell r="U110">
            <v>0</v>
          </cell>
          <cell r="V110">
            <v>0</v>
          </cell>
          <cell r="W110">
            <v>0</v>
          </cell>
          <cell r="X110">
            <v>0</v>
          </cell>
          <cell r="Y110">
            <v>0</v>
          </cell>
          <cell r="Z110">
            <v>6</v>
          </cell>
          <cell r="AA110">
            <v>0</v>
          </cell>
        </row>
        <row r="111">
          <cell r="A111" t="str">
            <v>44317220086</v>
          </cell>
          <cell r="B111">
            <v>5</v>
          </cell>
          <cell r="C111">
            <v>18</v>
          </cell>
          <cell r="D111">
            <v>44317</v>
          </cell>
          <cell r="E111">
            <v>606563220086</v>
          </cell>
          <cell r="F111" t="str">
            <v>龙韵全自动增压泵家用自来水高层热水器太阳能静音小型加压器水泵</v>
          </cell>
          <cell r="G111" t="str">
            <v>-</v>
          </cell>
          <cell r="H111" t="str">
            <v>已下架</v>
          </cell>
          <cell r="I111">
            <v>2</v>
          </cell>
          <cell r="J111">
            <v>2</v>
          </cell>
          <cell r="K111">
            <v>49</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row>
        <row r="112">
          <cell r="A112" t="str">
            <v>44317168553</v>
          </cell>
          <cell r="B112">
            <v>5</v>
          </cell>
          <cell r="C112">
            <v>18</v>
          </cell>
          <cell r="D112">
            <v>44317</v>
          </cell>
          <cell r="E112">
            <v>609793168553</v>
          </cell>
          <cell r="F112" t="str">
            <v>混凝土超硬霸王钻合金三角钻6mm玻璃瓷砖水泥墙壁麻花手电钻钻头</v>
          </cell>
          <cell r="G112" t="str">
            <v>BWZ</v>
          </cell>
          <cell r="H112" t="str">
            <v>当前在线</v>
          </cell>
          <cell r="I112">
            <v>3</v>
          </cell>
          <cell r="J112">
            <v>3</v>
          </cell>
          <cell r="K112">
            <v>3.94</v>
          </cell>
          <cell r="L112">
            <v>0.33329999999999999</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row>
        <row r="113">
          <cell r="A113" t="str">
            <v>44317177878</v>
          </cell>
          <cell r="B113">
            <v>5</v>
          </cell>
          <cell r="C113">
            <v>18</v>
          </cell>
          <cell r="D113">
            <v>44317</v>
          </cell>
          <cell r="E113">
            <v>610229177878</v>
          </cell>
          <cell r="F113" t="str">
            <v>龙韵电动曲线锯家用多功能手持小型木板切割机木工工具线锯拉花锯</v>
          </cell>
          <cell r="G113" t="str">
            <v>-</v>
          </cell>
          <cell r="H113" t="str">
            <v>当前在线</v>
          </cell>
          <cell r="I113">
            <v>37</v>
          </cell>
          <cell r="J113">
            <v>44</v>
          </cell>
          <cell r="K113">
            <v>32.97</v>
          </cell>
          <cell r="L113">
            <v>0.89190000000000003</v>
          </cell>
          <cell r="M113">
            <v>1</v>
          </cell>
          <cell r="N113">
            <v>0</v>
          </cell>
          <cell r="O113">
            <v>0</v>
          </cell>
          <cell r="P113">
            <v>0</v>
          </cell>
          <cell r="Q113">
            <v>0</v>
          </cell>
          <cell r="R113">
            <v>0</v>
          </cell>
          <cell r="S113">
            <v>0</v>
          </cell>
          <cell r="T113">
            <v>0</v>
          </cell>
          <cell r="U113">
            <v>0</v>
          </cell>
          <cell r="V113">
            <v>0</v>
          </cell>
          <cell r="W113">
            <v>0</v>
          </cell>
          <cell r="X113">
            <v>0</v>
          </cell>
          <cell r="Y113">
            <v>0</v>
          </cell>
          <cell r="Z113">
            <v>25</v>
          </cell>
          <cell r="AA113">
            <v>0</v>
          </cell>
        </row>
        <row r="114">
          <cell r="A114" t="str">
            <v>44317276148</v>
          </cell>
          <cell r="B114">
            <v>5</v>
          </cell>
          <cell r="C114">
            <v>18</v>
          </cell>
          <cell r="D114">
            <v>44317</v>
          </cell>
          <cell r="E114">
            <v>610659276148</v>
          </cell>
          <cell r="F114" t="str">
            <v>龙韵电动工具附件小韵盒子X1-83件套附件套装冲击钻电钻配件套装</v>
          </cell>
          <cell r="G114" t="str">
            <v>-</v>
          </cell>
          <cell r="H114" t="str">
            <v>当前在线</v>
          </cell>
          <cell r="I114">
            <v>6</v>
          </cell>
          <cell r="J114">
            <v>7</v>
          </cell>
          <cell r="K114">
            <v>8.92</v>
          </cell>
          <cell r="L114">
            <v>0.16669999999999999</v>
          </cell>
          <cell r="M114">
            <v>0</v>
          </cell>
          <cell r="N114">
            <v>0</v>
          </cell>
          <cell r="O114">
            <v>0</v>
          </cell>
          <cell r="P114">
            <v>0</v>
          </cell>
          <cell r="Q114">
            <v>0</v>
          </cell>
          <cell r="R114">
            <v>0</v>
          </cell>
          <cell r="S114">
            <v>0</v>
          </cell>
          <cell r="T114">
            <v>0</v>
          </cell>
          <cell r="U114">
            <v>0</v>
          </cell>
          <cell r="V114">
            <v>0</v>
          </cell>
          <cell r="W114">
            <v>0</v>
          </cell>
          <cell r="X114">
            <v>0</v>
          </cell>
          <cell r="Y114">
            <v>0</v>
          </cell>
          <cell r="Z114">
            <v>1</v>
          </cell>
          <cell r="AA114">
            <v>0</v>
          </cell>
        </row>
        <row r="115">
          <cell r="A115" t="str">
            <v>44317860348</v>
          </cell>
          <cell r="B115">
            <v>5</v>
          </cell>
          <cell r="C115">
            <v>18</v>
          </cell>
          <cell r="D115">
            <v>44317</v>
          </cell>
          <cell r="E115">
            <v>612683860348</v>
          </cell>
          <cell r="F115" t="str">
            <v>龙韵12V抽水泵小型家用直流潜水泵高扬程全自动静音循环泵换水泵</v>
          </cell>
          <cell r="G115" t="str">
            <v>-</v>
          </cell>
          <cell r="H115" t="str">
            <v>已下架</v>
          </cell>
          <cell r="I115">
            <v>1</v>
          </cell>
          <cell r="J115">
            <v>3</v>
          </cell>
          <cell r="K115">
            <v>14.2</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row>
        <row r="116">
          <cell r="A116" t="str">
            <v>44317282156</v>
          </cell>
          <cell r="B116">
            <v>5</v>
          </cell>
          <cell r="C116">
            <v>18</v>
          </cell>
          <cell r="D116">
            <v>44317</v>
          </cell>
          <cell r="E116">
            <v>614009282156</v>
          </cell>
          <cell r="F116" t="str">
            <v>龙韵暴风枪大功率鼓风机220v强力小型家用除尘吹灰机工业吹风机</v>
          </cell>
          <cell r="G116" t="str">
            <v>-</v>
          </cell>
          <cell r="H116" t="str">
            <v>当前在线</v>
          </cell>
          <cell r="I116">
            <v>19</v>
          </cell>
          <cell r="J116">
            <v>40</v>
          </cell>
          <cell r="K116">
            <v>118.96</v>
          </cell>
          <cell r="L116">
            <v>0.42109999999999997</v>
          </cell>
          <cell r="M116">
            <v>0</v>
          </cell>
          <cell r="N116">
            <v>0</v>
          </cell>
          <cell r="O116">
            <v>0</v>
          </cell>
          <cell r="P116">
            <v>0</v>
          </cell>
          <cell r="Q116">
            <v>0</v>
          </cell>
          <cell r="R116">
            <v>0</v>
          </cell>
          <cell r="S116">
            <v>0</v>
          </cell>
          <cell r="T116">
            <v>0</v>
          </cell>
          <cell r="U116">
            <v>0</v>
          </cell>
          <cell r="V116">
            <v>0</v>
          </cell>
          <cell r="W116">
            <v>0</v>
          </cell>
          <cell r="X116">
            <v>0</v>
          </cell>
          <cell r="Y116">
            <v>0</v>
          </cell>
          <cell r="Z116">
            <v>10</v>
          </cell>
          <cell r="AA116">
            <v>0</v>
          </cell>
        </row>
        <row r="117">
          <cell r="A117" t="str">
            <v>44317290092</v>
          </cell>
          <cell r="B117">
            <v>5</v>
          </cell>
          <cell r="C117">
            <v>18</v>
          </cell>
          <cell r="D117">
            <v>44317</v>
          </cell>
          <cell r="E117">
            <v>614389290092</v>
          </cell>
          <cell r="F117" t="str">
            <v>龙韵墙壁砂纸机腻子打磨机墙面抛光机电动磨墙机多功能无尘超轻</v>
          </cell>
          <cell r="G117" t="str">
            <v>-</v>
          </cell>
          <cell r="H117" t="str">
            <v>当前在线</v>
          </cell>
          <cell r="I117">
            <v>18</v>
          </cell>
          <cell r="J117">
            <v>29</v>
          </cell>
          <cell r="K117">
            <v>33.32</v>
          </cell>
          <cell r="L117">
            <v>0.55559999999999998</v>
          </cell>
          <cell r="M117">
            <v>0</v>
          </cell>
          <cell r="N117">
            <v>0</v>
          </cell>
          <cell r="O117">
            <v>0</v>
          </cell>
          <cell r="P117">
            <v>0</v>
          </cell>
          <cell r="Q117">
            <v>0</v>
          </cell>
          <cell r="R117">
            <v>0</v>
          </cell>
          <cell r="S117">
            <v>0</v>
          </cell>
          <cell r="T117">
            <v>0</v>
          </cell>
          <cell r="U117">
            <v>0</v>
          </cell>
          <cell r="V117">
            <v>0</v>
          </cell>
          <cell r="W117">
            <v>0</v>
          </cell>
          <cell r="X117">
            <v>0</v>
          </cell>
          <cell r="Y117">
            <v>0</v>
          </cell>
          <cell r="Z117">
            <v>10</v>
          </cell>
          <cell r="AA117">
            <v>0</v>
          </cell>
        </row>
        <row r="118">
          <cell r="A118" t="str">
            <v>44317792981</v>
          </cell>
          <cell r="B118">
            <v>5</v>
          </cell>
          <cell r="C118">
            <v>18</v>
          </cell>
          <cell r="D118">
            <v>44317</v>
          </cell>
          <cell r="E118">
            <v>616330792981</v>
          </cell>
          <cell r="F118" t="str">
            <v>龙韵无刷锂电钻手电转钻充电冲击钻手枪钻多功能家用电动螺丝刀批</v>
          </cell>
          <cell r="G118" t="str">
            <v>LDDZ0201</v>
          </cell>
          <cell r="H118" t="str">
            <v>当前在线</v>
          </cell>
          <cell r="I118">
            <v>47</v>
          </cell>
          <cell r="J118">
            <v>87</v>
          </cell>
          <cell r="K118">
            <v>36.65</v>
          </cell>
          <cell r="L118">
            <v>0.44679999999999997</v>
          </cell>
          <cell r="M118">
            <v>2</v>
          </cell>
          <cell r="N118">
            <v>1</v>
          </cell>
          <cell r="O118">
            <v>0</v>
          </cell>
          <cell r="P118">
            <v>0</v>
          </cell>
          <cell r="Q118">
            <v>0</v>
          </cell>
          <cell r="R118">
            <v>0</v>
          </cell>
          <cell r="S118">
            <v>0</v>
          </cell>
          <cell r="T118">
            <v>0</v>
          </cell>
          <cell r="U118">
            <v>0</v>
          </cell>
          <cell r="V118">
            <v>0</v>
          </cell>
          <cell r="W118">
            <v>0</v>
          </cell>
          <cell r="X118">
            <v>499</v>
          </cell>
          <cell r="Y118">
            <v>0</v>
          </cell>
          <cell r="Z118">
            <v>16</v>
          </cell>
          <cell r="AA118">
            <v>0</v>
          </cell>
        </row>
        <row r="119">
          <cell r="A119" t="str">
            <v>44317101870</v>
          </cell>
          <cell r="B119">
            <v>5</v>
          </cell>
          <cell r="C119">
            <v>18</v>
          </cell>
          <cell r="D119">
            <v>44317</v>
          </cell>
          <cell r="E119">
            <v>616406101870</v>
          </cell>
          <cell r="F119" t="str">
            <v>龙韵无刷充电式电锤电镐电钻三用锂电池家用电捶工业冲击钻混凝土</v>
          </cell>
          <cell r="G119" t="str">
            <v>-</v>
          </cell>
          <cell r="H119" t="str">
            <v>已下架</v>
          </cell>
          <cell r="I119">
            <v>2</v>
          </cell>
          <cell r="J119">
            <v>9</v>
          </cell>
          <cell r="K119">
            <v>33.6</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row>
        <row r="120">
          <cell r="A120" t="str">
            <v>44317908975</v>
          </cell>
          <cell r="B120">
            <v>5</v>
          </cell>
          <cell r="C120">
            <v>18</v>
          </cell>
          <cell r="D120">
            <v>44317</v>
          </cell>
          <cell r="E120">
            <v>617360908975</v>
          </cell>
          <cell r="F120" t="str">
            <v>龙韵电动羊毛剪电推子大功率剃羊毛剪子剪羊毛电剪刀电动剪毛机</v>
          </cell>
          <cell r="G120" t="str">
            <v>-</v>
          </cell>
          <cell r="H120" t="str">
            <v>已下架</v>
          </cell>
          <cell r="I120">
            <v>1</v>
          </cell>
          <cell r="J120">
            <v>8</v>
          </cell>
          <cell r="K120">
            <v>8.75</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row>
        <row r="121">
          <cell r="A121" t="str">
            <v>44317518695</v>
          </cell>
          <cell r="B121">
            <v>5</v>
          </cell>
          <cell r="C121">
            <v>18</v>
          </cell>
          <cell r="D121">
            <v>44317</v>
          </cell>
          <cell r="E121">
            <v>618933518695</v>
          </cell>
          <cell r="F121" t="str">
            <v>龙韵万用宝锂电多功能木工工具大全修边机开槽切割电铲电动万能宝</v>
          </cell>
          <cell r="G121" t="str">
            <v>-</v>
          </cell>
          <cell r="H121" t="str">
            <v>当前在线</v>
          </cell>
          <cell r="I121">
            <v>31</v>
          </cell>
          <cell r="J121">
            <v>54</v>
          </cell>
          <cell r="K121">
            <v>43.58</v>
          </cell>
          <cell r="L121">
            <v>0.5806</v>
          </cell>
          <cell r="M121">
            <v>0</v>
          </cell>
          <cell r="N121">
            <v>2</v>
          </cell>
          <cell r="O121">
            <v>0</v>
          </cell>
          <cell r="P121">
            <v>0</v>
          </cell>
          <cell r="Q121">
            <v>0</v>
          </cell>
          <cell r="R121">
            <v>0</v>
          </cell>
          <cell r="S121">
            <v>0</v>
          </cell>
          <cell r="T121">
            <v>0</v>
          </cell>
          <cell r="U121">
            <v>0</v>
          </cell>
          <cell r="V121">
            <v>0</v>
          </cell>
          <cell r="W121">
            <v>0</v>
          </cell>
          <cell r="X121">
            <v>0</v>
          </cell>
          <cell r="Y121">
            <v>0</v>
          </cell>
          <cell r="Z121">
            <v>12</v>
          </cell>
          <cell r="AA121">
            <v>0</v>
          </cell>
        </row>
        <row r="122">
          <cell r="A122" t="str">
            <v>44317646418</v>
          </cell>
          <cell r="B122">
            <v>5</v>
          </cell>
          <cell r="C122">
            <v>18</v>
          </cell>
          <cell r="D122">
            <v>44317</v>
          </cell>
          <cell r="E122">
            <v>619823646418</v>
          </cell>
          <cell r="F122" t="str">
            <v>龙韵电动螺丝刀电批充电式起子迷你全自动拧紧机电动工具家用锂电</v>
          </cell>
          <cell r="G122" t="str">
            <v>-</v>
          </cell>
          <cell r="H122" t="str">
            <v>已下架</v>
          </cell>
          <cell r="I122">
            <v>1</v>
          </cell>
          <cell r="J122">
            <v>3</v>
          </cell>
          <cell r="K122">
            <v>12.06</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row>
        <row r="123">
          <cell r="A123" t="str">
            <v>44317622426</v>
          </cell>
          <cell r="B123">
            <v>5</v>
          </cell>
          <cell r="C123">
            <v>18</v>
          </cell>
          <cell r="D123">
            <v>44317</v>
          </cell>
          <cell r="E123">
            <v>620523622426</v>
          </cell>
          <cell r="F123" t="str">
            <v>电动羊毛剪电推子羊毛剪刀片9+13直齿弯齿齿电动剪毛机剪配件套餐</v>
          </cell>
          <cell r="G123" t="str">
            <v>-</v>
          </cell>
          <cell r="H123" t="str">
            <v>当前在线</v>
          </cell>
          <cell r="I123">
            <v>20</v>
          </cell>
          <cell r="J123">
            <v>29</v>
          </cell>
          <cell r="K123">
            <v>14.61</v>
          </cell>
          <cell r="L123">
            <v>0.75</v>
          </cell>
          <cell r="M123">
            <v>0</v>
          </cell>
          <cell r="N123">
            <v>0</v>
          </cell>
          <cell r="O123">
            <v>0</v>
          </cell>
          <cell r="P123">
            <v>0</v>
          </cell>
          <cell r="Q123">
            <v>0</v>
          </cell>
          <cell r="R123">
            <v>0</v>
          </cell>
          <cell r="S123">
            <v>0</v>
          </cell>
          <cell r="T123">
            <v>0</v>
          </cell>
          <cell r="U123">
            <v>0</v>
          </cell>
          <cell r="V123">
            <v>0</v>
          </cell>
          <cell r="W123">
            <v>0</v>
          </cell>
          <cell r="X123">
            <v>0</v>
          </cell>
          <cell r="Y123">
            <v>0</v>
          </cell>
          <cell r="Z123">
            <v>16</v>
          </cell>
          <cell r="AA123">
            <v>0</v>
          </cell>
        </row>
        <row r="124">
          <cell r="A124" t="str">
            <v>44317439016</v>
          </cell>
          <cell r="B124">
            <v>5</v>
          </cell>
          <cell r="C124">
            <v>18</v>
          </cell>
          <cell r="D124">
            <v>44317</v>
          </cell>
          <cell r="E124">
            <v>620789439016</v>
          </cell>
          <cell r="F124" t="str">
            <v>龙韵无刷锂电电动冲击扳手电池大容量电锤角磨机锂电池扳手充电器</v>
          </cell>
          <cell r="G124" t="str">
            <v>-</v>
          </cell>
          <cell r="H124" t="str">
            <v>当前在线</v>
          </cell>
          <cell r="I124">
            <v>22</v>
          </cell>
          <cell r="J124">
            <v>40</v>
          </cell>
          <cell r="K124">
            <v>25.26</v>
          </cell>
          <cell r="L124">
            <v>9.0899999999999995E-2</v>
          </cell>
          <cell r="M124">
            <v>0</v>
          </cell>
          <cell r="N124">
            <v>1</v>
          </cell>
          <cell r="O124">
            <v>0</v>
          </cell>
          <cell r="P124">
            <v>0</v>
          </cell>
          <cell r="Q124">
            <v>0</v>
          </cell>
          <cell r="R124">
            <v>0</v>
          </cell>
          <cell r="S124">
            <v>0</v>
          </cell>
          <cell r="T124">
            <v>0</v>
          </cell>
          <cell r="U124">
            <v>0</v>
          </cell>
          <cell r="V124">
            <v>0</v>
          </cell>
          <cell r="W124">
            <v>0</v>
          </cell>
          <cell r="X124">
            <v>0</v>
          </cell>
          <cell r="Y124">
            <v>0</v>
          </cell>
          <cell r="Z124">
            <v>0</v>
          </cell>
          <cell r="AA124">
            <v>0</v>
          </cell>
        </row>
        <row r="125">
          <cell r="A125" t="str">
            <v>44317323092</v>
          </cell>
          <cell r="B125">
            <v>5</v>
          </cell>
          <cell r="C125">
            <v>18</v>
          </cell>
          <cell r="D125">
            <v>44317</v>
          </cell>
          <cell r="E125">
            <v>622465323092</v>
          </cell>
          <cell r="F125" t="str">
            <v>龙韵园林花剪园艺剪刀剪枝家用强力省力剪子修剪树枝果树修枝剪刀</v>
          </cell>
          <cell r="G125" t="str">
            <v>-</v>
          </cell>
          <cell r="H125" t="str">
            <v>当前在线</v>
          </cell>
          <cell r="I125">
            <v>22</v>
          </cell>
          <cell r="J125">
            <v>31</v>
          </cell>
          <cell r="K125">
            <v>19.7</v>
          </cell>
          <cell r="L125">
            <v>0.5</v>
          </cell>
          <cell r="M125">
            <v>0</v>
          </cell>
          <cell r="N125">
            <v>2</v>
          </cell>
          <cell r="O125">
            <v>0</v>
          </cell>
          <cell r="P125">
            <v>0</v>
          </cell>
          <cell r="Q125">
            <v>0</v>
          </cell>
          <cell r="R125">
            <v>0</v>
          </cell>
          <cell r="S125">
            <v>0</v>
          </cell>
          <cell r="T125">
            <v>0</v>
          </cell>
          <cell r="U125">
            <v>0</v>
          </cell>
          <cell r="V125">
            <v>0</v>
          </cell>
          <cell r="W125">
            <v>0</v>
          </cell>
          <cell r="X125">
            <v>0</v>
          </cell>
          <cell r="Y125">
            <v>0</v>
          </cell>
          <cell r="Z125">
            <v>9</v>
          </cell>
          <cell r="AA125">
            <v>0</v>
          </cell>
        </row>
        <row r="126">
          <cell r="A126" t="str">
            <v>44317382606</v>
          </cell>
          <cell r="B126">
            <v>5</v>
          </cell>
          <cell r="C126">
            <v>18</v>
          </cell>
          <cell r="D126">
            <v>44317</v>
          </cell>
          <cell r="E126">
            <v>623003382606</v>
          </cell>
          <cell r="F126" t="str">
            <v>龙韵角磨机多功能木材切割片雕刻片木工链条盘开槽圆锯片链条锯片</v>
          </cell>
          <cell r="G126" t="str">
            <v>-</v>
          </cell>
          <cell r="H126" t="str">
            <v>已下架</v>
          </cell>
          <cell r="I126">
            <v>0</v>
          </cell>
          <cell r="J126">
            <v>0</v>
          </cell>
          <cell r="K126">
            <v>0</v>
          </cell>
          <cell r="L126">
            <v>0</v>
          </cell>
          <cell r="M126">
            <v>1</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row>
        <row r="127">
          <cell r="A127" t="str">
            <v>44317418593</v>
          </cell>
          <cell r="B127">
            <v>5</v>
          </cell>
          <cell r="C127">
            <v>18</v>
          </cell>
          <cell r="D127">
            <v>44317</v>
          </cell>
          <cell r="E127">
            <v>625763418593</v>
          </cell>
          <cell r="F127" t="str">
            <v>龙韵万用表数字高精度全自动数显式多功能万能表智能防烧维修电工</v>
          </cell>
          <cell r="G127" t="str">
            <v>LY19S</v>
          </cell>
          <cell r="H127" t="str">
            <v>当前在线</v>
          </cell>
          <cell r="I127">
            <v>1</v>
          </cell>
          <cell r="J127">
            <v>7</v>
          </cell>
          <cell r="K127">
            <v>23.99</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row>
        <row r="128">
          <cell r="A128" t="str">
            <v>44317883832</v>
          </cell>
          <cell r="B128">
            <v>5</v>
          </cell>
          <cell r="C128">
            <v>18</v>
          </cell>
          <cell r="D128">
            <v>44317</v>
          </cell>
          <cell r="E128">
            <v>626384883832</v>
          </cell>
          <cell r="F128" t="str">
            <v>家用螺丝刀多功能一字螺丝批工业级超硬十字起子强磁工具维修套装</v>
          </cell>
          <cell r="G128" t="str">
            <v>-</v>
          </cell>
          <cell r="H128" t="str">
            <v>当前在线</v>
          </cell>
          <cell r="I128">
            <v>8</v>
          </cell>
          <cell r="J128">
            <v>8</v>
          </cell>
          <cell r="K128">
            <v>10.56</v>
          </cell>
          <cell r="L128">
            <v>0.5</v>
          </cell>
          <cell r="M128">
            <v>0</v>
          </cell>
          <cell r="N128">
            <v>0</v>
          </cell>
          <cell r="O128">
            <v>0</v>
          </cell>
          <cell r="P128">
            <v>0</v>
          </cell>
          <cell r="Q128">
            <v>0</v>
          </cell>
          <cell r="R128">
            <v>0</v>
          </cell>
          <cell r="S128">
            <v>0</v>
          </cell>
          <cell r="T128">
            <v>0</v>
          </cell>
          <cell r="U128">
            <v>0</v>
          </cell>
          <cell r="V128">
            <v>0</v>
          </cell>
          <cell r="W128">
            <v>0</v>
          </cell>
          <cell r="X128">
            <v>0</v>
          </cell>
          <cell r="Y128">
            <v>0</v>
          </cell>
          <cell r="Z128">
            <v>4</v>
          </cell>
          <cell r="AA128">
            <v>0</v>
          </cell>
        </row>
        <row r="129">
          <cell r="A129" t="str">
            <v>44317915236</v>
          </cell>
          <cell r="B129">
            <v>5</v>
          </cell>
          <cell r="C129">
            <v>18</v>
          </cell>
          <cell r="D129">
            <v>44317</v>
          </cell>
          <cell r="E129">
            <v>627253915236</v>
          </cell>
          <cell r="F129" t="str">
            <v>龙韵绝缘电阻测试仪数字摇表500v1000兆欧表智能型电工绝缘电阻表</v>
          </cell>
          <cell r="G129" t="str">
            <v>LY511</v>
          </cell>
          <cell r="H129" t="str">
            <v>当前在线</v>
          </cell>
          <cell r="I129">
            <v>12</v>
          </cell>
          <cell r="J129">
            <v>15</v>
          </cell>
          <cell r="K129">
            <v>28.67</v>
          </cell>
          <cell r="L129">
            <v>0.66669999999999996</v>
          </cell>
          <cell r="M129">
            <v>0</v>
          </cell>
          <cell r="N129">
            <v>1</v>
          </cell>
          <cell r="O129">
            <v>0</v>
          </cell>
          <cell r="P129">
            <v>0</v>
          </cell>
          <cell r="Q129">
            <v>0</v>
          </cell>
          <cell r="R129">
            <v>0</v>
          </cell>
          <cell r="S129">
            <v>0</v>
          </cell>
          <cell r="T129">
            <v>0</v>
          </cell>
          <cell r="U129">
            <v>0</v>
          </cell>
          <cell r="V129">
            <v>0</v>
          </cell>
          <cell r="W129">
            <v>0</v>
          </cell>
          <cell r="X129">
            <v>0</v>
          </cell>
          <cell r="Y129">
            <v>0</v>
          </cell>
          <cell r="Z129">
            <v>0</v>
          </cell>
          <cell r="AA129">
            <v>0</v>
          </cell>
        </row>
        <row r="130">
          <cell r="A130" t="str">
            <v>44317110082</v>
          </cell>
          <cell r="B130">
            <v>5</v>
          </cell>
          <cell r="C130">
            <v>18</v>
          </cell>
          <cell r="D130">
            <v>44317</v>
          </cell>
          <cell r="E130">
            <v>631252110082</v>
          </cell>
          <cell r="F130" t="str">
            <v>龙韵小型迷你电动精修螺丝刀套装充电式多功能家用手机维修工具盒</v>
          </cell>
          <cell r="G130" t="str">
            <v>-</v>
          </cell>
          <cell r="H130" t="str">
            <v>当前在线</v>
          </cell>
          <cell r="I130">
            <v>19</v>
          </cell>
          <cell r="J130">
            <v>29</v>
          </cell>
          <cell r="K130">
            <v>16.13</v>
          </cell>
          <cell r="L130">
            <v>0.31580000000000003</v>
          </cell>
          <cell r="M130">
            <v>1</v>
          </cell>
          <cell r="N130">
            <v>0</v>
          </cell>
          <cell r="O130">
            <v>0</v>
          </cell>
          <cell r="P130">
            <v>0</v>
          </cell>
          <cell r="Q130">
            <v>0</v>
          </cell>
          <cell r="R130">
            <v>0</v>
          </cell>
          <cell r="S130">
            <v>0</v>
          </cell>
          <cell r="T130">
            <v>0</v>
          </cell>
          <cell r="U130">
            <v>0</v>
          </cell>
          <cell r="V130">
            <v>0</v>
          </cell>
          <cell r="W130">
            <v>0</v>
          </cell>
          <cell r="X130">
            <v>0</v>
          </cell>
          <cell r="Y130">
            <v>0</v>
          </cell>
          <cell r="Z130">
            <v>7</v>
          </cell>
          <cell r="AA130">
            <v>0</v>
          </cell>
        </row>
        <row r="131">
          <cell r="A131" t="str">
            <v>44317623553</v>
          </cell>
          <cell r="B131">
            <v>5</v>
          </cell>
          <cell r="C131">
            <v>18</v>
          </cell>
          <cell r="D131">
            <v>44317</v>
          </cell>
          <cell r="E131">
            <v>631623623553</v>
          </cell>
          <cell r="F131" t="str">
            <v>龙韵手电钻支架多功能万用高精度家用工具套装小型台钻工作台钻孔</v>
          </cell>
          <cell r="G131" t="str">
            <v>BG-6119</v>
          </cell>
          <cell r="H131" t="str">
            <v>当前在线</v>
          </cell>
          <cell r="I131">
            <v>44</v>
          </cell>
          <cell r="J131">
            <v>62</v>
          </cell>
          <cell r="K131">
            <v>64.349999999999994</v>
          </cell>
          <cell r="L131">
            <v>0.70450000000000002</v>
          </cell>
          <cell r="M131">
            <v>0</v>
          </cell>
          <cell r="N131">
            <v>1</v>
          </cell>
          <cell r="O131">
            <v>0</v>
          </cell>
          <cell r="P131">
            <v>0</v>
          </cell>
          <cell r="Q131">
            <v>0</v>
          </cell>
          <cell r="R131">
            <v>0</v>
          </cell>
          <cell r="S131">
            <v>0</v>
          </cell>
          <cell r="T131">
            <v>0</v>
          </cell>
          <cell r="U131">
            <v>0</v>
          </cell>
          <cell r="V131">
            <v>0</v>
          </cell>
          <cell r="W131">
            <v>0</v>
          </cell>
          <cell r="X131">
            <v>0</v>
          </cell>
          <cell r="Y131">
            <v>0</v>
          </cell>
          <cell r="Z131">
            <v>27</v>
          </cell>
          <cell r="AA131">
            <v>0</v>
          </cell>
        </row>
        <row r="132">
          <cell r="A132" t="str">
            <v>44317003561</v>
          </cell>
          <cell r="B132">
            <v>5</v>
          </cell>
          <cell r="C132">
            <v>18</v>
          </cell>
          <cell r="D132">
            <v>44317</v>
          </cell>
          <cell r="E132">
            <v>632141003561</v>
          </cell>
          <cell r="F132" t="str">
            <v>龙韵充电式电链锯大功率无刷手持电锯木工电动小型锯多功能伐木锯</v>
          </cell>
          <cell r="G132" t="str">
            <v>-</v>
          </cell>
          <cell r="H132" t="str">
            <v>当前在线</v>
          </cell>
          <cell r="I132">
            <v>11</v>
          </cell>
          <cell r="J132">
            <v>12</v>
          </cell>
          <cell r="K132">
            <v>73.87</v>
          </cell>
          <cell r="L132">
            <v>0.18179999999999999</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row>
        <row r="133">
          <cell r="A133" t="str">
            <v>44318573007</v>
          </cell>
          <cell r="B133">
            <v>5</v>
          </cell>
          <cell r="C133">
            <v>18</v>
          </cell>
          <cell r="D133">
            <v>44318</v>
          </cell>
          <cell r="E133">
            <v>569439573007</v>
          </cell>
          <cell r="F133" t="str">
            <v>鼓风机大功率工业220v强力除尘器小型家用电脑清灰吹风吹灰吸尘器</v>
          </cell>
          <cell r="G133" t="str">
            <v>-</v>
          </cell>
          <cell r="H133" t="str">
            <v>当前在线</v>
          </cell>
          <cell r="I133">
            <v>2073</v>
          </cell>
          <cell r="J133">
            <v>3415</v>
          </cell>
          <cell r="K133">
            <v>38.67</v>
          </cell>
          <cell r="L133">
            <v>0.84470000000000001</v>
          </cell>
          <cell r="M133">
            <v>70</v>
          </cell>
          <cell r="N133">
            <v>101</v>
          </cell>
          <cell r="O133">
            <v>56</v>
          </cell>
          <cell r="P133">
            <v>62</v>
          </cell>
          <cell r="Q133">
            <v>4196</v>
          </cell>
          <cell r="R133">
            <v>2.7E-2</v>
          </cell>
          <cell r="S133">
            <v>55</v>
          </cell>
          <cell r="T133">
            <v>59</v>
          </cell>
          <cell r="U133">
            <v>3926.2</v>
          </cell>
          <cell r="V133">
            <v>2.6499999999999999E-2</v>
          </cell>
          <cell r="W133">
            <v>1.89</v>
          </cell>
          <cell r="X133">
            <v>328.4</v>
          </cell>
          <cell r="Y133">
            <v>3.9800000000000002E-2</v>
          </cell>
          <cell r="Z133">
            <v>176</v>
          </cell>
          <cell r="AA133">
            <v>7</v>
          </cell>
        </row>
        <row r="134">
          <cell r="A134" t="str">
            <v>44318690251</v>
          </cell>
          <cell r="B134">
            <v>5</v>
          </cell>
          <cell r="C134">
            <v>18</v>
          </cell>
          <cell r="D134">
            <v>44318</v>
          </cell>
          <cell r="E134">
            <v>38044690251</v>
          </cell>
          <cell r="F134" t="str">
            <v>龙韵12V锂电充电电钻手电钻电动螺丝刀24V双速家用手枪钻多功能</v>
          </cell>
          <cell r="G134" t="str">
            <v>LY168V</v>
          </cell>
          <cell r="H134" t="str">
            <v>当前在线</v>
          </cell>
          <cell r="I134">
            <v>567</v>
          </cell>
          <cell r="J134">
            <v>1380</v>
          </cell>
          <cell r="K134">
            <v>33.880000000000003</v>
          </cell>
          <cell r="L134">
            <v>0.64200000000000002</v>
          </cell>
          <cell r="M134">
            <v>9</v>
          </cell>
          <cell r="N134">
            <v>38</v>
          </cell>
          <cell r="O134">
            <v>26</v>
          </cell>
          <cell r="P134">
            <v>29</v>
          </cell>
          <cell r="Q134">
            <v>3631</v>
          </cell>
          <cell r="R134">
            <v>4.5900000000000003E-2</v>
          </cell>
          <cell r="S134">
            <v>25</v>
          </cell>
          <cell r="T134">
            <v>28</v>
          </cell>
          <cell r="U134">
            <v>3608.1</v>
          </cell>
          <cell r="V134">
            <v>4.41E-2</v>
          </cell>
          <cell r="W134">
            <v>6.36</v>
          </cell>
          <cell r="X134">
            <v>506.8</v>
          </cell>
          <cell r="Y134">
            <v>1.89E-2</v>
          </cell>
          <cell r="Z134">
            <v>159</v>
          </cell>
          <cell r="AA134">
            <v>3</v>
          </cell>
        </row>
        <row r="135">
          <cell r="A135" t="str">
            <v>44318245220</v>
          </cell>
          <cell r="B135">
            <v>5</v>
          </cell>
          <cell r="C135">
            <v>18</v>
          </cell>
          <cell r="D135">
            <v>44318</v>
          </cell>
          <cell r="E135">
            <v>537011245220</v>
          </cell>
          <cell r="F135" t="str">
            <v>龙韵打磨机多功能家用角磨机磨光手磨机电动小型切割机手持抛光机</v>
          </cell>
          <cell r="G135" t="str">
            <v>SIM-BY-150</v>
          </cell>
          <cell r="H135" t="str">
            <v>当前在线</v>
          </cell>
          <cell r="I135">
            <v>939</v>
          </cell>
          <cell r="J135">
            <v>1931</v>
          </cell>
          <cell r="K135">
            <v>36.85</v>
          </cell>
          <cell r="L135">
            <v>0.77100000000000002</v>
          </cell>
          <cell r="M135">
            <v>30</v>
          </cell>
          <cell r="N135">
            <v>52</v>
          </cell>
          <cell r="O135">
            <v>43</v>
          </cell>
          <cell r="P135">
            <v>47</v>
          </cell>
          <cell r="Q135">
            <v>3181</v>
          </cell>
          <cell r="R135">
            <v>4.58E-2</v>
          </cell>
          <cell r="S135">
            <v>41</v>
          </cell>
          <cell r="T135">
            <v>45</v>
          </cell>
          <cell r="U135">
            <v>3006</v>
          </cell>
          <cell r="V135">
            <v>4.3700000000000003E-2</v>
          </cell>
          <cell r="W135">
            <v>3.2</v>
          </cell>
          <cell r="X135">
            <v>66.599999999999994</v>
          </cell>
          <cell r="Y135">
            <v>4.6800000000000001E-2</v>
          </cell>
          <cell r="Z135">
            <v>171</v>
          </cell>
          <cell r="AA135">
            <v>8</v>
          </cell>
        </row>
        <row r="136">
          <cell r="A136" t="str">
            <v>44318952625</v>
          </cell>
          <cell r="B136">
            <v>5</v>
          </cell>
          <cell r="C136">
            <v>18</v>
          </cell>
          <cell r="D136">
            <v>44318</v>
          </cell>
          <cell r="E136">
            <v>572282952625</v>
          </cell>
          <cell r="F136" t="str">
            <v>龙韵万用宝多功能修边机电动装修木工工具大全开孔开槽电铲切割机</v>
          </cell>
          <cell r="G136" t="str">
            <v>-</v>
          </cell>
          <cell r="H136" t="str">
            <v>当前在线</v>
          </cell>
          <cell r="I136">
            <v>924</v>
          </cell>
          <cell r="J136">
            <v>1653</v>
          </cell>
          <cell r="K136">
            <v>42.99</v>
          </cell>
          <cell r="L136">
            <v>0.80189999999999995</v>
          </cell>
          <cell r="M136">
            <v>21</v>
          </cell>
          <cell r="N136">
            <v>46</v>
          </cell>
          <cell r="O136">
            <v>16</v>
          </cell>
          <cell r="P136">
            <v>16</v>
          </cell>
          <cell r="Q136">
            <v>2885</v>
          </cell>
          <cell r="R136">
            <v>1.7299999999999999E-2</v>
          </cell>
          <cell r="S136">
            <v>15</v>
          </cell>
          <cell r="T136">
            <v>15</v>
          </cell>
          <cell r="U136">
            <v>2716.2</v>
          </cell>
          <cell r="V136">
            <v>1.6199999999999999E-2</v>
          </cell>
          <cell r="W136">
            <v>2.94</v>
          </cell>
          <cell r="X136">
            <v>297</v>
          </cell>
          <cell r="Y136">
            <v>3.2300000000000002E-2</v>
          </cell>
          <cell r="Z136">
            <v>155</v>
          </cell>
          <cell r="AA136">
            <v>5</v>
          </cell>
        </row>
        <row r="137">
          <cell r="A137" t="str">
            <v>44318898395</v>
          </cell>
          <cell r="B137">
            <v>5</v>
          </cell>
          <cell r="C137">
            <v>18</v>
          </cell>
          <cell r="D137">
            <v>44318</v>
          </cell>
          <cell r="E137">
            <v>583060898395</v>
          </cell>
          <cell r="F137" t="str">
            <v>龙韵角磨机改装电链锯家用木工多功能小型电锯手持伐木锯电动锯子</v>
          </cell>
          <cell r="G137" t="str">
            <v>-</v>
          </cell>
          <cell r="H137" t="str">
            <v>当前在线</v>
          </cell>
          <cell r="I137">
            <v>1224</v>
          </cell>
          <cell r="J137">
            <v>2224</v>
          </cell>
          <cell r="K137">
            <v>49.44</v>
          </cell>
          <cell r="L137">
            <v>0.81779999999999997</v>
          </cell>
          <cell r="M137">
            <v>31</v>
          </cell>
          <cell r="N137">
            <v>67</v>
          </cell>
          <cell r="O137">
            <v>42</v>
          </cell>
          <cell r="P137">
            <v>47</v>
          </cell>
          <cell r="Q137">
            <v>2975</v>
          </cell>
          <cell r="R137">
            <v>3.4299999999999997E-2</v>
          </cell>
          <cell r="S137">
            <v>38</v>
          </cell>
          <cell r="T137">
            <v>40</v>
          </cell>
          <cell r="U137">
            <v>2572.1999999999998</v>
          </cell>
          <cell r="V137">
            <v>3.1E-2</v>
          </cell>
          <cell r="W137">
            <v>2.1</v>
          </cell>
          <cell r="X137">
            <v>146</v>
          </cell>
          <cell r="Y137">
            <v>3.2399999999999998E-2</v>
          </cell>
          <cell r="Z137">
            <v>340</v>
          </cell>
          <cell r="AA137">
            <v>11</v>
          </cell>
        </row>
        <row r="138">
          <cell r="A138" t="str">
            <v>44318598360</v>
          </cell>
          <cell r="B138">
            <v>5</v>
          </cell>
          <cell r="C138">
            <v>18</v>
          </cell>
          <cell r="D138">
            <v>44318</v>
          </cell>
          <cell r="E138">
            <v>577484598360</v>
          </cell>
          <cell r="F138" t="str">
            <v>龙韵数显热风枪工业小型烤枪烘枪热缩膜吹风机塑料焊枪电烤枪贴膜</v>
          </cell>
          <cell r="G138" t="str">
            <v>-</v>
          </cell>
          <cell r="H138" t="str">
            <v>当前在线</v>
          </cell>
          <cell r="I138">
            <v>373</v>
          </cell>
          <cell r="J138">
            <v>744</v>
          </cell>
          <cell r="K138">
            <v>45.67</v>
          </cell>
          <cell r="L138">
            <v>0.78280000000000005</v>
          </cell>
          <cell r="M138">
            <v>16</v>
          </cell>
          <cell r="N138">
            <v>37</v>
          </cell>
          <cell r="O138">
            <v>31</v>
          </cell>
          <cell r="P138">
            <v>37</v>
          </cell>
          <cell r="Q138">
            <v>1996</v>
          </cell>
          <cell r="R138">
            <v>8.3099999999999993E-2</v>
          </cell>
          <cell r="S138">
            <v>29</v>
          </cell>
          <cell r="T138">
            <v>35</v>
          </cell>
          <cell r="U138">
            <v>1842.5</v>
          </cell>
          <cell r="V138">
            <v>7.7700000000000005E-2</v>
          </cell>
          <cell r="W138">
            <v>4.9400000000000004</v>
          </cell>
          <cell r="X138">
            <v>159.1</v>
          </cell>
          <cell r="Y138">
            <v>7.0099999999999996E-2</v>
          </cell>
          <cell r="Z138">
            <v>157</v>
          </cell>
          <cell r="AA138">
            <v>11</v>
          </cell>
        </row>
        <row r="139">
          <cell r="A139" t="str">
            <v>44318324523</v>
          </cell>
          <cell r="B139">
            <v>5</v>
          </cell>
          <cell r="C139">
            <v>18</v>
          </cell>
          <cell r="D139">
            <v>44318</v>
          </cell>
          <cell r="E139">
            <v>600446324523</v>
          </cell>
          <cell r="F139" t="str">
            <v>龙韵多功能墙体探测仪电线检测器钢筋墙内金属透视仪高精度扫描仪</v>
          </cell>
          <cell r="G139" t="str">
            <v>-</v>
          </cell>
          <cell r="H139" t="str">
            <v>当前在线</v>
          </cell>
          <cell r="I139">
            <v>332</v>
          </cell>
          <cell r="J139">
            <v>645</v>
          </cell>
          <cell r="K139">
            <v>53.99</v>
          </cell>
          <cell r="L139">
            <v>0.77710000000000001</v>
          </cell>
          <cell r="M139">
            <v>11</v>
          </cell>
          <cell r="N139">
            <v>10</v>
          </cell>
          <cell r="O139">
            <v>8</v>
          </cell>
          <cell r="P139">
            <v>8</v>
          </cell>
          <cell r="Q139">
            <v>1697</v>
          </cell>
          <cell r="R139">
            <v>2.41E-2</v>
          </cell>
          <cell r="S139">
            <v>8</v>
          </cell>
          <cell r="T139">
            <v>8</v>
          </cell>
          <cell r="U139">
            <v>1697.4</v>
          </cell>
          <cell r="V139">
            <v>2.41E-2</v>
          </cell>
          <cell r="W139">
            <v>5.1100000000000003</v>
          </cell>
          <cell r="X139">
            <v>939.1</v>
          </cell>
          <cell r="Y139">
            <v>4.1700000000000001E-2</v>
          </cell>
          <cell r="Z139">
            <v>96</v>
          </cell>
          <cell r="AA139">
            <v>4</v>
          </cell>
        </row>
        <row r="140">
          <cell r="A140" t="str">
            <v>44318956591</v>
          </cell>
          <cell r="B140">
            <v>5</v>
          </cell>
          <cell r="C140">
            <v>18</v>
          </cell>
          <cell r="D140">
            <v>44318</v>
          </cell>
          <cell r="E140">
            <v>556587956591</v>
          </cell>
          <cell r="F140" t="str">
            <v>龙韵电锯伐木锯家用电链锯多功能油锯链条小型手持大功率电动锯子</v>
          </cell>
          <cell r="G140" t="str">
            <v>-</v>
          </cell>
          <cell r="H140" t="str">
            <v>当前在线</v>
          </cell>
          <cell r="I140">
            <v>528</v>
          </cell>
          <cell r="J140">
            <v>896</v>
          </cell>
          <cell r="K140">
            <v>35.33</v>
          </cell>
          <cell r="L140">
            <v>0.85419999999999996</v>
          </cell>
          <cell r="M140">
            <v>19</v>
          </cell>
          <cell r="N140">
            <v>17</v>
          </cell>
          <cell r="O140">
            <v>11</v>
          </cell>
          <cell r="P140">
            <v>11</v>
          </cell>
          <cell r="Q140">
            <v>1682</v>
          </cell>
          <cell r="R140">
            <v>2.0799999999999999E-2</v>
          </cell>
          <cell r="S140">
            <v>11</v>
          </cell>
          <cell r="T140">
            <v>11</v>
          </cell>
          <cell r="U140">
            <v>1682.1</v>
          </cell>
          <cell r="V140">
            <v>2.0799999999999999E-2</v>
          </cell>
          <cell r="W140">
            <v>3.19</v>
          </cell>
          <cell r="X140">
            <v>0</v>
          </cell>
          <cell r="Y140">
            <v>0</v>
          </cell>
          <cell r="Z140">
            <v>90</v>
          </cell>
          <cell r="AA140">
            <v>0</v>
          </cell>
        </row>
        <row r="141">
          <cell r="A141" t="str">
            <v>44318657155</v>
          </cell>
          <cell r="B141">
            <v>5</v>
          </cell>
          <cell r="C141">
            <v>18</v>
          </cell>
          <cell r="D141">
            <v>44318</v>
          </cell>
          <cell r="E141">
            <v>592993657155</v>
          </cell>
          <cell r="F141" t="str">
            <v>龙韵调速角磨机多功能家用磨光手磨机电动小型切割机打磨机抛光机</v>
          </cell>
          <cell r="G141">
            <v>9523</v>
          </cell>
          <cell r="H141" t="str">
            <v>当前在线</v>
          </cell>
          <cell r="I141">
            <v>353</v>
          </cell>
          <cell r="J141">
            <v>781</v>
          </cell>
          <cell r="K141">
            <v>37.21</v>
          </cell>
          <cell r="L141">
            <v>0.75349999999999995</v>
          </cell>
          <cell r="M141">
            <v>5</v>
          </cell>
          <cell r="N141">
            <v>25</v>
          </cell>
          <cell r="O141">
            <v>19</v>
          </cell>
          <cell r="P141">
            <v>23</v>
          </cell>
          <cell r="Q141">
            <v>2140</v>
          </cell>
          <cell r="R141">
            <v>5.3800000000000001E-2</v>
          </cell>
          <cell r="S141">
            <v>16</v>
          </cell>
          <cell r="T141">
            <v>16</v>
          </cell>
          <cell r="U141">
            <v>1480.5</v>
          </cell>
          <cell r="V141">
            <v>4.53E-2</v>
          </cell>
          <cell r="W141">
            <v>4.1900000000000004</v>
          </cell>
          <cell r="X141">
            <v>243</v>
          </cell>
          <cell r="Y141">
            <v>5.0799999999999998E-2</v>
          </cell>
          <cell r="Z141">
            <v>256</v>
          </cell>
          <cell r="AA141">
            <v>13</v>
          </cell>
        </row>
        <row r="142">
          <cell r="A142" t="str">
            <v>44318849647</v>
          </cell>
          <cell r="B142">
            <v>5</v>
          </cell>
          <cell r="C142">
            <v>18</v>
          </cell>
          <cell r="D142">
            <v>44318</v>
          </cell>
          <cell r="E142">
            <v>523085849647</v>
          </cell>
          <cell r="F142" t="str">
            <v>龙韵激光测距仪手持高精度红外线距离量房测量仪器激光尺电子尺子</v>
          </cell>
          <cell r="G142">
            <v>5800</v>
          </cell>
          <cell r="H142" t="str">
            <v>当前在线</v>
          </cell>
          <cell r="I142">
            <v>427</v>
          </cell>
          <cell r="J142">
            <v>669</v>
          </cell>
          <cell r="K142">
            <v>44.41</v>
          </cell>
          <cell r="L142">
            <v>0.80559999999999998</v>
          </cell>
          <cell r="M142">
            <v>13</v>
          </cell>
          <cell r="N142">
            <v>10</v>
          </cell>
          <cell r="O142">
            <v>11</v>
          </cell>
          <cell r="P142">
            <v>11</v>
          </cell>
          <cell r="Q142">
            <v>1154</v>
          </cell>
          <cell r="R142">
            <v>2.58E-2</v>
          </cell>
          <cell r="S142">
            <v>11</v>
          </cell>
          <cell r="T142">
            <v>11</v>
          </cell>
          <cell r="U142">
            <v>1154.5999999999999</v>
          </cell>
          <cell r="V142">
            <v>2.58E-2</v>
          </cell>
          <cell r="W142">
            <v>2.7</v>
          </cell>
          <cell r="X142">
            <v>0</v>
          </cell>
          <cell r="Y142">
            <v>6.1499999999999999E-2</v>
          </cell>
          <cell r="Z142">
            <v>65</v>
          </cell>
          <cell r="AA142">
            <v>4</v>
          </cell>
        </row>
        <row r="143">
          <cell r="A143" t="str">
            <v>44318696898</v>
          </cell>
          <cell r="B143">
            <v>5</v>
          </cell>
          <cell r="C143">
            <v>18</v>
          </cell>
          <cell r="D143">
            <v>44318</v>
          </cell>
          <cell r="E143">
            <v>545199696898</v>
          </cell>
          <cell r="F143" t="str">
            <v>龙韵电锤电镐电钻家用多功能电锤三用电动大功率重型冲击钻混凝土</v>
          </cell>
          <cell r="G143" t="str">
            <v>-</v>
          </cell>
          <cell r="H143" t="str">
            <v>当前在线</v>
          </cell>
          <cell r="I143">
            <v>124</v>
          </cell>
          <cell r="J143">
            <v>358</v>
          </cell>
          <cell r="K143">
            <v>39.67</v>
          </cell>
          <cell r="L143">
            <v>0.55649999999999999</v>
          </cell>
          <cell r="M143">
            <v>7</v>
          </cell>
          <cell r="N143">
            <v>6</v>
          </cell>
          <cell r="O143">
            <v>3</v>
          </cell>
          <cell r="P143">
            <v>4</v>
          </cell>
          <cell r="Q143">
            <v>1096</v>
          </cell>
          <cell r="R143">
            <v>2.4199999999999999E-2</v>
          </cell>
          <cell r="S143">
            <v>3</v>
          </cell>
          <cell r="T143">
            <v>4</v>
          </cell>
          <cell r="U143">
            <v>1096.4000000000001</v>
          </cell>
          <cell r="V143">
            <v>2.4199999999999999E-2</v>
          </cell>
          <cell r="W143">
            <v>8.84</v>
          </cell>
          <cell r="X143">
            <v>196.17</v>
          </cell>
          <cell r="Y143">
            <v>2.7E-2</v>
          </cell>
          <cell r="Z143">
            <v>37</v>
          </cell>
          <cell r="AA143">
            <v>1</v>
          </cell>
        </row>
        <row r="144">
          <cell r="A144" t="str">
            <v>44318993929</v>
          </cell>
          <cell r="B144">
            <v>5</v>
          </cell>
          <cell r="C144">
            <v>18</v>
          </cell>
          <cell r="D144">
            <v>44318</v>
          </cell>
          <cell r="E144">
            <v>561718993929</v>
          </cell>
          <cell r="F144" t="str">
            <v>园艺剪家用草坪修剪花草剪修剪树枝绿篱剪工具粗枝园林大剪刀强力</v>
          </cell>
          <cell r="G144" t="str">
            <v>-</v>
          </cell>
          <cell r="H144" t="str">
            <v>当前在线</v>
          </cell>
          <cell r="I144">
            <v>155</v>
          </cell>
          <cell r="J144">
            <v>324</v>
          </cell>
          <cell r="K144">
            <v>37.369999999999997</v>
          </cell>
          <cell r="L144">
            <v>0.83230000000000004</v>
          </cell>
          <cell r="M144">
            <v>7</v>
          </cell>
          <cell r="N144">
            <v>21</v>
          </cell>
          <cell r="O144">
            <v>20</v>
          </cell>
          <cell r="P144">
            <v>20</v>
          </cell>
          <cell r="Q144">
            <v>1040</v>
          </cell>
          <cell r="R144">
            <v>0.129</v>
          </cell>
          <cell r="S144">
            <v>20</v>
          </cell>
          <cell r="T144">
            <v>20</v>
          </cell>
          <cell r="U144">
            <v>1040.4000000000001</v>
          </cell>
          <cell r="V144">
            <v>0.129</v>
          </cell>
          <cell r="W144">
            <v>6.71</v>
          </cell>
          <cell r="X144">
            <v>12.3</v>
          </cell>
          <cell r="Y144">
            <v>0.1176</v>
          </cell>
          <cell r="Z144">
            <v>119</v>
          </cell>
          <cell r="AA144">
            <v>14</v>
          </cell>
        </row>
        <row r="145">
          <cell r="A145" t="str">
            <v>44318349234</v>
          </cell>
          <cell r="B145">
            <v>5</v>
          </cell>
          <cell r="C145">
            <v>18</v>
          </cell>
          <cell r="D145">
            <v>44318</v>
          </cell>
          <cell r="E145">
            <v>614375349234</v>
          </cell>
          <cell r="F145" t="str">
            <v>龙韵12V充电锂电电锤多功能家用冲击钻混凝土两用电钻电动螺丝批</v>
          </cell>
          <cell r="G145" t="str">
            <v>-</v>
          </cell>
          <cell r="H145" t="str">
            <v>已下架</v>
          </cell>
          <cell r="I145">
            <v>171</v>
          </cell>
          <cell r="J145">
            <v>312</v>
          </cell>
          <cell r="K145">
            <v>36.840000000000003</v>
          </cell>
          <cell r="L145">
            <v>0.71930000000000005</v>
          </cell>
          <cell r="M145">
            <v>9</v>
          </cell>
          <cell r="N145">
            <v>11</v>
          </cell>
          <cell r="O145">
            <v>3</v>
          </cell>
          <cell r="P145">
            <v>4</v>
          </cell>
          <cell r="Q145">
            <v>1076</v>
          </cell>
          <cell r="R145">
            <v>1.7500000000000002E-2</v>
          </cell>
          <cell r="S145">
            <v>3</v>
          </cell>
          <cell r="T145">
            <v>3</v>
          </cell>
          <cell r="U145">
            <v>807.3</v>
          </cell>
          <cell r="V145">
            <v>1.7500000000000002E-2</v>
          </cell>
          <cell r="W145">
            <v>4.72</v>
          </cell>
          <cell r="X145">
            <v>0</v>
          </cell>
          <cell r="Y145">
            <v>1.7899999999999999E-2</v>
          </cell>
          <cell r="Z145">
            <v>56</v>
          </cell>
          <cell r="AA145">
            <v>1</v>
          </cell>
        </row>
        <row r="146">
          <cell r="A146" t="str">
            <v>44318849005</v>
          </cell>
          <cell r="B146">
            <v>5</v>
          </cell>
          <cell r="C146">
            <v>18</v>
          </cell>
          <cell r="D146">
            <v>44318</v>
          </cell>
          <cell r="E146">
            <v>601134849005</v>
          </cell>
          <cell r="F146" t="str">
            <v>龙韵多功能家用调速角磨机磨光机手磨机打磨机切割机手砂轮抛光机</v>
          </cell>
          <cell r="G146" t="str">
            <v>S1M-XC-100-1</v>
          </cell>
          <cell r="H146" t="str">
            <v>当前在线</v>
          </cell>
          <cell r="I146">
            <v>61</v>
          </cell>
          <cell r="J146">
            <v>124</v>
          </cell>
          <cell r="K146">
            <v>43.64</v>
          </cell>
          <cell r="L146">
            <v>0.55740000000000001</v>
          </cell>
          <cell r="M146">
            <v>1</v>
          </cell>
          <cell r="N146">
            <v>4</v>
          </cell>
          <cell r="O146">
            <v>5</v>
          </cell>
          <cell r="P146">
            <v>6</v>
          </cell>
          <cell r="Q146">
            <v>867</v>
          </cell>
          <cell r="R146">
            <v>8.2000000000000003E-2</v>
          </cell>
          <cell r="S146">
            <v>4</v>
          </cell>
          <cell r="T146">
            <v>5</v>
          </cell>
          <cell r="U146">
            <v>715.5</v>
          </cell>
          <cell r="V146">
            <v>6.5600000000000006E-2</v>
          </cell>
          <cell r="W146">
            <v>11.73</v>
          </cell>
          <cell r="X146">
            <v>0</v>
          </cell>
          <cell r="Y146">
            <v>0.08</v>
          </cell>
          <cell r="Z146">
            <v>25</v>
          </cell>
          <cell r="AA146">
            <v>2</v>
          </cell>
        </row>
        <row r="147">
          <cell r="A147" t="str">
            <v>44318998209</v>
          </cell>
          <cell r="B147">
            <v>5</v>
          </cell>
          <cell r="C147">
            <v>18</v>
          </cell>
          <cell r="D147">
            <v>44318</v>
          </cell>
          <cell r="E147">
            <v>596196998209</v>
          </cell>
          <cell r="F147" t="str">
            <v>龙韵网络寻线仪查线器多功能巡线仪测线仪网线抗干扰网络测试仪</v>
          </cell>
          <cell r="G147" t="str">
            <v>LY8169</v>
          </cell>
          <cell r="H147" t="str">
            <v>当前在线</v>
          </cell>
          <cell r="I147">
            <v>169</v>
          </cell>
          <cell r="J147">
            <v>319</v>
          </cell>
          <cell r="K147">
            <v>28.76</v>
          </cell>
          <cell r="L147">
            <v>0.82250000000000001</v>
          </cell>
          <cell r="M147">
            <v>0</v>
          </cell>
          <cell r="N147">
            <v>7</v>
          </cell>
          <cell r="O147">
            <v>8</v>
          </cell>
          <cell r="P147">
            <v>8</v>
          </cell>
          <cell r="Q147">
            <v>829</v>
          </cell>
          <cell r="R147">
            <v>4.7300000000000002E-2</v>
          </cell>
          <cell r="S147">
            <v>7</v>
          </cell>
          <cell r="T147">
            <v>7</v>
          </cell>
          <cell r="U147">
            <v>713.7</v>
          </cell>
          <cell r="V147">
            <v>4.1399999999999999E-2</v>
          </cell>
          <cell r="W147">
            <v>4.22</v>
          </cell>
          <cell r="X147">
            <v>278</v>
          </cell>
          <cell r="Y147">
            <v>4.5499999999999999E-2</v>
          </cell>
          <cell r="Z147">
            <v>44</v>
          </cell>
          <cell r="AA147">
            <v>2</v>
          </cell>
        </row>
        <row r="148">
          <cell r="A148" t="str">
            <v>44318546245</v>
          </cell>
          <cell r="B148">
            <v>5</v>
          </cell>
          <cell r="C148">
            <v>18</v>
          </cell>
          <cell r="D148">
            <v>44318</v>
          </cell>
          <cell r="E148">
            <v>562842546245</v>
          </cell>
          <cell r="F148" t="str">
            <v>龙韵专用锂电钻手电钻电池12V16.8V25V充电池电起子电动螺丝刀</v>
          </cell>
          <cell r="G148" t="str">
            <v>LDZ系列12V</v>
          </cell>
          <cell r="H148" t="str">
            <v>当前在线</v>
          </cell>
          <cell r="I148">
            <v>378</v>
          </cell>
          <cell r="J148">
            <v>632</v>
          </cell>
          <cell r="K148">
            <v>21.43</v>
          </cell>
          <cell r="L148">
            <v>0.76459999999999995</v>
          </cell>
          <cell r="M148">
            <v>7</v>
          </cell>
          <cell r="N148">
            <v>25</v>
          </cell>
          <cell r="O148">
            <v>17</v>
          </cell>
          <cell r="P148">
            <v>19</v>
          </cell>
          <cell r="Q148">
            <v>747</v>
          </cell>
          <cell r="R148">
            <v>4.4999999999999998E-2</v>
          </cell>
          <cell r="S148">
            <v>17</v>
          </cell>
          <cell r="T148">
            <v>18</v>
          </cell>
          <cell r="U148">
            <v>703.8</v>
          </cell>
          <cell r="V148">
            <v>4.4999999999999998E-2</v>
          </cell>
          <cell r="W148">
            <v>1.86</v>
          </cell>
          <cell r="X148">
            <v>87</v>
          </cell>
          <cell r="Y148">
            <v>2.2200000000000001E-2</v>
          </cell>
          <cell r="Z148">
            <v>45</v>
          </cell>
          <cell r="AA148">
            <v>1</v>
          </cell>
        </row>
        <row r="149">
          <cell r="A149" t="str">
            <v>44318651983</v>
          </cell>
          <cell r="B149">
            <v>5</v>
          </cell>
          <cell r="C149">
            <v>18</v>
          </cell>
          <cell r="D149">
            <v>44318</v>
          </cell>
          <cell r="E149">
            <v>599198651983</v>
          </cell>
          <cell r="F149" t="str">
            <v>龙韵万用宝配件多功能机木工直锯片切金属专用修边机砂纸切割刀片</v>
          </cell>
          <cell r="G149" t="str">
            <v>-</v>
          </cell>
          <cell r="H149" t="str">
            <v>当前在线</v>
          </cell>
          <cell r="I149">
            <v>726</v>
          </cell>
          <cell r="J149">
            <v>1021</v>
          </cell>
          <cell r="K149">
            <v>34.090000000000003</v>
          </cell>
          <cell r="L149">
            <v>0.83750000000000002</v>
          </cell>
          <cell r="M149">
            <v>14</v>
          </cell>
          <cell r="N149">
            <v>42</v>
          </cell>
          <cell r="O149">
            <v>16</v>
          </cell>
          <cell r="P149">
            <v>60</v>
          </cell>
          <cell r="Q149">
            <v>549</v>
          </cell>
          <cell r="R149">
            <v>2.1999999999999999E-2</v>
          </cell>
          <cell r="S149">
            <v>15</v>
          </cell>
          <cell r="T149">
            <v>58</v>
          </cell>
          <cell r="U149">
            <v>533.70000000000005</v>
          </cell>
          <cell r="V149">
            <v>2.07E-2</v>
          </cell>
          <cell r="W149">
            <v>0.74</v>
          </cell>
          <cell r="X149">
            <v>0</v>
          </cell>
          <cell r="Y149">
            <v>8.1100000000000005E-2</v>
          </cell>
          <cell r="Z149">
            <v>37</v>
          </cell>
          <cell r="AA149">
            <v>3</v>
          </cell>
        </row>
        <row r="150">
          <cell r="A150" t="str">
            <v>44318862298</v>
          </cell>
          <cell r="B150">
            <v>5</v>
          </cell>
          <cell r="C150">
            <v>18</v>
          </cell>
          <cell r="D150">
            <v>44318</v>
          </cell>
          <cell r="E150">
            <v>563490862298</v>
          </cell>
          <cell r="F150" t="str">
            <v>龙韵型材斜切锯铝机铝合金木材切割机木工多功能45度角高精度切铝</v>
          </cell>
          <cell r="G150" t="str">
            <v>-</v>
          </cell>
          <cell r="H150" t="str">
            <v>当前在线</v>
          </cell>
          <cell r="I150">
            <v>67</v>
          </cell>
          <cell r="J150">
            <v>148</v>
          </cell>
          <cell r="K150">
            <v>37.270000000000003</v>
          </cell>
          <cell r="L150">
            <v>0.79100000000000004</v>
          </cell>
          <cell r="M150">
            <v>0</v>
          </cell>
          <cell r="N150">
            <v>4</v>
          </cell>
          <cell r="O150">
            <v>1</v>
          </cell>
          <cell r="P150">
            <v>1</v>
          </cell>
          <cell r="Q150">
            <v>502</v>
          </cell>
          <cell r="R150">
            <v>1.49E-2</v>
          </cell>
          <cell r="S150">
            <v>1</v>
          </cell>
          <cell r="T150">
            <v>1</v>
          </cell>
          <cell r="U150">
            <v>502.2</v>
          </cell>
          <cell r="V150">
            <v>1.49E-2</v>
          </cell>
          <cell r="W150">
            <v>7.5</v>
          </cell>
          <cell r="X150">
            <v>0</v>
          </cell>
          <cell r="Y150">
            <v>3.1300000000000001E-2</v>
          </cell>
          <cell r="Z150">
            <v>32</v>
          </cell>
          <cell r="AA150">
            <v>1</v>
          </cell>
        </row>
        <row r="151">
          <cell r="A151" t="str">
            <v>44318049032</v>
          </cell>
          <cell r="B151">
            <v>5</v>
          </cell>
          <cell r="C151">
            <v>18</v>
          </cell>
          <cell r="D151">
            <v>44318</v>
          </cell>
          <cell r="E151">
            <v>585595049032</v>
          </cell>
          <cell r="F151" t="str">
            <v>龙韵往复锯电动马刀锯多功能家用小型万能切割锯大功率手持电锯子</v>
          </cell>
          <cell r="G151" t="str">
            <v>-</v>
          </cell>
          <cell r="H151" t="str">
            <v>当前在线</v>
          </cell>
          <cell r="I151">
            <v>39</v>
          </cell>
          <cell r="J151">
            <v>62</v>
          </cell>
          <cell r="K151">
            <v>34.01</v>
          </cell>
          <cell r="L151">
            <v>0.69230000000000003</v>
          </cell>
          <cell r="M151">
            <v>1</v>
          </cell>
          <cell r="N151">
            <v>0</v>
          </cell>
          <cell r="O151">
            <v>2</v>
          </cell>
          <cell r="P151">
            <v>2</v>
          </cell>
          <cell r="Q151">
            <v>459</v>
          </cell>
          <cell r="R151">
            <v>5.1299999999999998E-2</v>
          </cell>
          <cell r="S151">
            <v>2</v>
          </cell>
          <cell r="T151">
            <v>2</v>
          </cell>
          <cell r="U151">
            <v>459</v>
          </cell>
          <cell r="V151">
            <v>5.1299999999999998E-2</v>
          </cell>
          <cell r="W151">
            <v>11.77</v>
          </cell>
          <cell r="X151">
            <v>0</v>
          </cell>
          <cell r="Y151">
            <v>0</v>
          </cell>
          <cell r="Z151">
            <v>25</v>
          </cell>
          <cell r="AA151">
            <v>0</v>
          </cell>
        </row>
        <row r="152">
          <cell r="A152" t="str">
            <v>44318087646</v>
          </cell>
          <cell r="B152">
            <v>5</v>
          </cell>
          <cell r="C152">
            <v>18</v>
          </cell>
          <cell r="D152">
            <v>44318</v>
          </cell>
          <cell r="E152">
            <v>606698087646</v>
          </cell>
          <cell r="F152" t="str">
            <v>龙韵家用多功能冲击钻220V手电钻手枪钻小手电转钻电动工具螺丝刀</v>
          </cell>
          <cell r="G152" t="str">
            <v>包胶款冲击钻</v>
          </cell>
          <cell r="H152" t="str">
            <v>当前在线</v>
          </cell>
          <cell r="I152">
            <v>131</v>
          </cell>
          <cell r="J152">
            <v>371</v>
          </cell>
          <cell r="K152">
            <v>34.47</v>
          </cell>
          <cell r="L152">
            <v>0.45800000000000002</v>
          </cell>
          <cell r="M152">
            <v>3</v>
          </cell>
          <cell r="N152">
            <v>8</v>
          </cell>
          <cell r="O152">
            <v>5</v>
          </cell>
          <cell r="P152">
            <v>5</v>
          </cell>
          <cell r="Q152">
            <v>571</v>
          </cell>
          <cell r="R152">
            <v>3.8199999999999998E-2</v>
          </cell>
          <cell r="S152">
            <v>4</v>
          </cell>
          <cell r="T152">
            <v>4</v>
          </cell>
          <cell r="U152">
            <v>455.4</v>
          </cell>
          <cell r="V152">
            <v>3.0499999999999999E-2</v>
          </cell>
          <cell r="W152">
            <v>3.48</v>
          </cell>
          <cell r="X152">
            <v>0</v>
          </cell>
          <cell r="Y152">
            <v>3.0800000000000001E-2</v>
          </cell>
          <cell r="Z152">
            <v>65</v>
          </cell>
          <cell r="AA152">
            <v>2</v>
          </cell>
        </row>
        <row r="153">
          <cell r="A153" t="str">
            <v>44318049482</v>
          </cell>
          <cell r="B153">
            <v>5</v>
          </cell>
          <cell r="C153">
            <v>18</v>
          </cell>
          <cell r="D153">
            <v>44318</v>
          </cell>
          <cell r="E153">
            <v>579580049482</v>
          </cell>
          <cell r="F153" t="str">
            <v>龙韵蓝牙激光测距仪高精度红外线测量尺量尺寸电子尺量房神器仪器</v>
          </cell>
          <cell r="G153" t="str">
            <v>88U</v>
          </cell>
          <cell r="H153" t="str">
            <v>当前在线</v>
          </cell>
          <cell r="I153">
            <v>26</v>
          </cell>
          <cell r="J153">
            <v>57</v>
          </cell>
          <cell r="K153">
            <v>54.36</v>
          </cell>
          <cell r="L153">
            <v>0.57689999999999997</v>
          </cell>
          <cell r="M153">
            <v>0</v>
          </cell>
          <cell r="N153">
            <v>5</v>
          </cell>
          <cell r="O153">
            <v>1</v>
          </cell>
          <cell r="P153">
            <v>1</v>
          </cell>
          <cell r="Q153">
            <v>449</v>
          </cell>
          <cell r="R153">
            <v>3.85E-2</v>
          </cell>
          <cell r="S153">
            <v>1</v>
          </cell>
          <cell r="T153">
            <v>1</v>
          </cell>
          <cell r="U153">
            <v>449.1</v>
          </cell>
          <cell r="V153">
            <v>3.85E-2</v>
          </cell>
          <cell r="W153">
            <v>17.27</v>
          </cell>
          <cell r="X153">
            <v>0</v>
          </cell>
          <cell r="Y153">
            <v>0</v>
          </cell>
          <cell r="Z153">
            <v>11</v>
          </cell>
          <cell r="AA153">
            <v>0</v>
          </cell>
        </row>
        <row r="154">
          <cell r="A154" t="str">
            <v>44318933595</v>
          </cell>
          <cell r="B154">
            <v>5</v>
          </cell>
          <cell r="C154">
            <v>18</v>
          </cell>
          <cell r="D154">
            <v>44318</v>
          </cell>
          <cell r="E154">
            <v>625432933595</v>
          </cell>
          <cell r="F154" t="str">
            <v>龙韵无刷充电式大功率锂电钻手转家用电动手枪钻多功能电动螺丝刀</v>
          </cell>
          <cell r="G154" t="str">
            <v>LY-KC-LDZ01</v>
          </cell>
          <cell r="H154" t="str">
            <v>当前在线</v>
          </cell>
          <cell r="I154">
            <v>181</v>
          </cell>
          <cell r="J154">
            <v>446</v>
          </cell>
          <cell r="K154">
            <v>22.27</v>
          </cell>
          <cell r="L154">
            <v>0.43090000000000001</v>
          </cell>
          <cell r="M154">
            <v>6</v>
          </cell>
          <cell r="N154">
            <v>14</v>
          </cell>
          <cell r="O154">
            <v>1</v>
          </cell>
          <cell r="P154">
            <v>1</v>
          </cell>
          <cell r="Q154">
            <v>224</v>
          </cell>
          <cell r="R154">
            <v>5.4999999999999997E-3</v>
          </cell>
          <cell r="S154">
            <v>2</v>
          </cell>
          <cell r="T154">
            <v>2</v>
          </cell>
          <cell r="U154">
            <v>403.2</v>
          </cell>
          <cell r="V154">
            <v>1.0999999999999999E-2</v>
          </cell>
          <cell r="W154">
            <v>2.23</v>
          </cell>
          <cell r="X154">
            <v>199</v>
          </cell>
          <cell r="Y154">
            <v>1.0999999999999999E-2</v>
          </cell>
          <cell r="Z154">
            <v>91</v>
          </cell>
          <cell r="AA154">
            <v>1</v>
          </cell>
        </row>
        <row r="155">
          <cell r="A155" t="str">
            <v>44318882897</v>
          </cell>
          <cell r="B155">
            <v>5</v>
          </cell>
          <cell r="C155">
            <v>18</v>
          </cell>
          <cell r="D155">
            <v>44318</v>
          </cell>
          <cell r="E155">
            <v>543815882897</v>
          </cell>
          <cell r="F155" t="str">
            <v>龙韵电锯链条12寸16寸20寸家用伐木汽油锯电链锯链条通用配件大全</v>
          </cell>
          <cell r="G155" t="str">
            <v>-</v>
          </cell>
          <cell r="H155" t="str">
            <v>当前在线</v>
          </cell>
          <cell r="I155">
            <v>110</v>
          </cell>
          <cell r="J155">
            <v>268</v>
          </cell>
          <cell r="K155">
            <v>28.94</v>
          </cell>
          <cell r="L155">
            <v>0.70909999999999995</v>
          </cell>
          <cell r="M155">
            <v>2</v>
          </cell>
          <cell r="N155">
            <v>9</v>
          </cell>
          <cell r="O155">
            <v>13</v>
          </cell>
          <cell r="P155">
            <v>16</v>
          </cell>
          <cell r="Q155">
            <v>404</v>
          </cell>
          <cell r="R155">
            <v>0.1182</v>
          </cell>
          <cell r="S155">
            <v>12</v>
          </cell>
          <cell r="T155">
            <v>15</v>
          </cell>
          <cell r="U155">
            <v>378</v>
          </cell>
          <cell r="V155">
            <v>0.1091</v>
          </cell>
          <cell r="W155">
            <v>3.44</v>
          </cell>
          <cell r="X155">
            <v>0</v>
          </cell>
          <cell r="Y155">
            <v>8.8200000000000001E-2</v>
          </cell>
          <cell r="Z155">
            <v>68</v>
          </cell>
          <cell r="AA155">
            <v>6</v>
          </cell>
        </row>
        <row r="156">
          <cell r="A156" t="str">
            <v>44318792981</v>
          </cell>
          <cell r="B156">
            <v>5</v>
          </cell>
          <cell r="C156">
            <v>18</v>
          </cell>
          <cell r="D156">
            <v>44318</v>
          </cell>
          <cell r="E156">
            <v>616330792981</v>
          </cell>
          <cell r="F156" t="str">
            <v>龙韵无刷锂电钻手电转钻充电冲击钻手枪钻多功能家用电动螺丝刀批</v>
          </cell>
          <cell r="G156" t="str">
            <v>LDDZ0201</v>
          </cell>
          <cell r="H156" t="str">
            <v>当前在线</v>
          </cell>
          <cell r="I156">
            <v>34</v>
          </cell>
          <cell r="J156">
            <v>90</v>
          </cell>
          <cell r="K156">
            <v>26.94</v>
          </cell>
          <cell r="L156">
            <v>0.23530000000000001</v>
          </cell>
          <cell r="M156">
            <v>0</v>
          </cell>
          <cell r="N156">
            <v>1</v>
          </cell>
          <cell r="O156">
            <v>2</v>
          </cell>
          <cell r="P156">
            <v>2</v>
          </cell>
          <cell r="Q156">
            <v>718</v>
          </cell>
          <cell r="R156">
            <v>5.8799999999999998E-2</v>
          </cell>
          <cell r="S156">
            <v>1</v>
          </cell>
          <cell r="T156">
            <v>1</v>
          </cell>
          <cell r="U156">
            <v>359.1</v>
          </cell>
          <cell r="V156">
            <v>2.9399999999999999E-2</v>
          </cell>
          <cell r="W156">
            <v>10.56</v>
          </cell>
          <cell r="X156">
            <v>0</v>
          </cell>
          <cell r="Y156">
            <v>0</v>
          </cell>
          <cell r="Z156">
            <v>12</v>
          </cell>
          <cell r="AA156">
            <v>0</v>
          </cell>
        </row>
        <row r="157">
          <cell r="A157" t="str">
            <v>44318314171</v>
          </cell>
          <cell r="B157">
            <v>5</v>
          </cell>
          <cell r="C157">
            <v>18</v>
          </cell>
          <cell r="D157">
            <v>44318</v>
          </cell>
          <cell r="E157">
            <v>586273314171</v>
          </cell>
          <cell r="F157" t="str">
            <v>手电电锯家用充电式小型户外手持电动伐木锯大功率锂电马刀往复锯</v>
          </cell>
          <cell r="G157" t="str">
            <v>-</v>
          </cell>
          <cell r="H157" t="str">
            <v>当前在线</v>
          </cell>
          <cell r="I157">
            <v>67</v>
          </cell>
          <cell r="J157">
            <v>108</v>
          </cell>
          <cell r="K157">
            <v>55.24</v>
          </cell>
          <cell r="L157">
            <v>0.50749999999999995</v>
          </cell>
          <cell r="M157">
            <v>4</v>
          </cell>
          <cell r="N157">
            <v>5</v>
          </cell>
          <cell r="O157">
            <v>1</v>
          </cell>
          <cell r="P157">
            <v>1</v>
          </cell>
          <cell r="Q157">
            <v>341</v>
          </cell>
          <cell r="R157">
            <v>1.49E-2</v>
          </cell>
          <cell r="S157">
            <v>1</v>
          </cell>
          <cell r="T157">
            <v>1</v>
          </cell>
          <cell r="U157">
            <v>341.1</v>
          </cell>
          <cell r="V157">
            <v>1.49E-2</v>
          </cell>
          <cell r="W157">
            <v>5.09</v>
          </cell>
          <cell r="X157">
            <v>0</v>
          </cell>
          <cell r="Y157">
            <v>0</v>
          </cell>
          <cell r="Z157">
            <v>12</v>
          </cell>
          <cell r="AA157">
            <v>0</v>
          </cell>
        </row>
        <row r="158">
          <cell r="A158" t="str">
            <v>44318624038</v>
          </cell>
          <cell r="B158">
            <v>5</v>
          </cell>
          <cell r="C158">
            <v>18</v>
          </cell>
          <cell r="D158">
            <v>44318</v>
          </cell>
          <cell r="E158">
            <v>539913624038</v>
          </cell>
          <cell r="F158" t="str">
            <v>家用多功能工具套装五金电工专用维修工具箱手工手动木工万能组套</v>
          </cell>
          <cell r="G158" t="str">
            <v>-</v>
          </cell>
          <cell r="H158" t="str">
            <v>当前在线</v>
          </cell>
          <cell r="I158">
            <v>23</v>
          </cell>
          <cell r="J158">
            <v>48</v>
          </cell>
          <cell r="K158">
            <v>54.02</v>
          </cell>
          <cell r="L158">
            <v>0.43480000000000002</v>
          </cell>
          <cell r="M158">
            <v>1</v>
          </cell>
          <cell r="N158">
            <v>1</v>
          </cell>
          <cell r="O158">
            <v>3</v>
          </cell>
          <cell r="P158">
            <v>3</v>
          </cell>
          <cell r="Q158">
            <v>323</v>
          </cell>
          <cell r="R158">
            <v>0.13039999999999999</v>
          </cell>
          <cell r="S158">
            <v>3</v>
          </cell>
          <cell r="T158">
            <v>3</v>
          </cell>
          <cell r="U158">
            <v>323.73</v>
          </cell>
          <cell r="V158">
            <v>0.13039999999999999</v>
          </cell>
          <cell r="W158">
            <v>14.08</v>
          </cell>
          <cell r="X158">
            <v>0</v>
          </cell>
          <cell r="Y158">
            <v>0</v>
          </cell>
          <cell r="Z158">
            <v>1</v>
          </cell>
          <cell r="AA158">
            <v>0</v>
          </cell>
        </row>
        <row r="159">
          <cell r="A159" t="str">
            <v>44318393115</v>
          </cell>
          <cell r="B159">
            <v>5</v>
          </cell>
          <cell r="C159">
            <v>18</v>
          </cell>
          <cell r="D159">
            <v>44318</v>
          </cell>
          <cell r="E159">
            <v>622744393115</v>
          </cell>
          <cell r="F159" t="str">
            <v>龙韵锂电鼓风机充电式大功率吹风清灰工业无线小型家用电脑除尘器</v>
          </cell>
          <cell r="G159" t="str">
            <v>-</v>
          </cell>
          <cell r="H159" t="str">
            <v>当前在线</v>
          </cell>
          <cell r="I159">
            <v>32</v>
          </cell>
          <cell r="J159">
            <v>54</v>
          </cell>
          <cell r="K159">
            <v>41.62</v>
          </cell>
          <cell r="L159">
            <v>0.4375</v>
          </cell>
          <cell r="M159">
            <v>1</v>
          </cell>
          <cell r="N159">
            <v>6</v>
          </cell>
          <cell r="O159">
            <v>1</v>
          </cell>
          <cell r="P159">
            <v>1</v>
          </cell>
          <cell r="Q159">
            <v>296</v>
          </cell>
          <cell r="R159">
            <v>3.1300000000000001E-2</v>
          </cell>
          <cell r="S159">
            <v>1</v>
          </cell>
          <cell r="T159">
            <v>1</v>
          </cell>
          <cell r="U159">
            <v>296.10000000000002</v>
          </cell>
          <cell r="V159">
            <v>3.1300000000000001E-2</v>
          </cell>
          <cell r="W159">
            <v>9.25</v>
          </cell>
          <cell r="X159">
            <v>0</v>
          </cell>
          <cell r="Y159">
            <v>0</v>
          </cell>
          <cell r="Z159">
            <v>10</v>
          </cell>
          <cell r="AA159">
            <v>0</v>
          </cell>
        </row>
        <row r="160">
          <cell r="A160" t="str">
            <v>44318367526</v>
          </cell>
          <cell r="B160">
            <v>5</v>
          </cell>
          <cell r="C160">
            <v>18</v>
          </cell>
          <cell r="D160">
            <v>44318</v>
          </cell>
          <cell r="E160">
            <v>38983367526</v>
          </cell>
          <cell r="F160" t="str">
            <v>邮费差价补拍 1元连接 差多少钱 就拍多少件</v>
          </cell>
          <cell r="G160" t="str">
            <v>-</v>
          </cell>
          <cell r="H160" t="str">
            <v>当前在线</v>
          </cell>
          <cell r="I160">
            <v>13</v>
          </cell>
          <cell r="J160">
            <v>45</v>
          </cell>
          <cell r="K160">
            <v>16.71</v>
          </cell>
          <cell r="L160">
            <v>0.84619999999999995</v>
          </cell>
          <cell r="M160">
            <v>0</v>
          </cell>
          <cell r="N160">
            <v>75</v>
          </cell>
          <cell r="O160">
            <v>10</v>
          </cell>
          <cell r="P160">
            <v>269</v>
          </cell>
          <cell r="Q160">
            <v>269</v>
          </cell>
          <cell r="R160">
            <v>0.76919999999999999</v>
          </cell>
          <cell r="S160">
            <v>10</v>
          </cell>
          <cell r="T160">
            <v>269</v>
          </cell>
          <cell r="U160">
            <v>269</v>
          </cell>
          <cell r="V160">
            <v>0.76919999999999999</v>
          </cell>
          <cell r="W160">
            <v>20.69</v>
          </cell>
          <cell r="X160">
            <v>10</v>
          </cell>
          <cell r="Y160">
            <v>0</v>
          </cell>
          <cell r="Z160">
            <v>0</v>
          </cell>
          <cell r="AA160">
            <v>0</v>
          </cell>
        </row>
        <row r="161">
          <cell r="A161" t="str">
            <v>44318439016</v>
          </cell>
          <cell r="B161">
            <v>5</v>
          </cell>
          <cell r="C161">
            <v>18</v>
          </cell>
          <cell r="D161">
            <v>44318</v>
          </cell>
          <cell r="E161">
            <v>620789439016</v>
          </cell>
          <cell r="F161" t="str">
            <v>龙韵无刷锂电电动冲击扳手电池大容量电锤角磨机锂电池扳手充电器</v>
          </cell>
          <cell r="G161" t="str">
            <v>-</v>
          </cell>
          <cell r="H161" t="str">
            <v>当前在线</v>
          </cell>
          <cell r="I161">
            <v>16</v>
          </cell>
          <cell r="J161">
            <v>35</v>
          </cell>
          <cell r="K161">
            <v>59.62</v>
          </cell>
          <cell r="L161">
            <v>0.3125</v>
          </cell>
          <cell r="M161">
            <v>1</v>
          </cell>
          <cell r="N161">
            <v>2</v>
          </cell>
          <cell r="O161">
            <v>2</v>
          </cell>
          <cell r="P161">
            <v>3</v>
          </cell>
          <cell r="Q161">
            <v>259</v>
          </cell>
          <cell r="R161">
            <v>0.125</v>
          </cell>
          <cell r="S161">
            <v>2</v>
          </cell>
          <cell r="T161">
            <v>3</v>
          </cell>
          <cell r="U161">
            <v>259.2</v>
          </cell>
          <cell r="V161">
            <v>0.125</v>
          </cell>
          <cell r="W161">
            <v>16.2</v>
          </cell>
          <cell r="X161">
            <v>0</v>
          </cell>
          <cell r="Y161">
            <v>0</v>
          </cell>
          <cell r="Z161">
            <v>0</v>
          </cell>
          <cell r="AA161">
            <v>0</v>
          </cell>
        </row>
        <row r="162">
          <cell r="A162" t="str">
            <v>44318679155</v>
          </cell>
          <cell r="B162">
            <v>5</v>
          </cell>
          <cell r="C162">
            <v>18</v>
          </cell>
          <cell r="D162">
            <v>44318</v>
          </cell>
          <cell r="E162">
            <v>599671679155</v>
          </cell>
          <cell r="F162" t="str">
            <v>龙韵家用多功能电圆锯手提电锯木工倒装圆盘锯台锯切割机7寸9寸</v>
          </cell>
          <cell r="G162" t="str">
            <v>-</v>
          </cell>
          <cell r="H162" t="str">
            <v>当前在线</v>
          </cell>
          <cell r="I162">
            <v>38</v>
          </cell>
          <cell r="J162">
            <v>96</v>
          </cell>
          <cell r="K162">
            <v>37.47</v>
          </cell>
          <cell r="L162">
            <v>0.57889999999999997</v>
          </cell>
          <cell r="M162">
            <v>1</v>
          </cell>
          <cell r="N162">
            <v>3</v>
          </cell>
          <cell r="O162">
            <v>1</v>
          </cell>
          <cell r="P162">
            <v>1</v>
          </cell>
          <cell r="Q162">
            <v>246</v>
          </cell>
          <cell r="R162">
            <v>2.63E-2</v>
          </cell>
          <cell r="S162">
            <v>1</v>
          </cell>
          <cell r="T162">
            <v>1</v>
          </cell>
          <cell r="U162">
            <v>246.6</v>
          </cell>
          <cell r="V162">
            <v>2.63E-2</v>
          </cell>
          <cell r="W162">
            <v>6.49</v>
          </cell>
          <cell r="X162">
            <v>0</v>
          </cell>
          <cell r="Y162">
            <v>5.2600000000000001E-2</v>
          </cell>
          <cell r="Z162">
            <v>19</v>
          </cell>
          <cell r="AA162">
            <v>1</v>
          </cell>
        </row>
        <row r="163">
          <cell r="A163" t="str">
            <v>44318120706</v>
          </cell>
          <cell r="B163">
            <v>5</v>
          </cell>
          <cell r="C163">
            <v>18</v>
          </cell>
          <cell r="D163">
            <v>44318</v>
          </cell>
          <cell r="E163">
            <v>542510120706</v>
          </cell>
          <cell r="F163" t="str">
            <v>龙韵电锯伐木锯家用电链锯小型多功能手持链条据木工电动锯大功率</v>
          </cell>
          <cell r="G163" t="str">
            <v>-</v>
          </cell>
          <cell r="H163" t="str">
            <v>当前在线</v>
          </cell>
          <cell r="I163">
            <v>146</v>
          </cell>
          <cell r="J163">
            <v>269</v>
          </cell>
          <cell r="K163">
            <v>41.41</v>
          </cell>
          <cell r="L163">
            <v>0.80820000000000003</v>
          </cell>
          <cell r="M163">
            <v>5</v>
          </cell>
          <cell r="N163">
            <v>3</v>
          </cell>
          <cell r="O163">
            <v>1</v>
          </cell>
          <cell r="P163">
            <v>1</v>
          </cell>
          <cell r="Q163">
            <v>242</v>
          </cell>
          <cell r="R163">
            <v>6.7999999999999996E-3</v>
          </cell>
          <cell r="S163">
            <v>1</v>
          </cell>
          <cell r="T163">
            <v>1</v>
          </cell>
          <cell r="U163">
            <v>242.1</v>
          </cell>
          <cell r="V163">
            <v>6.7999999999999996E-3</v>
          </cell>
          <cell r="W163">
            <v>1.66</v>
          </cell>
          <cell r="X163">
            <v>0</v>
          </cell>
          <cell r="Y163">
            <v>5.5599999999999997E-2</v>
          </cell>
          <cell r="Z163">
            <v>18</v>
          </cell>
          <cell r="AA163">
            <v>1</v>
          </cell>
        </row>
        <row r="164">
          <cell r="A164" t="str">
            <v>44318323092</v>
          </cell>
          <cell r="B164">
            <v>5</v>
          </cell>
          <cell r="C164">
            <v>18</v>
          </cell>
          <cell r="D164">
            <v>44318</v>
          </cell>
          <cell r="E164">
            <v>622465323092</v>
          </cell>
          <cell r="F164" t="str">
            <v>龙韵园林花剪园艺剪刀剪枝家用强力省力剪子修剪树枝果树修枝剪刀</v>
          </cell>
          <cell r="G164" t="str">
            <v>-</v>
          </cell>
          <cell r="H164" t="str">
            <v>当前在线</v>
          </cell>
          <cell r="I164">
            <v>21</v>
          </cell>
          <cell r="J164">
            <v>52</v>
          </cell>
          <cell r="K164">
            <v>22.57</v>
          </cell>
          <cell r="L164">
            <v>0.52380000000000004</v>
          </cell>
          <cell r="M164">
            <v>0</v>
          </cell>
          <cell r="N164">
            <v>3</v>
          </cell>
          <cell r="O164">
            <v>4</v>
          </cell>
          <cell r="P164">
            <v>4</v>
          </cell>
          <cell r="Q164">
            <v>212</v>
          </cell>
          <cell r="R164">
            <v>0.1905</v>
          </cell>
          <cell r="S164">
            <v>4</v>
          </cell>
          <cell r="T164">
            <v>4</v>
          </cell>
          <cell r="U164">
            <v>212.4</v>
          </cell>
          <cell r="V164">
            <v>0.1905</v>
          </cell>
          <cell r="W164">
            <v>10.11</v>
          </cell>
          <cell r="X164">
            <v>0</v>
          </cell>
          <cell r="Y164">
            <v>8.3299999999999999E-2</v>
          </cell>
          <cell r="Z164">
            <v>12</v>
          </cell>
          <cell r="AA164">
            <v>1</v>
          </cell>
        </row>
        <row r="165">
          <cell r="A165" t="str">
            <v>44318291428</v>
          </cell>
          <cell r="B165">
            <v>5</v>
          </cell>
          <cell r="C165">
            <v>18</v>
          </cell>
          <cell r="D165">
            <v>44318</v>
          </cell>
          <cell r="E165">
            <v>591856291428</v>
          </cell>
          <cell r="F165" t="str">
            <v>龙韵电动螺丝刀多功能迷你小型电钻家用电批充电螺丝批电起子工具</v>
          </cell>
          <cell r="G165" t="str">
            <v>-</v>
          </cell>
          <cell r="H165" t="str">
            <v>当前在线</v>
          </cell>
          <cell r="I165">
            <v>158</v>
          </cell>
          <cell r="J165">
            <v>252</v>
          </cell>
          <cell r="K165">
            <v>44.26</v>
          </cell>
          <cell r="L165">
            <v>0.71519999999999995</v>
          </cell>
          <cell r="M165">
            <v>4</v>
          </cell>
          <cell r="N165">
            <v>6</v>
          </cell>
          <cell r="O165">
            <v>3</v>
          </cell>
          <cell r="P165">
            <v>3</v>
          </cell>
          <cell r="Q165">
            <v>204</v>
          </cell>
          <cell r="R165">
            <v>1.9E-2</v>
          </cell>
          <cell r="S165">
            <v>3</v>
          </cell>
          <cell r="T165">
            <v>3</v>
          </cell>
          <cell r="U165">
            <v>204.3</v>
          </cell>
          <cell r="V165">
            <v>1.9E-2</v>
          </cell>
          <cell r="W165">
            <v>1.29</v>
          </cell>
          <cell r="X165">
            <v>49</v>
          </cell>
          <cell r="Y165">
            <v>2.86E-2</v>
          </cell>
          <cell r="Z165">
            <v>35</v>
          </cell>
          <cell r="AA165">
            <v>1</v>
          </cell>
        </row>
        <row r="166">
          <cell r="A166" t="str">
            <v>44318310219</v>
          </cell>
          <cell r="B166">
            <v>5</v>
          </cell>
          <cell r="C166">
            <v>18</v>
          </cell>
          <cell r="D166">
            <v>44318</v>
          </cell>
          <cell r="E166">
            <v>608950310219</v>
          </cell>
          <cell r="F166" t="str">
            <v>龙韵手电钻多功能家用220V钻孔机小型手枪钻电转大功率电动螺丝刀</v>
          </cell>
          <cell r="G166" t="str">
            <v>LY-B-3</v>
          </cell>
          <cell r="H166" t="str">
            <v>当前在线</v>
          </cell>
          <cell r="I166">
            <v>44</v>
          </cell>
          <cell r="J166">
            <v>73</v>
          </cell>
          <cell r="K166">
            <v>72.819999999999993</v>
          </cell>
          <cell r="L166">
            <v>0.61360000000000003</v>
          </cell>
          <cell r="M166">
            <v>0</v>
          </cell>
          <cell r="N166">
            <v>2</v>
          </cell>
          <cell r="O166">
            <v>1</v>
          </cell>
          <cell r="P166">
            <v>1</v>
          </cell>
          <cell r="Q166">
            <v>179</v>
          </cell>
          <cell r="R166">
            <v>2.2700000000000001E-2</v>
          </cell>
          <cell r="S166">
            <v>1</v>
          </cell>
          <cell r="T166">
            <v>1</v>
          </cell>
          <cell r="U166">
            <v>179.1</v>
          </cell>
          <cell r="V166">
            <v>2.2700000000000001E-2</v>
          </cell>
          <cell r="W166">
            <v>4.07</v>
          </cell>
          <cell r="X166">
            <v>0</v>
          </cell>
          <cell r="Y166">
            <v>0</v>
          </cell>
          <cell r="Z166">
            <v>18</v>
          </cell>
          <cell r="AA166">
            <v>0</v>
          </cell>
        </row>
        <row r="167">
          <cell r="A167" t="str">
            <v>44318427671</v>
          </cell>
          <cell r="B167">
            <v>5</v>
          </cell>
          <cell r="C167">
            <v>18</v>
          </cell>
          <cell r="D167">
            <v>44318</v>
          </cell>
          <cell r="E167">
            <v>571164427671</v>
          </cell>
          <cell r="F167" t="str">
            <v>龙韵电动铆钉枪拉铆抢钉转换头卯钉抢气动抽芯铆钉机电钻拉铆钉枪</v>
          </cell>
          <cell r="G167" t="str">
            <v>-</v>
          </cell>
          <cell r="H167" t="str">
            <v>当前在线</v>
          </cell>
          <cell r="I167">
            <v>342</v>
          </cell>
          <cell r="J167">
            <v>469</v>
          </cell>
          <cell r="K167">
            <v>29.9</v>
          </cell>
          <cell r="L167">
            <v>0.89470000000000005</v>
          </cell>
          <cell r="M167">
            <v>10</v>
          </cell>
          <cell r="N167">
            <v>9</v>
          </cell>
          <cell r="O167">
            <v>5</v>
          </cell>
          <cell r="P167">
            <v>5</v>
          </cell>
          <cell r="Q167">
            <v>174</v>
          </cell>
          <cell r="R167">
            <v>1.46E-2</v>
          </cell>
          <cell r="S167">
            <v>5</v>
          </cell>
          <cell r="T167">
            <v>5</v>
          </cell>
          <cell r="U167">
            <v>174.8</v>
          </cell>
          <cell r="V167">
            <v>1.46E-2</v>
          </cell>
          <cell r="W167">
            <v>0.51</v>
          </cell>
          <cell r="X167">
            <v>72.2</v>
          </cell>
          <cell r="Y167">
            <v>6.4999999999999997E-3</v>
          </cell>
          <cell r="Z167">
            <v>153</v>
          </cell>
          <cell r="AA167">
            <v>1</v>
          </cell>
        </row>
        <row r="168">
          <cell r="A168" t="str">
            <v>44318902231</v>
          </cell>
          <cell r="B168">
            <v>5</v>
          </cell>
          <cell r="C168">
            <v>18</v>
          </cell>
          <cell r="D168">
            <v>44318</v>
          </cell>
          <cell r="E168">
            <v>562784902231</v>
          </cell>
          <cell r="F168" t="str">
            <v>锯树锯子伐木锯木工锯子手工折叠锯园林锯快速家用木锯木头据手锯</v>
          </cell>
          <cell r="G168" t="str">
            <v>-</v>
          </cell>
          <cell r="H168" t="str">
            <v>当前在线</v>
          </cell>
          <cell r="I168">
            <v>81</v>
          </cell>
          <cell r="J168">
            <v>173</v>
          </cell>
          <cell r="K168">
            <v>28.46</v>
          </cell>
          <cell r="L168">
            <v>0.72840000000000005</v>
          </cell>
          <cell r="M168">
            <v>2</v>
          </cell>
          <cell r="N168">
            <v>4</v>
          </cell>
          <cell r="O168">
            <v>7</v>
          </cell>
          <cell r="P168">
            <v>7</v>
          </cell>
          <cell r="Q168">
            <v>164</v>
          </cell>
          <cell r="R168">
            <v>8.6400000000000005E-2</v>
          </cell>
          <cell r="S168">
            <v>7</v>
          </cell>
          <cell r="T168">
            <v>7</v>
          </cell>
          <cell r="U168">
            <v>164.34</v>
          </cell>
          <cell r="V168">
            <v>8.6400000000000005E-2</v>
          </cell>
          <cell r="W168">
            <v>2.0299999999999998</v>
          </cell>
          <cell r="X168">
            <v>0</v>
          </cell>
          <cell r="Y168">
            <v>5.4100000000000002E-2</v>
          </cell>
          <cell r="Z168">
            <v>37</v>
          </cell>
          <cell r="AA168">
            <v>2</v>
          </cell>
        </row>
        <row r="169">
          <cell r="A169" t="str">
            <v>44318456729</v>
          </cell>
          <cell r="B169">
            <v>5</v>
          </cell>
          <cell r="C169">
            <v>18</v>
          </cell>
          <cell r="D169">
            <v>44318</v>
          </cell>
          <cell r="E169">
            <v>570042456729</v>
          </cell>
          <cell r="F169" t="str">
            <v>龙韵赶海工具套园艺工具家用多肉小铲子铁锹种菜养花种花工具套装</v>
          </cell>
          <cell r="G169" t="str">
            <v>LYYY100016</v>
          </cell>
          <cell r="H169" t="str">
            <v>当前在线</v>
          </cell>
          <cell r="I169">
            <v>36</v>
          </cell>
          <cell r="J169">
            <v>46</v>
          </cell>
          <cell r="K169">
            <v>16.21</v>
          </cell>
          <cell r="L169">
            <v>0.69440000000000002</v>
          </cell>
          <cell r="M169">
            <v>0</v>
          </cell>
          <cell r="N169">
            <v>4</v>
          </cell>
          <cell r="O169">
            <v>4</v>
          </cell>
          <cell r="P169">
            <v>4</v>
          </cell>
          <cell r="Q169">
            <v>140</v>
          </cell>
          <cell r="R169">
            <v>0.1111</v>
          </cell>
          <cell r="S169">
            <v>4</v>
          </cell>
          <cell r="T169">
            <v>4</v>
          </cell>
          <cell r="U169">
            <v>140.4</v>
          </cell>
          <cell r="V169">
            <v>0.1111</v>
          </cell>
          <cell r="W169">
            <v>3.9</v>
          </cell>
          <cell r="X169">
            <v>0</v>
          </cell>
          <cell r="Y169">
            <v>8.6999999999999994E-2</v>
          </cell>
          <cell r="Z169">
            <v>23</v>
          </cell>
          <cell r="AA169">
            <v>2</v>
          </cell>
        </row>
        <row r="170">
          <cell r="A170" t="str">
            <v>44318009199</v>
          </cell>
          <cell r="B170">
            <v>5</v>
          </cell>
          <cell r="C170">
            <v>18</v>
          </cell>
          <cell r="D170">
            <v>44318</v>
          </cell>
          <cell r="E170">
            <v>568179009199</v>
          </cell>
          <cell r="F170" t="str">
            <v>龙韵电工查断点测电笔家用线路检测德国万能多功能感应电笔高精度</v>
          </cell>
          <cell r="G170" t="str">
            <v>AC10测电笔</v>
          </cell>
          <cell r="H170" t="str">
            <v>当前在线</v>
          </cell>
          <cell r="I170">
            <v>56</v>
          </cell>
          <cell r="J170">
            <v>100</v>
          </cell>
          <cell r="K170">
            <v>33.43</v>
          </cell>
          <cell r="L170">
            <v>0.64290000000000003</v>
          </cell>
          <cell r="M170">
            <v>3</v>
          </cell>
          <cell r="N170">
            <v>2</v>
          </cell>
          <cell r="O170">
            <v>3</v>
          </cell>
          <cell r="P170">
            <v>3</v>
          </cell>
          <cell r="Q170">
            <v>100</v>
          </cell>
          <cell r="R170">
            <v>5.3600000000000002E-2</v>
          </cell>
          <cell r="S170">
            <v>3</v>
          </cell>
          <cell r="T170">
            <v>3</v>
          </cell>
          <cell r="U170">
            <v>100.8</v>
          </cell>
          <cell r="V170">
            <v>5.3600000000000002E-2</v>
          </cell>
          <cell r="W170">
            <v>1.8</v>
          </cell>
          <cell r="X170">
            <v>0</v>
          </cell>
          <cell r="Y170">
            <v>0</v>
          </cell>
          <cell r="Z170">
            <v>16</v>
          </cell>
          <cell r="AA170">
            <v>0</v>
          </cell>
        </row>
        <row r="171">
          <cell r="A171" t="str">
            <v>44318824519</v>
          </cell>
          <cell r="B171">
            <v>5</v>
          </cell>
          <cell r="C171">
            <v>18</v>
          </cell>
          <cell r="D171">
            <v>44318</v>
          </cell>
          <cell r="E171">
            <v>588788824519</v>
          </cell>
          <cell r="F171" t="str">
            <v>龙韵红外线测温仪红外测温枪高精度烘焙温度计工业油温温度检测仪</v>
          </cell>
          <cell r="G171" t="str">
            <v>LR系列测温仪</v>
          </cell>
          <cell r="H171" t="str">
            <v>当前在线</v>
          </cell>
          <cell r="I171">
            <v>10</v>
          </cell>
          <cell r="J171">
            <v>12</v>
          </cell>
          <cell r="K171">
            <v>24.22</v>
          </cell>
          <cell r="L171">
            <v>0.5</v>
          </cell>
          <cell r="M171">
            <v>0</v>
          </cell>
          <cell r="N171">
            <v>0</v>
          </cell>
          <cell r="O171">
            <v>1</v>
          </cell>
          <cell r="P171">
            <v>1</v>
          </cell>
          <cell r="Q171">
            <v>98</v>
          </cell>
          <cell r="R171">
            <v>0.1</v>
          </cell>
          <cell r="S171">
            <v>1</v>
          </cell>
          <cell r="T171">
            <v>1</v>
          </cell>
          <cell r="U171">
            <v>98.1</v>
          </cell>
          <cell r="V171">
            <v>0.1</v>
          </cell>
          <cell r="W171">
            <v>9.81</v>
          </cell>
          <cell r="X171">
            <v>0</v>
          </cell>
          <cell r="Y171">
            <v>0</v>
          </cell>
          <cell r="Z171">
            <v>2</v>
          </cell>
          <cell r="AA171">
            <v>0</v>
          </cell>
        </row>
        <row r="172">
          <cell r="A172" t="str">
            <v>44318037230</v>
          </cell>
          <cell r="B172">
            <v>5</v>
          </cell>
          <cell r="C172">
            <v>18</v>
          </cell>
          <cell r="D172">
            <v>44318</v>
          </cell>
          <cell r="E172">
            <v>564882037230</v>
          </cell>
          <cell r="F172" t="str">
            <v>龙韵修枝园艺剪刀修剪树枝果树剪刀粗枝剪大力剪刀省力园林强力剪</v>
          </cell>
          <cell r="G172" t="str">
            <v>-</v>
          </cell>
          <cell r="H172" t="str">
            <v>当前在线</v>
          </cell>
          <cell r="I172">
            <v>40</v>
          </cell>
          <cell r="J172">
            <v>76</v>
          </cell>
          <cell r="K172">
            <v>27.39</v>
          </cell>
          <cell r="L172">
            <v>0.75</v>
          </cell>
          <cell r="M172">
            <v>2</v>
          </cell>
          <cell r="N172">
            <v>1</v>
          </cell>
          <cell r="O172">
            <v>1</v>
          </cell>
          <cell r="P172">
            <v>1</v>
          </cell>
          <cell r="Q172">
            <v>78</v>
          </cell>
          <cell r="R172">
            <v>2.5000000000000001E-2</v>
          </cell>
          <cell r="S172">
            <v>1</v>
          </cell>
          <cell r="T172">
            <v>1</v>
          </cell>
          <cell r="U172">
            <v>78.12</v>
          </cell>
          <cell r="V172">
            <v>2.5000000000000001E-2</v>
          </cell>
          <cell r="W172">
            <v>1.95</v>
          </cell>
          <cell r="X172">
            <v>0</v>
          </cell>
          <cell r="Y172">
            <v>0</v>
          </cell>
          <cell r="Z172">
            <v>9</v>
          </cell>
          <cell r="AA172">
            <v>0</v>
          </cell>
        </row>
        <row r="173">
          <cell r="A173" t="str">
            <v>44318942251</v>
          </cell>
          <cell r="B173">
            <v>5</v>
          </cell>
          <cell r="C173">
            <v>18</v>
          </cell>
          <cell r="D173">
            <v>44318</v>
          </cell>
          <cell r="E173">
            <v>617645942251</v>
          </cell>
          <cell r="F173" t="str">
            <v>龙韵钢丝钳尖嘴钳家用老虎钳多功能6寸8寸钳子电工钢丝绳剪刀手钳</v>
          </cell>
          <cell r="G173" t="str">
            <v>-</v>
          </cell>
          <cell r="H173" t="str">
            <v>当前在线</v>
          </cell>
          <cell r="I173">
            <v>51</v>
          </cell>
          <cell r="J173">
            <v>84</v>
          </cell>
          <cell r="K173">
            <v>21.35</v>
          </cell>
          <cell r="L173">
            <v>0.70589999999999997</v>
          </cell>
          <cell r="M173">
            <v>0</v>
          </cell>
          <cell r="N173">
            <v>8</v>
          </cell>
          <cell r="O173">
            <v>4</v>
          </cell>
          <cell r="P173">
            <v>4</v>
          </cell>
          <cell r="Q173">
            <v>71</v>
          </cell>
          <cell r="R173">
            <v>7.8399999999999997E-2</v>
          </cell>
          <cell r="S173">
            <v>4</v>
          </cell>
          <cell r="T173">
            <v>4</v>
          </cell>
          <cell r="U173">
            <v>71.64</v>
          </cell>
          <cell r="V173">
            <v>7.8399999999999997E-2</v>
          </cell>
          <cell r="W173">
            <v>1.4</v>
          </cell>
          <cell r="X173">
            <v>0</v>
          </cell>
          <cell r="Y173">
            <v>6.8199999999999997E-2</v>
          </cell>
          <cell r="Z173">
            <v>44</v>
          </cell>
          <cell r="AA173">
            <v>3</v>
          </cell>
        </row>
        <row r="174">
          <cell r="A174" t="str">
            <v>44318793793</v>
          </cell>
          <cell r="B174">
            <v>5</v>
          </cell>
          <cell r="C174">
            <v>18</v>
          </cell>
          <cell r="D174">
            <v>44318</v>
          </cell>
          <cell r="E174">
            <v>569655793793</v>
          </cell>
          <cell r="F174" t="str">
            <v>验电器插座测试仪漏电地线检测器电源极性相位检测仪高精度测电仪</v>
          </cell>
          <cell r="G174" t="str">
            <v>LF-001电源检测器</v>
          </cell>
          <cell r="H174" t="str">
            <v>当前在线</v>
          </cell>
          <cell r="I174">
            <v>22</v>
          </cell>
          <cell r="J174">
            <v>45</v>
          </cell>
          <cell r="K174">
            <v>49.78</v>
          </cell>
          <cell r="L174">
            <v>0.54549999999999998</v>
          </cell>
          <cell r="M174">
            <v>3</v>
          </cell>
          <cell r="N174">
            <v>3</v>
          </cell>
          <cell r="O174">
            <v>2</v>
          </cell>
          <cell r="P174">
            <v>3</v>
          </cell>
          <cell r="Q174">
            <v>51</v>
          </cell>
          <cell r="R174">
            <v>9.0899999999999995E-2</v>
          </cell>
          <cell r="S174">
            <v>2</v>
          </cell>
          <cell r="T174">
            <v>3</v>
          </cell>
          <cell r="U174">
            <v>51.3</v>
          </cell>
          <cell r="V174">
            <v>9.0899999999999995E-2</v>
          </cell>
          <cell r="W174">
            <v>2.33</v>
          </cell>
          <cell r="X174">
            <v>0</v>
          </cell>
          <cell r="Y174">
            <v>0.1429</v>
          </cell>
          <cell r="Z174">
            <v>7</v>
          </cell>
          <cell r="AA174">
            <v>1</v>
          </cell>
        </row>
        <row r="175">
          <cell r="A175" t="str">
            <v>44318336575</v>
          </cell>
          <cell r="B175">
            <v>5</v>
          </cell>
          <cell r="C175">
            <v>18</v>
          </cell>
          <cell r="D175">
            <v>44318</v>
          </cell>
          <cell r="E175">
            <v>615219336575</v>
          </cell>
          <cell r="F175" t="str">
            <v>龙韵专用12V锂电手电钻充电器16.8V手枪钻电动螺丝刀充电器25V</v>
          </cell>
          <cell r="G175" t="str">
            <v>25V</v>
          </cell>
          <cell r="H175" t="str">
            <v>当前在线</v>
          </cell>
          <cell r="I175">
            <v>25</v>
          </cell>
          <cell r="J175">
            <v>52</v>
          </cell>
          <cell r="K175">
            <v>9.74</v>
          </cell>
          <cell r="L175">
            <v>0.28000000000000003</v>
          </cell>
          <cell r="M175">
            <v>0</v>
          </cell>
          <cell r="N175">
            <v>1</v>
          </cell>
          <cell r="O175">
            <v>1</v>
          </cell>
          <cell r="P175">
            <v>1</v>
          </cell>
          <cell r="Q175">
            <v>35</v>
          </cell>
          <cell r="R175">
            <v>0.04</v>
          </cell>
          <cell r="S175">
            <v>1</v>
          </cell>
          <cell r="T175">
            <v>1</v>
          </cell>
          <cell r="U175">
            <v>35.1</v>
          </cell>
          <cell r="V175">
            <v>0.04</v>
          </cell>
          <cell r="W175">
            <v>1.4</v>
          </cell>
          <cell r="X175">
            <v>34</v>
          </cell>
          <cell r="Y175">
            <v>0</v>
          </cell>
          <cell r="Z175">
            <v>4</v>
          </cell>
          <cell r="AA175">
            <v>0</v>
          </cell>
        </row>
        <row r="176">
          <cell r="A176" t="str">
            <v>44318579523</v>
          </cell>
          <cell r="B176">
            <v>5</v>
          </cell>
          <cell r="C176">
            <v>18</v>
          </cell>
          <cell r="D176">
            <v>44318</v>
          </cell>
          <cell r="E176">
            <v>606334579523</v>
          </cell>
          <cell r="F176" t="str">
            <v>宝塔钻头螺旋阶梯塔型台阶扩孔器不锈钢铁铝板金属开孔器钻头含钴</v>
          </cell>
          <cell r="G176" t="str">
            <v>LR19JTC</v>
          </cell>
          <cell r="H176" t="str">
            <v>当前在线</v>
          </cell>
          <cell r="I176">
            <v>15</v>
          </cell>
          <cell r="J176">
            <v>33</v>
          </cell>
          <cell r="K176">
            <v>77.930000000000007</v>
          </cell>
          <cell r="L176">
            <v>0.26669999999999999</v>
          </cell>
          <cell r="M176">
            <v>0</v>
          </cell>
          <cell r="N176">
            <v>4</v>
          </cell>
          <cell r="O176">
            <v>2</v>
          </cell>
          <cell r="P176">
            <v>2</v>
          </cell>
          <cell r="Q176">
            <v>25</v>
          </cell>
          <cell r="R176">
            <v>0.1333</v>
          </cell>
          <cell r="S176">
            <v>2</v>
          </cell>
          <cell r="T176">
            <v>2</v>
          </cell>
          <cell r="U176">
            <v>25.02</v>
          </cell>
          <cell r="V176">
            <v>0.1333</v>
          </cell>
          <cell r="W176">
            <v>1.67</v>
          </cell>
          <cell r="X176">
            <v>0</v>
          </cell>
          <cell r="Y176">
            <v>0</v>
          </cell>
          <cell r="Z176">
            <v>4</v>
          </cell>
          <cell r="AA176">
            <v>0</v>
          </cell>
        </row>
        <row r="177">
          <cell r="A177" t="str">
            <v>44318053540</v>
          </cell>
          <cell r="B177">
            <v>5</v>
          </cell>
          <cell r="C177">
            <v>18</v>
          </cell>
          <cell r="D177">
            <v>44318</v>
          </cell>
          <cell r="E177">
            <v>577903053540</v>
          </cell>
          <cell r="F177" t="str">
            <v>龙韵剥线钳 多功能 电工专用工具绝缘拨线钳剥皮刀剥线钳子剪线钳</v>
          </cell>
          <cell r="G177" t="str">
            <v>-</v>
          </cell>
          <cell r="H177" t="str">
            <v>当前在线</v>
          </cell>
          <cell r="I177">
            <v>17</v>
          </cell>
          <cell r="J177">
            <v>34</v>
          </cell>
          <cell r="K177">
            <v>42.81</v>
          </cell>
          <cell r="L177">
            <v>0.17649999999999999</v>
          </cell>
          <cell r="M177">
            <v>1</v>
          </cell>
          <cell r="N177">
            <v>1</v>
          </cell>
          <cell r="O177">
            <v>1</v>
          </cell>
          <cell r="P177">
            <v>1</v>
          </cell>
          <cell r="Q177">
            <v>24</v>
          </cell>
          <cell r="R177">
            <v>5.8799999999999998E-2</v>
          </cell>
          <cell r="S177">
            <v>1</v>
          </cell>
          <cell r="T177">
            <v>1</v>
          </cell>
          <cell r="U177">
            <v>24.12</v>
          </cell>
          <cell r="V177">
            <v>5.8799999999999998E-2</v>
          </cell>
          <cell r="W177">
            <v>1.42</v>
          </cell>
          <cell r="X177">
            <v>26.8</v>
          </cell>
          <cell r="Y177">
            <v>0.25</v>
          </cell>
          <cell r="Z177">
            <v>4</v>
          </cell>
          <cell r="AA177">
            <v>1</v>
          </cell>
        </row>
        <row r="178">
          <cell r="A178" t="str">
            <v>44318155045</v>
          </cell>
          <cell r="B178">
            <v>5</v>
          </cell>
          <cell r="C178">
            <v>18</v>
          </cell>
          <cell r="D178">
            <v>44318</v>
          </cell>
          <cell r="E178">
            <v>582874155045</v>
          </cell>
          <cell r="F178" t="str">
            <v>锯树锯子手锯木据手工锯木工锯小型伐木锯快速家用手板锯手动工具</v>
          </cell>
          <cell r="G178" t="str">
            <v>-</v>
          </cell>
          <cell r="H178" t="str">
            <v>当前在线</v>
          </cell>
          <cell r="I178">
            <v>18</v>
          </cell>
          <cell r="J178">
            <v>20</v>
          </cell>
          <cell r="K178">
            <v>21.24</v>
          </cell>
          <cell r="L178">
            <v>0.83330000000000004</v>
          </cell>
          <cell r="M178">
            <v>0</v>
          </cell>
          <cell r="N178">
            <v>0</v>
          </cell>
          <cell r="O178">
            <v>1</v>
          </cell>
          <cell r="P178">
            <v>1</v>
          </cell>
          <cell r="Q178">
            <v>23</v>
          </cell>
          <cell r="R178">
            <v>5.5599999999999997E-2</v>
          </cell>
          <cell r="S178">
            <v>1</v>
          </cell>
          <cell r="T178">
            <v>1</v>
          </cell>
          <cell r="U178">
            <v>23.4</v>
          </cell>
          <cell r="V178">
            <v>5.5599999999999997E-2</v>
          </cell>
          <cell r="W178">
            <v>1.3</v>
          </cell>
          <cell r="X178">
            <v>0</v>
          </cell>
          <cell r="Y178">
            <v>0</v>
          </cell>
          <cell r="Z178">
            <v>14</v>
          </cell>
          <cell r="AA178">
            <v>0</v>
          </cell>
        </row>
        <row r="179">
          <cell r="A179" t="str">
            <v>44318375785</v>
          </cell>
          <cell r="B179">
            <v>5</v>
          </cell>
          <cell r="C179">
            <v>18</v>
          </cell>
          <cell r="D179">
            <v>44318</v>
          </cell>
          <cell r="E179">
            <v>582800375785</v>
          </cell>
          <cell r="F179" t="str">
            <v>龙韵锤子羊角锤钳工锤铁锤榔头起钉锤钣金锤小铁锤圆头锤木工工具</v>
          </cell>
          <cell r="G179" t="str">
            <v>-</v>
          </cell>
          <cell r="H179" t="str">
            <v>当前在线</v>
          </cell>
          <cell r="I179">
            <v>17</v>
          </cell>
          <cell r="J179">
            <v>43</v>
          </cell>
          <cell r="K179">
            <v>16.68</v>
          </cell>
          <cell r="L179">
            <v>0.58819999999999995</v>
          </cell>
          <cell r="M179">
            <v>0</v>
          </cell>
          <cell r="N179">
            <v>0</v>
          </cell>
          <cell r="O179">
            <v>1</v>
          </cell>
          <cell r="P179">
            <v>1</v>
          </cell>
          <cell r="Q179">
            <v>22</v>
          </cell>
          <cell r="R179">
            <v>5.8799999999999998E-2</v>
          </cell>
          <cell r="S179">
            <v>1</v>
          </cell>
          <cell r="T179">
            <v>1</v>
          </cell>
          <cell r="U179">
            <v>22.32</v>
          </cell>
          <cell r="V179">
            <v>5.8799999999999998E-2</v>
          </cell>
          <cell r="W179">
            <v>1.31</v>
          </cell>
          <cell r="X179">
            <v>0</v>
          </cell>
          <cell r="Y179">
            <v>0</v>
          </cell>
          <cell r="Z179">
            <v>7</v>
          </cell>
          <cell r="AA179">
            <v>0</v>
          </cell>
        </row>
        <row r="180">
          <cell r="A180" t="str">
            <v>44318638326</v>
          </cell>
          <cell r="B180">
            <v>5</v>
          </cell>
          <cell r="C180">
            <v>18</v>
          </cell>
          <cell r="D180">
            <v>44318</v>
          </cell>
          <cell r="E180">
            <v>559275638326</v>
          </cell>
          <cell r="F180" t="str">
            <v>铁皮剪刀不锈钢强力龙骨剪子集成吊顶专用工业多功能航空剪铝扣板</v>
          </cell>
          <cell r="G180" t="str">
            <v>-</v>
          </cell>
          <cell r="H180" t="str">
            <v>当前在线</v>
          </cell>
          <cell r="I180">
            <v>39</v>
          </cell>
          <cell r="J180">
            <v>60</v>
          </cell>
          <cell r="K180">
            <v>24.39</v>
          </cell>
          <cell r="L180">
            <v>0.61539999999999995</v>
          </cell>
          <cell r="M180">
            <v>0</v>
          </cell>
          <cell r="N180">
            <v>3</v>
          </cell>
          <cell r="O180">
            <v>1</v>
          </cell>
          <cell r="P180">
            <v>1</v>
          </cell>
          <cell r="Q180">
            <v>20</v>
          </cell>
          <cell r="R180">
            <v>2.5600000000000001E-2</v>
          </cell>
          <cell r="S180">
            <v>1</v>
          </cell>
          <cell r="T180">
            <v>1</v>
          </cell>
          <cell r="U180">
            <v>20.52</v>
          </cell>
          <cell r="V180">
            <v>2.5600000000000001E-2</v>
          </cell>
          <cell r="W180">
            <v>0.53</v>
          </cell>
          <cell r="X180">
            <v>0</v>
          </cell>
          <cell r="Y180">
            <v>0.5</v>
          </cell>
          <cell r="Z180">
            <v>2</v>
          </cell>
          <cell r="AA180">
            <v>1</v>
          </cell>
        </row>
        <row r="181">
          <cell r="A181" t="str">
            <v>44318959294</v>
          </cell>
          <cell r="B181">
            <v>5</v>
          </cell>
          <cell r="C181">
            <v>18</v>
          </cell>
          <cell r="D181">
            <v>44318</v>
          </cell>
          <cell r="E181">
            <v>560546959294</v>
          </cell>
          <cell r="F181" t="str">
            <v>龙韵卷尺3米5米7.5米量尺不锈钢家用木工尺子高精度盒尺加厚圈尺</v>
          </cell>
          <cell r="G181" t="str">
            <v>-</v>
          </cell>
          <cell r="H181" t="str">
            <v>当前在线</v>
          </cell>
          <cell r="I181">
            <v>18</v>
          </cell>
          <cell r="J181">
            <v>25</v>
          </cell>
          <cell r="K181">
            <v>17.55</v>
          </cell>
          <cell r="L181">
            <v>0.38890000000000002</v>
          </cell>
          <cell r="M181">
            <v>1</v>
          </cell>
          <cell r="N181">
            <v>4</v>
          </cell>
          <cell r="O181">
            <v>1</v>
          </cell>
          <cell r="P181">
            <v>1</v>
          </cell>
          <cell r="Q181">
            <v>14</v>
          </cell>
          <cell r="R181">
            <v>5.5599999999999997E-2</v>
          </cell>
          <cell r="S181">
            <v>1</v>
          </cell>
          <cell r="T181">
            <v>1</v>
          </cell>
          <cell r="U181">
            <v>14.31</v>
          </cell>
          <cell r="V181">
            <v>5.5599999999999997E-2</v>
          </cell>
          <cell r="W181">
            <v>0.8</v>
          </cell>
          <cell r="X181">
            <v>0</v>
          </cell>
          <cell r="Y181">
            <v>0</v>
          </cell>
          <cell r="Z181">
            <v>3</v>
          </cell>
          <cell r="AA181">
            <v>0</v>
          </cell>
        </row>
        <row r="182">
          <cell r="A182" t="str">
            <v>44318437271</v>
          </cell>
          <cell r="B182">
            <v>5</v>
          </cell>
          <cell r="C182">
            <v>18</v>
          </cell>
          <cell r="D182">
            <v>44318</v>
          </cell>
          <cell r="E182">
            <v>38984437271</v>
          </cell>
          <cell r="F182" t="str">
            <v>龙韵轻型电锤电镐电钻三用多功能家用大功率两用工业冲击钻混凝土</v>
          </cell>
          <cell r="G182" t="str">
            <v>-</v>
          </cell>
          <cell r="H182" t="str">
            <v>已下架</v>
          </cell>
          <cell r="I182">
            <v>12</v>
          </cell>
          <cell r="J182">
            <v>17</v>
          </cell>
          <cell r="K182">
            <v>25.28</v>
          </cell>
          <cell r="L182">
            <v>0.75</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row>
        <row r="183">
          <cell r="A183" t="str">
            <v>44318258296</v>
          </cell>
          <cell r="B183">
            <v>5</v>
          </cell>
          <cell r="C183">
            <v>18</v>
          </cell>
          <cell r="D183">
            <v>44318</v>
          </cell>
          <cell r="E183">
            <v>520139258296</v>
          </cell>
          <cell r="F183" t="str">
            <v>龙韵无刷冲击电动扳手锂电充电架子工 大扭力套筒风炮汽修电扳手</v>
          </cell>
          <cell r="G183" t="str">
            <v>-</v>
          </cell>
          <cell r="H183" t="str">
            <v>当前在线</v>
          </cell>
          <cell r="I183">
            <v>13</v>
          </cell>
          <cell r="J183">
            <v>33</v>
          </cell>
          <cell r="K183">
            <v>18</v>
          </cell>
          <cell r="L183">
            <v>0.61539999999999995</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row>
        <row r="184">
          <cell r="A184" t="str">
            <v>44318369215</v>
          </cell>
          <cell r="B184">
            <v>5</v>
          </cell>
          <cell r="C184">
            <v>18</v>
          </cell>
          <cell r="D184">
            <v>44318</v>
          </cell>
          <cell r="E184">
            <v>520269369215</v>
          </cell>
          <cell r="F184" t="str">
            <v>龙韵 套筒套装 汽修机修棘轮套筒短长开口套筒组合工具箱套装组套</v>
          </cell>
          <cell r="G184" t="str">
            <v>-</v>
          </cell>
          <cell r="H184" t="str">
            <v>当前在线</v>
          </cell>
          <cell r="I184">
            <v>0</v>
          </cell>
          <cell r="J184">
            <v>0</v>
          </cell>
          <cell r="K184">
            <v>0</v>
          </cell>
          <cell r="L184">
            <v>0</v>
          </cell>
          <cell r="M184">
            <v>1</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row>
        <row r="185">
          <cell r="A185" t="str">
            <v>44318548318</v>
          </cell>
          <cell r="B185">
            <v>5</v>
          </cell>
          <cell r="C185">
            <v>18</v>
          </cell>
          <cell r="D185">
            <v>44318</v>
          </cell>
          <cell r="E185">
            <v>520511548318</v>
          </cell>
          <cell r="F185" t="str">
            <v>龙韵充电钻电动螺丝刀电起子批头电动扳手软轴批头连接轴连接杆</v>
          </cell>
          <cell r="G185" t="str">
            <v>-</v>
          </cell>
          <cell r="H185" t="str">
            <v>已下架</v>
          </cell>
          <cell r="I185">
            <v>1</v>
          </cell>
          <cell r="J185">
            <v>2</v>
          </cell>
          <cell r="K185">
            <v>23.27</v>
          </cell>
          <cell r="L185">
            <v>0</v>
          </cell>
          <cell r="M185">
            <v>1</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row>
        <row r="186">
          <cell r="A186" t="str">
            <v>44318313866</v>
          </cell>
          <cell r="B186">
            <v>5</v>
          </cell>
          <cell r="C186">
            <v>18</v>
          </cell>
          <cell r="D186">
            <v>44318</v>
          </cell>
          <cell r="E186">
            <v>521268313866</v>
          </cell>
          <cell r="F186" t="str">
            <v>龙韵21V锂电池手电钻电动螺丝刀充电式手枪钻家用多功能手电转</v>
          </cell>
          <cell r="G186" t="str">
            <v>LV003619</v>
          </cell>
          <cell r="H186" t="str">
            <v>已下架</v>
          </cell>
          <cell r="I186">
            <v>1</v>
          </cell>
          <cell r="J186">
            <v>1</v>
          </cell>
          <cell r="K186">
            <v>7</v>
          </cell>
          <cell r="L186">
            <v>0</v>
          </cell>
          <cell r="M186">
            <v>1</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row>
        <row r="187">
          <cell r="A187" t="str">
            <v>44318623755</v>
          </cell>
          <cell r="B187">
            <v>5</v>
          </cell>
          <cell r="C187">
            <v>18</v>
          </cell>
          <cell r="D187">
            <v>44318</v>
          </cell>
          <cell r="E187">
            <v>530540623755</v>
          </cell>
          <cell r="F187" t="str">
            <v>龙韵315电焊机工业级双电压220V 380V家用小型两用直流全铜焊机</v>
          </cell>
          <cell r="G187" t="str">
            <v>-</v>
          </cell>
          <cell r="H187" t="str">
            <v>已下架</v>
          </cell>
          <cell r="I187">
            <v>28</v>
          </cell>
          <cell r="J187">
            <v>56</v>
          </cell>
          <cell r="K187">
            <v>28.92</v>
          </cell>
          <cell r="L187">
            <v>0.5</v>
          </cell>
          <cell r="M187">
            <v>0</v>
          </cell>
          <cell r="N187">
            <v>1</v>
          </cell>
          <cell r="O187">
            <v>0</v>
          </cell>
          <cell r="P187">
            <v>0</v>
          </cell>
          <cell r="Q187">
            <v>0</v>
          </cell>
          <cell r="R187">
            <v>0</v>
          </cell>
          <cell r="S187">
            <v>0</v>
          </cell>
          <cell r="T187">
            <v>0</v>
          </cell>
          <cell r="U187">
            <v>0</v>
          </cell>
          <cell r="V187">
            <v>0</v>
          </cell>
          <cell r="W187">
            <v>0</v>
          </cell>
          <cell r="X187">
            <v>0</v>
          </cell>
          <cell r="Y187">
            <v>0</v>
          </cell>
          <cell r="Z187">
            <v>15</v>
          </cell>
          <cell r="AA187">
            <v>0</v>
          </cell>
        </row>
        <row r="188">
          <cell r="A188" t="str">
            <v>44318870536</v>
          </cell>
          <cell r="B188">
            <v>5</v>
          </cell>
          <cell r="C188">
            <v>18</v>
          </cell>
          <cell r="D188">
            <v>44318</v>
          </cell>
          <cell r="E188">
            <v>534653870536</v>
          </cell>
          <cell r="F188" t="str">
            <v>龙韵万能扳手多功能水龙头扳手德国活口扳手家用五金管钳工具套装</v>
          </cell>
          <cell r="G188" t="str">
            <v>-</v>
          </cell>
          <cell r="H188" t="str">
            <v>当前在线</v>
          </cell>
          <cell r="I188">
            <v>12</v>
          </cell>
          <cell r="J188">
            <v>13</v>
          </cell>
          <cell r="K188">
            <v>46.67</v>
          </cell>
          <cell r="L188">
            <v>0.58330000000000004</v>
          </cell>
          <cell r="M188">
            <v>2</v>
          </cell>
          <cell r="N188">
            <v>2</v>
          </cell>
          <cell r="O188">
            <v>0</v>
          </cell>
          <cell r="P188">
            <v>0</v>
          </cell>
          <cell r="Q188">
            <v>0</v>
          </cell>
          <cell r="R188">
            <v>0</v>
          </cell>
          <cell r="S188">
            <v>0</v>
          </cell>
          <cell r="T188">
            <v>0</v>
          </cell>
          <cell r="U188">
            <v>0</v>
          </cell>
          <cell r="V188">
            <v>0</v>
          </cell>
          <cell r="W188">
            <v>0</v>
          </cell>
          <cell r="X188">
            <v>0</v>
          </cell>
          <cell r="Y188">
            <v>0</v>
          </cell>
          <cell r="Z188">
            <v>8</v>
          </cell>
          <cell r="AA188">
            <v>0</v>
          </cell>
        </row>
        <row r="189">
          <cell r="A189" t="str">
            <v>44318292891</v>
          </cell>
          <cell r="B189">
            <v>5</v>
          </cell>
          <cell r="C189">
            <v>18</v>
          </cell>
          <cell r="D189">
            <v>44318</v>
          </cell>
          <cell r="E189">
            <v>537861292891</v>
          </cell>
          <cell r="F189" t="str">
            <v>龙韵电焊机配件使用 焊把线 国标电缆线接地钳龙头线套装 16平方</v>
          </cell>
          <cell r="G189" t="str">
            <v>-</v>
          </cell>
          <cell r="H189" t="str">
            <v>已下架</v>
          </cell>
          <cell r="I189">
            <v>36</v>
          </cell>
          <cell r="J189">
            <v>54</v>
          </cell>
          <cell r="K189">
            <v>32.54</v>
          </cell>
          <cell r="L189">
            <v>0.58330000000000004</v>
          </cell>
          <cell r="M189">
            <v>0</v>
          </cell>
          <cell r="N189">
            <v>1</v>
          </cell>
          <cell r="O189">
            <v>0</v>
          </cell>
          <cell r="P189">
            <v>0</v>
          </cell>
          <cell r="Q189">
            <v>0</v>
          </cell>
          <cell r="R189">
            <v>0</v>
          </cell>
          <cell r="S189">
            <v>0</v>
          </cell>
          <cell r="T189">
            <v>0</v>
          </cell>
          <cell r="U189">
            <v>0</v>
          </cell>
          <cell r="V189">
            <v>0</v>
          </cell>
          <cell r="W189">
            <v>0</v>
          </cell>
          <cell r="X189">
            <v>0</v>
          </cell>
          <cell r="Y189">
            <v>0</v>
          </cell>
          <cell r="Z189">
            <v>18</v>
          </cell>
          <cell r="AA189">
            <v>0</v>
          </cell>
        </row>
        <row r="190">
          <cell r="A190" t="str">
            <v>44318138248</v>
          </cell>
          <cell r="B190">
            <v>5</v>
          </cell>
          <cell r="C190">
            <v>18</v>
          </cell>
          <cell r="D190">
            <v>44318</v>
          </cell>
          <cell r="E190">
            <v>545945138248</v>
          </cell>
          <cell r="F190" t="str">
            <v>龙韵锂电钻冲击钻充电式手电钻家用电动螺丝刀双速手枪钻多功能</v>
          </cell>
          <cell r="G190" t="str">
            <v>ST系列冲击锂电钻</v>
          </cell>
          <cell r="H190" t="str">
            <v>已下架</v>
          </cell>
          <cell r="I190">
            <v>8</v>
          </cell>
          <cell r="J190">
            <v>20</v>
          </cell>
          <cell r="K190">
            <v>15.54</v>
          </cell>
          <cell r="L190">
            <v>0.125</v>
          </cell>
          <cell r="M190">
            <v>1</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row>
        <row r="191">
          <cell r="A191" t="str">
            <v>44318725160</v>
          </cell>
          <cell r="B191">
            <v>5</v>
          </cell>
          <cell r="C191">
            <v>18</v>
          </cell>
          <cell r="D191">
            <v>44318</v>
          </cell>
          <cell r="E191">
            <v>548887725160</v>
          </cell>
          <cell r="F191" t="str">
            <v>龙韵日常家用五金木工工具套装多功能组合木匠电动冲击电钻工具箱</v>
          </cell>
          <cell r="G191" t="str">
            <v>-</v>
          </cell>
          <cell r="H191" t="str">
            <v>已下架</v>
          </cell>
          <cell r="I191">
            <v>0</v>
          </cell>
          <cell r="J191">
            <v>0</v>
          </cell>
          <cell r="K191">
            <v>0</v>
          </cell>
          <cell r="L191">
            <v>0</v>
          </cell>
          <cell r="M191">
            <v>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row>
        <row r="192">
          <cell r="A192" t="str">
            <v>44318508062</v>
          </cell>
          <cell r="B192">
            <v>5</v>
          </cell>
          <cell r="C192">
            <v>18</v>
          </cell>
          <cell r="D192">
            <v>44318</v>
          </cell>
          <cell r="E192">
            <v>551598508062</v>
          </cell>
          <cell r="F192" t="str">
            <v>龙韵工具箱多功能汽车维修工具收纳箱手提式中小号家用塑料工具箱</v>
          </cell>
          <cell r="G192" t="str">
            <v>-</v>
          </cell>
          <cell r="H192" t="str">
            <v>已下架</v>
          </cell>
          <cell r="I192">
            <v>1</v>
          </cell>
          <cell r="J192">
            <v>2</v>
          </cell>
          <cell r="K192">
            <v>20.63</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row>
        <row r="193">
          <cell r="A193" t="str">
            <v>44318634225</v>
          </cell>
          <cell r="B193">
            <v>5</v>
          </cell>
          <cell r="C193">
            <v>18</v>
          </cell>
          <cell r="D193">
            <v>44318</v>
          </cell>
          <cell r="E193">
            <v>551614634225</v>
          </cell>
          <cell r="F193" t="str">
            <v>龙韵手动瓷砖切割机 800 1000 1200全钢高精度 推刀 地砖切割神器</v>
          </cell>
          <cell r="G193" t="str">
            <v>-</v>
          </cell>
          <cell r="H193" t="str">
            <v>当前在线</v>
          </cell>
          <cell r="I193">
            <v>95</v>
          </cell>
          <cell r="J193">
            <v>146</v>
          </cell>
          <cell r="K193">
            <v>40.75</v>
          </cell>
          <cell r="L193">
            <v>0.84209999999999996</v>
          </cell>
          <cell r="M193">
            <v>1</v>
          </cell>
          <cell r="N193">
            <v>3</v>
          </cell>
          <cell r="O193">
            <v>0</v>
          </cell>
          <cell r="P193">
            <v>0</v>
          </cell>
          <cell r="Q193">
            <v>0</v>
          </cell>
          <cell r="R193">
            <v>0</v>
          </cell>
          <cell r="S193">
            <v>0</v>
          </cell>
          <cell r="T193">
            <v>0</v>
          </cell>
          <cell r="U193">
            <v>0</v>
          </cell>
          <cell r="V193">
            <v>0</v>
          </cell>
          <cell r="W193">
            <v>0</v>
          </cell>
          <cell r="X193">
            <v>0</v>
          </cell>
          <cell r="Y193">
            <v>0</v>
          </cell>
          <cell r="Z193">
            <v>62</v>
          </cell>
          <cell r="AA193">
            <v>0</v>
          </cell>
        </row>
        <row r="194">
          <cell r="A194" t="str">
            <v>44318490089</v>
          </cell>
          <cell r="B194">
            <v>5</v>
          </cell>
          <cell r="C194">
            <v>18</v>
          </cell>
          <cell r="D194">
            <v>44318</v>
          </cell>
          <cell r="E194">
            <v>551712490089</v>
          </cell>
          <cell r="F194" t="str">
            <v>龙韵手电钻家用冲击钻220v多功能电动工具手枪钻手电转小型螺丝刀</v>
          </cell>
          <cell r="G194" t="str">
            <v>13-T</v>
          </cell>
          <cell r="H194" t="str">
            <v>当前在线</v>
          </cell>
          <cell r="I194">
            <v>33</v>
          </cell>
          <cell r="J194">
            <v>79</v>
          </cell>
          <cell r="K194">
            <v>34.07</v>
          </cell>
          <cell r="L194">
            <v>0.69699999999999995</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row>
        <row r="195">
          <cell r="A195" t="str">
            <v>44318671314</v>
          </cell>
          <cell r="B195">
            <v>5</v>
          </cell>
          <cell r="C195">
            <v>18</v>
          </cell>
          <cell r="D195">
            <v>44318</v>
          </cell>
          <cell r="E195">
            <v>551934671314</v>
          </cell>
          <cell r="F195" t="str">
            <v>龙韵多功能手持激光红外线测距仪望远镜高精度室外1000米户外测量</v>
          </cell>
          <cell r="G195" t="str">
            <v>LF02001</v>
          </cell>
          <cell r="H195" t="str">
            <v>当前在线</v>
          </cell>
          <cell r="I195">
            <v>7</v>
          </cell>
          <cell r="J195">
            <v>7</v>
          </cell>
          <cell r="K195">
            <v>75.63</v>
          </cell>
          <cell r="L195">
            <v>0.28570000000000001</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row>
        <row r="196">
          <cell r="A196" t="str">
            <v>44318140098</v>
          </cell>
          <cell r="B196">
            <v>5</v>
          </cell>
          <cell r="C196">
            <v>18</v>
          </cell>
          <cell r="D196">
            <v>44318</v>
          </cell>
          <cell r="E196">
            <v>552871140098</v>
          </cell>
          <cell r="F196" t="str">
            <v>龙韵250电焊机220V家用小型380双电压两用全铜交流迷你工业级焊机</v>
          </cell>
          <cell r="G196" t="str">
            <v>-</v>
          </cell>
          <cell r="H196" t="str">
            <v>已下架</v>
          </cell>
          <cell r="I196">
            <v>112</v>
          </cell>
          <cell r="J196">
            <v>218</v>
          </cell>
          <cell r="K196">
            <v>44.95</v>
          </cell>
          <cell r="L196">
            <v>0.67859999999999998</v>
          </cell>
          <cell r="M196">
            <v>1</v>
          </cell>
          <cell r="N196">
            <v>6</v>
          </cell>
          <cell r="O196">
            <v>0</v>
          </cell>
          <cell r="P196">
            <v>0</v>
          </cell>
          <cell r="Q196">
            <v>0</v>
          </cell>
          <cell r="R196">
            <v>0</v>
          </cell>
          <cell r="S196">
            <v>0</v>
          </cell>
          <cell r="T196">
            <v>0</v>
          </cell>
          <cell r="U196">
            <v>0</v>
          </cell>
          <cell r="V196">
            <v>0</v>
          </cell>
          <cell r="W196">
            <v>0</v>
          </cell>
          <cell r="X196">
            <v>0</v>
          </cell>
          <cell r="Y196">
            <v>0</v>
          </cell>
          <cell r="Z196">
            <v>28</v>
          </cell>
          <cell r="AA196">
            <v>0</v>
          </cell>
        </row>
        <row r="197">
          <cell r="A197" t="str">
            <v>44318116142</v>
          </cell>
          <cell r="B197">
            <v>5</v>
          </cell>
          <cell r="C197">
            <v>18</v>
          </cell>
          <cell r="D197">
            <v>44318</v>
          </cell>
          <cell r="E197">
            <v>555073116142</v>
          </cell>
          <cell r="F197" t="str">
            <v>水平尺高精度强磁平水尺实心铸铝防摔迷小型家用测量尺平衡尺靠尺</v>
          </cell>
          <cell r="G197" t="str">
            <v>-</v>
          </cell>
          <cell r="H197" t="str">
            <v>当前在线</v>
          </cell>
          <cell r="I197">
            <v>5</v>
          </cell>
          <cell r="J197">
            <v>15</v>
          </cell>
          <cell r="K197">
            <v>11.63</v>
          </cell>
          <cell r="L197">
            <v>0.6</v>
          </cell>
          <cell r="M197">
            <v>2</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row>
        <row r="198">
          <cell r="A198" t="str">
            <v>44318661416</v>
          </cell>
          <cell r="B198">
            <v>5</v>
          </cell>
          <cell r="C198">
            <v>18</v>
          </cell>
          <cell r="D198">
            <v>44318</v>
          </cell>
          <cell r="E198">
            <v>556813661416</v>
          </cell>
          <cell r="F198" t="str">
            <v>热熔胶枪手工制作胶抢电热胶枪家用高粘强力热融胶棒棒胶水7-11mm</v>
          </cell>
          <cell r="G198" t="str">
            <v>-</v>
          </cell>
          <cell r="H198" t="str">
            <v>当前在线</v>
          </cell>
          <cell r="I198">
            <v>5</v>
          </cell>
          <cell r="J198">
            <v>5</v>
          </cell>
          <cell r="K198">
            <v>30.41</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row>
        <row r="199">
          <cell r="A199" t="str">
            <v>44318433293</v>
          </cell>
          <cell r="B199">
            <v>5</v>
          </cell>
          <cell r="C199">
            <v>18</v>
          </cell>
          <cell r="D199">
            <v>44318</v>
          </cell>
          <cell r="E199">
            <v>558916433293</v>
          </cell>
          <cell r="F199" t="str">
            <v>龙韵电动工具锂电钻打孔充电钻手枪钻多功能家用电动螺丝刀手电钻</v>
          </cell>
          <cell r="G199">
            <v>1012</v>
          </cell>
          <cell r="H199" t="str">
            <v>已下架</v>
          </cell>
          <cell r="I199">
            <v>4</v>
          </cell>
          <cell r="J199">
            <v>12</v>
          </cell>
          <cell r="K199">
            <v>36.68</v>
          </cell>
          <cell r="L199">
            <v>0.25</v>
          </cell>
          <cell r="M199">
            <v>1</v>
          </cell>
          <cell r="N199">
            <v>0</v>
          </cell>
          <cell r="O199">
            <v>0</v>
          </cell>
          <cell r="P199">
            <v>0</v>
          </cell>
          <cell r="Q199">
            <v>0</v>
          </cell>
          <cell r="R199">
            <v>0</v>
          </cell>
          <cell r="S199">
            <v>0</v>
          </cell>
          <cell r="T199">
            <v>0</v>
          </cell>
          <cell r="U199">
            <v>0</v>
          </cell>
          <cell r="V199">
            <v>0</v>
          </cell>
          <cell r="W199">
            <v>0</v>
          </cell>
          <cell r="X199">
            <v>0</v>
          </cell>
          <cell r="Y199">
            <v>0</v>
          </cell>
          <cell r="Z199">
            <v>1</v>
          </cell>
          <cell r="AA199">
            <v>0</v>
          </cell>
        </row>
        <row r="200">
          <cell r="A200" t="str">
            <v>44318121570</v>
          </cell>
          <cell r="B200">
            <v>5</v>
          </cell>
          <cell r="C200">
            <v>18</v>
          </cell>
          <cell r="D200">
            <v>44318</v>
          </cell>
          <cell r="E200">
            <v>560846121570</v>
          </cell>
          <cell r="F200" t="str">
            <v>龙韵园艺剪刀修枝剪果树剪刀多功能家用省力树枝剪子工具修花剪刀</v>
          </cell>
          <cell r="G200" t="str">
            <v>-</v>
          </cell>
          <cell r="H200" t="str">
            <v>已下架</v>
          </cell>
          <cell r="I200">
            <v>4</v>
          </cell>
          <cell r="J200">
            <v>12</v>
          </cell>
          <cell r="K200">
            <v>5.65</v>
          </cell>
          <cell r="L200">
            <v>0.5</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row>
        <row r="201">
          <cell r="A201" t="str">
            <v>44318006270</v>
          </cell>
          <cell r="B201">
            <v>5</v>
          </cell>
          <cell r="C201">
            <v>18</v>
          </cell>
          <cell r="D201">
            <v>44318</v>
          </cell>
          <cell r="E201">
            <v>561836006270</v>
          </cell>
          <cell r="F201" t="str">
            <v>龙韵电动螺丝刀批头十字风批头电动起子头强磁性披头电钻批头套装</v>
          </cell>
          <cell r="G201" t="str">
            <v>-</v>
          </cell>
          <cell r="H201" t="str">
            <v>已下架</v>
          </cell>
          <cell r="I201">
            <v>1</v>
          </cell>
          <cell r="J201">
            <v>2</v>
          </cell>
          <cell r="K201">
            <v>3.75</v>
          </cell>
          <cell r="L201">
            <v>0</v>
          </cell>
          <cell r="M201">
            <v>1</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row>
        <row r="202">
          <cell r="A202" t="str">
            <v>44318195385</v>
          </cell>
          <cell r="B202">
            <v>5</v>
          </cell>
          <cell r="C202">
            <v>18</v>
          </cell>
          <cell r="D202">
            <v>44318</v>
          </cell>
          <cell r="E202">
            <v>563230195385</v>
          </cell>
          <cell r="F202" t="str">
            <v>龙韵 专用12V锂电手电钻充电器16.8V手枪钻电动螺丝刀充电器</v>
          </cell>
          <cell r="G202" t="str">
            <v>LDZ010101</v>
          </cell>
          <cell r="H202" t="str">
            <v>已下架</v>
          </cell>
          <cell r="I202">
            <v>1</v>
          </cell>
          <cell r="J202">
            <v>1</v>
          </cell>
          <cell r="K202">
            <v>11.81</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row>
        <row r="203">
          <cell r="A203" t="str">
            <v>44318815329</v>
          </cell>
          <cell r="B203">
            <v>5</v>
          </cell>
          <cell r="C203">
            <v>18</v>
          </cell>
          <cell r="D203">
            <v>44318</v>
          </cell>
          <cell r="E203">
            <v>563631815329</v>
          </cell>
          <cell r="F203" t="str">
            <v>龙韵电钻家用手电钻220v多功能电动工具套装手枪钻电转电动螺丝刀</v>
          </cell>
          <cell r="G203" t="str">
            <v>LY-6186</v>
          </cell>
          <cell r="H203" t="str">
            <v>当前在线</v>
          </cell>
          <cell r="I203">
            <v>1</v>
          </cell>
          <cell r="J203">
            <v>3</v>
          </cell>
          <cell r="K203">
            <v>1</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row>
        <row r="204">
          <cell r="A204" t="str">
            <v>44318998624</v>
          </cell>
          <cell r="B204">
            <v>5</v>
          </cell>
          <cell r="C204">
            <v>18</v>
          </cell>
          <cell r="D204">
            <v>44318</v>
          </cell>
          <cell r="E204">
            <v>564246998624</v>
          </cell>
          <cell r="F204" t="str">
            <v>龙韵万用表数字高精度万能表全自动智能小型便携式维修电工多功能</v>
          </cell>
          <cell r="G204" t="str">
            <v>BB010108</v>
          </cell>
          <cell r="H204" t="str">
            <v>当前在线</v>
          </cell>
          <cell r="I204">
            <v>32</v>
          </cell>
          <cell r="J204">
            <v>65</v>
          </cell>
          <cell r="K204">
            <v>64.569999999999993</v>
          </cell>
          <cell r="L204">
            <v>0.65629999999999999</v>
          </cell>
          <cell r="M204">
            <v>1</v>
          </cell>
          <cell r="N204">
            <v>5</v>
          </cell>
          <cell r="O204">
            <v>1</v>
          </cell>
          <cell r="P204">
            <v>1</v>
          </cell>
          <cell r="Q204">
            <v>80</v>
          </cell>
          <cell r="R204">
            <v>3.1300000000000001E-2</v>
          </cell>
          <cell r="S204">
            <v>0</v>
          </cell>
          <cell r="T204">
            <v>0</v>
          </cell>
          <cell r="U204">
            <v>0</v>
          </cell>
          <cell r="V204">
            <v>0</v>
          </cell>
          <cell r="W204">
            <v>0</v>
          </cell>
          <cell r="X204">
            <v>0</v>
          </cell>
          <cell r="Y204">
            <v>0</v>
          </cell>
          <cell r="Z204">
            <v>6</v>
          </cell>
          <cell r="AA204">
            <v>0</v>
          </cell>
        </row>
        <row r="205">
          <cell r="A205" t="str">
            <v>44318341452</v>
          </cell>
          <cell r="B205">
            <v>5</v>
          </cell>
          <cell r="C205">
            <v>18</v>
          </cell>
          <cell r="D205">
            <v>44318</v>
          </cell>
          <cell r="E205">
            <v>565895341452</v>
          </cell>
          <cell r="F205" t="str">
            <v>龙韵无刷锂电角磨机充电式锂电池磨光机打磨机多功能切割机抛光机</v>
          </cell>
          <cell r="G205" t="str">
            <v>100LAG-1</v>
          </cell>
          <cell r="H205" t="str">
            <v>已下架</v>
          </cell>
          <cell r="I205">
            <v>10</v>
          </cell>
          <cell r="J205">
            <v>21</v>
          </cell>
          <cell r="K205">
            <v>23.64</v>
          </cell>
          <cell r="L205">
            <v>0.6</v>
          </cell>
          <cell r="M205">
            <v>2</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row>
        <row r="206">
          <cell r="A206" t="str">
            <v>44318621961</v>
          </cell>
          <cell r="B206">
            <v>5</v>
          </cell>
          <cell r="C206">
            <v>18</v>
          </cell>
          <cell r="D206">
            <v>44318</v>
          </cell>
          <cell r="E206">
            <v>568493621961</v>
          </cell>
          <cell r="F206" t="str">
            <v>龙韵家用剁骨劈柴小斧头刀户外木工开山大砍板斧子战斧斧头</v>
          </cell>
          <cell r="G206" t="str">
            <v>-</v>
          </cell>
          <cell r="H206" t="str">
            <v>已下架</v>
          </cell>
          <cell r="I206">
            <v>1</v>
          </cell>
          <cell r="J206">
            <v>4</v>
          </cell>
          <cell r="K206">
            <v>21.42</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row>
        <row r="207">
          <cell r="A207" t="str">
            <v>44318970899</v>
          </cell>
          <cell r="B207">
            <v>5</v>
          </cell>
          <cell r="C207">
            <v>18</v>
          </cell>
          <cell r="D207">
            <v>44318</v>
          </cell>
          <cell r="E207">
            <v>570285970899</v>
          </cell>
          <cell r="F207" t="str">
            <v>龙韵水钻机打孔机大功率水钻支架手持式台式两用空调混凝土开孔机</v>
          </cell>
          <cell r="G207" t="str">
            <v>-</v>
          </cell>
          <cell r="H207" t="str">
            <v>当前在线</v>
          </cell>
          <cell r="I207">
            <v>24</v>
          </cell>
          <cell r="J207">
            <v>45</v>
          </cell>
          <cell r="K207">
            <v>90.61</v>
          </cell>
          <cell r="L207">
            <v>0.70830000000000004</v>
          </cell>
          <cell r="M207">
            <v>0</v>
          </cell>
          <cell r="N207">
            <v>0</v>
          </cell>
          <cell r="O207">
            <v>0</v>
          </cell>
          <cell r="P207">
            <v>0</v>
          </cell>
          <cell r="Q207">
            <v>0</v>
          </cell>
          <cell r="R207">
            <v>0</v>
          </cell>
          <cell r="S207">
            <v>0</v>
          </cell>
          <cell r="T207">
            <v>0</v>
          </cell>
          <cell r="U207">
            <v>0</v>
          </cell>
          <cell r="V207">
            <v>0</v>
          </cell>
          <cell r="W207">
            <v>0</v>
          </cell>
          <cell r="X207">
            <v>0</v>
          </cell>
          <cell r="Y207">
            <v>0</v>
          </cell>
          <cell r="Z207">
            <v>13</v>
          </cell>
          <cell r="AA207">
            <v>0</v>
          </cell>
        </row>
        <row r="208">
          <cell r="A208" t="str">
            <v>44318310346</v>
          </cell>
          <cell r="B208">
            <v>5</v>
          </cell>
          <cell r="C208">
            <v>18</v>
          </cell>
          <cell r="D208">
            <v>44318</v>
          </cell>
          <cell r="E208">
            <v>571410310346</v>
          </cell>
          <cell r="F208" t="str">
            <v>割草机多功能开荒小型家用电动打草机农用汽油机收割非神器除草机</v>
          </cell>
          <cell r="G208" t="str">
            <v>GCJ139/140</v>
          </cell>
          <cell r="H208" t="str">
            <v>当前在线</v>
          </cell>
          <cell r="I208">
            <v>13</v>
          </cell>
          <cell r="J208">
            <v>27</v>
          </cell>
          <cell r="K208">
            <v>14.84</v>
          </cell>
          <cell r="L208">
            <v>0.61539999999999995</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row>
        <row r="209">
          <cell r="A209" t="str">
            <v>44318669919</v>
          </cell>
          <cell r="B209">
            <v>5</v>
          </cell>
          <cell r="C209">
            <v>18</v>
          </cell>
          <cell r="D209">
            <v>44318</v>
          </cell>
          <cell r="E209">
            <v>573246669919</v>
          </cell>
          <cell r="F209" t="str">
            <v>龙韵电动射钉枪直码两用码钉抢木工工具直钉枪气钉枪打钉器钢钉枪</v>
          </cell>
          <cell r="G209" t="str">
            <v>-</v>
          </cell>
          <cell r="H209" t="str">
            <v>当前在线</v>
          </cell>
          <cell r="I209">
            <v>1226</v>
          </cell>
          <cell r="J209">
            <v>2017</v>
          </cell>
          <cell r="K209">
            <v>47.21</v>
          </cell>
          <cell r="L209">
            <v>0.8034</v>
          </cell>
          <cell r="M209">
            <v>46</v>
          </cell>
          <cell r="N209">
            <v>43</v>
          </cell>
          <cell r="O209">
            <v>1</v>
          </cell>
          <cell r="P209">
            <v>1</v>
          </cell>
          <cell r="Q209">
            <v>169</v>
          </cell>
          <cell r="R209">
            <v>8.0000000000000004E-4</v>
          </cell>
          <cell r="S209">
            <v>0</v>
          </cell>
          <cell r="T209">
            <v>0</v>
          </cell>
          <cell r="U209">
            <v>0</v>
          </cell>
          <cell r="V209">
            <v>0</v>
          </cell>
          <cell r="W209">
            <v>0</v>
          </cell>
          <cell r="X209">
            <v>188</v>
          </cell>
          <cell r="Y209">
            <v>0</v>
          </cell>
          <cell r="Z209">
            <v>46</v>
          </cell>
          <cell r="AA209">
            <v>0</v>
          </cell>
        </row>
        <row r="210">
          <cell r="A210" t="str">
            <v>44318165390</v>
          </cell>
          <cell r="B210">
            <v>5</v>
          </cell>
          <cell r="C210">
            <v>18</v>
          </cell>
          <cell r="D210">
            <v>44318</v>
          </cell>
          <cell r="E210">
            <v>573393165390</v>
          </cell>
          <cell r="F210" t="str">
            <v>龙韵切割机家用大功率多功能小型金属木材型材不锈钢台式钢材机</v>
          </cell>
          <cell r="G210" t="str">
            <v>-</v>
          </cell>
          <cell r="H210" t="str">
            <v>已下架</v>
          </cell>
          <cell r="I210">
            <v>3</v>
          </cell>
          <cell r="J210">
            <v>7</v>
          </cell>
          <cell r="K210">
            <v>9.4</v>
          </cell>
          <cell r="L210">
            <v>0.66669999999999996</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row>
        <row r="211">
          <cell r="A211" t="str">
            <v>44318257807</v>
          </cell>
          <cell r="B211">
            <v>5</v>
          </cell>
          <cell r="C211">
            <v>18</v>
          </cell>
          <cell r="D211">
            <v>44318</v>
          </cell>
          <cell r="E211">
            <v>574933257807</v>
          </cell>
          <cell r="F211" t="str">
            <v>浇花喷壶气压式喷水壶家用高压喷雾器大容量多功能园艺花卉洒水壶</v>
          </cell>
          <cell r="G211" t="str">
            <v>LYPH0000</v>
          </cell>
          <cell r="H211" t="str">
            <v>已下架</v>
          </cell>
          <cell r="I211">
            <v>1</v>
          </cell>
          <cell r="J211">
            <v>2</v>
          </cell>
          <cell r="K211">
            <v>18.91</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row>
        <row r="212">
          <cell r="A212" t="str">
            <v>44318065761</v>
          </cell>
          <cell r="B212">
            <v>5</v>
          </cell>
          <cell r="C212">
            <v>18</v>
          </cell>
          <cell r="D212">
            <v>44318</v>
          </cell>
          <cell r="E212">
            <v>575607065761</v>
          </cell>
          <cell r="F212" t="str">
            <v>龙韵省力皮带打孔器多功能家用裤带表带腰带打孔钳打眼打洞机工具</v>
          </cell>
          <cell r="G212" t="str">
            <v>-</v>
          </cell>
          <cell r="H212" t="str">
            <v>当前在线</v>
          </cell>
          <cell r="I212">
            <v>5</v>
          </cell>
          <cell r="J212">
            <v>12</v>
          </cell>
          <cell r="K212">
            <v>14.47</v>
          </cell>
          <cell r="L212">
            <v>0.4</v>
          </cell>
          <cell r="M212">
            <v>0</v>
          </cell>
          <cell r="N212">
            <v>0</v>
          </cell>
          <cell r="O212">
            <v>0</v>
          </cell>
          <cell r="P212">
            <v>0</v>
          </cell>
          <cell r="Q212">
            <v>0</v>
          </cell>
          <cell r="R212">
            <v>0</v>
          </cell>
          <cell r="S212">
            <v>0</v>
          </cell>
          <cell r="T212">
            <v>0</v>
          </cell>
          <cell r="U212">
            <v>0</v>
          </cell>
          <cell r="V212">
            <v>0</v>
          </cell>
          <cell r="W212">
            <v>0</v>
          </cell>
          <cell r="X212">
            <v>0</v>
          </cell>
          <cell r="Y212">
            <v>0</v>
          </cell>
          <cell r="Z212">
            <v>2</v>
          </cell>
          <cell r="AA212">
            <v>0</v>
          </cell>
        </row>
        <row r="213">
          <cell r="A213" t="str">
            <v>44318543244</v>
          </cell>
          <cell r="B213">
            <v>5</v>
          </cell>
          <cell r="C213">
            <v>18</v>
          </cell>
          <cell r="D213">
            <v>44318</v>
          </cell>
          <cell r="E213">
            <v>581996543244</v>
          </cell>
          <cell r="F213" t="str">
            <v>线槽剪刀扣条剪45度木工卡条剪刀万能电工角度剪多功能封边条剪刀</v>
          </cell>
          <cell r="G213" t="str">
            <v>-</v>
          </cell>
          <cell r="H213" t="str">
            <v>当前在线</v>
          </cell>
          <cell r="I213">
            <v>1</v>
          </cell>
          <cell r="J213">
            <v>1</v>
          </cell>
          <cell r="K213">
            <v>4.6100000000000003</v>
          </cell>
          <cell r="L213">
            <v>0</v>
          </cell>
          <cell r="M213">
            <v>1</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row>
        <row r="214">
          <cell r="A214" t="str">
            <v>44318895831</v>
          </cell>
          <cell r="B214">
            <v>5</v>
          </cell>
          <cell r="C214">
            <v>18</v>
          </cell>
          <cell r="D214">
            <v>44318</v>
          </cell>
          <cell r="E214">
            <v>582355895831</v>
          </cell>
          <cell r="F214" t="str">
            <v>木工切割片4寸锯片角磨机金属多功能专业级万用10寸铝合金电锯片</v>
          </cell>
          <cell r="G214" t="str">
            <v>-</v>
          </cell>
          <cell r="H214" t="str">
            <v>当前在线</v>
          </cell>
          <cell r="I214">
            <v>9</v>
          </cell>
          <cell r="J214">
            <v>21</v>
          </cell>
          <cell r="K214">
            <v>18.98</v>
          </cell>
          <cell r="L214">
            <v>0.33329999999999999</v>
          </cell>
          <cell r="M214">
            <v>0</v>
          </cell>
          <cell r="N214">
            <v>0</v>
          </cell>
          <cell r="O214">
            <v>0</v>
          </cell>
          <cell r="P214">
            <v>0</v>
          </cell>
          <cell r="Q214">
            <v>0</v>
          </cell>
          <cell r="R214">
            <v>0</v>
          </cell>
          <cell r="S214">
            <v>0</v>
          </cell>
          <cell r="T214">
            <v>0</v>
          </cell>
          <cell r="U214">
            <v>0</v>
          </cell>
          <cell r="V214">
            <v>0</v>
          </cell>
          <cell r="W214">
            <v>0</v>
          </cell>
          <cell r="X214">
            <v>0</v>
          </cell>
          <cell r="Y214">
            <v>0</v>
          </cell>
          <cell r="Z214">
            <v>1</v>
          </cell>
          <cell r="AA214">
            <v>0</v>
          </cell>
        </row>
        <row r="215">
          <cell r="A215" t="str">
            <v>44318539127</v>
          </cell>
          <cell r="B215">
            <v>5</v>
          </cell>
          <cell r="C215">
            <v>18</v>
          </cell>
          <cell r="D215">
            <v>44318</v>
          </cell>
          <cell r="E215">
            <v>585958539127</v>
          </cell>
          <cell r="F215" t="str">
            <v>龙韵激光测距仪红外线高精度测量仪电子尺测量尺量房仪量房神器尺</v>
          </cell>
          <cell r="G215" t="str">
            <v>77U</v>
          </cell>
          <cell r="H215" t="str">
            <v>当前在线</v>
          </cell>
          <cell r="I215">
            <v>1</v>
          </cell>
          <cell r="J215">
            <v>2</v>
          </cell>
          <cell r="K215">
            <v>3</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row>
        <row r="216">
          <cell r="A216" t="str">
            <v>44318728813</v>
          </cell>
          <cell r="B216">
            <v>5</v>
          </cell>
          <cell r="C216">
            <v>18</v>
          </cell>
          <cell r="D216">
            <v>44318</v>
          </cell>
          <cell r="E216">
            <v>586111728813</v>
          </cell>
          <cell r="F216" t="str">
            <v>龙韵万用表数字高精度全自动多功能数显式维修电工万能表智能防烧</v>
          </cell>
          <cell r="G216" t="str">
            <v>DM58</v>
          </cell>
          <cell r="H216" t="str">
            <v>当前在线</v>
          </cell>
          <cell r="I216">
            <v>3</v>
          </cell>
          <cell r="J216">
            <v>3</v>
          </cell>
          <cell r="K216">
            <v>71.38</v>
          </cell>
          <cell r="L216">
            <v>0.66669999999999996</v>
          </cell>
          <cell r="M216">
            <v>0</v>
          </cell>
          <cell r="N216">
            <v>0</v>
          </cell>
          <cell r="O216">
            <v>0</v>
          </cell>
          <cell r="P216">
            <v>0</v>
          </cell>
          <cell r="Q216">
            <v>0</v>
          </cell>
          <cell r="R216">
            <v>0</v>
          </cell>
          <cell r="S216">
            <v>0</v>
          </cell>
          <cell r="T216">
            <v>0</v>
          </cell>
          <cell r="U216">
            <v>0</v>
          </cell>
          <cell r="V216">
            <v>0</v>
          </cell>
          <cell r="W216">
            <v>0</v>
          </cell>
          <cell r="X216">
            <v>0</v>
          </cell>
          <cell r="Y216">
            <v>0</v>
          </cell>
          <cell r="Z216">
            <v>1</v>
          </cell>
          <cell r="AA216">
            <v>0</v>
          </cell>
        </row>
        <row r="217">
          <cell r="A217" t="str">
            <v>44318506421</v>
          </cell>
          <cell r="B217">
            <v>5</v>
          </cell>
          <cell r="C217">
            <v>18</v>
          </cell>
          <cell r="D217">
            <v>44318</v>
          </cell>
          <cell r="E217">
            <v>586205506421</v>
          </cell>
          <cell r="F217" t="str">
            <v>龙韵角磨机支架万用多功能磨光机改装台锯小型切割机支架固定架子</v>
          </cell>
          <cell r="G217" t="str">
            <v>-</v>
          </cell>
          <cell r="H217" t="str">
            <v>当前在线</v>
          </cell>
          <cell r="I217">
            <v>108</v>
          </cell>
          <cell r="J217">
            <v>174</v>
          </cell>
          <cell r="K217">
            <v>38.92</v>
          </cell>
          <cell r="L217">
            <v>0.61109999999999998</v>
          </cell>
          <cell r="M217">
            <v>4</v>
          </cell>
          <cell r="N217">
            <v>3</v>
          </cell>
          <cell r="O217">
            <v>0</v>
          </cell>
          <cell r="P217">
            <v>0</v>
          </cell>
          <cell r="Q217">
            <v>0</v>
          </cell>
          <cell r="R217">
            <v>0</v>
          </cell>
          <cell r="S217">
            <v>0</v>
          </cell>
          <cell r="T217">
            <v>0</v>
          </cell>
          <cell r="U217">
            <v>0</v>
          </cell>
          <cell r="V217">
            <v>0</v>
          </cell>
          <cell r="W217">
            <v>0</v>
          </cell>
          <cell r="X217">
            <v>0</v>
          </cell>
          <cell r="Y217">
            <v>0</v>
          </cell>
          <cell r="Z217">
            <v>39</v>
          </cell>
          <cell r="AA217">
            <v>0</v>
          </cell>
        </row>
        <row r="218">
          <cell r="A218" t="str">
            <v>44318987066</v>
          </cell>
          <cell r="B218">
            <v>5</v>
          </cell>
          <cell r="C218">
            <v>18</v>
          </cell>
          <cell r="D218">
            <v>44318</v>
          </cell>
          <cell r="E218">
            <v>586841987066</v>
          </cell>
          <cell r="F218" t="str">
            <v>龙韵电镐大功率重型专业混凝土开槽拆墙工具单用工业级电镐送凿子</v>
          </cell>
          <cell r="G218" t="str">
            <v>-</v>
          </cell>
          <cell r="H218" t="str">
            <v>已下架</v>
          </cell>
          <cell r="I218">
            <v>20</v>
          </cell>
          <cell r="J218">
            <v>33</v>
          </cell>
          <cell r="K218">
            <v>32.950000000000003</v>
          </cell>
          <cell r="L218">
            <v>0.6</v>
          </cell>
          <cell r="M218">
            <v>1</v>
          </cell>
          <cell r="N218">
            <v>0</v>
          </cell>
          <cell r="O218">
            <v>0</v>
          </cell>
          <cell r="P218">
            <v>0</v>
          </cell>
          <cell r="Q218">
            <v>0</v>
          </cell>
          <cell r="R218">
            <v>0</v>
          </cell>
          <cell r="S218">
            <v>0</v>
          </cell>
          <cell r="T218">
            <v>0</v>
          </cell>
          <cell r="U218">
            <v>0</v>
          </cell>
          <cell r="V218">
            <v>0</v>
          </cell>
          <cell r="W218">
            <v>0</v>
          </cell>
          <cell r="X218">
            <v>0</v>
          </cell>
          <cell r="Y218">
            <v>0</v>
          </cell>
          <cell r="Z218">
            <v>10</v>
          </cell>
          <cell r="AA218">
            <v>0</v>
          </cell>
        </row>
        <row r="219">
          <cell r="A219" t="str">
            <v>44318903004</v>
          </cell>
          <cell r="B219">
            <v>5</v>
          </cell>
          <cell r="C219">
            <v>18</v>
          </cell>
          <cell r="D219">
            <v>44318</v>
          </cell>
          <cell r="E219">
            <v>588775903004</v>
          </cell>
          <cell r="F219" t="str">
            <v>龙韵红外线激光卷尺5米木工迷你钢卷尺耐磨尺子测量工具盒尺米尺</v>
          </cell>
          <cell r="G219" t="str">
            <v>-</v>
          </cell>
          <cell r="H219" t="str">
            <v>已下架</v>
          </cell>
          <cell r="I219">
            <v>1</v>
          </cell>
          <cell r="J219">
            <v>6</v>
          </cell>
          <cell r="K219">
            <v>8.11</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row>
        <row r="220">
          <cell r="A220" t="str">
            <v>44318069229</v>
          </cell>
          <cell r="B220">
            <v>5</v>
          </cell>
          <cell r="C220">
            <v>18</v>
          </cell>
          <cell r="D220">
            <v>44318</v>
          </cell>
          <cell r="E220">
            <v>589040069229</v>
          </cell>
          <cell r="F220" t="str">
            <v>龙韵12线水平仪绿光红外线贴地仪贴墙仪高精度蓝光十二线激光打线</v>
          </cell>
          <cell r="G220" t="str">
            <v>3D绿光12线</v>
          </cell>
          <cell r="H220" t="str">
            <v>当前在线</v>
          </cell>
          <cell r="I220">
            <v>70</v>
          </cell>
          <cell r="J220">
            <v>154</v>
          </cell>
          <cell r="K220">
            <v>33.49</v>
          </cell>
          <cell r="L220">
            <v>0.57140000000000002</v>
          </cell>
          <cell r="M220">
            <v>1</v>
          </cell>
          <cell r="N220">
            <v>0</v>
          </cell>
          <cell r="O220">
            <v>0</v>
          </cell>
          <cell r="P220">
            <v>0</v>
          </cell>
          <cell r="Q220">
            <v>0</v>
          </cell>
          <cell r="R220">
            <v>0</v>
          </cell>
          <cell r="S220">
            <v>0</v>
          </cell>
          <cell r="T220">
            <v>0</v>
          </cell>
          <cell r="U220">
            <v>0</v>
          </cell>
          <cell r="V220">
            <v>0</v>
          </cell>
          <cell r="W220">
            <v>0</v>
          </cell>
          <cell r="X220">
            <v>0</v>
          </cell>
          <cell r="Y220">
            <v>0</v>
          </cell>
          <cell r="Z220">
            <v>27</v>
          </cell>
          <cell r="AA220">
            <v>0</v>
          </cell>
        </row>
        <row r="221">
          <cell r="A221" t="str">
            <v>44318146235</v>
          </cell>
          <cell r="B221">
            <v>5</v>
          </cell>
          <cell r="C221">
            <v>18</v>
          </cell>
          <cell r="D221">
            <v>44318</v>
          </cell>
          <cell r="E221">
            <v>589886146235</v>
          </cell>
          <cell r="F221" t="str">
            <v>汽修工具车小推车多功能抽屉式移动维修工具柜工具箱铁皮零件车</v>
          </cell>
          <cell r="G221" t="str">
            <v>-</v>
          </cell>
          <cell r="H221" t="str">
            <v>当前在线</v>
          </cell>
          <cell r="I221">
            <v>37</v>
          </cell>
          <cell r="J221">
            <v>56</v>
          </cell>
          <cell r="K221">
            <v>20.14</v>
          </cell>
          <cell r="L221">
            <v>0.83779999999999999</v>
          </cell>
          <cell r="M221">
            <v>0</v>
          </cell>
          <cell r="N221">
            <v>0</v>
          </cell>
          <cell r="O221">
            <v>0</v>
          </cell>
          <cell r="P221">
            <v>0</v>
          </cell>
          <cell r="Q221">
            <v>0</v>
          </cell>
          <cell r="R221">
            <v>0</v>
          </cell>
          <cell r="S221">
            <v>0</v>
          </cell>
          <cell r="T221">
            <v>0</v>
          </cell>
          <cell r="U221">
            <v>0</v>
          </cell>
          <cell r="V221">
            <v>0</v>
          </cell>
          <cell r="W221">
            <v>0</v>
          </cell>
          <cell r="X221">
            <v>0</v>
          </cell>
          <cell r="Y221">
            <v>0</v>
          </cell>
          <cell r="Z221">
            <v>29</v>
          </cell>
          <cell r="AA221">
            <v>0</v>
          </cell>
        </row>
        <row r="222">
          <cell r="A222" t="str">
            <v>44318584295</v>
          </cell>
          <cell r="B222">
            <v>5</v>
          </cell>
          <cell r="C222">
            <v>18</v>
          </cell>
          <cell r="D222">
            <v>44318</v>
          </cell>
          <cell r="E222">
            <v>592673584295</v>
          </cell>
          <cell r="F222" t="str">
            <v>龙韵电动螺丝刀手电钻迷你小型锂电家用USB充电螺丝批工具电起子</v>
          </cell>
          <cell r="G222" t="str">
            <v>-</v>
          </cell>
          <cell r="H222" t="str">
            <v>已下架</v>
          </cell>
          <cell r="I222">
            <v>1</v>
          </cell>
          <cell r="J222">
            <v>3</v>
          </cell>
          <cell r="K222">
            <v>5.54</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row>
        <row r="223">
          <cell r="A223" t="str">
            <v>44318869728</v>
          </cell>
          <cell r="B223">
            <v>5</v>
          </cell>
          <cell r="C223">
            <v>18</v>
          </cell>
          <cell r="D223">
            <v>44318</v>
          </cell>
          <cell r="E223">
            <v>593310869728</v>
          </cell>
          <cell r="F223" t="str">
            <v>龙韵95电镐大功率65大电镐工业级专业打混凝土重型单用工程拆墙</v>
          </cell>
          <cell r="G223" t="str">
            <v>-</v>
          </cell>
          <cell r="H223" t="str">
            <v>已下架</v>
          </cell>
          <cell r="I223">
            <v>1</v>
          </cell>
          <cell r="J223">
            <v>1</v>
          </cell>
          <cell r="K223">
            <v>2.16</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row>
        <row r="224">
          <cell r="A224" t="str">
            <v>44318823691</v>
          </cell>
          <cell r="B224">
            <v>5</v>
          </cell>
          <cell r="C224">
            <v>18</v>
          </cell>
          <cell r="D224">
            <v>44318</v>
          </cell>
          <cell r="E224">
            <v>594650823691</v>
          </cell>
          <cell r="F224" t="str">
            <v>龙韵数字钳形表钳形万用表高精度电流表全自动多功能防烧钳流表</v>
          </cell>
          <cell r="G224">
            <v>3269</v>
          </cell>
          <cell r="H224" t="str">
            <v>当前在线</v>
          </cell>
          <cell r="I224">
            <v>30</v>
          </cell>
          <cell r="J224">
            <v>44</v>
          </cell>
          <cell r="K224">
            <v>50.77</v>
          </cell>
          <cell r="L224">
            <v>0.66669999999999996</v>
          </cell>
          <cell r="M224">
            <v>2</v>
          </cell>
          <cell r="N224">
            <v>1</v>
          </cell>
          <cell r="O224">
            <v>0</v>
          </cell>
          <cell r="P224">
            <v>0</v>
          </cell>
          <cell r="Q224">
            <v>0</v>
          </cell>
          <cell r="R224">
            <v>0</v>
          </cell>
          <cell r="S224">
            <v>0</v>
          </cell>
          <cell r="T224">
            <v>0</v>
          </cell>
          <cell r="U224">
            <v>0</v>
          </cell>
          <cell r="V224">
            <v>0</v>
          </cell>
          <cell r="W224">
            <v>0</v>
          </cell>
          <cell r="X224">
            <v>0</v>
          </cell>
          <cell r="Y224">
            <v>0</v>
          </cell>
          <cell r="Z224">
            <v>14</v>
          </cell>
          <cell r="AA224">
            <v>0</v>
          </cell>
        </row>
        <row r="225">
          <cell r="A225" t="str">
            <v>44318391186</v>
          </cell>
          <cell r="B225">
            <v>5</v>
          </cell>
          <cell r="C225">
            <v>18</v>
          </cell>
          <cell r="D225">
            <v>44318</v>
          </cell>
          <cell r="E225">
            <v>596354391186</v>
          </cell>
          <cell r="F225" t="str">
            <v>龙韵瓷砖平铺机电动辅助工具非贴瓷砖神器铺地砖墙砖震动器贴砖机</v>
          </cell>
          <cell r="G225" t="str">
            <v>-</v>
          </cell>
          <cell r="H225" t="str">
            <v>已下架</v>
          </cell>
          <cell r="I225">
            <v>12</v>
          </cell>
          <cell r="J225">
            <v>14</v>
          </cell>
          <cell r="K225">
            <v>50.2</v>
          </cell>
          <cell r="L225">
            <v>0.66669999999999996</v>
          </cell>
          <cell r="M225">
            <v>0</v>
          </cell>
          <cell r="N225">
            <v>0</v>
          </cell>
          <cell r="O225">
            <v>0</v>
          </cell>
          <cell r="P225">
            <v>0</v>
          </cell>
          <cell r="Q225">
            <v>0</v>
          </cell>
          <cell r="R225">
            <v>0</v>
          </cell>
          <cell r="S225">
            <v>0</v>
          </cell>
          <cell r="T225">
            <v>0</v>
          </cell>
          <cell r="U225">
            <v>0</v>
          </cell>
          <cell r="V225">
            <v>0</v>
          </cell>
          <cell r="W225">
            <v>0</v>
          </cell>
          <cell r="X225">
            <v>0</v>
          </cell>
          <cell r="Y225">
            <v>0</v>
          </cell>
          <cell r="Z225">
            <v>7</v>
          </cell>
          <cell r="AA225">
            <v>0</v>
          </cell>
        </row>
        <row r="226">
          <cell r="A226" t="str">
            <v>44318423005</v>
          </cell>
          <cell r="B226">
            <v>5</v>
          </cell>
          <cell r="C226">
            <v>18</v>
          </cell>
          <cell r="D226">
            <v>44318</v>
          </cell>
          <cell r="E226">
            <v>597878423005</v>
          </cell>
          <cell r="F226" t="str">
            <v>龙韵修边机木工多功能家用装修电木铣开槽机雕刻铝塑倒装板锣机</v>
          </cell>
          <cell r="G226" t="str">
            <v>-</v>
          </cell>
          <cell r="H226" t="str">
            <v>当前在线</v>
          </cell>
          <cell r="I226">
            <v>188</v>
          </cell>
          <cell r="J226">
            <v>286</v>
          </cell>
          <cell r="K226">
            <v>36.97</v>
          </cell>
          <cell r="L226">
            <v>0.80320000000000003</v>
          </cell>
          <cell r="M226">
            <v>13</v>
          </cell>
          <cell r="N226">
            <v>10</v>
          </cell>
          <cell r="O226">
            <v>1</v>
          </cell>
          <cell r="P226">
            <v>1</v>
          </cell>
          <cell r="Q226">
            <v>125</v>
          </cell>
          <cell r="R226">
            <v>5.3E-3</v>
          </cell>
          <cell r="S226">
            <v>0</v>
          </cell>
          <cell r="T226">
            <v>0</v>
          </cell>
          <cell r="U226">
            <v>0</v>
          </cell>
          <cell r="V226">
            <v>0</v>
          </cell>
          <cell r="W226">
            <v>0</v>
          </cell>
          <cell r="X226">
            <v>0</v>
          </cell>
          <cell r="Y226">
            <v>0</v>
          </cell>
          <cell r="Z226">
            <v>45</v>
          </cell>
          <cell r="AA226">
            <v>0</v>
          </cell>
        </row>
        <row r="227">
          <cell r="A227" t="str">
            <v>44318321215</v>
          </cell>
          <cell r="B227">
            <v>5</v>
          </cell>
          <cell r="C227">
            <v>18</v>
          </cell>
          <cell r="D227">
            <v>44318</v>
          </cell>
          <cell r="E227">
            <v>598265321215</v>
          </cell>
          <cell r="F227" t="str">
            <v>龙韵切割机大功率开槽云石机家用小型手提多功能电锯木工瓷砖石材</v>
          </cell>
          <cell r="G227" t="str">
            <v>-</v>
          </cell>
          <cell r="H227" t="str">
            <v>已下架</v>
          </cell>
          <cell r="I227">
            <v>31</v>
          </cell>
          <cell r="J227">
            <v>63</v>
          </cell>
          <cell r="K227">
            <v>48.67</v>
          </cell>
          <cell r="L227">
            <v>0.5161</v>
          </cell>
          <cell r="M227">
            <v>1</v>
          </cell>
          <cell r="N227">
            <v>1</v>
          </cell>
          <cell r="O227">
            <v>0</v>
          </cell>
          <cell r="P227">
            <v>0</v>
          </cell>
          <cell r="Q227">
            <v>0</v>
          </cell>
          <cell r="R227">
            <v>0</v>
          </cell>
          <cell r="S227">
            <v>0</v>
          </cell>
          <cell r="T227">
            <v>0</v>
          </cell>
          <cell r="U227">
            <v>0</v>
          </cell>
          <cell r="V227">
            <v>0</v>
          </cell>
          <cell r="W227">
            <v>0</v>
          </cell>
          <cell r="X227">
            <v>0</v>
          </cell>
          <cell r="Y227">
            <v>0</v>
          </cell>
          <cell r="Z227">
            <v>10</v>
          </cell>
          <cell r="AA227">
            <v>0</v>
          </cell>
        </row>
        <row r="228">
          <cell r="A228" t="str">
            <v>44318924188</v>
          </cell>
          <cell r="B228">
            <v>5</v>
          </cell>
          <cell r="C228">
            <v>18</v>
          </cell>
          <cell r="D228">
            <v>44318</v>
          </cell>
          <cell r="E228">
            <v>598378924188</v>
          </cell>
          <cell r="F228" t="str">
            <v>龙韵往复锯条电动马刀锯条加长细齿金属切割塑料切割木工粗齿锯条</v>
          </cell>
          <cell r="G228" t="str">
            <v>-</v>
          </cell>
          <cell r="H228" t="str">
            <v>当前在线</v>
          </cell>
          <cell r="I228">
            <v>7</v>
          </cell>
          <cell r="J228">
            <v>8</v>
          </cell>
          <cell r="K228">
            <v>30.47</v>
          </cell>
          <cell r="L228">
            <v>0.28570000000000001</v>
          </cell>
          <cell r="M228">
            <v>0</v>
          </cell>
          <cell r="N228">
            <v>0</v>
          </cell>
          <cell r="O228">
            <v>0</v>
          </cell>
          <cell r="P228">
            <v>0</v>
          </cell>
          <cell r="Q228">
            <v>0</v>
          </cell>
          <cell r="R228">
            <v>0</v>
          </cell>
          <cell r="S228">
            <v>0</v>
          </cell>
          <cell r="T228">
            <v>0</v>
          </cell>
          <cell r="U228">
            <v>0</v>
          </cell>
          <cell r="V228">
            <v>0</v>
          </cell>
          <cell r="W228">
            <v>0</v>
          </cell>
          <cell r="X228">
            <v>0</v>
          </cell>
          <cell r="Y228">
            <v>0</v>
          </cell>
          <cell r="Z228">
            <v>1</v>
          </cell>
          <cell r="AA228">
            <v>0</v>
          </cell>
        </row>
        <row r="229">
          <cell r="A229" t="str">
            <v>44318342848</v>
          </cell>
          <cell r="B229">
            <v>5</v>
          </cell>
          <cell r="C229">
            <v>18</v>
          </cell>
          <cell r="D229">
            <v>44318</v>
          </cell>
          <cell r="E229">
            <v>598799342848</v>
          </cell>
          <cell r="F229" t="str">
            <v>龙韵开槽机一次成型无尘水电工程安装切割墙壁线槽全自动切割机</v>
          </cell>
          <cell r="G229" t="str">
            <v>-</v>
          </cell>
          <cell r="H229" t="str">
            <v>当前在线</v>
          </cell>
          <cell r="I229">
            <v>13</v>
          </cell>
          <cell r="J229">
            <v>31</v>
          </cell>
          <cell r="K229">
            <v>24.45</v>
          </cell>
          <cell r="L229">
            <v>0.3846</v>
          </cell>
          <cell r="M229">
            <v>0</v>
          </cell>
          <cell r="N229">
            <v>0</v>
          </cell>
          <cell r="O229">
            <v>0</v>
          </cell>
          <cell r="P229">
            <v>0</v>
          </cell>
          <cell r="Q229">
            <v>0</v>
          </cell>
          <cell r="R229">
            <v>0</v>
          </cell>
          <cell r="S229">
            <v>0</v>
          </cell>
          <cell r="T229">
            <v>0</v>
          </cell>
          <cell r="U229">
            <v>0</v>
          </cell>
          <cell r="V229">
            <v>0</v>
          </cell>
          <cell r="W229">
            <v>0</v>
          </cell>
          <cell r="X229">
            <v>0</v>
          </cell>
          <cell r="Y229">
            <v>0</v>
          </cell>
          <cell r="Z229">
            <v>2</v>
          </cell>
          <cell r="AA229">
            <v>0</v>
          </cell>
        </row>
        <row r="230">
          <cell r="A230" t="str">
            <v>44318524038</v>
          </cell>
          <cell r="B230">
            <v>5</v>
          </cell>
          <cell r="C230">
            <v>18</v>
          </cell>
          <cell r="D230">
            <v>44318</v>
          </cell>
          <cell r="E230">
            <v>598922524038</v>
          </cell>
          <cell r="F230" t="str">
            <v>龙韵热熔器PPR水管热熔器热熔管焊接器水电工程热熔机家用塑焊机</v>
          </cell>
          <cell r="G230" t="str">
            <v>-</v>
          </cell>
          <cell r="H230" t="str">
            <v>当前在线</v>
          </cell>
          <cell r="I230">
            <v>1</v>
          </cell>
          <cell r="J230">
            <v>1</v>
          </cell>
          <cell r="K230">
            <v>26</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row>
        <row r="231">
          <cell r="A231" t="str">
            <v>44318790568</v>
          </cell>
          <cell r="B231">
            <v>5</v>
          </cell>
          <cell r="C231">
            <v>18</v>
          </cell>
          <cell r="D231">
            <v>44318</v>
          </cell>
          <cell r="E231">
            <v>601010790568</v>
          </cell>
          <cell r="F231" t="str">
            <v>龙韵全瓷瓷砖钻头玻璃开孔器大理石专用打孔器玻化砖家用干打钻孔</v>
          </cell>
          <cell r="G231" t="str">
            <v>LH19GZA100</v>
          </cell>
          <cell r="H231" t="str">
            <v>当前在线</v>
          </cell>
          <cell r="I231">
            <v>8</v>
          </cell>
          <cell r="J231">
            <v>10</v>
          </cell>
          <cell r="K231">
            <v>45.52</v>
          </cell>
          <cell r="L231">
            <v>0.125</v>
          </cell>
          <cell r="M231">
            <v>0</v>
          </cell>
          <cell r="N231">
            <v>1</v>
          </cell>
          <cell r="O231">
            <v>0</v>
          </cell>
          <cell r="P231">
            <v>0</v>
          </cell>
          <cell r="Q231">
            <v>0</v>
          </cell>
          <cell r="R231">
            <v>0</v>
          </cell>
          <cell r="S231">
            <v>0</v>
          </cell>
          <cell r="T231">
            <v>0</v>
          </cell>
          <cell r="U231">
            <v>0</v>
          </cell>
          <cell r="V231">
            <v>0</v>
          </cell>
          <cell r="W231">
            <v>0</v>
          </cell>
          <cell r="X231">
            <v>0</v>
          </cell>
          <cell r="Y231">
            <v>0</v>
          </cell>
          <cell r="Z231">
            <v>0</v>
          </cell>
          <cell r="AA231">
            <v>0</v>
          </cell>
        </row>
        <row r="232">
          <cell r="A232" t="str">
            <v>44318071282</v>
          </cell>
          <cell r="B232">
            <v>5</v>
          </cell>
          <cell r="C232">
            <v>18</v>
          </cell>
          <cell r="D232">
            <v>44318</v>
          </cell>
          <cell r="E232">
            <v>601866071282</v>
          </cell>
          <cell r="F232" t="str">
            <v>龙韵玻璃开孔器钻瓷砖用的钻头钻孔玉石磨圆大理石玻化砖打孔钻头</v>
          </cell>
          <cell r="G232" t="str">
            <v>LH19BLA2001</v>
          </cell>
          <cell r="H232" t="str">
            <v>当前在线</v>
          </cell>
          <cell r="I232">
            <v>3</v>
          </cell>
          <cell r="J232">
            <v>3</v>
          </cell>
          <cell r="K232">
            <v>8.23</v>
          </cell>
          <cell r="L232">
            <v>0.33329999999999999</v>
          </cell>
          <cell r="M232">
            <v>0</v>
          </cell>
          <cell r="N232">
            <v>1</v>
          </cell>
          <cell r="O232">
            <v>0</v>
          </cell>
          <cell r="P232">
            <v>0</v>
          </cell>
          <cell r="Q232">
            <v>0</v>
          </cell>
          <cell r="R232">
            <v>0</v>
          </cell>
          <cell r="S232">
            <v>0</v>
          </cell>
          <cell r="T232">
            <v>0</v>
          </cell>
          <cell r="U232">
            <v>0</v>
          </cell>
          <cell r="V232">
            <v>0</v>
          </cell>
          <cell r="W232">
            <v>0</v>
          </cell>
          <cell r="X232">
            <v>0</v>
          </cell>
          <cell r="Y232">
            <v>0</v>
          </cell>
          <cell r="Z232">
            <v>1</v>
          </cell>
          <cell r="AA232">
            <v>0</v>
          </cell>
        </row>
        <row r="233">
          <cell r="A233" t="str">
            <v>44318712793</v>
          </cell>
          <cell r="B233">
            <v>5</v>
          </cell>
          <cell r="C233">
            <v>18</v>
          </cell>
          <cell r="D233">
            <v>44318</v>
          </cell>
          <cell r="E233">
            <v>602172712793</v>
          </cell>
          <cell r="F233" t="str">
            <v>龙韵电刨木工刨小型家用多功能手提台式木工工具电动刨子压刨刀机</v>
          </cell>
          <cell r="G233" t="str">
            <v>-</v>
          </cell>
          <cell r="H233" t="str">
            <v>当前在线</v>
          </cell>
          <cell r="I233">
            <v>24</v>
          </cell>
          <cell r="J233">
            <v>34</v>
          </cell>
          <cell r="K233">
            <v>29.76</v>
          </cell>
          <cell r="L233">
            <v>0.66669999999999996</v>
          </cell>
          <cell r="M233">
            <v>0</v>
          </cell>
          <cell r="N233">
            <v>2</v>
          </cell>
          <cell r="O233">
            <v>0</v>
          </cell>
          <cell r="P233">
            <v>0</v>
          </cell>
          <cell r="Q233">
            <v>0</v>
          </cell>
          <cell r="R233">
            <v>0</v>
          </cell>
          <cell r="S233">
            <v>0</v>
          </cell>
          <cell r="T233">
            <v>0</v>
          </cell>
          <cell r="U233">
            <v>0</v>
          </cell>
          <cell r="V233">
            <v>0</v>
          </cell>
          <cell r="W233">
            <v>0</v>
          </cell>
          <cell r="X233">
            <v>0</v>
          </cell>
          <cell r="Y233">
            <v>0</v>
          </cell>
          <cell r="Z233">
            <v>12</v>
          </cell>
          <cell r="AA233">
            <v>0</v>
          </cell>
        </row>
        <row r="234">
          <cell r="A234" t="str">
            <v>44318220061</v>
          </cell>
          <cell r="B234">
            <v>5</v>
          </cell>
          <cell r="C234">
            <v>18</v>
          </cell>
          <cell r="D234">
            <v>44318</v>
          </cell>
          <cell r="E234">
            <v>604704220061</v>
          </cell>
          <cell r="F234" t="str">
            <v>龙韵无刷电动扳手锂电充电扳手大扭力冲击汽修架子工木工套筒风炮</v>
          </cell>
          <cell r="G234" t="str">
            <v>-</v>
          </cell>
          <cell r="H234" t="str">
            <v>已下架</v>
          </cell>
          <cell r="I234">
            <v>94</v>
          </cell>
          <cell r="J234">
            <v>193</v>
          </cell>
          <cell r="K234">
            <v>35.130000000000003</v>
          </cell>
          <cell r="L234">
            <v>0.39360000000000001</v>
          </cell>
          <cell r="M234">
            <v>1</v>
          </cell>
          <cell r="N234">
            <v>3</v>
          </cell>
          <cell r="O234">
            <v>0</v>
          </cell>
          <cell r="P234">
            <v>0</v>
          </cell>
          <cell r="Q234">
            <v>0</v>
          </cell>
          <cell r="R234">
            <v>0</v>
          </cell>
          <cell r="S234">
            <v>0</v>
          </cell>
          <cell r="T234">
            <v>0</v>
          </cell>
          <cell r="U234">
            <v>0</v>
          </cell>
          <cell r="V234">
            <v>0</v>
          </cell>
          <cell r="W234">
            <v>0</v>
          </cell>
          <cell r="X234">
            <v>0</v>
          </cell>
          <cell r="Y234">
            <v>0</v>
          </cell>
          <cell r="Z234">
            <v>44</v>
          </cell>
          <cell r="AA234">
            <v>0</v>
          </cell>
        </row>
        <row r="235">
          <cell r="A235" t="str">
            <v>44318118720</v>
          </cell>
          <cell r="B235">
            <v>5</v>
          </cell>
          <cell r="C235">
            <v>18</v>
          </cell>
          <cell r="D235">
            <v>44318</v>
          </cell>
          <cell r="E235">
            <v>608642118720</v>
          </cell>
          <cell r="F235" t="str">
            <v>瓷砖切割片金刚石锯片混凝土玻化砖干切专用石材大理石开槽云石片</v>
          </cell>
          <cell r="G235" t="str">
            <v>-</v>
          </cell>
          <cell r="H235" t="str">
            <v>当前在线</v>
          </cell>
          <cell r="I235">
            <v>8</v>
          </cell>
          <cell r="J235">
            <v>10</v>
          </cell>
          <cell r="K235">
            <v>12.67</v>
          </cell>
          <cell r="L235">
            <v>0.125</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row>
        <row r="236">
          <cell r="A236" t="str">
            <v>44318168553</v>
          </cell>
          <cell r="B236">
            <v>5</v>
          </cell>
          <cell r="C236">
            <v>18</v>
          </cell>
          <cell r="D236">
            <v>44318</v>
          </cell>
          <cell r="E236">
            <v>609793168553</v>
          </cell>
          <cell r="F236" t="str">
            <v>混凝土超硬霸王钻合金三角钻6mm玻璃瓷砖水泥墙壁麻花手电钻钻头</v>
          </cell>
          <cell r="G236" t="str">
            <v>BWZ</v>
          </cell>
          <cell r="H236" t="str">
            <v>当前在线</v>
          </cell>
          <cell r="I236">
            <v>5</v>
          </cell>
          <cell r="J236">
            <v>7</v>
          </cell>
          <cell r="K236">
            <v>29.63</v>
          </cell>
          <cell r="L236">
            <v>0</v>
          </cell>
          <cell r="M236">
            <v>0</v>
          </cell>
          <cell r="N236">
            <v>1</v>
          </cell>
          <cell r="O236">
            <v>0</v>
          </cell>
          <cell r="P236">
            <v>0</v>
          </cell>
          <cell r="Q236">
            <v>0</v>
          </cell>
          <cell r="R236">
            <v>0</v>
          </cell>
          <cell r="S236">
            <v>0</v>
          </cell>
          <cell r="T236">
            <v>0</v>
          </cell>
          <cell r="U236">
            <v>0</v>
          </cell>
          <cell r="V236">
            <v>0</v>
          </cell>
          <cell r="W236">
            <v>0</v>
          </cell>
          <cell r="X236">
            <v>0</v>
          </cell>
          <cell r="Y236">
            <v>0</v>
          </cell>
          <cell r="Z236">
            <v>0</v>
          </cell>
          <cell r="AA236">
            <v>0</v>
          </cell>
        </row>
        <row r="237">
          <cell r="A237" t="str">
            <v>44318177878</v>
          </cell>
          <cell r="B237">
            <v>5</v>
          </cell>
          <cell r="C237">
            <v>18</v>
          </cell>
          <cell r="D237">
            <v>44318</v>
          </cell>
          <cell r="E237">
            <v>610229177878</v>
          </cell>
          <cell r="F237" t="str">
            <v>龙韵电动曲线锯家用多功能手持小型木板切割机木工工具线锯拉花锯</v>
          </cell>
          <cell r="G237" t="str">
            <v>-</v>
          </cell>
          <cell r="H237" t="str">
            <v>当前在线</v>
          </cell>
          <cell r="I237">
            <v>30</v>
          </cell>
          <cell r="J237">
            <v>44</v>
          </cell>
          <cell r="K237">
            <v>27.63</v>
          </cell>
          <cell r="L237">
            <v>0.7</v>
          </cell>
          <cell r="M237">
            <v>0</v>
          </cell>
          <cell r="N237">
            <v>1</v>
          </cell>
          <cell r="O237">
            <v>0</v>
          </cell>
          <cell r="P237">
            <v>0</v>
          </cell>
          <cell r="Q237">
            <v>0</v>
          </cell>
          <cell r="R237">
            <v>0</v>
          </cell>
          <cell r="S237">
            <v>0</v>
          </cell>
          <cell r="T237">
            <v>0</v>
          </cell>
          <cell r="U237">
            <v>0</v>
          </cell>
          <cell r="V237">
            <v>0</v>
          </cell>
          <cell r="W237">
            <v>0</v>
          </cell>
          <cell r="X237">
            <v>0</v>
          </cell>
          <cell r="Y237">
            <v>0</v>
          </cell>
          <cell r="Z237">
            <v>18</v>
          </cell>
          <cell r="AA237">
            <v>0</v>
          </cell>
        </row>
        <row r="238">
          <cell r="A238" t="str">
            <v>44318165779</v>
          </cell>
          <cell r="B238">
            <v>5</v>
          </cell>
          <cell r="C238">
            <v>18</v>
          </cell>
          <cell r="D238">
            <v>44318</v>
          </cell>
          <cell r="E238">
            <v>610506165779</v>
          </cell>
          <cell r="F238" t="str">
            <v>龙韵自紧万能活动扳手活口万用多功能管钳活扳手大小开口扳手</v>
          </cell>
          <cell r="G238" t="str">
            <v>-</v>
          </cell>
          <cell r="H238" t="str">
            <v>当前在线</v>
          </cell>
          <cell r="I238">
            <v>11</v>
          </cell>
          <cell r="J238">
            <v>14</v>
          </cell>
          <cell r="K238">
            <v>18.190000000000001</v>
          </cell>
          <cell r="L238">
            <v>0.18179999999999999</v>
          </cell>
          <cell r="M238">
            <v>0</v>
          </cell>
          <cell r="N238">
            <v>1</v>
          </cell>
          <cell r="O238">
            <v>0</v>
          </cell>
          <cell r="P238">
            <v>0</v>
          </cell>
          <cell r="Q238">
            <v>0</v>
          </cell>
          <cell r="R238">
            <v>0</v>
          </cell>
          <cell r="S238">
            <v>0</v>
          </cell>
          <cell r="T238">
            <v>0</v>
          </cell>
          <cell r="U238">
            <v>0</v>
          </cell>
          <cell r="V238">
            <v>0</v>
          </cell>
          <cell r="W238">
            <v>0</v>
          </cell>
          <cell r="X238">
            <v>0</v>
          </cell>
          <cell r="Y238">
            <v>0</v>
          </cell>
          <cell r="Z238">
            <v>1</v>
          </cell>
          <cell r="AA238">
            <v>0</v>
          </cell>
        </row>
        <row r="239">
          <cell r="A239" t="str">
            <v>44318276148</v>
          </cell>
          <cell r="B239">
            <v>5</v>
          </cell>
          <cell r="C239">
            <v>18</v>
          </cell>
          <cell r="D239">
            <v>44318</v>
          </cell>
          <cell r="E239">
            <v>610659276148</v>
          </cell>
          <cell r="F239" t="str">
            <v>龙韵电动工具附件小韵盒子X1-83件套附件套装冲击钻电钻配件套装</v>
          </cell>
          <cell r="G239" t="str">
            <v>-</v>
          </cell>
          <cell r="H239" t="str">
            <v>当前在线</v>
          </cell>
          <cell r="I239">
            <v>15</v>
          </cell>
          <cell r="J239">
            <v>16</v>
          </cell>
          <cell r="K239">
            <v>51.79</v>
          </cell>
          <cell r="L239">
            <v>0.33329999999999999</v>
          </cell>
          <cell r="M239">
            <v>0</v>
          </cell>
          <cell r="N239">
            <v>0</v>
          </cell>
          <cell r="O239">
            <v>0</v>
          </cell>
          <cell r="P239">
            <v>0</v>
          </cell>
          <cell r="Q239">
            <v>0</v>
          </cell>
          <cell r="R239">
            <v>0</v>
          </cell>
          <cell r="S239">
            <v>0</v>
          </cell>
          <cell r="T239">
            <v>0</v>
          </cell>
          <cell r="U239">
            <v>0</v>
          </cell>
          <cell r="V239">
            <v>0</v>
          </cell>
          <cell r="W239">
            <v>0</v>
          </cell>
          <cell r="X239">
            <v>0</v>
          </cell>
          <cell r="Y239">
            <v>0</v>
          </cell>
          <cell r="Z239">
            <v>3</v>
          </cell>
          <cell r="AA239">
            <v>0</v>
          </cell>
        </row>
        <row r="240">
          <cell r="A240" t="str">
            <v>44318860348</v>
          </cell>
          <cell r="B240">
            <v>5</v>
          </cell>
          <cell r="C240">
            <v>18</v>
          </cell>
          <cell r="D240">
            <v>44318</v>
          </cell>
          <cell r="E240">
            <v>612683860348</v>
          </cell>
          <cell r="F240" t="str">
            <v>龙韵12V抽水泵小型家用直流潜水泵高扬程全自动静音循环泵换水泵</v>
          </cell>
          <cell r="G240" t="str">
            <v>-</v>
          </cell>
          <cell r="H240" t="str">
            <v>已下架</v>
          </cell>
          <cell r="I240">
            <v>1</v>
          </cell>
          <cell r="J240">
            <v>1</v>
          </cell>
          <cell r="K240">
            <v>180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row>
        <row r="241">
          <cell r="A241" t="str">
            <v>44318282156</v>
          </cell>
          <cell r="B241">
            <v>5</v>
          </cell>
          <cell r="C241">
            <v>18</v>
          </cell>
          <cell r="D241">
            <v>44318</v>
          </cell>
          <cell r="E241">
            <v>614009282156</v>
          </cell>
          <cell r="F241" t="str">
            <v>龙韵暴风枪大功率鼓风机220v强力小型家用除尘吹灰机工业吹风机</v>
          </cell>
          <cell r="G241" t="str">
            <v>-</v>
          </cell>
          <cell r="H241" t="str">
            <v>当前在线</v>
          </cell>
          <cell r="I241">
            <v>28</v>
          </cell>
          <cell r="J241">
            <v>63</v>
          </cell>
          <cell r="K241">
            <v>47.49</v>
          </cell>
          <cell r="L241">
            <v>0.46429999999999999</v>
          </cell>
          <cell r="M241">
            <v>2</v>
          </cell>
          <cell r="N241">
            <v>0</v>
          </cell>
          <cell r="O241">
            <v>0</v>
          </cell>
          <cell r="P241">
            <v>0</v>
          </cell>
          <cell r="Q241">
            <v>0</v>
          </cell>
          <cell r="R241">
            <v>0</v>
          </cell>
          <cell r="S241">
            <v>0</v>
          </cell>
          <cell r="T241">
            <v>0</v>
          </cell>
          <cell r="U241">
            <v>0</v>
          </cell>
          <cell r="V241">
            <v>0</v>
          </cell>
          <cell r="W241">
            <v>0</v>
          </cell>
          <cell r="X241">
            <v>0</v>
          </cell>
          <cell r="Y241">
            <v>0</v>
          </cell>
          <cell r="Z241">
            <v>10</v>
          </cell>
          <cell r="AA241">
            <v>0</v>
          </cell>
        </row>
        <row r="242">
          <cell r="A242" t="str">
            <v>44318290092</v>
          </cell>
          <cell r="B242">
            <v>5</v>
          </cell>
          <cell r="C242">
            <v>18</v>
          </cell>
          <cell r="D242">
            <v>44318</v>
          </cell>
          <cell r="E242">
            <v>614389290092</v>
          </cell>
          <cell r="F242" t="str">
            <v>龙韵墙壁砂纸机腻子打磨机墙面抛光机电动磨墙机多功能无尘超轻</v>
          </cell>
          <cell r="G242" t="str">
            <v>-</v>
          </cell>
          <cell r="H242" t="str">
            <v>当前在线</v>
          </cell>
          <cell r="I242">
            <v>15</v>
          </cell>
          <cell r="J242">
            <v>22</v>
          </cell>
          <cell r="K242">
            <v>70.239999999999995</v>
          </cell>
          <cell r="L242">
            <v>0.5333</v>
          </cell>
          <cell r="M242">
            <v>1</v>
          </cell>
          <cell r="N242">
            <v>0</v>
          </cell>
          <cell r="O242">
            <v>0</v>
          </cell>
          <cell r="P242">
            <v>0</v>
          </cell>
          <cell r="Q242">
            <v>0</v>
          </cell>
          <cell r="R242">
            <v>0</v>
          </cell>
          <cell r="S242">
            <v>0</v>
          </cell>
          <cell r="T242">
            <v>0</v>
          </cell>
          <cell r="U242">
            <v>0</v>
          </cell>
          <cell r="V242">
            <v>0</v>
          </cell>
          <cell r="W242">
            <v>0</v>
          </cell>
          <cell r="X242">
            <v>0</v>
          </cell>
          <cell r="Y242">
            <v>0</v>
          </cell>
          <cell r="Z242">
            <v>7</v>
          </cell>
          <cell r="AA242">
            <v>0</v>
          </cell>
        </row>
        <row r="243">
          <cell r="A243" t="str">
            <v>44318951068</v>
          </cell>
          <cell r="B243">
            <v>5</v>
          </cell>
          <cell r="C243">
            <v>18</v>
          </cell>
          <cell r="D243">
            <v>44318</v>
          </cell>
          <cell r="E243">
            <v>614515951068</v>
          </cell>
          <cell r="F243" t="str">
            <v>大功率家用石材防尘切割机瓷砖木材多功能云石机开槽机手提电动锯</v>
          </cell>
          <cell r="G243" t="str">
            <v>-</v>
          </cell>
          <cell r="H243" t="str">
            <v>已下架</v>
          </cell>
          <cell r="I243">
            <v>18</v>
          </cell>
          <cell r="J243">
            <v>64</v>
          </cell>
          <cell r="K243">
            <v>30.82</v>
          </cell>
          <cell r="L243">
            <v>0.5</v>
          </cell>
          <cell r="M243">
            <v>1</v>
          </cell>
          <cell r="N243">
            <v>0</v>
          </cell>
          <cell r="O243">
            <v>0</v>
          </cell>
          <cell r="P243">
            <v>0</v>
          </cell>
          <cell r="Q243">
            <v>0</v>
          </cell>
          <cell r="R243">
            <v>0</v>
          </cell>
          <cell r="S243">
            <v>0</v>
          </cell>
          <cell r="T243">
            <v>0</v>
          </cell>
          <cell r="U243">
            <v>0</v>
          </cell>
          <cell r="V243">
            <v>0</v>
          </cell>
          <cell r="W243">
            <v>0</v>
          </cell>
          <cell r="X243">
            <v>0</v>
          </cell>
          <cell r="Y243">
            <v>0</v>
          </cell>
          <cell r="Z243">
            <v>6</v>
          </cell>
          <cell r="AA243">
            <v>0</v>
          </cell>
        </row>
        <row r="244">
          <cell r="A244" t="str">
            <v>44318206308</v>
          </cell>
          <cell r="B244">
            <v>5</v>
          </cell>
          <cell r="C244">
            <v>18</v>
          </cell>
          <cell r="D244">
            <v>44318</v>
          </cell>
          <cell r="E244">
            <v>616215206308</v>
          </cell>
          <cell r="F244" t="str">
            <v>龙韵绿光户外测距仪激光红外线手持测量仪器高精度电子尺量房神器</v>
          </cell>
          <cell r="G244" t="str">
            <v>LG-001</v>
          </cell>
          <cell r="H244" t="str">
            <v>当前在线</v>
          </cell>
          <cell r="I244">
            <v>10</v>
          </cell>
          <cell r="J244">
            <v>20</v>
          </cell>
          <cell r="K244">
            <v>38.35</v>
          </cell>
          <cell r="L244">
            <v>0.4</v>
          </cell>
          <cell r="M244">
            <v>0</v>
          </cell>
          <cell r="N244">
            <v>1</v>
          </cell>
          <cell r="O244">
            <v>0</v>
          </cell>
          <cell r="P244">
            <v>0</v>
          </cell>
          <cell r="Q244">
            <v>0</v>
          </cell>
          <cell r="R244">
            <v>0</v>
          </cell>
          <cell r="S244">
            <v>0</v>
          </cell>
          <cell r="T244">
            <v>0</v>
          </cell>
          <cell r="U244">
            <v>0</v>
          </cell>
          <cell r="V244">
            <v>0</v>
          </cell>
          <cell r="W244">
            <v>0</v>
          </cell>
          <cell r="X244">
            <v>0</v>
          </cell>
          <cell r="Y244">
            <v>0</v>
          </cell>
          <cell r="Z244">
            <v>2</v>
          </cell>
          <cell r="AA244">
            <v>0</v>
          </cell>
        </row>
        <row r="245">
          <cell r="A245" t="str">
            <v>44318625735</v>
          </cell>
          <cell r="B245">
            <v>5</v>
          </cell>
          <cell r="C245">
            <v>18</v>
          </cell>
          <cell r="D245">
            <v>44318</v>
          </cell>
          <cell r="E245">
            <v>616843625735</v>
          </cell>
          <cell r="F245" t="str">
            <v>龙韵电动扳腰扣 充电扳手腰包工具包架子工专用电动腰包 大腰带</v>
          </cell>
          <cell r="G245" t="str">
            <v>-</v>
          </cell>
          <cell r="H245" t="str">
            <v>当前在线</v>
          </cell>
          <cell r="I245">
            <v>28</v>
          </cell>
          <cell r="J245">
            <v>50</v>
          </cell>
          <cell r="K245">
            <v>10.8</v>
          </cell>
          <cell r="L245">
            <v>0.5</v>
          </cell>
          <cell r="M245">
            <v>0</v>
          </cell>
          <cell r="N245">
            <v>0</v>
          </cell>
          <cell r="O245">
            <v>0</v>
          </cell>
          <cell r="P245">
            <v>0</v>
          </cell>
          <cell r="Q245">
            <v>0</v>
          </cell>
          <cell r="R245">
            <v>0</v>
          </cell>
          <cell r="S245">
            <v>0</v>
          </cell>
          <cell r="T245">
            <v>0</v>
          </cell>
          <cell r="U245">
            <v>0</v>
          </cell>
          <cell r="V245">
            <v>0</v>
          </cell>
          <cell r="W245">
            <v>0</v>
          </cell>
          <cell r="X245">
            <v>0</v>
          </cell>
          <cell r="Y245">
            <v>0</v>
          </cell>
          <cell r="Z245">
            <v>14</v>
          </cell>
          <cell r="AA245">
            <v>0</v>
          </cell>
        </row>
        <row r="246">
          <cell r="A246" t="str">
            <v>44318908975</v>
          </cell>
          <cell r="B246">
            <v>5</v>
          </cell>
          <cell r="C246">
            <v>18</v>
          </cell>
          <cell r="D246">
            <v>44318</v>
          </cell>
          <cell r="E246">
            <v>617360908975</v>
          </cell>
          <cell r="F246" t="str">
            <v>龙韵电动羊毛剪电推子大功率剃羊毛剪子剪羊毛电剪刀电动剪毛机</v>
          </cell>
          <cell r="G246" t="str">
            <v>-</v>
          </cell>
          <cell r="H246" t="str">
            <v>已下架</v>
          </cell>
          <cell r="I246">
            <v>1</v>
          </cell>
          <cell r="J246">
            <v>2</v>
          </cell>
          <cell r="K246">
            <v>13.07</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row>
        <row r="247">
          <cell r="A247" t="str">
            <v>44318234070</v>
          </cell>
          <cell r="B247">
            <v>5</v>
          </cell>
          <cell r="C247">
            <v>18</v>
          </cell>
          <cell r="D247">
            <v>44318</v>
          </cell>
          <cell r="E247">
            <v>617937234070</v>
          </cell>
          <cell r="F247" t="str">
            <v>龙韵断头螺丝取出器取断丝滑牙专用工具拆卸反丝内罗丝万能取丝器</v>
          </cell>
          <cell r="G247" t="str">
            <v>-</v>
          </cell>
          <cell r="H247" t="str">
            <v>当前在线</v>
          </cell>
          <cell r="I247">
            <v>30</v>
          </cell>
          <cell r="J247">
            <v>45</v>
          </cell>
          <cell r="K247">
            <v>38.450000000000003</v>
          </cell>
          <cell r="L247">
            <v>0.56669999999999998</v>
          </cell>
          <cell r="M247">
            <v>2</v>
          </cell>
          <cell r="N247">
            <v>2</v>
          </cell>
          <cell r="O247">
            <v>0</v>
          </cell>
          <cell r="P247">
            <v>0</v>
          </cell>
          <cell r="Q247">
            <v>0</v>
          </cell>
          <cell r="R247">
            <v>0</v>
          </cell>
          <cell r="S247">
            <v>0</v>
          </cell>
          <cell r="T247">
            <v>0</v>
          </cell>
          <cell r="U247">
            <v>0</v>
          </cell>
          <cell r="V247">
            <v>0</v>
          </cell>
          <cell r="W247">
            <v>0</v>
          </cell>
          <cell r="X247">
            <v>0</v>
          </cell>
          <cell r="Y247">
            <v>0</v>
          </cell>
          <cell r="Z247">
            <v>12</v>
          </cell>
          <cell r="AA247">
            <v>0</v>
          </cell>
        </row>
        <row r="248">
          <cell r="A248" t="str">
            <v>44318207338</v>
          </cell>
          <cell r="B248">
            <v>5</v>
          </cell>
          <cell r="C248">
            <v>18</v>
          </cell>
          <cell r="D248">
            <v>44318</v>
          </cell>
          <cell r="E248">
            <v>617983207338</v>
          </cell>
          <cell r="F248" t="str">
            <v>龙韵数显角度尺万用能角尺量角器木工高精度90度测量仪多功能直尺</v>
          </cell>
          <cell r="G248" t="str">
            <v>-</v>
          </cell>
          <cell r="H248" t="str">
            <v>当前在线</v>
          </cell>
          <cell r="I248">
            <v>3</v>
          </cell>
          <cell r="J248">
            <v>3</v>
          </cell>
          <cell r="K248">
            <v>10.08</v>
          </cell>
          <cell r="L248">
            <v>0.66669999999999996</v>
          </cell>
          <cell r="M248">
            <v>0</v>
          </cell>
          <cell r="N248">
            <v>0</v>
          </cell>
          <cell r="O248">
            <v>0</v>
          </cell>
          <cell r="P248">
            <v>0</v>
          </cell>
          <cell r="Q248">
            <v>0</v>
          </cell>
          <cell r="R248">
            <v>0</v>
          </cell>
          <cell r="S248">
            <v>0</v>
          </cell>
          <cell r="T248">
            <v>0</v>
          </cell>
          <cell r="U248">
            <v>0</v>
          </cell>
          <cell r="V248">
            <v>0</v>
          </cell>
          <cell r="W248">
            <v>0</v>
          </cell>
          <cell r="X248">
            <v>0</v>
          </cell>
          <cell r="Y248">
            <v>0</v>
          </cell>
          <cell r="Z248">
            <v>1</v>
          </cell>
          <cell r="AA248">
            <v>0</v>
          </cell>
        </row>
        <row r="249">
          <cell r="A249" t="str">
            <v>44318518695</v>
          </cell>
          <cell r="B249">
            <v>5</v>
          </cell>
          <cell r="C249">
            <v>18</v>
          </cell>
          <cell r="D249">
            <v>44318</v>
          </cell>
          <cell r="E249">
            <v>618933518695</v>
          </cell>
          <cell r="F249" t="str">
            <v>龙韵万用宝锂电多功能木工工具大全修边机开槽切割电铲电动万能宝</v>
          </cell>
          <cell r="G249" t="str">
            <v>-</v>
          </cell>
          <cell r="H249" t="str">
            <v>当前在线</v>
          </cell>
          <cell r="I249">
            <v>48</v>
          </cell>
          <cell r="J249">
            <v>77</v>
          </cell>
          <cell r="K249">
            <v>49.81</v>
          </cell>
          <cell r="L249">
            <v>0.5</v>
          </cell>
          <cell r="M249">
            <v>3</v>
          </cell>
          <cell r="N249">
            <v>1</v>
          </cell>
          <cell r="O249">
            <v>0</v>
          </cell>
          <cell r="P249">
            <v>0</v>
          </cell>
          <cell r="Q249">
            <v>0</v>
          </cell>
          <cell r="R249">
            <v>0</v>
          </cell>
          <cell r="S249">
            <v>0</v>
          </cell>
          <cell r="T249">
            <v>0</v>
          </cell>
          <cell r="U249">
            <v>0</v>
          </cell>
          <cell r="V249">
            <v>0</v>
          </cell>
          <cell r="W249">
            <v>0</v>
          </cell>
          <cell r="X249">
            <v>0</v>
          </cell>
          <cell r="Y249">
            <v>0</v>
          </cell>
          <cell r="Z249">
            <v>17</v>
          </cell>
          <cell r="AA249">
            <v>0</v>
          </cell>
        </row>
        <row r="250">
          <cell r="A250" t="str">
            <v>44318604329</v>
          </cell>
          <cell r="B250">
            <v>5</v>
          </cell>
          <cell r="C250">
            <v>18</v>
          </cell>
          <cell r="D250">
            <v>44318</v>
          </cell>
          <cell r="E250">
            <v>619717604329</v>
          </cell>
          <cell r="F250" t="str">
            <v>龙韵电磨机小型手持电动木工雕刻全套充电锂电微型打磨机迷你电钻</v>
          </cell>
          <cell r="G250" t="str">
            <v>LD19DMB47002C001</v>
          </cell>
          <cell r="H250" t="str">
            <v>当前在线</v>
          </cell>
          <cell r="I250">
            <v>36</v>
          </cell>
          <cell r="J250">
            <v>66</v>
          </cell>
          <cell r="K250">
            <v>25.92</v>
          </cell>
          <cell r="L250">
            <v>0.5</v>
          </cell>
          <cell r="M250">
            <v>1</v>
          </cell>
          <cell r="N250">
            <v>1</v>
          </cell>
          <cell r="O250">
            <v>0</v>
          </cell>
          <cell r="P250">
            <v>0</v>
          </cell>
          <cell r="Q250">
            <v>0</v>
          </cell>
          <cell r="R250">
            <v>0</v>
          </cell>
          <cell r="S250">
            <v>0</v>
          </cell>
          <cell r="T250">
            <v>0</v>
          </cell>
          <cell r="U250">
            <v>0</v>
          </cell>
          <cell r="V250">
            <v>0</v>
          </cell>
          <cell r="W250">
            <v>0</v>
          </cell>
          <cell r="X250">
            <v>0</v>
          </cell>
          <cell r="Y250">
            <v>0</v>
          </cell>
          <cell r="Z250">
            <v>20</v>
          </cell>
          <cell r="AA250">
            <v>0</v>
          </cell>
        </row>
        <row r="251">
          <cell r="A251" t="str">
            <v>44318554258</v>
          </cell>
          <cell r="B251">
            <v>5</v>
          </cell>
          <cell r="C251">
            <v>18</v>
          </cell>
          <cell r="D251">
            <v>44318</v>
          </cell>
          <cell r="E251">
            <v>620327554258</v>
          </cell>
          <cell r="F251" t="str">
            <v>无刷锂电大功率往复锯家用便携电锯手持充电式马刀锯多功能电动锯</v>
          </cell>
          <cell r="G251" t="str">
            <v>-</v>
          </cell>
          <cell r="H251" t="str">
            <v>当前在线</v>
          </cell>
          <cell r="I251">
            <v>3</v>
          </cell>
          <cell r="J251">
            <v>3</v>
          </cell>
          <cell r="K251">
            <v>51.22</v>
          </cell>
          <cell r="L251">
            <v>0.66669999999999996</v>
          </cell>
          <cell r="M251">
            <v>0</v>
          </cell>
          <cell r="N251">
            <v>0</v>
          </cell>
          <cell r="O251">
            <v>0</v>
          </cell>
          <cell r="P251">
            <v>0</v>
          </cell>
          <cell r="Q251">
            <v>0</v>
          </cell>
          <cell r="R251">
            <v>0</v>
          </cell>
          <cell r="S251">
            <v>0</v>
          </cell>
          <cell r="T251">
            <v>0</v>
          </cell>
          <cell r="U251">
            <v>0</v>
          </cell>
          <cell r="V251">
            <v>0</v>
          </cell>
          <cell r="W251">
            <v>0</v>
          </cell>
          <cell r="X251">
            <v>0</v>
          </cell>
          <cell r="Y251">
            <v>0</v>
          </cell>
          <cell r="Z251">
            <v>1</v>
          </cell>
          <cell r="AA251">
            <v>0</v>
          </cell>
        </row>
        <row r="252">
          <cell r="A252" t="str">
            <v>44318622426</v>
          </cell>
          <cell r="B252">
            <v>5</v>
          </cell>
          <cell r="C252">
            <v>18</v>
          </cell>
          <cell r="D252">
            <v>44318</v>
          </cell>
          <cell r="E252">
            <v>620523622426</v>
          </cell>
          <cell r="F252" t="str">
            <v>电动羊毛剪电推子羊毛剪刀片9+13直齿弯齿齿电动剪毛机剪配件套餐</v>
          </cell>
          <cell r="G252" t="str">
            <v>-</v>
          </cell>
          <cell r="H252" t="str">
            <v>当前在线</v>
          </cell>
          <cell r="I252">
            <v>26</v>
          </cell>
          <cell r="J252">
            <v>32</v>
          </cell>
          <cell r="K252">
            <v>32.880000000000003</v>
          </cell>
          <cell r="L252">
            <v>0.80769999999999997</v>
          </cell>
          <cell r="M252">
            <v>0</v>
          </cell>
          <cell r="N252">
            <v>0</v>
          </cell>
          <cell r="O252">
            <v>1</v>
          </cell>
          <cell r="P252">
            <v>1</v>
          </cell>
          <cell r="Q252">
            <v>107</v>
          </cell>
          <cell r="R252">
            <v>3.85E-2</v>
          </cell>
          <cell r="S252">
            <v>0</v>
          </cell>
          <cell r="T252">
            <v>0</v>
          </cell>
          <cell r="U252">
            <v>0</v>
          </cell>
          <cell r="V252">
            <v>0</v>
          </cell>
          <cell r="W252">
            <v>0</v>
          </cell>
          <cell r="X252">
            <v>0</v>
          </cell>
          <cell r="Y252">
            <v>0</v>
          </cell>
          <cell r="Z252">
            <v>20</v>
          </cell>
          <cell r="AA252">
            <v>0</v>
          </cell>
        </row>
        <row r="253">
          <cell r="A253" t="str">
            <v>44318060661</v>
          </cell>
          <cell r="B253">
            <v>5</v>
          </cell>
          <cell r="C253">
            <v>18</v>
          </cell>
          <cell r="D253">
            <v>44318</v>
          </cell>
          <cell r="E253">
            <v>621675060661</v>
          </cell>
          <cell r="F253" t="str">
            <v>龙韵园艺剪家用修剪草坪剪刀草平剪360度旋转刀头园林树枝小剪刀</v>
          </cell>
          <cell r="G253" t="str">
            <v>CPJ01</v>
          </cell>
          <cell r="H253" t="str">
            <v>当前在线</v>
          </cell>
          <cell r="I253">
            <v>25</v>
          </cell>
          <cell r="J253">
            <v>42</v>
          </cell>
          <cell r="K253">
            <v>12.61</v>
          </cell>
          <cell r="L253">
            <v>0.72</v>
          </cell>
          <cell r="M253">
            <v>0</v>
          </cell>
          <cell r="N253">
            <v>1</v>
          </cell>
          <cell r="O253">
            <v>0</v>
          </cell>
          <cell r="P253">
            <v>0</v>
          </cell>
          <cell r="Q253">
            <v>0</v>
          </cell>
          <cell r="R253">
            <v>0</v>
          </cell>
          <cell r="S253">
            <v>0</v>
          </cell>
          <cell r="T253">
            <v>0</v>
          </cell>
          <cell r="U253">
            <v>0</v>
          </cell>
          <cell r="V253">
            <v>0</v>
          </cell>
          <cell r="W253">
            <v>0</v>
          </cell>
          <cell r="X253">
            <v>0</v>
          </cell>
          <cell r="Y253">
            <v>0</v>
          </cell>
          <cell r="Z253">
            <v>22</v>
          </cell>
          <cell r="AA253">
            <v>0</v>
          </cell>
        </row>
        <row r="254">
          <cell r="A254" t="str">
            <v>44318049263</v>
          </cell>
          <cell r="B254">
            <v>5</v>
          </cell>
          <cell r="C254">
            <v>18</v>
          </cell>
          <cell r="D254">
            <v>44318</v>
          </cell>
          <cell r="E254">
            <v>624469049263</v>
          </cell>
          <cell r="F254" t="str">
            <v>龙韵电圆锯3寸4寸手提锯木工锯家用多功能迷你切割机可斜切圆盘锯</v>
          </cell>
          <cell r="G254" t="str">
            <v>-</v>
          </cell>
          <cell r="H254" t="str">
            <v>当前在线</v>
          </cell>
          <cell r="I254">
            <v>17</v>
          </cell>
          <cell r="J254">
            <v>22</v>
          </cell>
          <cell r="K254">
            <v>25.4</v>
          </cell>
          <cell r="L254">
            <v>0.76470000000000005</v>
          </cell>
          <cell r="M254">
            <v>0</v>
          </cell>
          <cell r="N254">
            <v>0</v>
          </cell>
          <cell r="O254">
            <v>0</v>
          </cell>
          <cell r="P254">
            <v>0</v>
          </cell>
          <cell r="Q254">
            <v>0</v>
          </cell>
          <cell r="R254">
            <v>0</v>
          </cell>
          <cell r="S254">
            <v>0</v>
          </cell>
          <cell r="T254">
            <v>0</v>
          </cell>
          <cell r="U254">
            <v>0</v>
          </cell>
          <cell r="V254">
            <v>0</v>
          </cell>
          <cell r="W254">
            <v>0</v>
          </cell>
          <cell r="X254">
            <v>215.1</v>
          </cell>
          <cell r="Y254">
            <v>0</v>
          </cell>
          <cell r="Z254">
            <v>7</v>
          </cell>
          <cell r="AA254">
            <v>0</v>
          </cell>
        </row>
        <row r="255">
          <cell r="A255" t="str">
            <v>44318155629</v>
          </cell>
          <cell r="B255">
            <v>5</v>
          </cell>
          <cell r="C255">
            <v>18</v>
          </cell>
          <cell r="D255">
            <v>44318</v>
          </cell>
          <cell r="E255">
            <v>624605155629</v>
          </cell>
          <cell r="F255" t="str">
            <v>龙韵两用扳手套装梅花开口五金工具大全双头14件呆板手汽修棘轮</v>
          </cell>
          <cell r="G255" t="str">
            <v>-</v>
          </cell>
          <cell r="H255" t="str">
            <v>当前在线</v>
          </cell>
          <cell r="I255">
            <v>28</v>
          </cell>
          <cell r="J255">
            <v>34</v>
          </cell>
          <cell r="K255">
            <v>17.2</v>
          </cell>
          <cell r="L255">
            <v>0.67859999999999998</v>
          </cell>
          <cell r="M255">
            <v>0</v>
          </cell>
          <cell r="N255">
            <v>1</v>
          </cell>
          <cell r="O255">
            <v>0</v>
          </cell>
          <cell r="P255">
            <v>0</v>
          </cell>
          <cell r="Q255">
            <v>0</v>
          </cell>
          <cell r="R255">
            <v>0</v>
          </cell>
          <cell r="S255">
            <v>0</v>
          </cell>
          <cell r="T255">
            <v>0</v>
          </cell>
          <cell r="U255">
            <v>0</v>
          </cell>
          <cell r="V255">
            <v>0</v>
          </cell>
          <cell r="W255">
            <v>0</v>
          </cell>
          <cell r="X255">
            <v>0</v>
          </cell>
          <cell r="Y255">
            <v>0</v>
          </cell>
          <cell r="Z255">
            <v>20</v>
          </cell>
          <cell r="AA255">
            <v>0</v>
          </cell>
        </row>
        <row r="256">
          <cell r="A256" t="str">
            <v>44318418593</v>
          </cell>
          <cell r="B256">
            <v>5</v>
          </cell>
          <cell r="C256">
            <v>18</v>
          </cell>
          <cell r="D256">
            <v>44318</v>
          </cell>
          <cell r="E256">
            <v>625763418593</v>
          </cell>
          <cell r="F256" t="str">
            <v>龙韵万用表数字高精度全自动数显式多功能万能表智能防烧维修电工</v>
          </cell>
          <cell r="G256" t="str">
            <v>LY19S</v>
          </cell>
          <cell r="H256" t="str">
            <v>当前在线</v>
          </cell>
          <cell r="I256">
            <v>1</v>
          </cell>
          <cell r="J256">
            <v>1</v>
          </cell>
          <cell r="K256">
            <v>3.95</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row>
        <row r="257">
          <cell r="A257" t="str">
            <v>44318883832</v>
          </cell>
          <cell r="B257">
            <v>5</v>
          </cell>
          <cell r="C257">
            <v>18</v>
          </cell>
          <cell r="D257">
            <v>44318</v>
          </cell>
          <cell r="E257">
            <v>626384883832</v>
          </cell>
          <cell r="F257" t="str">
            <v>家用螺丝刀多功能一字螺丝批工业级超硬十字起子强磁工具维修套装</v>
          </cell>
          <cell r="G257" t="str">
            <v>-</v>
          </cell>
          <cell r="H257" t="str">
            <v>当前在线</v>
          </cell>
          <cell r="I257">
            <v>9</v>
          </cell>
          <cell r="J257">
            <v>12</v>
          </cell>
          <cell r="K257">
            <v>16.75</v>
          </cell>
          <cell r="L257">
            <v>0.55559999999999998</v>
          </cell>
          <cell r="M257">
            <v>0</v>
          </cell>
          <cell r="N257">
            <v>0</v>
          </cell>
          <cell r="O257">
            <v>0</v>
          </cell>
          <cell r="P257">
            <v>0</v>
          </cell>
          <cell r="Q257">
            <v>0</v>
          </cell>
          <cell r="R257">
            <v>0</v>
          </cell>
          <cell r="S257">
            <v>0</v>
          </cell>
          <cell r="T257">
            <v>0</v>
          </cell>
          <cell r="U257">
            <v>0</v>
          </cell>
          <cell r="V257">
            <v>0</v>
          </cell>
          <cell r="W257">
            <v>0</v>
          </cell>
          <cell r="X257">
            <v>0</v>
          </cell>
          <cell r="Y257">
            <v>0</v>
          </cell>
          <cell r="Z257">
            <v>6</v>
          </cell>
          <cell r="AA257">
            <v>0</v>
          </cell>
        </row>
        <row r="258">
          <cell r="A258" t="str">
            <v>44318915236</v>
          </cell>
          <cell r="B258">
            <v>5</v>
          </cell>
          <cell r="C258">
            <v>18</v>
          </cell>
          <cell r="D258">
            <v>44318</v>
          </cell>
          <cell r="E258">
            <v>627253915236</v>
          </cell>
          <cell r="F258" t="str">
            <v>龙韵绝缘电阻测试仪数字摇表500v1000兆欧表智能型电工绝缘电阻表</v>
          </cell>
          <cell r="G258" t="str">
            <v>LY511</v>
          </cell>
          <cell r="H258" t="str">
            <v>当前在线</v>
          </cell>
          <cell r="I258">
            <v>9</v>
          </cell>
          <cell r="J258">
            <v>18</v>
          </cell>
          <cell r="K258">
            <v>31.95</v>
          </cell>
          <cell r="L258">
            <v>0.55559999999999998</v>
          </cell>
          <cell r="M258">
            <v>0</v>
          </cell>
          <cell r="N258">
            <v>3</v>
          </cell>
          <cell r="O258">
            <v>0</v>
          </cell>
          <cell r="P258">
            <v>0</v>
          </cell>
          <cell r="Q258">
            <v>0</v>
          </cell>
          <cell r="R258">
            <v>0</v>
          </cell>
          <cell r="S258">
            <v>0</v>
          </cell>
          <cell r="T258">
            <v>0</v>
          </cell>
          <cell r="U258">
            <v>0</v>
          </cell>
          <cell r="V258">
            <v>0</v>
          </cell>
          <cell r="W258">
            <v>0</v>
          </cell>
          <cell r="X258">
            <v>0</v>
          </cell>
          <cell r="Y258">
            <v>0</v>
          </cell>
          <cell r="Z258">
            <v>2</v>
          </cell>
          <cell r="AA258">
            <v>0</v>
          </cell>
        </row>
        <row r="259">
          <cell r="A259" t="str">
            <v>44318488253</v>
          </cell>
          <cell r="B259">
            <v>5</v>
          </cell>
          <cell r="C259">
            <v>18</v>
          </cell>
          <cell r="D259">
            <v>44318</v>
          </cell>
          <cell r="E259">
            <v>630655488253</v>
          </cell>
          <cell r="F259" t="str">
            <v>龙韵电动绿篱机充电式园林修剪机锂电双刃便携茶叶树枝修枝机</v>
          </cell>
          <cell r="G259" t="str">
            <v>LYDDLLJ</v>
          </cell>
          <cell r="H259" t="str">
            <v>已下架</v>
          </cell>
          <cell r="I259">
            <v>26</v>
          </cell>
          <cell r="J259">
            <v>32</v>
          </cell>
          <cell r="K259">
            <v>25.48</v>
          </cell>
          <cell r="L259">
            <v>0.65380000000000005</v>
          </cell>
          <cell r="M259">
            <v>1</v>
          </cell>
          <cell r="N259">
            <v>0</v>
          </cell>
          <cell r="O259">
            <v>0</v>
          </cell>
          <cell r="P259">
            <v>0</v>
          </cell>
          <cell r="Q259">
            <v>0</v>
          </cell>
          <cell r="R259">
            <v>0</v>
          </cell>
          <cell r="S259">
            <v>0</v>
          </cell>
          <cell r="T259">
            <v>0</v>
          </cell>
          <cell r="U259">
            <v>0</v>
          </cell>
          <cell r="V259">
            <v>0</v>
          </cell>
          <cell r="W259">
            <v>0</v>
          </cell>
          <cell r="X259">
            <v>0</v>
          </cell>
          <cell r="Y259">
            <v>0</v>
          </cell>
          <cell r="Z259">
            <v>18</v>
          </cell>
          <cell r="AA259">
            <v>0</v>
          </cell>
        </row>
        <row r="260">
          <cell r="A260" t="str">
            <v>44318110082</v>
          </cell>
          <cell r="B260">
            <v>5</v>
          </cell>
          <cell r="C260">
            <v>18</v>
          </cell>
          <cell r="D260">
            <v>44318</v>
          </cell>
          <cell r="E260">
            <v>631252110082</v>
          </cell>
          <cell r="F260" t="str">
            <v>龙韵小型迷你电动精修螺丝刀套装充电式多功能家用手机维修工具盒</v>
          </cell>
          <cell r="G260" t="str">
            <v>-</v>
          </cell>
          <cell r="H260" t="str">
            <v>当前在线</v>
          </cell>
          <cell r="I260">
            <v>24</v>
          </cell>
          <cell r="J260">
            <v>27</v>
          </cell>
          <cell r="K260">
            <v>19.5</v>
          </cell>
          <cell r="L260">
            <v>0.45829999999999999</v>
          </cell>
          <cell r="M260">
            <v>0</v>
          </cell>
          <cell r="N260">
            <v>1</v>
          </cell>
          <cell r="O260">
            <v>0</v>
          </cell>
          <cell r="P260">
            <v>0</v>
          </cell>
          <cell r="Q260">
            <v>0</v>
          </cell>
          <cell r="R260">
            <v>0</v>
          </cell>
          <cell r="S260">
            <v>0</v>
          </cell>
          <cell r="T260">
            <v>0</v>
          </cell>
          <cell r="U260">
            <v>0</v>
          </cell>
          <cell r="V260">
            <v>0</v>
          </cell>
          <cell r="W260">
            <v>0</v>
          </cell>
          <cell r="X260">
            <v>0</v>
          </cell>
          <cell r="Y260">
            <v>0</v>
          </cell>
          <cell r="Z260">
            <v>6</v>
          </cell>
          <cell r="AA260">
            <v>0</v>
          </cell>
        </row>
        <row r="261">
          <cell r="A261" t="str">
            <v>44318623553</v>
          </cell>
          <cell r="B261">
            <v>5</v>
          </cell>
          <cell r="C261">
            <v>18</v>
          </cell>
          <cell r="D261">
            <v>44318</v>
          </cell>
          <cell r="E261">
            <v>631623623553</v>
          </cell>
          <cell r="F261" t="str">
            <v>龙韵手电钻支架多功能万用高精度家用工具套装小型台钻工作台钻孔</v>
          </cell>
          <cell r="G261" t="str">
            <v>BG-6119</v>
          </cell>
          <cell r="H261" t="str">
            <v>当前在线</v>
          </cell>
          <cell r="I261">
            <v>53</v>
          </cell>
          <cell r="J261">
            <v>64</v>
          </cell>
          <cell r="K261">
            <v>33.76</v>
          </cell>
          <cell r="L261">
            <v>0.83020000000000005</v>
          </cell>
          <cell r="M261">
            <v>1</v>
          </cell>
          <cell r="N261">
            <v>0</v>
          </cell>
          <cell r="O261">
            <v>0</v>
          </cell>
          <cell r="P261">
            <v>0</v>
          </cell>
          <cell r="Q261">
            <v>0</v>
          </cell>
          <cell r="R261">
            <v>0</v>
          </cell>
          <cell r="S261">
            <v>0</v>
          </cell>
          <cell r="T261">
            <v>0</v>
          </cell>
          <cell r="U261">
            <v>0</v>
          </cell>
          <cell r="V261">
            <v>0</v>
          </cell>
          <cell r="W261">
            <v>0</v>
          </cell>
          <cell r="X261">
            <v>0</v>
          </cell>
          <cell r="Y261">
            <v>0</v>
          </cell>
          <cell r="Z261">
            <v>33</v>
          </cell>
          <cell r="AA261">
            <v>0</v>
          </cell>
        </row>
        <row r="262">
          <cell r="A262" t="str">
            <v>44318003561</v>
          </cell>
          <cell r="B262">
            <v>5</v>
          </cell>
          <cell r="C262">
            <v>18</v>
          </cell>
          <cell r="D262">
            <v>44318</v>
          </cell>
          <cell r="E262">
            <v>632141003561</v>
          </cell>
          <cell r="F262" t="str">
            <v>龙韵充电式电链锯大功率无刷手持电锯木工电动小型锯多功能伐木锯</v>
          </cell>
          <cell r="G262" t="str">
            <v>-</v>
          </cell>
          <cell r="H262" t="str">
            <v>当前在线</v>
          </cell>
          <cell r="I262">
            <v>8</v>
          </cell>
          <cell r="J262">
            <v>10</v>
          </cell>
          <cell r="K262">
            <v>54.81</v>
          </cell>
          <cell r="L262">
            <v>0.625</v>
          </cell>
          <cell r="M262">
            <v>1</v>
          </cell>
          <cell r="N262">
            <v>0</v>
          </cell>
          <cell r="O262">
            <v>0</v>
          </cell>
          <cell r="P262">
            <v>0</v>
          </cell>
          <cell r="Q262">
            <v>0</v>
          </cell>
          <cell r="R262">
            <v>0</v>
          </cell>
          <cell r="S262">
            <v>0</v>
          </cell>
          <cell r="T262">
            <v>0</v>
          </cell>
          <cell r="U262">
            <v>0</v>
          </cell>
          <cell r="V262">
            <v>0</v>
          </cell>
          <cell r="W262">
            <v>0</v>
          </cell>
          <cell r="X262">
            <v>669</v>
          </cell>
          <cell r="Y262">
            <v>0</v>
          </cell>
          <cell r="Z262">
            <v>0</v>
          </cell>
          <cell r="AA262">
            <v>0</v>
          </cell>
        </row>
        <row r="263">
          <cell r="A263" t="str">
            <v>44319245220</v>
          </cell>
          <cell r="B263">
            <v>5</v>
          </cell>
          <cell r="C263">
            <v>19</v>
          </cell>
          <cell r="D263">
            <v>44319</v>
          </cell>
          <cell r="E263">
            <v>537011245220</v>
          </cell>
          <cell r="F263" t="str">
            <v>龙韵打磨机多功能家用角磨机磨光手磨机电动小型切割机手持抛光机</v>
          </cell>
          <cell r="G263" t="str">
            <v>SIM-BY-150</v>
          </cell>
          <cell r="H263" t="str">
            <v>当前在线</v>
          </cell>
          <cell r="I263">
            <v>1051</v>
          </cell>
          <cell r="J263">
            <v>2307</v>
          </cell>
          <cell r="K263">
            <v>44.42</v>
          </cell>
          <cell r="L263">
            <v>0.78120000000000001</v>
          </cell>
          <cell r="M263">
            <v>20</v>
          </cell>
          <cell r="N263">
            <v>62</v>
          </cell>
          <cell r="O263">
            <v>45</v>
          </cell>
          <cell r="P263">
            <v>63</v>
          </cell>
          <cell r="Q263">
            <v>4419</v>
          </cell>
          <cell r="R263">
            <v>4.2799999999999998E-2</v>
          </cell>
          <cell r="S263">
            <v>42</v>
          </cell>
          <cell r="T263">
            <v>54</v>
          </cell>
          <cell r="U263">
            <v>3827.7</v>
          </cell>
          <cell r="V263">
            <v>0.04</v>
          </cell>
          <cell r="W263">
            <v>3.64</v>
          </cell>
          <cell r="X263">
            <v>519.29999999999995</v>
          </cell>
          <cell r="Y263">
            <v>6.1800000000000001E-2</v>
          </cell>
          <cell r="Z263">
            <v>178</v>
          </cell>
          <cell r="AA263">
            <v>11</v>
          </cell>
        </row>
        <row r="264">
          <cell r="A264" t="str">
            <v>44319690251</v>
          </cell>
          <cell r="B264">
            <v>5</v>
          </cell>
          <cell r="C264">
            <v>19</v>
          </cell>
          <cell r="D264">
            <v>44319</v>
          </cell>
          <cell r="E264">
            <v>38044690251</v>
          </cell>
          <cell r="F264" t="str">
            <v>龙韵12V锂电充电电钻手电钻电动螺丝刀24V双速家用手枪钻多功能</v>
          </cell>
          <cell r="G264" t="str">
            <v>LY168V</v>
          </cell>
          <cell r="H264" t="str">
            <v>当前在线</v>
          </cell>
          <cell r="I264">
            <v>670</v>
          </cell>
          <cell r="J264">
            <v>1531</v>
          </cell>
          <cell r="K264">
            <v>33.229999999999997</v>
          </cell>
          <cell r="L264">
            <v>0.64929999999999999</v>
          </cell>
          <cell r="M264">
            <v>12</v>
          </cell>
          <cell r="N264">
            <v>45</v>
          </cell>
          <cell r="O264">
            <v>28</v>
          </cell>
          <cell r="P264">
            <v>38</v>
          </cell>
          <cell r="Q264">
            <v>4869</v>
          </cell>
          <cell r="R264">
            <v>4.1799999999999997E-2</v>
          </cell>
          <cell r="S264">
            <v>26</v>
          </cell>
          <cell r="T264">
            <v>29</v>
          </cell>
          <cell r="U264">
            <v>3413.7</v>
          </cell>
          <cell r="V264">
            <v>3.8800000000000001E-2</v>
          </cell>
          <cell r="W264">
            <v>5.0999999999999996</v>
          </cell>
          <cell r="X264">
            <v>0</v>
          </cell>
          <cell r="Y264">
            <v>3.0300000000000001E-2</v>
          </cell>
          <cell r="Z264">
            <v>165</v>
          </cell>
          <cell r="AA264">
            <v>5</v>
          </cell>
        </row>
        <row r="265">
          <cell r="A265" t="str">
            <v>44319898395</v>
          </cell>
          <cell r="B265">
            <v>5</v>
          </cell>
          <cell r="C265">
            <v>19</v>
          </cell>
          <cell r="D265">
            <v>44319</v>
          </cell>
          <cell r="E265">
            <v>583060898395</v>
          </cell>
          <cell r="F265" t="str">
            <v>龙韵角磨机改装电链锯家用木工多功能小型电锯手持伐木锯电动锯子</v>
          </cell>
          <cell r="G265" t="str">
            <v>-</v>
          </cell>
          <cell r="H265" t="str">
            <v>当前在线</v>
          </cell>
          <cell r="I265">
            <v>1364</v>
          </cell>
          <cell r="J265">
            <v>2527</v>
          </cell>
          <cell r="K265">
            <v>52.31</v>
          </cell>
          <cell r="L265">
            <v>0.8306</v>
          </cell>
          <cell r="M265">
            <v>34</v>
          </cell>
          <cell r="N265">
            <v>79</v>
          </cell>
          <cell r="O265">
            <v>52</v>
          </cell>
          <cell r="P265">
            <v>56</v>
          </cell>
          <cell r="Q265">
            <v>3471</v>
          </cell>
          <cell r="R265">
            <v>3.8100000000000002E-2</v>
          </cell>
          <cell r="S265">
            <v>50</v>
          </cell>
          <cell r="T265">
            <v>53</v>
          </cell>
          <cell r="U265">
            <v>3341</v>
          </cell>
          <cell r="V265">
            <v>3.6700000000000003E-2</v>
          </cell>
          <cell r="W265">
            <v>2.4500000000000002</v>
          </cell>
          <cell r="X265">
            <v>251</v>
          </cell>
          <cell r="Y265">
            <v>3.6700000000000003E-2</v>
          </cell>
          <cell r="Z265">
            <v>409</v>
          </cell>
          <cell r="AA265">
            <v>15</v>
          </cell>
        </row>
        <row r="266">
          <cell r="A266" t="str">
            <v>44319657155</v>
          </cell>
          <cell r="B266">
            <v>5</v>
          </cell>
          <cell r="C266">
            <v>19</v>
          </cell>
          <cell r="D266">
            <v>44319</v>
          </cell>
          <cell r="E266">
            <v>592993657155</v>
          </cell>
          <cell r="F266" t="str">
            <v>龙韵调速角磨机多功能家用磨光手磨机电动小型切割机打磨机抛光机</v>
          </cell>
          <cell r="G266">
            <v>9523</v>
          </cell>
          <cell r="H266" t="str">
            <v>当前在线</v>
          </cell>
          <cell r="I266">
            <v>421</v>
          </cell>
          <cell r="J266">
            <v>1018</v>
          </cell>
          <cell r="K266">
            <v>42.37</v>
          </cell>
          <cell r="L266">
            <v>0.74580000000000002</v>
          </cell>
          <cell r="M266">
            <v>11</v>
          </cell>
          <cell r="N266">
            <v>32</v>
          </cell>
          <cell r="O266">
            <v>27</v>
          </cell>
          <cell r="P266">
            <v>28</v>
          </cell>
          <cell r="Q266">
            <v>2804</v>
          </cell>
          <cell r="R266">
            <v>6.4100000000000004E-2</v>
          </cell>
          <cell r="S266">
            <v>25</v>
          </cell>
          <cell r="T266">
            <v>26</v>
          </cell>
          <cell r="U266">
            <v>2593.5</v>
          </cell>
          <cell r="V266">
            <v>5.9400000000000001E-2</v>
          </cell>
          <cell r="W266">
            <v>6.16</v>
          </cell>
          <cell r="X266">
            <v>218</v>
          </cell>
          <cell r="Y266">
            <v>5.5E-2</v>
          </cell>
          <cell r="Z266">
            <v>309</v>
          </cell>
          <cell r="AA266">
            <v>17</v>
          </cell>
        </row>
        <row r="267">
          <cell r="A267" t="str">
            <v>44319952625</v>
          </cell>
          <cell r="B267">
            <v>5</v>
          </cell>
          <cell r="C267">
            <v>19</v>
          </cell>
          <cell r="D267">
            <v>44319</v>
          </cell>
          <cell r="E267">
            <v>572282952625</v>
          </cell>
          <cell r="F267" t="str">
            <v>龙韵万用宝多功能修边机电动装修木工工具大全开孔开槽电铲切割机</v>
          </cell>
          <cell r="G267" t="str">
            <v>-</v>
          </cell>
          <cell r="H267" t="str">
            <v>当前在线</v>
          </cell>
          <cell r="I267">
            <v>957</v>
          </cell>
          <cell r="J267">
            <v>1575</v>
          </cell>
          <cell r="K267">
            <v>39.56</v>
          </cell>
          <cell r="L267">
            <v>0.81299999999999994</v>
          </cell>
          <cell r="M267">
            <v>29</v>
          </cell>
          <cell r="N267">
            <v>60</v>
          </cell>
          <cell r="O267">
            <v>17</v>
          </cell>
          <cell r="P267">
            <v>17</v>
          </cell>
          <cell r="Q267">
            <v>2654</v>
          </cell>
          <cell r="R267">
            <v>1.78E-2</v>
          </cell>
          <cell r="S267">
            <v>15</v>
          </cell>
          <cell r="T267">
            <v>15</v>
          </cell>
          <cell r="U267">
            <v>2417.4</v>
          </cell>
          <cell r="V267">
            <v>1.5699999999999999E-2</v>
          </cell>
          <cell r="W267">
            <v>2.5299999999999998</v>
          </cell>
          <cell r="X267">
            <v>109</v>
          </cell>
          <cell r="Y267">
            <v>2.8400000000000002E-2</v>
          </cell>
          <cell r="Z267">
            <v>141</v>
          </cell>
          <cell r="AA267">
            <v>4</v>
          </cell>
        </row>
        <row r="268">
          <cell r="A268" t="str">
            <v>44319598360</v>
          </cell>
          <cell r="B268">
            <v>5</v>
          </cell>
          <cell r="C268">
            <v>19</v>
          </cell>
          <cell r="D268">
            <v>44319</v>
          </cell>
          <cell r="E268">
            <v>577484598360</v>
          </cell>
          <cell r="F268" t="str">
            <v>龙韵数显热风枪工业小型烤枪烘枪热缩膜吹风机塑料焊枪电烤枪贴膜</v>
          </cell>
          <cell r="G268" t="str">
            <v>-</v>
          </cell>
          <cell r="H268" t="str">
            <v>当前在线</v>
          </cell>
          <cell r="I268">
            <v>406</v>
          </cell>
          <cell r="J268">
            <v>812</v>
          </cell>
          <cell r="K268">
            <v>37.17</v>
          </cell>
          <cell r="L268">
            <v>0.79800000000000004</v>
          </cell>
          <cell r="M268">
            <v>5</v>
          </cell>
          <cell r="N268">
            <v>40</v>
          </cell>
          <cell r="O268">
            <v>33</v>
          </cell>
          <cell r="P268">
            <v>42</v>
          </cell>
          <cell r="Q268">
            <v>2483</v>
          </cell>
          <cell r="R268">
            <v>8.1299999999999997E-2</v>
          </cell>
          <cell r="S268">
            <v>32</v>
          </cell>
          <cell r="T268">
            <v>38</v>
          </cell>
          <cell r="U268">
            <v>2253.6999999999998</v>
          </cell>
          <cell r="V268">
            <v>7.8799999999999995E-2</v>
          </cell>
          <cell r="W268">
            <v>5.55</v>
          </cell>
          <cell r="X268">
            <v>210.4</v>
          </cell>
          <cell r="Y268">
            <v>9.3600000000000003E-2</v>
          </cell>
          <cell r="Z268">
            <v>171</v>
          </cell>
          <cell r="AA268">
            <v>16</v>
          </cell>
        </row>
        <row r="269">
          <cell r="A269" t="str">
            <v>44319573007</v>
          </cell>
          <cell r="B269">
            <v>5</v>
          </cell>
          <cell r="C269">
            <v>19</v>
          </cell>
          <cell r="D269">
            <v>44319</v>
          </cell>
          <cell r="E269">
            <v>569439573007</v>
          </cell>
          <cell r="F269" t="str">
            <v>鼓风机大功率工业220v强力除尘器小型家用电脑清灰吹风吹灰吸尘器</v>
          </cell>
          <cell r="G269" t="str">
            <v>-</v>
          </cell>
          <cell r="H269" t="str">
            <v>当前在线</v>
          </cell>
          <cell r="I269">
            <v>1988</v>
          </cell>
          <cell r="J269">
            <v>3119</v>
          </cell>
          <cell r="K269">
            <v>39.64</v>
          </cell>
          <cell r="L269">
            <v>0.85109999999999997</v>
          </cell>
          <cell r="M269">
            <v>55</v>
          </cell>
          <cell r="N269">
            <v>70</v>
          </cell>
          <cell r="O269">
            <v>26</v>
          </cell>
          <cell r="P269">
            <v>33</v>
          </cell>
          <cell r="Q269">
            <v>2475</v>
          </cell>
          <cell r="R269">
            <v>1.3100000000000001E-2</v>
          </cell>
          <cell r="S269">
            <v>24</v>
          </cell>
          <cell r="T269">
            <v>30</v>
          </cell>
          <cell r="U269">
            <v>2252.4</v>
          </cell>
          <cell r="V269">
            <v>1.21E-2</v>
          </cell>
          <cell r="W269">
            <v>1.1299999999999999</v>
          </cell>
          <cell r="X269">
            <v>271</v>
          </cell>
          <cell r="Y269">
            <v>3.4500000000000003E-2</v>
          </cell>
          <cell r="Z269">
            <v>145</v>
          </cell>
          <cell r="AA269">
            <v>5</v>
          </cell>
        </row>
        <row r="270">
          <cell r="A270" t="str">
            <v>44319849647</v>
          </cell>
          <cell r="B270">
            <v>5</v>
          </cell>
          <cell r="C270">
            <v>19</v>
          </cell>
          <cell r="D270">
            <v>44319</v>
          </cell>
          <cell r="E270">
            <v>523085849647</v>
          </cell>
          <cell r="F270" t="str">
            <v>龙韵激光测距仪手持高精度红外线距离量房测量仪器激光尺电子尺子</v>
          </cell>
          <cell r="G270">
            <v>5800</v>
          </cell>
          <cell r="H270" t="str">
            <v>当前在线</v>
          </cell>
          <cell r="I270">
            <v>481</v>
          </cell>
          <cell r="J270">
            <v>708</v>
          </cell>
          <cell r="K270">
            <v>44.07</v>
          </cell>
          <cell r="L270">
            <v>0.82120000000000004</v>
          </cell>
          <cell r="M270">
            <v>13</v>
          </cell>
          <cell r="N270">
            <v>37</v>
          </cell>
          <cell r="O270">
            <v>8</v>
          </cell>
          <cell r="P270">
            <v>26</v>
          </cell>
          <cell r="Q270">
            <v>2894</v>
          </cell>
          <cell r="R270">
            <v>1.66E-2</v>
          </cell>
          <cell r="S270">
            <v>8</v>
          </cell>
          <cell r="T270">
            <v>19</v>
          </cell>
          <cell r="U270">
            <v>2023.2</v>
          </cell>
          <cell r="V270">
            <v>1.66E-2</v>
          </cell>
          <cell r="W270">
            <v>4.21</v>
          </cell>
          <cell r="X270">
            <v>0</v>
          </cell>
          <cell r="Y270">
            <v>0</v>
          </cell>
          <cell r="Z270">
            <v>61</v>
          </cell>
          <cell r="AA270">
            <v>0</v>
          </cell>
        </row>
        <row r="271">
          <cell r="A271" t="str">
            <v>44319956591</v>
          </cell>
          <cell r="B271">
            <v>5</v>
          </cell>
          <cell r="C271">
            <v>19</v>
          </cell>
          <cell r="D271">
            <v>44319</v>
          </cell>
          <cell r="E271">
            <v>556587956591</v>
          </cell>
          <cell r="F271" t="str">
            <v>龙韵电锯伐木锯家用电链锯多功能油锯链条小型手持大功率电动锯子</v>
          </cell>
          <cell r="G271" t="str">
            <v>-</v>
          </cell>
          <cell r="H271" t="str">
            <v>当前在线</v>
          </cell>
          <cell r="I271">
            <v>554</v>
          </cell>
          <cell r="J271">
            <v>918</v>
          </cell>
          <cell r="K271">
            <v>39.82</v>
          </cell>
          <cell r="L271">
            <v>0.82310000000000005</v>
          </cell>
          <cell r="M271">
            <v>10</v>
          </cell>
          <cell r="N271">
            <v>19</v>
          </cell>
          <cell r="O271">
            <v>10</v>
          </cell>
          <cell r="P271">
            <v>14</v>
          </cell>
          <cell r="Q271">
            <v>1992</v>
          </cell>
          <cell r="R271">
            <v>1.8100000000000002E-2</v>
          </cell>
          <cell r="S271">
            <v>10</v>
          </cell>
          <cell r="T271">
            <v>14</v>
          </cell>
          <cell r="U271">
            <v>1992.6</v>
          </cell>
          <cell r="V271">
            <v>1.8100000000000002E-2</v>
          </cell>
          <cell r="W271">
            <v>3.6</v>
          </cell>
          <cell r="X271">
            <v>0</v>
          </cell>
          <cell r="Y271">
            <v>1.1599999999999999E-2</v>
          </cell>
          <cell r="Z271">
            <v>86</v>
          </cell>
          <cell r="AA271">
            <v>1</v>
          </cell>
        </row>
        <row r="272">
          <cell r="A272" t="str">
            <v>44319634225</v>
          </cell>
          <cell r="B272">
            <v>5</v>
          </cell>
          <cell r="C272">
            <v>19</v>
          </cell>
          <cell r="D272">
            <v>44319</v>
          </cell>
          <cell r="E272">
            <v>551614634225</v>
          </cell>
          <cell r="F272" t="str">
            <v>龙韵手动瓷砖切割机 800 1000 1200全钢高精度 推刀 地砖切割神器</v>
          </cell>
          <cell r="G272" t="str">
            <v>-</v>
          </cell>
          <cell r="H272" t="str">
            <v>当前在线</v>
          </cell>
          <cell r="I272">
            <v>88</v>
          </cell>
          <cell r="J272">
            <v>180</v>
          </cell>
          <cell r="K272">
            <v>42.53</v>
          </cell>
          <cell r="L272">
            <v>0.80679999999999996</v>
          </cell>
          <cell r="M272">
            <v>1</v>
          </cell>
          <cell r="N272">
            <v>2</v>
          </cell>
          <cell r="O272">
            <v>4</v>
          </cell>
          <cell r="P272">
            <v>6</v>
          </cell>
          <cell r="Q272">
            <v>1609</v>
          </cell>
          <cell r="R272">
            <v>4.5499999999999999E-2</v>
          </cell>
          <cell r="S272">
            <v>4</v>
          </cell>
          <cell r="T272">
            <v>5</v>
          </cell>
          <cell r="U272">
            <v>1368</v>
          </cell>
          <cell r="V272">
            <v>4.5499999999999999E-2</v>
          </cell>
          <cell r="W272">
            <v>15.55</v>
          </cell>
          <cell r="X272">
            <v>241.2</v>
          </cell>
          <cell r="Y272">
            <v>0.05</v>
          </cell>
          <cell r="Z272">
            <v>60</v>
          </cell>
          <cell r="AA272">
            <v>3</v>
          </cell>
        </row>
        <row r="273">
          <cell r="A273" t="str">
            <v>44319349234</v>
          </cell>
          <cell r="B273">
            <v>5</v>
          </cell>
          <cell r="C273">
            <v>19</v>
          </cell>
          <cell r="D273">
            <v>44319</v>
          </cell>
          <cell r="E273">
            <v>614375349234</v>
          </cell>
          <cell r="F273" t="str">
            <v>龙韵12V充电锂电电锤多功能家用冲击钻混凝土两用电钻电动螺丝批</v>
          </cell>
          <cell r="G273" t="str">
            <v>-</v>
          </cell>
          <cell r="H273" t="str">
            <v>已下架</v>
          </cell>
          <cell r="I273">
            <v>169</v>
          </cell>
          <cell r="J273">
            <v>417</v>
          </cell>
          <cell r="K273">
            <v>31.09</v>
          </cell>
          <cell r="L273">
            <v>0.73370000000000002</v>
          </cell>
          <cell r="M273">
            <v>7</v>
          </cell>
          <cell r="N273">
            <v>13</v>
          </cell>
          <cell r="O273">
            <v>4</v>
          </cell>
          <cell r="P273">
            <v>4</v>
          </cell>
          <cell r="Q273">
            <v>1130</v>
          </cell>
          <cell r="R273">
            <v>2.3699999999999999E-2</v>
          </cell>
          <cell r="S273">
            <v>4</v>
          </cell>
          <cell r="T273">
            <v>4</v>
          </cell>
          <cell r="U273">
            <v>1130.4000000000001</v>
          </cell>
          <cell r="V273">
            <v>2.3699999999999999E-2</v>
          </cell>
          <cell r="W273">
            <v>6.69</v>
          </cell>
          <cell r="X273">
            <v>0</v>
          </cell>
          <cell r="Y273">
            <v>1.43E-2</v>
          </cell>
          <cell r="Z273">
            <v>70</v>
          </cell>
          <cell r="AA273">
            <v>1</v>
          </cell>
        </row>
        <row r="274">
          <cell r="A274" t="str">
            <v>44319993929</v>
          </cell>
          <cell r="B274">
            <v>5</v>
          </cell>
          <cell r="C274">
            <v>19</v>
          </cell>
          <cell r="D274">
            <v>44319</v>
          </cell>
          <cell r="E274">
            <v>561718993929</v>
          </cell>
          <cell r="F274" t="str">
            <v>园艺剪家用草坪修剪花草剪修剪树枝绿篱剪工具粗枝园林大剪刀强力</v>
          </cell>
          <cell r="G274" t="str">
            <v>-</v>
          </cell>
          <cell r="H274" t="str">
            <v>当前在线</v>
          </cell>
          <cell r="I274">
            <v>157</v>
          </cell>
          <cell r="J274">
            <v>415</v>
          </cell>
          <cell r="K274">
            <v>31.37</v>
          </cell>
          <cell r="L274">
            <v>0.77710000000000001</v>
          </cell>
          <cell r="M274">
            <v>4</v>
          </cell>
          <cell r="N274">
            <v>19</v>
          </cell>
          <cell r="O274">
            <v>20</v>
          </cell>
          <cell r="P274">
            <v>23</v>
          </cell>
          <cell r="Q274">
            <v>1116</v>
          </cell>
          <cell r="R274">
            <v>0.12740000000000001</v>
          </cell>
          <cell r="S274">
            <v>20</v>
          </cell>
          <cell r="T274">
            <v>21</v>
          </cell>
          <cell r="U274">
            <v>1036.8</v>
          </cell>
          <cell r="V274">
            <v>0.12740000000000001</v>
          </cell>
          <cell r="W274">
            <v>6.6</v>
          </cell>
          <cell r="X274">
            <v>0</v>
          </cell>
          <cell r="Y274">
            <v>0.11020000000000001</v>
          </cell>
          <cell r="Z274">
            <v>127</v>
          </cell>
          <cell r="AA274">
            <v>14</v>
          </cell>
        </row>
        <row r="275">
          <cell r="A275" t="str">
            <v>44319314171</v>
          </cell>
          <cell r="B275">
            <v>5</v>
          </cell>
          <cell r="C275">
            <v>19</v>
          </cell>
          <cell r="D275">
            <v>44319</v>
          </cell>
          <cell r="E275">
            <v>586273314171</v>
          </cell>
          <cell r="F275" t="str">
            <v>手电电锯家用充电式小型户外手持电动伐木锯大功率锂电马刀往复锯</v>
          </cell>
          <cell r="G275" t="str">
            <v>-</v>
          </cell>
          <cell r="H275" t="str">
            <v>当前在线</v>
          </cell>
          <cell r="I275">
            <v>63</v>
          </cell>
          <cell r="J275">
            <v>137</v>
          </cell>
          <cell r="K275">
            <v>47.83</v>
          </cell>
          <cell r="L275">
            <v>0.60319999999999996</v>
          </cell>
          <cell r="M275">
            <v>4</v>
          </cell>
          <cell r="N275">
            <v>6</v>
          </cell>
          <cell r="O275">
            <v>4</v>
          </cell>
          <cell r="P275">
            <v>4</v>
          </cell>
          <cell r="Q275">
            <v>1283</v>
          </cell>
          <cell r="R275">
            <v>6.3500000000000001E-2</v>
          </cell>
          <cell r="S275">
            <v>3</v>
          </cell>
          <cell r="T275">
            <v>3</v>
          </cell>
          <cell r="U275">
            <v>1014.3</v>
          </cell>
          <cell r="V275">
            <v>4.7600000000000003E-2</v>
          </cell>
          <cell r="W275">
            <v>16.100000000000001</v>
          </cell>
          <cell r="X275">
            <v>341.1</v>
          </cell>
          <cell r="Y275">
            <v>8.3299999999999999E-2</v>
          </cell>
          <cell r="Z275">
            <v>12</v>
          </cell>
          <cell r="AA275">
            <v>1</v>
          </cell>
        </row>
        <row r="276">
          <cell r="A276" t="str">
            <v>44319998209</v>
          </cell>
          <cell r="B276">
            <v>5</v>
          </cell>
          <cell r="C276">
            <v>19</v>
          </cell>
          <cell r="D276">
            <v>44319</v>
          </cell>
          <cell r="E276">
            <v>596196998209</v>
          </cell>
          <cell r="F276" t="str">
            <v>龙韵网络寻线仪查线器多功能巡线仪测线仪网线抗干扰网络测试仪</v>
          </cell>
          <cell r="G276" t="str">
            <v>LY8169</v>
          </cell>
          <cell r="H276" t="str">
            <v>当前在线</v>
          </cell>
          <cell r="I276">
            <v>198</v>
          </cell>
          <cell r="J276">
            <v>433</v>
          </cell>
          <cell r="K276">
            <v>30.44</v>
          </cell>
          <cell r="L276">
            <v>0.79290000000000005</v>
          </cell>
          <cell r="M276">
            <v>4</v>
          </cell>
          <cell r="N276">
            <v>6</v>
          </cell>
          <cell r="O276">
            <v>8</v>
          </cell>
          <cell r="P276">
            <v>8</v>
          </cell>
          <cell r="Q276">
            <v>955</v>
          </cell>
          <cell r="R276">
            <v>4.0399999999999998E-2</v>
          </cell>
          <cell r="S276">
            <v>8</v>
          </cell>
          <cell r="T276">
            <v>8</v>
          </cell>
          <cell r="U276">
            <v>955.8</v>
          </cell>
          <cell r="V276">
            <v>4.0399999999999998E-2</v>
          </cell>
          <cell r="W276">
            <v>4.83</v>
          </cell>
          <cell r="X276">
            <v>0</v>
          </cell>
          <cell r="Y276">
            <v>0.1087</v>
          </cell>
          <cell r="Z276">
            <v>46</v>
          </cell>
          <cell r="AA276">
            <v>5</v>
          </cell>
        </row>
        <row r="277">
          <cell r="A277" t="str">
            <v>44319792981</v>
          </cell>
          <cell r="B277">
            <v>5</v>
          </cell>
          <cell r="C277">
            <v>19</v>
          </cell>
          <cell r="D277">
            <v>44319</v>
          </cell>
          <cell r="E277">
            <v>616330792981</v>
          </cell>
          <cell r="F277" t="str">
            <v>龙韵无刷锂电钻手电转钻充电冲击钻手枪钻多功能家用电动螺丝刀批</v>
          </cell>
          <cell r="G277" t="str">
            <v>LDDZ0201</v>
          </cell>
          <cell r="H277" t="str">
            <v>当前在线</v>
          </cell>
          <cell r="I277">
            <v>40</v>
          </cell>
          <cell r="J277">
            <v>76</v>
          </cell>
          <cell r="K277">
            <v>37.74</v>
          </cell>
          <cell r="L277">
            <v>0.4</v>
          </cell>
          <cell r="M277">
            <v>0</v>
          </cell>
          <cell r="N277">
            <v>1</v>
          </cell>
          <cell r="O277">
            <v>2</v>
          </cell>
          <cell r="P277">
            <v>2</v>
          </cell>
          <cell r="Q277">
            <v>898</v>
          </cell>
          <cell r="R277">
            <v>0.05</v>
          </cell>
          <cell r="S277">
            <v>2</v>
          </cell>
          <cell r="T277">
            <v>2</v>
          </cell>
          <cell r="U277">
            <v>898.2</v>
          </cell>
          <cell r="V277">
            <v>0.05</v>
          </cell>
          <cell r="W277">
            <v>22.45</v>
          </cell>
          <cell r="X277">
            <v>0</v>
          </cell>
          <cell r="Y277">
            <v>0</v>
          </cell>
          <cell r="Z277">
            <v>15</v>
          </cell>
          <cell r="AA277">
            <v>0</v>
          </cell>
        </row>
        <row r="278">
          <cell r="A278" t="str">
            <v>44319220061</v>
          </cell>
          <cell r="B278">
            <v>5</v>
          </cell>
          <cell r="C278">
            <v>19</v>
          </cell>
          <cell r="D278">
            <v>44319</v>
          </cell>
          <cell r="E278">
            <v>604704220061</v>
          </cell>
          <cell r="F278" t="str">
            <v>龙韵无刷电动扳手锂电充电扳手大扭力冲击汽修架子工木工套筒风炮</v>
          </cell>
          <cell r="G278" t="str">
            <v>-</v>
          </cell>
          <cell r="H278" t="str">
            <v>已下架</v>
          </cell>
          <cell r="I278">
            <v>82</v>
          </cell>
          <cell r="J278">
            <v>136</v>
          </cell>
          <cell r="K278">
            <v>23.37</v>
          </cell>
          <cell r="L278">
            <v>0.42680000000000001</v>
          </cell>
          <cell r="M278">
            <v>0</v>
          </cell>
          <cell r="N278">
            <v>3</v>
          </cell>
          <cell r="O278">
            <v>2</v>
          </cell>
          <cell r="P278">
            <v>2</v>
          </cell>
          <cell r="Q278">
            <v>808</v>
          </cell>
          <cell r="R278">
            <v>2.4400000000000002E-2</v>
          </cell>
          <cell r="S278">
            <v>2</v>
          </cell>
          <cell r="T278">
            <v>2</v>
          </cell>
          <cell r="U278">
            <v>808.2</v>
          </cell>
          <cell r="V278">
            <v>2.4400000000000002E-2</v>
          </cell>
          <cell r="W278">
            <v>9.86</v>
          </cell>
          <cell r="X278">
            <v>0</v>
          </cell>
          <cell r="Y278">
            <v>3.5700000000000003E-2</v>
          </cell>
          <cell r="Z278">
            <v>28</v>
          </cell>
          <cell r="AA278">
            <v>1</v>
          </cell>
        </row>
        <row r="279">
          <cell r="A279" t="str">
            <v>44319933595</v>
          </cell>
          <cell r="B279">
            <v>5</v>
          </cell>
          <cell r="C279">
            <v>19</v>
          </cell>
          <cell r="D279">
            <v>44319</v>
          </cell>
          <cell r="E279">
            <v>625432933595</v>
          </cell>
          <cell r="F279" t="str">
            <v>龙韵无刷充电式大功率锂电钻手转家用电动手枪钻多功能电动螺丝刀</v>
          </cell>
          <cell r="G279" t="str">
            <v>LY-KC-LDZ01</v>
          </cell>
          <cell r="H279" t="str">
            <v>当前在线</v>
          </cell>
          <cell r="I279">
            <v>173</v>
          </cell>
          <cell r="J279">
            <v>395</v>
          </cell>
          <cell r="K279">
            <v>29.92</v>
          </cell>
          <cell r="L279">
            <v>0.4798</v>
          </cell>
          <cell r="M279">
            <v>6</v>
          </cell>
          <cell r="N279">
            <v>11</v>
          </cell>
          <cell r="O279">
            <v>4</v>
          </cell>
          <cell r="P279">
            <v>4</v>
          </cell>
          <cell r="Q279">
            <v>761</v>
          </cell>
          <cell r="R279">
            <v>2.3099999999999999E-2</v>
          </cell>
          <cell r="S279">
            <v>4</v>
          </cell>
          <cell r="T279">
            <v>4</v>
          </cell>
          <cell r="U279">
            <v>761.4</v>
          </cell>
          <cell r="V279">
            <v>2.3099999999999999E-2</v>
          </cell>
          <cell r="W279">
            <v>4.4000000000000004</v>
          </cell>
          <cell r="X279">
            <v>0</v>
          </cell>
          <cell r="Y279">
            <v>1.15E-2</v>
          </cell>
          <cell r="Z279">
            <v>87</v>
          </cell>
          <cell r="AA279">
            <v>1</v>
          </cell>
        </row>
        <row r="280">
          <cell r="A280" t="str">
            <v>44319849005</v>
          </cell>
          <cell r="B280">
            <v>5</v>
          </cell>
          <cell r="C280">
            <v>19</v>
          </cell>
          <cell r="D280">
            <v>44319</v>
          </cell>
          <cell r="E280">
            <v>601134849005</v>
          </cell>
          <cell r="F280" t="str">
            <v>龙韵多功能家用调速角磨机磨光机手磨机打磨机切割机手砂轮抛光机</v>
          </cell>
          <cell r="G280" t="str">
            <v>S1M-XC-100-1</v>
          </cell>
          <cell r="H280" t="str">
            <v>当前在线</v>
          </cell>
          <cell r="I280">
            <v>60</v>
          </cell>
          <cell r="J280">
            <v>139</v>
          </cell>
          <cell r="K280">
            <v>25.2</v>
          </cell>
          <cell r="L280">
            <v>0.51670000000000005</v>
          </cell>
          <cell r="M280">
            <v>2</v>
          </cell>
          <cell r="N280">
            <v>5</v>
          </cell>
          <cell r="O280">
            <v>5</v>
          </cell>
          <cell r="P280">
            <v>5</v>
          </cell>
          <cell r="Q280">
            <v>724</v>
          </cell>
          <cell r="R280">
            <v>8.3299999999999999E-2</v>
          </cell>
          <cell r="S280">
            <v>5</v>
          </cell>
          <cell r="T280">
            <v>5</v>
          </cell>
          <cell r="U280">
            <v>724.5</v>
          </cell>
          <cell r="V280">
            <v>8.3299999999999999E-2</v>
          </cell>
          <cell r="W280">
            <v>12.07</v>
          </cell>
          <cell r="X280">
            <v>0</v>
          </cell>
          <cell r="Y280">
            <v>6.9000000000000006E-2</v>
          </cell>
          <cell r="Z280">
            <v>29</v>
          </cell>
          <cell r="AA280">
            <v>2</v>
          </cell>
        </row>
        <row r="281">
          <cell r="A281" t="str">
            <v>44319546245</v>
          </cell>
          <cell r="B281">
            <v>5</v>
          </cell>
          <cell r="C281">
            <v>19</v>
          </cell>
          <cell r="D281">
            <v>44319</v>
          </cell>
          <cell r="E281">
            <v>562842546245</v>
          </cell>
          <cell r="F281" t="str">
            <v>龙韵专用锂电钻手电钻电池12V16.8V25V充电池电起子电动螺丝刀</v>
          </cell>
          <cell r="G281" t="str">
            <v>LDZ系列12V</v>
          </cell>
          <cell r="H281" t="str">
            <v>当前在线</v>
          </cell>
          <cell r="I281">
            <v>375</v>
          </cell>
          <cell r="J281">
            <v>568</v>
          </cell>
          <cell r="K281">
            <v>18.87</v>
          </cell>
          <cell r="L281">
            <v>0.76</v>
          </cell>
          <cell r="M281">
            <v>3</v>
          </cell>
          <cell r="N281">
            <v>19</v>
          </cell>
          <cell r="O281">
            <v>19</v>
          </cell>
          <cell r="P281">
            <v>20</v>
          </cell>
          <cell r="Q281">
            <v>711</v>
          </cell>
          <cell r="R281">
            <v>5.0700000000000002E-2</v>
          </cell>
          <cell r="S281">
            <v>19</v>
          </cell>
          <cell r="T281">
            <v>20</v>
          </cell>
          <cell r="U281">
            <v>711</v>
          </cell>
          <cell r="V281">
            <v>5.0700000000000002E-2</v>
          </cell>
          <cell r="W281">
            <v>1.9</v>
          </cell>
          <cell r="X281">
            <v>0</v>
          </cell>
          <cell r="Y281">
            <v>2.5000000000000001E-2</v>
          </cell>
          <cell r="Z281">
            <v>40</v>
          </cell>
          <cell r="AA281">
            <v>1</v>
          </cell>
        </row>
        <row r="282">
          <cell r="A282" t="str">
            <v>44319324523</v>
          </cell>
          <cell r="B282">
            <v>5</v>
          </cell>
          <cell r="C282">
            <v>19</v>
          </cell>
          <cell r="D282">
            <v>44319</v>
          </cell>
          <cell r="E282">
            <v>600446324523</v>
          </cell>
          <cell r="F282" t="str">
            <v>龙韵多功能墙体探测仪电线检测器钢筋墙内金属透视仪高精度扫描仪</v>
          </cell>
          <cell r="G282" t="str">
            <v>-</v>
          </cell>
          <cell r="H282" t="str">
            <v>当前在线</v>
          </cell>
          <cell r="I282">
            <v>340</v>
          </cell>
          <cell r="J282">
            <v>625</v>
          </cell>
          <cell r="K282">
            <v>44.19</v>
          </cell>
          <cell r="L282">
            <v>0.78820000000000001</v>
          </cell>
          <cell r="M282">
            <v>10</v>
          </cell>
          <cell r="N282">
            <v>11</v>
          </cell>
          <cell r="O282">
            <v>3</v>
          </cell>
          <cell r="P282">
            <v>3</v>
          </cell>
          <cell r="Q282">
            <v>679</v>
          </cell>
          <cell r="R282">
            <v>8.8000000000000005E-3</v>
          </cell>
          <cell r="S282">
            <v>3</v>
          </cell>
          <cell r="T282">
            <v>3</v>
          </cell>
          <cell r="U282">
            <v>679.5</v>
          </cell>
          <cell r="V282">
            <v>8.8000000000000005E-3</v>
          </cell>
          <cell r="W282">
            <v>2</v>
          </cell>
          <cell r="X282">
            <v>0</v>
          </cell>
          <cell r="Y282">
            <v>1.03E-2</v>
          </cell>
          <cell r="Z282">
            <v>97</v>
          </cell>
          <cell r="AA282">
            <v>1</v>
          </cell>
        </row>
        <row r="283">
          <cell r="A283" t="str">
            <v>44319970899</v>
          </cell>
          <cell r="B283">
            <v>5</v>
          </cell>
          <cell r="C283">
            <v>19</v>
          </cell>
          <cell r="D283">
            <v>44319</v>
          </cell>
          <cell r="E283">
            <v>570285970899</v>
          </cell>
          <cell r="F283" t="str">
            <v>龙韵水钻机打孔机大功率水钻支架手持式台式两用空调混凝土开孔机</v>
          </cell>
          <cell r="G283" t="str">
            <v>-</v>
          </cell>
          <cell r="H283" t="str">
            <v>当前在线</v>
          </cell>
          <cell r="I283">
            <v>26</v>
          </cell>
          <cell r="J283">
            <v>123</v>
          </cell>
          <cell r="K283">
            <v>81.040000000000006</v>
          </cell>
          <cell r="L283">
            <v>0.5</v>
          </cell>
          <cell r="M283">
            <v>0</v>
          </cell>
          <cell r="N283">
            <v>0</v>
          </cell>
          <cell r="O283">
            <v>1</v>
          </cell>
          <cell r="P283">
            <v>1</v>
          </cell>
          <cell r="Q283">
            <v>656</v>
          </cell>
          <cell r="R283">
            <v>3.85E-2</v>
          </cell>
          <cell r="S283">
            <v>1</v>
          </cell>
          <cell r="T283">
            <v>1</v>
          </cell>
          <cell r="U283">
            <v>656.1</v>
          </cell>
          <cell r="V283">
            <v>3.85E-2</v>
          </cell>
          <cell r="W283">
            <v>25.23</v>
          </cell>
          <cell r="X283">
            <v>0</v>
          </cell>
          <cell r="Y283">
            <v>0</v>
          </cell>
          <cell r="Z283">
            <v>11</v>
          </cell>
          <cell r="AA283">
            <v>0</v>
          </cell>
        </row>
        <row r="284">
          <cell r="A284" t="str">
            <v>44319882897</v>
          </cell>
          <cell r="B284">
            <v>5</v>
          </cell>
          <cell r="C284">
            <v>19</v>
          </cell>
          <cell r="D284">
            <v>44319</v>
          </cell>
          <cell r="E284">
            <v>543815882897</v>
          </cell>
          <cell r="F284" t="str">
            <v>龙韵电锯链条12寸16寸20寸家用伐木汽油锯电链锯链条通用配件大全</v>
          </cell>
          <cell r="G284" t="str">
            <v>-</v>
          </cell>
          <cell r="H284" t="str">
            <v>当前在线</v>
          </cell>
          <cell r="I284">
            <v>121</v>
          </cell>
          <cell r="J284">
            <v>257</v>
          </cell>
          <cell r="K284">
            <v>19.11</v>
          </cell>
          <cell r="L284">
            <v>0.7107</v>
          </cell>
          <cell r="M284">
            <v>2</v>
          </cell>
          <cell r="N284">
            <v>6</v>
          </cell>
          <cell r="O284">
            <v>17</v>
          </cell>
          <cell r="P284">
            <v>27</v>
          </cell>
          <cell r="Q284">
            <v>677</v>
          </cell>
          <cell r="R284">
            <v>0.14050000000000001</v>
          </cell>
          <cell r="S284">
            <v>17</v>
          </cell>
          <cell r="T284">
            <v>26</v>
          </cell>
          <cell r="U284">
            <v>651.6</v>
          </cell>
          <cell r="V284">
            <v>0.14050000000000001</v>
          </cell>
          <cell r="W284">
            <v>5.39</v>
          </cell>
          <cell r="X284">
            <v>133.6</v>
          </cell>
          <cell r="Y284">
            <v>5.5599999999999997E-2</v>
          </cell>
          <cell r="Z284">
            <v>72</v>
          </cell>
          <cell r="AA284">
            <v>4</v>
          </cell>
        </row>
        <row r="285">
          <cell r="A285" t="str">
            <v>44319696898</v>
          </cell>
          <cell r="B285">
            <v>5</v>
          </cell>
          <cell r="C285">
            <v>19</v>
          </cell>
          <cell r="D285">
            <v>44319</v>
          </cell>
          <cell r="E285">
            <v>545199696898</v>
          </cell>
          <cell r="F285" t="str">
            <v>龙韵电锤电镐电钻家用多功能电锤三用电动大功率重型冲击钻混凝土</v>
          </cell>
          <cell r="G285" t="str">
            <v>-</v>
          </cell>
          <cell r="H285" t="str">
            <v>当前在线</v>
          </cell>
          <cell r="I285">
            <v>121</v>
          </cell>
          <cell r="J285">
            <v>245</v>
          </cell>
          <cell r="K285">
            <v>31.21</v>
          </cell>
          <cell r="L285">
            <v>0.52890000000000004</v>
          </cell>
          <cell r="M285">
            <v>0</v>
          </cell>
          <cell r="N285">
            <v>10</v>
          </cell>
          <cell r="O285">
            <v>3</v>
          </cell>
          <cell r="P285">
            <v>3</v>
          </cell>
          <cell r="Q285">
            <v>960</v>
          </cell>
          <cell r="R285">
            <v>2.4799999999999999E-2</v>
          </cell>
          <cell r="S285">
            <v>2</v>
          </cell>
          <cell r="T285">
            <v>2</v>
          </cell>
          <cell r="U285">
            <v>610.20000000000005</v>
          </cell>
          <cell r="V285">
            <v>1.6500000000000001E-2</v>
          </cell>
          <cell r="W285">
            <v>5.04</v>
          </cell>
          <cell r="X285">
            <v>0</v>
          </cell>
          <cell r="Y285">
            <v>0</v>
          </cell>
          <cell r="Z285">
            <v>26</v>
          </cell>
          <cell r="AA285">
            <v>0</v>
          </cell>
        </row>
        <row r="286">
          <cell r="A286" t="str">
            <v>44319623755</v>
          </cell>
          <cell r="B286">
            <v>5</v>
          </cell>
          <cell r="C286">
            <v>19</v>
          </cell>
          <cell r="D286">
            <v>44319</v>
          </cell>
          <cell r="E286">
            <v>530540623755</v>
          </cell>
          <cell r="F286" t="str">
            <v>龙韵315电焊机工业级双电压220V 380V家用小型两用直流全铜焊机</v>
          </cell>
          <cell r="G286" t="str">
            <v>-</v>
          </cell>
          <cell r="H286" t="str">
            <v>已下架</v>
          </cell>
          <cell r="I286">
            <v>42</v>
          </cell>
          <cell r="J286">
            <v>108</v>
          </cell>
          <cell r="K286">
            <v>34.659999999999997</v>
          </cell>
          <cell r="L286">
            <v>0.64290000000000003</v>
          </cell>
          <cell r="M286">
            <v>0</v>
          </cell>
          <cell r="N286">
            <v>0</v>
          </cell>
          <cell r="O286">
            <v>3</v>
          </cell>
          <cell r="P286">
            <v>4</v>
          </cell>
          <cell r="Q286">
            <v>1018</v>
          </cell>
          <cell r="R286">
            <v>7.1400000000000005E-2</v>
          </cell>
          <cell r="S286">
            <v>2</v>
          </cell>
          <cell r="T286">
            <v>2</v>
          </cell>
          <cell r="U286">
            <v>482.4</v>
          </cell>
          <cell r="V286">
            <v>4.7600000000000003E-2</v>
          </cell>
          <cell r="W286">
            <v>11.49</v>
          </cell>
          <cell r="X286">
            <v>0</v>
          </cell>
          <cell r="Y286">
            <v>4.1700000000000001E-2</v>
          </cell>
          <cell r="Z286">
            <v>24</v>
          </cell>
          <cell r="AA286">
            <v>1</v>
          </cell>
        </row>
        <row r="287">
          <cell r="A287" t="str">
            <v>44319367526</v>
          </cell>
          <cell r="B287">
            <v>5</v>
          </cell>
          <cell r="C287">
            <v>19</v>
          </cell>
          <cell r="D287">
            <v>44319</v>
          </cell>
          <cell r="E287">
            <v>38983367526</v>
          </cell>
          <cell r="F287" t="str">
            <v>邮费差价补拍 1元连接 差多少钱 就拍多少件</v>
          </cell>
          <cell r="G287" t="str">
            <v>-</v>
          </cell>
          <cell r="H287" t="str">
            <v>当前在线</v>
          </cell>
          <cell r="I287">
            <v>22</v>
          </cell>
          <cell r="J287">
            <v>66</v>
          </cell>
          <cell r="K287">
            <v>11.7</v>
          </cell>
          <cell r="L287">
            <v>0.95450000000000002</v>
          </cell>
          <cell r="M287">
            <v>2</v>
          </cell>
          <cell r="N287">
            <v>81</v>
          </cell>
          <cell r="O287">
            <v>18</v>
          </cell>
          <cell r="P287">
            <v>379</v>
          </cell>
          <cell r="Q287">
            <v>480</v>
          </cell>
          <cell r="R287">
            <v>0.81820000000000004</v>
          </cell>
          <cell r="S287">
            <v>18</v>
          </cell>
          <cell r="T287">
            <v>378</v>
          </cell>
          <cell r="U287">
            <v>479</v>
          </cell>
          <cell r="V287">
            <v>0.81820000000000004</v>
          </cell>
          <cell r="W287">
            <v>21.77</v>
          </cell>
          <cell r="X287">
            <v>15</v>
          </cell>
          <cell r="Y287">
            <v>0</v>
          </cell>
          <cell r="Z287">
            <v>0</v>
          </cell>
          <cell r="AA287">
            <v>0</v>
          </cell>
        </row>
        <row r="288">
          <cell r="A288" t="str">
            <v>44319651983</v>
          </cell>
          <cell r="B288">
            <v>5</v>
          </cell>
          <cell r="C288">
            <v>19</v>
          </cell>
          <cell r="D288">
            <v>44319</v>
          </cell>
          <cell r="E288">
            <v>599198651983</v>
          </cell>
          <cell r="F288" t="str">
            <v>龙韵万用宝配件多功能机木工直锯片切金属专用修边机砂纸切割刀片</v>
          </cell>
          <cell r="G288" t="str">
            <v>-</v>
          </cell>
          <cell r="H288" t="str">
            <v>当前在线</v>
          </cell>
          <cell r="I288">
            <v>715</v>
          </cell>
          <cell r="J288">
            <v>1056</v>
          </cell>
          <cell r="K288">
            <v>37.19</v>
          </cell>
          <cell r="L288">
            <v>0.80279999999999996</v>
          </cell>
          <cell r="M288">
            <v>11</v>
          </cell>
          <cell r="N288">
            <v>52</v>
          </cell>
          <cell r="O288">
            <v>23</v>
          </cell>
          <cell r="P288">
            <v>52</v>
          </cell>
          <cell r="Q288">
            <v>522</v>
          </cell>
          <cell r="R288">
            <v>3.2199999999999999E-2</v>
          </cell>
          <cell r="S288">
            <v>21</v>
          </cell>
          <cell r="T288">
            <v>46</v>
          </cell>
          <cell r="U288">
            <v>460.8</v>
          </cell>
          <cell r="V288">
            <v>2.9399999999999999E-2</v>
          </cell>
          <cell r="W288">
            <v>0.64</v>
          </cell>
          <cell r="X288">
            <v>8.1</v>
          </cell>
          <cell r="Y288">
            <v>0.15559999999999999</v>
          </cell>
          <cell r="Z288">
            <v>45</v>
          </cell>
          <cell r="AA288">
            <v>7</v>
          </cell>
        </row>
        <row r="289">
          <cell r="A289" t="str">
            <v>44319423005</v>
          </cell>
          <cell r="B289">
            <v>5</v>
          </cell>
          <cell r="C289">
            <v>19</v>
          </cell>
          <cell r="D289">
            <v>44319</v>
          </cell>
          <cell r="E289">
            <v>597878423005</v>
          </cell>
          <cell r="F289" t="str">
            <v>龙韵修边机木工多功能家用装修电木铣开槽机雕刻铝塑倒装板锣机</v>
          </cell>
          <cell r="G289" t="str">
            <v>-</v>
          </cell>
          <cell r="H289" t="str">
            <v>当前在线</v>
          </cell>
          <cell r="I289">
            <v>199</v>
          </cell>
          <cell r="J289">
            <v>344</v>
          </cell>
          <cell r="K289">
            <v>35.79</v>
          </cell>
          <cell r="L289">
            <v>0.80900000000000005</v>
          </cell>
          <cell r="M289">
            <v>11</v>
          </cell>
          <cell r="N289">
            <v>14</v>
          </cell>
          <cell r="O289">
            <v>4</v>
          </cell>
          <cell r="P289">
            <v>5</v>
          </cell>
          <cell r="Q289">
            <v>949</v>
          </cell>
          <cell r="R289">
            <v>2.01E-2</v>
          </cell>
          <cell r="S289">
            <v>2</v>
          </cell>
          <cell r="T289">
            <v>3</v>
          </cell>
          <cell r="U289">
            <v>429.3</v>
          </cell>
          <cell r="V289">
            <v>1.01E-2</v>
          </cell>
          <cell r="W289">
            <v>2.16</v>
          </cell>
          <cell r="X289">
            <v>125.1</v>
          </cell>
          <cell r="Y289">
            <v>0</v>
          </cell>
          <cell r="Z289">
            <v>57</v>
          </cell>
          <cell r="AA289">
            <v>0</v>
          </cell>
        </row>
        <row r="290">
          <cell r="A290" t="str">
            <v>44319087646</v>
          </cell>
          <cell r="B290">
            <v>5</v>
          </cell>
          <cell r="C290">
            <v>19</v>
          </cell>
          <cell r="D290">
            <v>44319</v>
          </cell>
          <cell r="E290">
            <v>606698087646</v>
          </cell>
          <cell r="F290" t="str">
            <v>龙韵家用多功能冲击钻220V手电钻手枪钻小手电转钻电动工具螺丝刀</v>
          </cell>
          <cell r="G290" t="str">
            <v>包胶款冲击钻</v>
          </cell>
          <cell r="H290" t="str">
            <v>当前在线</v>
          </cell>
          <cell r="I290">
            <v>142</v>
          </cell>
          <cell r="J290">
            <v>290</v>
          </cell>
          <cell r="K290">
            <v>38.01</v>
          </cell>
          <cell r="L290">
            <v>0.49299999999999999</v>
          </cell>
          <cell r="M290">
            <v>2</v>
          </cell>
          <cell r="N290">
            <v>13</v>
          </cell>
          <cell r="O290">
            <v>4</v>
          </cell>
          <cell r="P290">
            <v>4</v>
          </cell>
          <cell r="Q290">
            <v>374</v>
          </cell>
          <cell r="R290">
            <v>2.8199999999999999E-2</v>
          </cell>
          <cell r="S290">
            <v>4</v>
          </cell>
          <cell r="T290">
            <v>4</v>
          </cell>
          <cell r="U290">
            <v>374.4</v>
          </cell>
          <cell r="V290">
            <v>2.8199999999999999E-2</v>
          </cell>
          <cell r="W290">
            <v>2.64</v>
          </cell>
          <cell r="X290">
            <v>0</v>
          </cell>
          <cell r="Y290">
            <v>2.63E-2</v>
          </cell>
          <cell r="Z290">
            <v>76</v>
          </cell>
          <cell r="AA290">
            <v>2</v>
          </cell>
        </row>
        <row r="291">
          <cell r="A291" t="str">
            <v>44319488253</v>
          </cell>
          <cell r="B291">
            <v>5</v>
          </cell>
          <cell r="C291">
            <v>19</v>
          </cell>
          <cell r="D291">
            <v>44319</v>
          </cell>
          <cell r="E291">
            <v>630655488253</v>
          </cell>
          <cell r="F291" t="str">
            <v>龙韵电动绿篱机充电式园林修剪机锂电双刃便携茶叶树枝修枝机</v>
          </cell>
          <cell r="G291" t="str">
            <v>LYDDLLJ</v>
          </cell>
          <cell r="H291" t="str">
            <v>已下架</v>
          </cell>
          <cell r="I291">
            <v>27</v>
          </cell>
          <cell r="J291">
            <v>58</v>
          </cell>
          <cell r="K291">
            <v>17.649999999999999</v>
          </cell>
          <cell r="L291">
            <v>0.66669999999999996</v>
          </cell>
          <cell r="M291">
            <v>0</v>
          </cell>
          <cell r="N291">
            <v>0</v>
          </cell>
          <cell r="O291">
            <v>1</v>
          </cell>
          <cell r="P291">
            <v>1</v>
          </cell>
          <cell r="Q291">
            <v>314</v>
          </cell>
          <cell r="R291">
            <v>3.6999999999999998E-2</v>
          </cell>
          <cell r="S291">
            <v>1</v>
          </cell>
          <cell r="T291">
            <v>1</v>
          </cell>
          <cell r="U291">
            <v>314.10000000000002</v>
          </cell>
          <cell r="V291">
            <v>3.6999999999999998E-2</v>
          </cell>
          <cell r="W291">
            <v>11.63</v>
          </cell>
          <cell r="X291">
            <v>0</v>
          </cell>
          <cell r="Y291">
            <v>0</v>
          </cell>
          <cell r="Z291">
            <v>23</v>
          </cell>
          <cell r="AA291">
            <v>0</v>
          </cell>
        </row>
        <row r="292">
          <cell r="A292" t="str">
            <v>44319924188</v>
          </cell>
          <cell r="B292">
            <v>5</v>
          </cell>
          <cell r="C292">
            <v>19</v>
          </cell>
          <cell r="D292">
            <v>44319</v>
          </cell>
          <cell r="E292">
            <v>598378924188</v>
          </cell>
          <cell r="F292" t="str">
            <v>龙韵往复锯条电动马刀锯条加长细齿金属切割塑料切割木工粗齿锯条</v>
          </cell>
          <cell r="G292" t="str">
            <v>-</v>
          </cell>
          <cell r="H292" t="str">
            <v>当前在线</v>
          </cell>
          <cell r="I292">
            <v>19</v>
          </cell>
          <cell r="J292">
            <v>33</v>
          </cell>
          <cell r="K292">
            <v>28.85</v>
          </cell>
          <cell r="L292">
            <v>0.42109999999999997</v>
          </cell>
          <cell r="M292">
            <v>1</v>
          </cell>
          <cell r="N292">
            <v>6</v>
          </cell>
          <cell r="O292">
            <v>8</v>
          </cell>
          <cell r="P292">
            <v>10</v>
          </cell>
          <cell r="Q292">
            <v>355</v>
          </cell>
          <cell r="R292">
            <v>0.42109999999999997</v>
          </cell>
          <cell r="S292">
            <v>8</v>
          </cell>
          <cell r="T292">
            <v>9</v>
          </cell>
          <cell r="U292">
            <v>311.04000000000002</v>
          </cell>
          <cell r="V292">
            <v>0.42109999999999997</v>
          </cell>
          <cell r="W292">
            <v>16.37</v>
          </cell>
          <cell r="X292">
            <v>25.6</v>
          </cell>
          <cell r="Y292">
            <v>0</v>
          </cell>
          <cell r="Z292">
            <v>2</v>
          </cell>
          <cell r="AA292">
            <v>0</v>
          </cell>
        </row>
        <row r="293">
          <cell r="A293" t="str">
            <v>44319987066</v>
          </cell>
          <cell r="B293">
            <v>5</v>
          </cell>
          <cell r="C293">
            <v>19</v>
          </cell>
          <cell r="D293">
            <v>44319</v>
          </cell>
          <cell r="E293">
            <v>586841987066</v>
          </cell>
          <cell r="F293" t="str">
            <v>龙韵电镐大功率重型专业混凝土开槽拆墙工具单用工业级电镐送凿子</v>
          </cell>
          <cell r="G293" t="str">
            <v>-</v>
          </cell>
          <cell r="H293" t="str">
            <v>已下架</v>
          </cell>
          <cell r="I293">
            <v>35</v>
          </cell>
          <cell r="J293">
            <v>48</v>
          </cell>
          <cell r="K293">
            <v>25.07</v>
          </cell>
          <cell r="L293">
            <v>0.7429</v>
          </cell>
          <cell r="M293">
            <v>0</v>
          </cell>
          <cell r="N293">
            <v>1</v>
          </cell>
          <cell r="O293">
            <v>1</v>
          </cell>
          <cell r="P293">
            <v>1</v>
          </cell>
          <cell r="Q293">
            <v>295</v>
          </cell>
          <cell r="R293">
            <v>2.86E-2</v>
          </cell>
          <cell r="S293">
            <v>1</v>
          </cell>
          <cell r="T293">
            <v>1</v>
          </cell>
          <cell r="U293">
            <v>295.2</v>
          </cell>
          <cell r="V293">
            <v>2.86E-2</v>
          </cell>
          <cell r="W293">
            <v>8.43</v>
          </cell>
          <cell r="X293">
            <v>0</v>
          </cell>
          <cell r="Y293">
            <v>0</v>
          </cell>
          <cell r="Z293">
            <v>16</v>
          </cell>
          <cell r="AA293">
            <v>0</v>
          </cell>
        </row>
        <row r="294">
          <cell r="A294" t="str">
            <v>44319310219</v>
          </cell>
          <cell r="B294">
            <v>5</v>
          </cell>
          <cell r="C294">
            <v>19</v>
          </cell>
          <cell r="D294">
            <v>44319</v>
          </cell>
          <cell r="E294">
            <v>608950310219</v>
          </cell>
          <cell r="F294" t="str">
            <v>龙韵手电钻多功能家用220V钻孔机小型手枪钻电转大功率电动螺丝刀</v>
          </cell>
          <cell r="G294" t="str">
            <v>LY-B-3</v>
          </cell>
          <cell r="H294" t="str">
            <v>当前在线</v>
          </cell>
          <cell r="I294">
            <v>40</v>
          </cell>
          <cell r="J294">
            <v>118</v>
          </cell>
          <cell r="K294">
            <v>40.08</v>
          </cell>
          <cell r="L294">
            <v>0.42499999999999999</v>
          </cell>
          <cell r="M294">
            <v>0</v>
          </cell>
          <cell r="N294">
            <v>8</v>
          </cell>
          <cell r="O294">
            <v>2</v>
          </cell>
          <cell r="P294">
            <v>4</v>
          </cell>
          <cell r="Q294">
            <v>284</v>
          </cell>
          <cell r="R294">
            <v>0.05</v>
          </cell>
          <cell r="S294">
            <v>2</v>
          </cell>
          <cell r="T294">
            <v>4</v>
          </cell>
          <cell r="U294">
            <v>284.39999999999998</v>
          </cell>
          <cell r="V294">
            <v>0.05</v>
          </cell>
          <cell r="W294">
            <v>7.11</v>
          </cell>
          <cell r="X294">
            <v>0</v>
          </cell>
          <cell r="Y294">
            <v>0</v>
          </cell>
          <cell r="Z294">
            <v>12</v>
          </cell>
          <cell r="AA294">
            <v>0</v>
          </cell>
        </row>
        <row r="295">
          <cell r="A295" t="str">
            <v>44319037230</v>
          </cell>
          <cell r="B295">
            <v>5</v>
          </cell>
          <cell r="C295">
            <v>19</v>
          </cell>
          <cell r="D295">
            <v>44319</v>
          </cell>
          <cell r="E295">
            <v>564882037230</v>
          </cell>
          <cell r="F295" t="str">
            <v>龙韵修枝园艺剪刀修剪树枝果树剪刀粗枝剪大力剪刀省力园林强力剪</v>
          </cell>
          <cell r="G295" t="str">
            <v>-</v>
          </cell>
          <cell r="H295" t="str">
            <v>当前在线</v>
          </cell>
          <cell r="I295">
            <v>46</v>
          </cell>
          <cell r="J295">
            <v>118</v>
          </cell>
          <cell r="K295">
            <v>22.84</v>
          </cell>
          <cell r="L295">
            <v>0.71740000000000004</v>
          </cell>
          <cell r="M295">
            <v>1</v>
          </cell>
          <cell r="N295">
            <v>1</v>
          </cell>
          <cell r="O295">
            <v>2</v>
          </cell>
          <cell r="P295">
            <v>3</v>
          </cell>
          <cell r="Q295">
            <v>284</v>
          </cell>
          <cell r="R295">
            <v>4.3499999999999997E-2</v>
          </cell>
          <cell r="S295">
            <v>2</v>
          </cell>
          <cell r="T295">
            <v>3</v>
          </cell>
          <cell r="U295">
            <v>284.04000000000002</v>
          </cell>
          <cell r="V295">
            <v>4.3499999999999997E-2</v>
          </cell>
          <cell r="W295">
            <v>6.17</v>
          </cell>
          <cell r="X295">
            <v>97.2</v>
          </cell>
          <cell r="Y295">
            <v>0</v>
          </cell>
          <cell r="Z295">
            <v>11</v>
          </cell>
          <cell r="AA295">
            <v>0</v>
          </cell>
        </row>
        <row r="296">
          <cell r="A296" t="str">
            <v>44319679155</v>
          </cell>
          <cell r="B296">
            <v>5</v>
          </cell>
          <cell r="C296">
            <v>19</v>
          </cell>
          <cell r="D296">
            <v>44319</v>
          </cell>
          <cell r="E296">
            <v>599671679155</v>
          </cell>
          <cell r="F296" t="str">
            <v>龙韵家用多功能电圆锯手提电锯木工倒装圆盘锯台锯切割机7寸9寸</v>
          </cell>
          <cell r="G296" t="str">
            <v>-</v>
          </cell>
          <cell r="H296" t="str">
            <v>当前在线</v>
          </cell>
          <cell r="I296">
            <v>34</v>
          </cell>
          <cell r="J296">
            <v>100</v>
          </cell>
          <cell r="K296">
            <v>64.38</v>
          </cell>
          <cell r="L296">
            <v>0.52939999999999998</v>
          </cell>
          <cell r="M296">
            <v>2</v>
          </cell>
          <cell r="N296">
            <v>2</v>
          </cell>
          <cell r="O296">
            <v>1</v>
          </cell>
          <cell r="P296">
            <v>1</v>
          </cell>
          <cell r="Q296">
            <v>246</v>
          </cell>
          <cell r="R296">
            <v>2.9399999999999999E-2</v>
          </cell>
          <cell r="S296">
            <v>1</v>
          </cell>
          <cell r="T296">
            <v>1</v>
          </cell>
          <cell r="U296">
            <v>246.6</v>
          </cell>
          <cell r="V296">
            <v>2.9399999999999999E-2</v>
          </cell>
          <cell r="W296">
            <v>7.25</v>
          </cell>
          <cell r="X296">
            <v>0</v>
          </cell>
          <cell r="Y296">
            <v>5.5599999999999997E-2</v>
          </cell>
          <cell r="Z296">
            <v>18</v>
          </cell>
          <cell r="AA296">
            <v>1</v>
          </cell>
        </row>
        <row r="297">
          <cell r="A297" t="str">
            <v>44319140098</v>
          </cell>
          <cell r="B297">
            <v>5</v>
          </cell>
          <cell r="C297">
            <v>19</v>
          </cell>
          <cell r="D297">
            <v>44319</v>
          </cell>
          <cell r="E297">
            <v>552871140098</v>
          </cell>
          <cell r="F297" t="str">
            <v>龙韵250电焊机220V家用小型380双电压两用全铜交流迷你工业级焊机</v>
          </cell>
          <cell r="G297" t="str">
            <v>-</v>
          </cell>
          <cell r="H297" t="str">
            <v>已下架</v>
          </cell>
          <cell r="I297">
            <v>128</v>
          </cell>
          <cell r="J297">
            <v>211</v>
          </cell>
          <cell r="K297">
            <v>38.299999999999997</v>
          </cell>
          <cell r="L297">
            <v>0.76559999999999995</v>
          </cell>
          <cell r="M297">
            <v>0</v>
          </cell>
          <cell r="N297">
            <v>5</v>
          </cell>
          <cell r="O297">
            <v>2</v>
          </cell>
          <cell r="P297">
            <v>2</v>
          </cell>
          <cell r="Q297">
            <v>494</v>
          </cell>
          <cell r="R297">
            <v>1.5599999999999999E-2</v>
          </cell>
          <cell r="S297">
            <v>1</v>
          </cell>
          <cell r="T297">
            <v>1</v>
          </cell>
          <cell r="U297">
            <v>244.8</v>
          </cell>
          <cell r="V297">
            <v>7.7999999999999996E-3</v>
          </cell>
          <cell r="W297">
            <v>1.91</v>
          </cell>
          <cell r="X297">
            <v>0</v>
          </cell>
          <cell r="Y297">
            <v>0</v>
          </cell>
          <cell r="Z297">
            <v>36</v>
          </cell>
          <cell r="AA297">
            <v>0</v>
          </cell>
        </row>
        <row r="298">
          <cell r="A298" t="str">
            <v>44319427671</v>
          </cell>
          <cell r="B298">
            <v>5</v>
          </cell>
          <cell r="C298">
            <v>19</v>
          </cell>
          <cell r="D298">
            <v>44319</v>
          </cell>
          <cell r="E298">
            <v>571164427671</v>
          </cell>
          <cell r="F298" t="str">
            <v>龙韵电动铆钉枪拉铆抢钉转换头卯钉抢气动抽芯铆钉机电钻拉铆钉枪</v>
          </cell>
          <cell r="G298" t="str">
            <v>-</v>
          </cell>
          <cell r="H298" t="str">
            <v>当前在线</v>
          </cell>
          <cell r="I298">
            <v>369</v>
          </cell>
          <cell r="J298">
            <v>546</v>
          </cell>
          <cell r="K298">
            <v>32.17</v>
          </cell>
          <cell r="L298">
            <v>0.86450000000000005</v>
          </cell>
          <cell r="M298">
            <v>5</v>
          </cell>
          <cell r="N298">
            <v>9</v>
          </cell>
          <cell r="O298">
            <v>6</v>
          </cell>
          <cell r="P298">
            <v>7</v>
          </cell>
          <cell r="Q298">
            <v>248</v>
          </cell>
          <cell r="R298">
            <v>1.6299999999999999E-2</v>
          </cell>
          <cell r="S298">
            <v>6</v>
          </cell>
          <cell r="T298">
            <v>6</v>
          </cell>
          <cell r="U298">
            <v>214</v>
          </cell>
          <cell r="V298">
            <v>1.6299999999999999E-2</v>
          </cell>
          <cell r="W298">
            <v>0.57999999999999996</v>
          </cell>
          <cell r="X298">
            <v>0</v>
          </cell>
          <cell r="Y298">
            <v>1.14E-2</v>
          </cell>
          <cell r="Z298">
            <v>175</v>
          </cell>
          <cell r="AA298">
            <v>2</v>
          </cell>
        </row>
        <row r="299">
          <cell r="A299" t="str">
            <v>44319009199</v>
          </cell>
          <cell r="B299">
            <v>5</v>
          </cell>
          <cell r="C299">
            <v>19</v>
          </cell>
          <cell r="D299">
            <v>44319</v>
          </cell>
          <cell r="E299">
            <v>568179009199</v>
          </cell>
          <cell r="F299" t="str">
            <v>龙韵电工查断点测电笔家用线路检测德国万能多功能感应电笔高精度</v>
          </cell>
          <cell r="G299" t="str">
            <v>AC10测电笔</v>
          </cell>
          <cell r="H299" t="str">
            <v>当前在线</v>
          </cell>
          <cell r="I299">
            <v>52</v>
          </cell>
          <cell r="J299">
            <v>86</v>
          </cell>
          <cell r="K299">
            <v>46.26</v>
          </cell>
          <cell r="L299">
            <v>0.55769999999999997</v>
          </cell>
          <cell r="M299">
            <v>0</v>
          </cell>
          <cell r="N299">
            <v>5</v>
          </cell>
          <cell r="O299">
            <v>7</v>
          </cell>
          <cell r="P299">
            <v>7</v>
          </cell>
          <cell r="Q299">
            <v>201</v>
          </cell>
          <cell r="R299">
            <v>0.1346</v>
          </cell>
          <cell r="S299">
            <v>7</v>
          </cell>
          <cell r="T299">
            <v>7</v>
          </cell>
          <cell r="U299">
            <v>201.6</v>
          </cell>
          <cell r="V299">
            <v>0.1346</v>
          </cell>
          <cell r="W299">
            <v>3.88</v>
          </cell>
          <cell r="X299">
            <v>0</v>
          </cell>
          <cell r="Y299">
            <v>0.1429</v>
          </cell>
          <cell r="Z299">
            <v>21</v>
          </cell>
          <cell r="AA299">
            <v>3</v>
          </cell>
        </row>
        <row r="300">
          <cell r="A300" t="str">
            <v>44319336575</v>
          </cell>
          <cell r="B300">
            <v>5</v>
          </cell>
          <cell r="C300">
            <v>19</v>
          </cell>
          <cell r="D300">
            <v>44319</v>
          </cell>
          <cell r="E300">
            <v>615219336575</v>
          </cell>
          <cell r="F300" t="str">
            <v>龙韵专用12V锂电手电钻充电器16.8V手枪钻电动螺丝刀充电器25V</v>
          </cell>
          <cell r="G300" t="str">
            <v>25V</v>
          </cell>
          <cell r="H300" t="str">
            <v>当前在线</v>
          </cell>
          <cell r="I300">
            <v>36</v>
          </cell>
          <cell r="J300">
            <v>100</v>
          </cell>
          <cell r="K300">
            <v>33.340000000000003</v>
          </cell>
          <cell r="L300">
            <v>0.38890000000000002</v>
          </cell>
          <cell r="M300">
            <v>0</v>
          </cell>
          <cell r="N300">
            <v>4</v>
          </cell>
          <cell r="O300">
            <v>6</v>
          </cell>
          <cell r="P300">
            <v>6</v>
          </cell>
          <cell r="Q300">
            <v>174</v>
          </cell>
          <cell r="R300">
            <v>0.16669999999999999</v>
          </cell>
          <cell r="S300">
            <v>6</v>
          </cell>
          <cell r="T300">
            <v>6</v>
          </cell>
          <cell r="U300">
            <v>174.6</v>
          </cell>
          <cell r="V300">
            <v>0.16669999999999999</v>
          </cell>
          <cell r="W300">
            <v>4.8499999999999996</v>
          </cell>
          <cell r="X300">
            <v>26.1</v>
          </cell>
          <cell r="Y300">
            <v>0.22220000000000001</v>
          </cell>
          <cell r="Z300">
            <v>9</v>
          </cell>
          <cell r="AA300">
            <v>2</v>
          </cell>
        </row>
        <row r="301">
          <cell r="A301" t="str">
            <v>44319291428</v>
          </cell>
          <cell r="B301">
            <v>5</v>
          </cell>
          <cell r="C301">
            <v>19</v>
          </cell>
          <cell r="D301">
            <v>44319</v>
          </cell>
          <cell r="E301">
            <v>591856291428</v>
          </cell>
          <cell r="F301" t="str">
            <v>龙韵电动螺丝刀多功能迷你小型电钻家用电批充电螺丝批电起子工具</v>
          </cell>
          <cell r="G301" t="str">
            <v>-</v>
          </cell>
          <cell r="H301" t="str">
            <v>当前在线</v>
          </cell>
          <cell r="I301">
            <v>184</v>
          </cell>
          <cell r="J301">
            <v>260</v>
          </cell>
          <cell r="K301">
            <v>33.43</v>
          </cell>
          <cell r="L301">
            <v>0.75</v>
          </cell>
          <cell r="M301">
            <v>3</v>
          </cell>
          <cell r="N301">
            <v>8</v>
          </cell>
          <cell r="O301">
            <v>3</v>
          </cell>
          <cell r="P301">
            <v>3</v>
          </cell>
          <cell r="Q301">
            <v>168</v>
          </cell>
          <cell r="R301">
            <v>1.6299999999999999E-2</v>
          </cell>
          <cell r="S301">
            <v>3</v>
          </cell>
          <cell r="T301">
            <v>3</v>
          </cell>
          <cell r="U301">
            <v>168.3</v>
          </cell>
          <cell r="V301">
            <v>1.6299999999999999E-2</v>
          </cell>
          <cell r="W301">
            <v>0.91</v>
          </cell>
          <cell r="X301">
            <v>0</v>
          </cell>
          <cell r="Y301">
            <v>0</v>
          </cell>
          <cell r="Z301">
            <v>64</v>
          </cell>
          <cell r="AA301">
            <v>0</v>
          </cell>
        </row>
        <row r="302">
          <cell r="A302" t="str">
            <v>44319942251</v>
          </cell>
          <cell r="B302">
            <v>5</v>
          </cell>
          <cell r="C302">
            <v>19</v>
          </cell>
          <cell r="D302">
            <v>44319</v>
          </cell>
          <cell r="E302">
            <v>617645942251</v>
          </cell>
          <cell r="F302" t="str">
            <v>龙韵钢丝钳尖嘴钳家用老虎钳多功能6寸8寸钳子电工钢丝绳剪刀手钳</v>
          </cell>
          <cell r="G302" t="str">
            <v>-</v>
          </cell>
          <cell r="H302" t="str">
            <v>当前在线</v>
          </cell>
          <cell r="I302">
            <v>49</v>
          </cell>
          <cell r="J302">
            <v>81</v>
          </cell>
          <cell r="K302">
            <v>21.45</v>
          </cell>
          <cell r="L302">
            <v>0.75509999999999999</v>
          </cell>
          <cell r="M302">
            <v>1</v>
          </cell>
          <cell r="N302">
            <v>5</v>
          </cell>
          <cell r="O302">
            <v>6</v>
          </cell>
          <cell r="P302">
            <v>8</v>
          </cell>
          <cell r="Q302">
            <v>179</v>
          </cell>
          <cell r="R302">
            <v>0.12239999999999999</v>
          </cell>
          <cell r="S302">
            <v>5</v>
          </cell>
          <cell r="T302">
            <v>7</v>
          </cell>
          <cell r="U302">
            <v>134.37</v>
          </cell>
          <cell r="V302">
            <v>0.10199999999999999</v>
          </cell>
          <cell r="W302">
            <v>2.74</v>
          </cell>
          <cell r="X302">
            <v>0</v>
          </cell>
          <cell r="Y302">
            <v>5.5599999999999997E-2</v>
          </cell>
          <cell r="Z302">
            <v>36</v>
          </cell>
          <cell r="AA302">
            <v>2</v>
          </cell>
        </row>
        <row r="303">
          <cell r="A303" t="str">
            <v>44319049032</v>
          </cell>
          <cell r="B303">
            <v>5</v>
          </cell>
          <cell r="C303">
            <v>19</v>
          </cell>
          <cell r="D303">
            <v>44319</v>
          </cell>
          <cell r="E303">
            <v>585595049032</v>
          </cell>
          <cell r="F303" t="str">
            <v>龙韵往复锯电动马刀锯多功能家用小型万能切割锯大功率手持电锯子</v>
          </cell>
          <cell r="G303" t="str">
            <v>-</v>
          </cell>
          <cell r="H303" t="str">
            <v>当前在线</v>
          </cell>
          <cell r="I303">
            <v>42</v>
          </cell>
          <cell r="J303">
            <v>64</v>
          </cell>
          <cell r="K303">
            <v>59.46</v>
          </cell>
          <cell r="L303">
            <v>0.61899999999999999</v>
          </cell>
          <cell r="M303">
            <v>2</v>
          </cell>
          <cell r="N303">
            <v>1</v>
          </cell>
          <cell r="O303">
            <v>1</v>
          </cell>
          <cell r="P303">
            <v>1</v>
          </cell>
          <cell r="Q303">
            <v>126</v>
          </cell>
          <cell r="R303">
            <v>2.3800000000000002E-2</v>
          </cell>
          <cell r="S303">
            <v>1</v>
          </cell>
          <cell r="T303">
            <v>1</v>
          </cell>
          <cell r="U303">
            <v>126.9</v>
          </cell>
          <cell r="V303">
            <v>2.3800000000000002E-2</v>
          </cell>
          <cell r="W303">
            <v>3.02</v>
          </cell>
          <cell r="X303">
            <v>0</v>
          </cell>
          <cell r="Y303">
            <v>0</v>
          </cell>
          <cell r="Z303">
            <v>16</v>
          </cell>
          <cell r="AA303">
            <v>0</v>
          </cell>
        </row>
        <row r="304">
          <cell r="A304" t="str">
            <v>44319118720</v>
          </cell>
          <cell r="B304">
            <v>5</v>
          </cell>
          <cell r="C304">
            <v>19</v>
          </cell>
          <cell r="D304">
            <v>44319</v>
          </cell>
          <cell r="E304">
            <v>608642118720</v>
          </cell>
          <cell r="F304" t="str">
            <v>瓷砖切割片金刚石锯片混凝土玻化砖干切专用石材大理石开槽云石片</v>
          </cell>
          <cell r="G304" t="str">
            <v>-</v>
          </cell>
          <cell r="H304" t="str">
            <v>当前在线</v>
          </cell>
          <cell r="I304">
            <v>12</v>
          </cell>
          <cell r="J304">
            <v>34</v>
          </cell>
          <cell r="K304">
            <v>39.99</v>
          </cell>
          <cell r="L304">
            <v>0.33329999999999999</v>
          </cell>
          <cell r="M304">
            <v>0</v>
          </cell>
          <cell r="N304">
            <v>4</v>
          </cell>
          <cell r="O304">
            <v>3</v>
          </cell>
          <cell r="P304">
            <v>4</v>
          </cell>
          <cell r="Q304">
            <v>111</v>
          </cell>
          <cell r="R304">
            <v>0.25</v>
          </cell>
          <cell r="S304">
            <v>3</v>
          </cell>
          <cell r="T304">
            <v>4</v>
          </cell>
          <cell r="U304">
            <v>111.33</v>
          </cell>
          <cell r="V304">
            <v>0.25</v>
          </cell>
          <cell r="W304">
            <v>9.2799999999999994</v>
          </cell>
          <cell r="X304">
            <v>13.41</v>
          </cell>
          <cell r="Y304">
            <v>0.33329999999999999</v>
          </cell>
          <cell r="Z304">
            <v>3</v>
          </cell>
          <cell r="AA304">
            <v>1</v>
          </cell>
        </row>
        <row r="305">
          <cell r="A305" t="str">
            <v>44319065761</v>
          </cell>
          <cell r="B305">
            <v>5</v>
          </cell>
          <cell r="C305">
            <v>19</v>
          </cell>
          <cell r="D305">
            <v>44319</v>
          </cell>
          <cell r="E305">
            <v>575607065761</v>
          </cell>
          <cell r="F305" t="str">
            <v>龙韵省力皮带打孔器多功能家用裤带表带腰带打孔钳打眼打洞机工具</v>
          </cell>
          <cell r="G305" t="str">
            <v>-</v>
          </cell>
          <cell r="H305" t="str">
            <v>当前在线</v>
          </cell>
          <cell r="I305">
            <v>11</v>
          </cell>
          <cell r="J305">
            <v>21</v>
          </cell>
          <cell r="K305">
            <v>23.29</v>
          </cell>
          <cell r="L305">
            <v>0.63639999999999997</v>
          </cell>
          <cell r="M305">
            <v>1</v>
          </cell>
          <cell r="N305">
            <v>1</v>
          </cell>
          <cell r="O305">
            <v>2</v>
          </cell>
          <cell r="P305">
            <v>3</v>
          </cell>
          <cell r="Q305">
            <v>91</v>
          </cell>
          <cell r="R305">
            <v>0.18179999999999999</v>
          </cell>
          <cell r="S305">
            <v>2</v>
          </cell>
          <cell r="T305">
            <v>3</v>
          </cell>
          <cell r="U305">
            <v>91.26</v>
          </cell>
          <cell r="V305">
            <v>0.18179999999999999</v>
          </cell>
          <cell r="W305">
            <v>8.3000000000000007</v>
          </cell>
          <cell r="X305">
            <v>0</v>
          </cell>
          <cell r="Y305">
            <v>0</v>
          </cell>
          <cell r="Z305">
            <v>4</v>
          </cell>
          <cell r="AA305">
            <v>0</v>
          </cell>
        </row>
        <row r="306">
          <cell r="A306" t="str">
            <v>44319959294</v>
          </cell>
          <cell r="B306">
            <v>5</v>
          </cell>
          <cell r="C306">
            <v>19</v>
          </cell>
          <cell r="D306">
            <v>44319</v>
          </cell>
          <cell r="E306">
            <v>560546959294</v>
          </cell>
          <cell r="F306" t="str">
            <v>龙韵卷尺3米5米7.5米量尺不锈钢家用木工尺子高精度盒尺加厚圈尺</v>
          </cell>
          <cell r="G306" t="str">
            <v>-</v>
          </cell>
          <cell r="H306" t="str">
            <v>当前在线</v>
          </cell>
          <cell r="I306">
            <v>31</v>
          </cell>
          <cell r="J306">
            <v>54</v>
          </cell>
          <cell r="K306">
            <v>17.579999999999998</v>
          </cell>
          <cell r="L306">
            <v>0.5484</v>
          </cell>
          <cell r="M306">
            <v>2</v>
          </cell>
          <cell r="N306">
            <v>3</v>
          </cell>
          <cell r="O306">
            <v>6</v>
          </cell>
          <cell r="P306">
            <v>6</v>
          </cell>
          <cell r="Q306">
            <v>87</v>
          </cell>
          <cell r="R306">
            <v>0.19350000000000001</v>
          </cell>
          <cell r="S306">
            <v>6</v>
          </cell>
          <cell r="T306">
            <v>6</v>
          </cell>
          <cell r="U306">
            <v>87.66</v>
          </cell>
          <cell r="V306">
            <v>0.19350000000000001</v>
          </cell>
          <cell r="W306">
            <v>2.83</v>
          </cell>
          <cell r="X306">
            <v>0</v>
          </cell>
          <cell r="Y306">
            <v>0.15379999999999999</v>
          </cell>
          <cell r="Z306">
            <v>13</v>
          </cell>
          <cell r="AA306">
            <v>2</v>
          </cell>
        </row>
        <row r="307">
          <cell r="A307" t="str">
            <v>44319579523</v>
          </cell>
          <cell r="B307">
            <v>5</v>
          </cell>
          <cell r="C307">
            <v>19</v>
          </cell>
          <cell r="D307">
            <v>44319</v>
          </cell>
          <cell r="E307">
            <v>606334579523</v>
          </cell>
          <cell r="F307" t="str">
            <v>宝塔钻头螺旋阶梯塔型台阶扩孔器不锈钢铁铝板金属开孔器钻头含钴</v>
          </cell>
          <cell r="G307" t="str">
            <v>LR19JTC</v>
          </cell>
          <cell r="H307" t="str">
            <v>当前在线</v>
          </cell>
          <cell r="I307">
            <v>27</v>
          </cell>
          <cell r="J307">
            <v>47</v>
          </cell>
          <cell r="K307">
            <v>31.76</v>
          </cell>
          <cell r="L307">
            <v>0.51849999999999996</v>
          </cell>
          <cell r="M307">
            <v>1</v>
          </cell>
          <cell r="N307">
            <v>3</v>
          </cell>
          <cell r="O307">
            <v>2</v>
          </cell>
          <cell r="P307">
            <v>3</v>
          </cell>
          <cell r="Q307">
            <v>84</v>
          </cell>
          <cell r="R307">
            <v>7.4099999999999999E-2</v>
          </cell>
          <cell r="S307">
            <v>2</v>
          </cell>
          <cell r="T307">
            <v>3</v>
          </cell>
          <cell r="U307">
            <v>84.33</v>
          </cell>
          <cell r="V307">
            <v>7.4099999999999999E-2</v>
          </cell>
          <cell r="W307">
            <v>3.12</v>
          </cell>
          <cell r="X307">
            <v>0</v>
          </cell>
          <cell r="Y307">
            <v>0.125</v>
          </cell>
          <cell r="Z307">
            <v>8</v>
          </cell>
          <cell r="AA307">
            <v>1</v>
          </cell>
        </row>
        <row r="308">
          <cell r="A308" t="str">
            <v>44319456729</v>
          </cell>
          <cell r="B308">
            <v>5</v>
          </cell>
          <cell r="C308">
            <v>19</v>
          </cell>
          <cell r="D308">
            <v>44319</v>
          </cell>
          <cell r="E308">
            <v>570042456729</v>
          </cell>
          <cell r="F308" t="str">
            <v>龙韵赶海工具套园艺工具家用多肉小铲子铁锹种菜养花种花工具套装</v>
          </cell>
          <cell r="G308" t="str">
            <v>LYYY100016</v>
          </cell>
          <cell r="H308" t="str">
            <v>当前在线</v>
          </cell>
          <cell r="I308">
            <v>45</v>
          </cell>
          <cell r="J308">
            <v>60</v>
          </cell>
          <cell r="K308">
            <v>14.9</v>
          </cell>
          <cell r="L308">
            <v>0.84440000000000004</v>
          </cell>
          <cell r="M308">
            <v>0</v>
          </cell>
          <cell r="N308">
            <v>3</v>
          </cell>
          <cell r="O308">
            <v>2</v>
          </cell>
          <cell r="P308">
            <v>2</v>
          </cell>
          <cell r="Q308">
            <v>79</v>
          </cell>
          <cell r="R308">
            <v>4.4400000000000002E-2</v>
          </cell>
          <cell r="S308">
            <v>2</v>
          </cell>
          <cell r="T308">
            <v>2</v>
          </cell>
          <cell r="U308">
            <v>79.2</v>
          </cell>
          <cell r="V308">
            <v>4.4400000000000002E-2</v>
          </cell>
          <cell r="W308">
            <v>1.76</v>
          </cell>
          <cell r="X308">
            <v>0</v>
          </cell>
          <cell r="Y308">
            <v>5.5599999999999997E-2</v>
          </cell>
          <cell r="Z308">
            <v>36</v>
          </cell>
          <cell r="AA308">
            <v>2</v>
          </cell>
        </row>
        <row r="309">
          <cell r="A309" t="str">
            <v>44319638326</v>
          </cell>
          <cell r="B309">
            <v>5</v>
          </cell>
          <cell r="C309">
            <v>19</v>
          </cell>
          <cell r="D309">
            <v>44319</v>
          </cell>
          <cell r="E309">
            <v>559275638326</v>
          </cell>
          <cell r="F309" t="str">
            <v>铁皮剪刀不锈钢强力龙骨剪子集成吊顶专用工业多功能航空剪铝扣板</v>
          </cell>
          <cell r="G309" t="str">
            <v>-</v>
          </cell>
          <cell r="H309" t="str">
            <v>当前在线</v>
          </cell>
          <cell r="I309">
            <v>31</v>
          </cell>
          <cell r="J309">
            <v>38</v>
          </cell>
          <cell r="K309">
            <v>72.260000000000005</v>
          </cell>
          <cell r="L309">
            <v>0.80649999999999999</v>
          </cell>
          <cell r="M309">
            <v>0</v>
          </cell>
          <cell r="N309">
            <v>2</v>
          </cell>
          <cell r="O309">
            <v>1</v>
          </cell>
          <cell r="P309">
            <v>2</v>
          </cell>
          <cell r="Q309">
            <v>41</v>
          </cell>
          <cell r="R309">
            <v>3.2300000000000002E-2</v>
          </cell>
          <cell r="S309">
            <v>1</v>
          </cell>
          <cell r="T309">
            <v>2</v>
          </cell>
          <cell r="U309">
            <v>41.04</v>
          </cell>
          <cell r="V309">
            <v>3.2300000000000002E-2</v>
          </cell>
          <cell r="W309">
            <v>1.32</v>
          </cell>
          <cell r="X309">
            <v>0</v>
          </cell>
          <cell r="Y309">
            <v>0</v>
          </cell>
          <cell r="Z309">
            <v>1</v>
          </cell>
          <cell r="AA309">
            <v>0</v>
          </cell>
        </row>
        <row r="310">
          <cell r="A310" t="str">
            <v>44319234070</v>
          </cell>
          <cell r="B310">
            <v>5</v>
          </cell>
          <cell r="C310">
            <v>19</v>
          </cell>
          <cell r="D310">
            <v>44319</v>
          </cell>
          <cell r="E310">
            <v>617937234070</v>
          </cell>
          <cell r="F310" t="str">
            <v>龙韵断头螺丝取出器取断丝滑牙专用工具拆卸反丝内罗丝万能取丝器</v>
          </cell>
          <cell r="G310" t="str">
            <v>-</v>
          </cell>
          <cell r="H310" t="str">
            <v>当前在线</v>
          </cell>
          <cell r="I310">
            <v>37</v>
          </cell>
          <cell r="J310">
            <v>64</v>
          </cell>
          <cell r="K310">
            <v>49.42</v>
          </cell>
          <cell r="L310">
            <v>0.67569999999999997</v>
          </cell>
          <cell r="M310">
            <v>0</v>
          </cell>
          <cell r="N310">
            <v>6</v>
          </cell>
          <cell r="O310">
            <v>2</v>
          </cell>
          <cell r="P310">
            <v>2</v>
          </cell>
          <cell r="Q310">
            <v>35</v>
          </cell>
          <cell r="R310">
            <v>5.4100000000000002E-2</v>
          </cell>
          <cell r="S310">
            <v>2</v>
          </cell>
          <cell r="T310">
            <v>2</v>
          </cell>
          <cell r="U310">
            <v>35.82</v>
          </cell>
          <cell r="V310">
            <v>5.4100000000000002E-2</v>
          </cell>
          <cell r="W310">
            <v>0.97</v>
          </cell>
          <cell r="X310">
            <v>0</v>
          </cell>
          <cell r="Y310">
            <v>0.1111</v>
          </cell>
          <cell r="Z310">
            <v>18</v>
          </cell>
          <cell r="AA310">
            <v>2</v>
          </cell>
        </row>
        <row r="311">
          <cell r="A311" t="str">
            <v>44319155629</v>
          </cell>
          <cell r="B311">
            <v>5</v>
          </cell>
          <cell r="C311">
            <v>19</v>
          </cell>
          <cell r="D311">
            <v>44319</v>
          </cell>
          <cell r="E311">
            <v>624605155629</v>
          </cell>
          <cell r="F311" t="str">
            <v>龙韵两用扳手套装梅花开口五金工具大全双头14件呆板手汽修棘轮</v>
          </cell>
          <cell r="G311" t="str">
            <v>-</v>
          </cell>
          <cell r="H311" t="str">
            <v>当前在线</v>
          </cell>
          <cell r="I311">
            <v>34</v>
          </cell>
          <cell r="J311">
            <v>47</v>
          </cell>
          <cell r="K311">
            <v>28.43</v>
          </cell>
          <cell r="L311">
            <v>0.79410000000000003</v>
          </cell>
          <cell r="M311">
            <v>0</v>
          </cell>
          <cell r="N311">
            <v>1</v>
          </cell>
          <cell r="O311">
            <v>1</v>
          </cell>
          <cell r="P311">
            <v>1</v>
          </cell>
          <cell r="Q311">
            <v>35</v>
          </cell>
          <cell r="R311">
            <v>2.9399999999999999E-2</v>
          </cell>
          <cell r="S311">
            <v>1</v>
          </cell>
          <cell r="T311">
            <v>1</v>
          </cell>
          <cell r="U311">
            <v>35.1</v>
          </cell>
          <cell r="V311">
            <v>2.9399999999999999E-2</v>
          </cell>
          <cell r="W311">
            <v>1.03</v>
          </cell>
          <cell r="X311">
            <v>0</v>
          </cell>
          <cell r="Y311">
            <v>3.5700000000000003E-2</v>
          </cell>
          <cell r="Z311">
            <v>28</v>
          </cell>
          <cell r="AA311">
            <v>1</v>
          </cell>
        </row>
        <row r="312">
          <cell r="A312" t="str">
            <v>44319870536</v>
          </cell>
          <cell r="B312">
            <v>5</v>
          </cell>
          <cell r="C312">
            <v>19</v>
          </cell>
          <cell r="D312">
            <v>44319</v>
          </cell>
          <cell r="E312">
            <v>534653870536</v>
          </cell>
          <cell r="F312" t="str">
            <v>龙韵万能扳手多功能水龙头扳手德国活口扳手家用五金管钳工具套装</v>
          </cell>
          <cell r="G312" t="str">
            <v>-</v>
          </cell>
          <cell r="H312" t="str">
            <v>当前在线</v>
          </cell>
          <cell r="I312">
            <v>13</v>
          </cell>
          <cell r="J312">
            <v>22</v>
          </cell>
          <cell r="K312">
            <v>23.05</v>
          </cell>
          <cell r="L312">
            <v>0.84619999999999995</v>
          </cell>
          <cell r="M312">
            <v>1</v>
          </cell>
          <cell r="N312">
            <v>1</v>
          </cell>
          <cell r="O312">
            <v>2</v>
          </cell>
          <cell r="P312">
            <v>2</v>
          </cell>
          <cell r="Q312">
            <v>52</v>
          </cell>
          <cell r="R312">
            <v>0.15379999999999999</v>
          </cell>
          <cell r="S312">
            <v>1</v>
          </cell>
          <cell r="T312">
            <v>1</v>
          </cell>
          <cell r="U312">
            <v>26.1</v>
          </cell>
          <cell r="V312">
            <v>7.6899999999999996E-2</v>
          </cell>
          <cell r="W312">
            <v>2.0099999999999998</v>
          </cell>
          <cell r="X312">
            <v>26.1</v>
          </cell>
          <cell r="Y312">
            <v>0</v>
          </cell>
          <cell r="Z312">
            <v>5</v>
          </cell>
          <cell r="AA312">
            <v>0</v>
          </cell>
        </row>
        <row r="313">
          <cell r="A313" t="str">
            <v>44319071282</v>
          </cell>
          <cell r="B313">
            <v>5</v>
          </cell>
          <cell r="C313">
            <v>19</v>
          </cell>
          <cell r="D313">
            <v>44319</v>
          </cell>
          <cell r="E313">
            <v>601866071282</v>
          </cell>
          <cell r="F313" t="str">
            <v>龙韵玻璃开孔器钻瓷砖用的钻头钻孔玉石磨圆大理石玻化砖打孔钻头</v>
          </cell>
          <cell r="G313" t="str">
            <v>LH19BLA2001</v>
          </cell>
          <cell r="H313" t="str">
            <v>当前在线</v>
          </cell>
          <cell r="I313">
            <v>6</v>
          </cell>
          <cell r="J313">
            <v>18</v>
          </cell>
          <cell r="K313">
            <v>7.34</v>
          </cell>
          <cell r="L313">
            <v>0.16669999999999999</v>
          </cell>
          <cell r="M313">
            <v>0</v>
          </cell>
          <cell r="N313">
            <v>0</v>
          </cell>
          <cell r="O313">
            <v>1</v>
          </cell>
          <cell r="P313">
            <v>1</v>
          </cell>
          <cell r="Q313">
            <v>10</v>
          </cell>
          <cell r="R313">
            <v>0.16669999999999999</v>
          </cell>
          <cell r="S313">
            <v>1</v>
          </cell>
          <cell r="T313">
            <v>1</v>
          </cell>
          <cell r="U313">
            <v>10.35</v>
          </cell>
          <cell r="V313">
            <v>0.16669999999999999</v>
          </cell>
          <cell r="W313">
            <v>1.73</v>
          </cell>
          <cell r="X313">
            <v>0</v>
          </cell>
          <cell r="Y313">
            <v>0</v>
          </cell>
          <cell r="Z313">
            <v>0</v>
          </cell>
          <cell r="AA313">
            <v>0</v>
          </cell>
        </row>
        <row r="314">
          <cell r="A314" t="str">
            <v>44319437271</v>
          </cell>
          <cell r="B314">
            <v>5</v>
          </cell>
          <cell r="C314">
            <v>19</v>
          </cell>
          <cell r="D314">
            <v>44319</v>
          </cell>
          <cell r="E314">
            <v>38984437271</v>
          </cell>
          <cell r="F314" t="str">
            <v>龙韵轻型电锤电镐电钻三用多功能家用大功率两用工业冲击钻混凝土</v>
          </cell>
          <cell r="G314" t="str">
            <v>-</v>
          </cell>
          <cell r="H314" t="str">
            <v>已下架</v>
          </cell>
          <cell r="I314">
            <v>15</v>
          </cell>
          <cell r="J314">
            <v>35</v>
          </cell>
          <cell r="K314">
            <v>27.54</v>
          </cell>
          <cell r="L314">
            <v>0.73329999999999995</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row>
        <row r="315">
          <cell r="A315" t="str">
            <v>44319258296</v>
          </cell>
          <cell r="B315">
            <v>5</v>
          </cell>
          <cell r="C315">
            <v>19</v>
          </cell>
          <cell r="D315">
            <v>44319</v>
          </cell>
          <cell r="E315">
            <v>520139258296</v>
          </cell>
          <cell r="F315" t="str">
            <v>龙韵无刷冲击电动扳手锂电充电架子工 大扭力套筒风炮汽修电扳手</v>
          </cell>
          <cell r="G315" t="str">
            <v>-</v>
          </cell>
          <cell r="H315" t="str">
            <v>当前在线</v>
          </cell>
          <cell r="I315">
            <v>18</v>
          </cell>
          <cell r="J315">
            <v>43</v>
          </cell>
          <cell r="K315">
            <v>28.1</v>
          </cell>
          <cell r="L315">
            <v>0.61109999999999998</v>
          </cell>
          <cell r="M315">
            <v>1</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row>
        <row r="316">
          <cell r="A316" t="str">
            <v>44319313866</v>
          </cell>
          <cell r="B316">
            <v>5</v>
          </cell>
          <cell r="C316">
            <v>19</v>
          </cell>
          <cell r="D316">
            <v>44319</v>
          </cell>
          <cell r="E316">
            <v>521268313866</v>
          </cell>
          <cell r="F316" t="str">
            <v>龙韵21V锂电池手电钻电动螺丝刀充电式手枪钻家用多功能手电转</v>
          </cell>
          <cell r="G316" t="str">
            <v>LV003619</v>
          </cell>
          <cell r="H316" t="str">
            <v>已下架</v>
          </cell>
          <cell r="I316">
            <v>2</v>
          </cell>
          <cell r="J316">
            <v>5</v>
          </cell>
          <cell r="K316">
            <v>2.2999999999999998</v>
          </cell>
          <cell r="L316">
            <v>0.5</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row>
        <row r="317">
          <cell r="A317" t="str">
            <v>44319292891</v>
          </cell>
          <cell r="B317">
            <v>5</v>
          </cell>
          <cell r="C317">
            <v>19</v>
          </cell>
          <cell r="D317">
            <v>44319</v>
          </cell>
          <cell r="E317">
            <v>537861292891</v>
          </cell>
          <cell r="F317" t="str">
            <v>龙韵电焊机配件使用 焊把线 国标电缆线接地钳龙头线套装 16平方</v>
          </cell>
          <cell r="G317" t="str">
            <v>-</v>
          </cell>
          <cell r="H317" t="str">
            <v>已下架</v>
          </cell>
          <cell r="I317">
            <v>44</v>
          </cell>
          <cell r="J317">
            <v>54</v>
          </cell>
          <cell r="K317">
            <v>20.13</v>
          </cell>
          <cell r="L317">
            <v>0.75</v>
          </cell>
          <cell r="M317">
            <v>0</v>
          </cell>
          <cell r="N317">
            <v>0</v>
          </cell>
          <cell r="O317">
            <v>0</v>
          </cell>
          <cell r="P317">
            <v>0</v>
          </cell>
          <cell r="Q317">
            <v>0</v>
          </cell>
          <cell r="R317">
            <v>0</v>
          </cell>
          <cell r="S317">
            <v>0</v>
          </cell>
          <cell r="T317">
            <v>0</v>
          </cell>
          <cell r="U317">
            <v>0</v>
          </cell>
          <cell r="V317">
            <v>0</v>
          </cell>
          <cell r="W317">
            <v>0</v>
          </cell>
          <cell r="X317">
            <v>0</v>
          </cell>
          <cell r="Y317">
            <v>0</v>
          </cell>
          <cell r="Z317">
            <v>27</v>
          </cell>
          <cell r="AA317">
            <v>0</v>
          </cell>
        </row>
        <row r="318">
          <cell r="A318" t="str">
            <v>44319624038</v>
          </cell>
          <cell r="B318">
            <v>5</v>
          </cell>
          <cell r="C318">
            <v>19</v>
          </cell>
          <cell r="D318">
            <v>44319</v>
          </cell>
          <cell r="E318">
            <v>539913624038</v>
          </cell>
          <cell r="F318" t="str">
            <v>家用多功能工具套装五金电工专用维修工具箱手工手动木工万能组套</v>
          </cell>
          <cell r="G318" t="str">
            <v>-</v>
          </cell>
          <cell r="H318" t="str">
            <v>当前在线</v>
          </cell>
          <cell r="I318">
            <v>27</v>
          </cell>
          <cell r="J318">
            <v>43</v>
          </cell>
          <cell r="K318">
            <v>40.57</v>
          </cell>
          <cell r="L318">
            <v>0.25929999999999997</v>
          </cell>
          <cell r="M318">
            <v>1</v>
          </cell>
          <cell r="N318">
            <v>2</v>
          </cell>
          <cell r="O318">
            <v>0</v>
          </cell>
          <cell r="P318">
            <v>0</v>
          </cell>
          <cell r="Q318">
            <v>0</v>
          </cell>
          <cell r="R318">
            <v>0</v>
          </cell>
          <cell r="S318">
            <v>0</v>
          </cell>
          <cell r="T318">
            <v>0</v>
          </cell>
          <cell r="U318">
            <v>0</v>
          </cell>
          <cell r="V318">
            <v>0</v>
          </cell>
          <cell r="W318">
            <v>0</v>
          </cell>
          <cell r="X318">
            <v>0</v>
          </cell>
          <cell r="Y318">
            <v>0</v>
          </cell>
          <cell r="Z318">
            <v>4</v>
          </cell>
          <cell r="AA318">
            <v>0</v>
          </cell>
        </row>
        <row r="319">
          <cell r="A319" t="str">
            <v>44319120706</v>
          </cell>
          <cell r="B319">
            <v>5</v>
          </cell>
          <cell r="C319">
            <v>19</v>
          </cell>
          <cell r="D319">
            <v>44319</v>
          </cell>
          <cell r="E319">
            <v>542510120706</v>
          </cell>
          <cell r="F319" t="str">
            <v>龙韵电锯伐木锯家用电链锯小型多功能手持链条据木工电动锯大功率</v>
          </cell>
          <cell r="G319" t="str">
            <v>-</v>
          </cell>
          <cell r="H319" t="str">
            <v>当前在线</v>
          </cell>
          <cell r="I319">
            <v>119</v>
          </cell>
          <cell r="J319">
            <v>192</v>
          </cell>
          <cell r="K319">
            <v>32.81</v>
          </cell>
          <cell r="L319">
            <v>0.77310000000000001</v>
          </cell>
          <cell r="M319">
            <v>2</v>
          </cell>
          <cell r="N319">
            <v>3</v>
          </cell>
          <cell r="O319">
            <v>0</v>
          </cell>
          <cell r="P319">
            <v>0</v>
          </cell>
          <cell r="Q319">
            <v>0</v>
          </cell>
          <cell r="R319">
            <v>0</v>
          </cell>
          <cell r="S319">
            <v>0</v>
          </cell>
          <cell r="T319">
            <v>0</v>
          </cell>
          <cell r="U319">
            <v>0</v>
          </cell>
          <cell r="V319">
            <v>0</v>
          </cell>
          <cell r="W319">
            <v>0</v>
          </cell>
          <cell r="X319">
            <v>0</v>
          </cell>
          <cell r="Y319">
            <v>0</v>
          </cell>
          <cell r="Z319">
            <v>10</v>
          </cell>
          <cell r="AA319">
            <v>0</v>
          </cell>
        </row>
        <row r="320">
          <cell r="A320" t="str">
            <v>44319138248</v>
          </cell>
          <cell r="B320">
            <v>5</v>
          </cell>
          <cell r="C320">
            <v>19</v>
          </cell>
          <cell r="D320">
            <v>44319</v>
          </cell>
          <cell r="E320">
            <v>545945138248</v>
          </cell>
          <cell r="F320" t="str">
            <v>龙韵锂电钻冲击钻充电式手电钻家用电动螺丝刀双速手枪钻多功能</v>
          </cell>
          <cell r="G320" t="str">
            <v>ST系列冲击锂电钻</v>
          </cell>
          <cell r="H320" t="str">
            <v>已下架</v>
          </cell>
          <cell r="I320">
            <v>8</v>
          </cell>
          <cell r="J320">
            <v>19</v>
          </cell>
          <cell r="K320">
            <v>12.86</v>
          </cell>
          <cell r="L320">
            <v>0.875</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row>
        <row r="321">
          <cell r="A321" t="str">
            <v>44319725160</v>
          </cell>
          <cell r="B321">
            <v>5</v>
          </cell>
          <cell r="C321">
            <v>19</v>
          </cell>
          <cell r="D321">
            <v>44319</v>
          </cell>
          <cell r="E321">
            <v>548887725160</v>
          </cell>
          <cell r="F321" t="str">
            <v>龙韵日常家用五金木工工具套装多功能组合木匠电动冲击电钻工具箱</v>
          </cell>
          <cell r="G321" t="str">
            <v>-</v>
          </cell>
          <cell r="H321" t="str">
            <v>已下架</v>
          </cell>
          <cell r="I321">
            <v>1</v>
          </cell>
          <cell r="J321">
            <v>15</v>
          </cell>
          <cell r="K321">
            <v>12.42</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row>
        <row r="322">
          <cell r="A322" t="str">
            <v>44319490089</v>
          </cell>
          <cell r="B322">
            <v>5</v>
          </cell>
          <cell r="C322">
            <v>19</v>
          </cell>
          <cell r="D322">
            <v>44319</v>
          </cell>
          <cell r="E322">
            <v>551712490089</v>
          </cell>
          <cell r="F322" t="str">
            <v>龙韵手电钻家用冲击钻220v多功能电动工具手枪钻手电转小型螺丝刀</v>
          </cell>
          <cell r="G322" t="str">
            <v>13-T</v>
          </cell>
          <cell r="H322" t="str">
            <v>当前在线</v>
          </cell>
          <cell r="I322">
            <v>22</v>
          </cell>
          <cell r="J322">
            <v>39</v>
          </cell>
          <cell r="K322">
            <v>29.52</v>
          </cell>
          <cell r="L322">
            <v>0.68179999999999996</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row>
        <row r="323">
          <cell r="A323" t="str">
            <v>44319671314</v>
          </cell>
          <cell r="B323">
            <v>5</v>
          </cell>
          <cell r="C323">
            <v>19</v>
          </cell>
          <cell r="D323">
            <v>44319</v>
          </cell>
          <cell r="E323">
            <v>551934671314</v>
          </cell>
          <cell r="F323" t="str">
            <v>龙韵多功能手持激光红外线测距仪望远镜高精度室外1000米户外测量</v>
          </cell>
          <cell r="G323" t="str">
            <v>LF02001</v>
          </cell>
          <cell r="H323" t="str">
            <v>当前在线</v>
          </cell>
          <cell r="I323">
            <v>11</v>
          </cell>
          <cell r="J323">
            <v>12</v>
          </cell>
          <cell r="K323">
            <v>44.21</v>
          </cell>
          <cell r="L323">
            <v>9.0899999999999995E-2</v>
          </cell>
          <cell r="M323">
            <v>1</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row>
        <row r="324">
          <cell r="A324" t="str">
            <v>44319693149</v>
          </cell>
          <cell r="B324">
            <v>5</v>
          </cell>
          <cell r="C324">
            <v>19</v>
          </cell>
          <cell r="D324">
            <v>44319</v>
          </cell>
          <cell r="E324">
            <v>553338693149</v>
          </cell>
          <cell r="F324" t="str">
            <v>龙韵棘轮扳手套筒套装快速汽修小飞中飞大飞专用五金工具双向扳手</v>
          </cell>
          <cell r="G324" t="str">
            <v>-</v>
          </cell>
          <cell r="H324" t="str">
            <v>当前在线</v>
          </cell>
          <cell r="I324">
            <v>1</v>
          </cell>
          <cell r="J324">
            <v>1</v>
          </cell>
          <cell r="K324">
            <v>1.64</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row>
        <row r="325">
          <cell r="A325" t="str">
            <v>44319504976</v>
          </cell>
          <cell r="B325">
            <v>5</v>
          </cell>
          <cell r="C325">
            <v>19</v>
          </cell>
          <cell r="D325">
            <v>44319</v>
          </cell>
          <cell r="E325">
            <v>553609504976</v>
          </cell>
          <cell r="F325" t="str">
            <v>龙韵手动打钉枪三用码钉枪气钉射钉钢枪木工家用钉抢器直钉马丁枪</v>
          </cell>
          <cell r="G325" t="str">
            <v>-</v>
          </cell>
          <cell r="H325" t="str">
            <v>当前在线</v>
          </cell>
          <cell r="I325">
            <v>1</v>
          </cell>
          <cell r="J325">
            <v>1</v>
          </cell>
          <cell r="K325">
            <v>2</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row>
        <row r="326">
          <cell r="A326" t="str">
            <v>44319116142</v>
          </cell>
          <cell r="B326">
            <v>5</v>
          </cell>
          <cell r="C326">
            <v>19</v>
          </cell>
          <cell r="D326">
            <v>44319</v>
          </cell>
          <cell r="E326">
            <v>555073116142</v>
          </cell>
          <cell r="F326" t="str">
            <v>水平尺高精度强磁平水尺实心铸铝防摔迷小型家用测量尺平衡尺靠尺</v>
          </cell>
          <cell r="G326" t="str">
            <v>-</v>
          </cell>
          <cell r="H326" t="str">
            <v>当前在线</v>
          </cell>
          <cell r="I326">
            <v>5</v>
          </cell>
          <cell r="J326">
            <v>10</v>
          </cell>
          <cell r="K326">
            <v>12.62</v>
          </cell>
          <cell r="L326">
            <v>0.6</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row>
        <row r="327">
          <cell r="A327" t="str">
            <v>44319462624</v>
          </cell>
          <cell r="B327">
            <v>5</v>
          </cell>
          <cell r="C327">
            <v>19</v>
          </cell>
          <cell r="D327">
            <v>44319</v>
          </cell>
          <cell r="E327">
            <v>556766462624</v>
          </cell>
          <cell r="F327" t="str">
            <v>龙韵加厚油灰刀刮腻子工具不锈钢小铲刀填缝泥铲子清洁劈刀批开刀</v>
          </cell>
          <cell r="G327" t="str">
            <v>-</v>
          </cell>
          <cell r="H327" t="str">
            <v>当前在线</v>
          </cell>
          <cell r="I327">
            <v>2</v>
          </cell>
          <cell r="J327">
            <v>2</v>
          </cell>
          <cell r="K327">
            <v>8.1300000000000008</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row>
        <row r="328">
          <cell r="A328" t="str">
            <v>44319661416</v>
          </cell>
          <cell r="B328">
            <v>5</v>
          </cell>
          <cell r="C328">
            <v>19</v>
          </cell>
          <cell r="D328">
            <v>44319</v>
          </cell>
          <cell r="E328">
            <v>556813661416</v>
          </cell>
          <cell r="F328" t="str">
            <v>热熔胶枪手工制作胶抢电热胶枪家用高粘强力热融胶棒棒胶水7-11mm</v>
          </cell>
          <cell r="G328" t="str">
            <v>-</v>
          </cell>
          <cell r="H328" t="str">
            <v>当前在线</v>
          </cell>
          <cell r="I328">
            <v>6</v>
          </cell>
          <cell r="J328">
            <v>8</v>
          </cell>
          <cell r="K328">
            <v>32.46</v>
          </cell>
          <cell r="L328">
            <v>0.66669999999999996</v>
          </cell>
          <cell r="M328">
            <v>0</v>
          </cell>
          <cell r="N328">
            <v>0</v>
          </cell>
          <cell r="O328">
            <v>0</v>
          </cell>
          <cell r="P328">
            <v>0</v>
          </cell>
          <cell r="Q328">
            <v>0</v>
          </cell>
          <cell r="R328">
            <v>0</v>
          </cell>
          <cell r="S328">
            <v>0</v>
          </cell>
          <cell r="T328">
            <v>0</v>
          </cell>
          <cell r="U328">
            <v>0</v>
          </cell>
          <cell r="V328">
            <v>0</v>
          </cell>
          <cell r="W328">
            <v>0</v>
          </cell>
          <cell r="X328">
            <v>0</v>
          </cell>
          <cell r="Y328">
            <v>0</v>
          </cell>
          <cell r="Z328">
            <v>0</v>
          </cell>
          <cell r="AA328">
            <v>0</v>
          </cell>
        </row>
        <row r="329">
          <cell r="A329" t="str">
            <v>44319580877</v>
          </cell>
          <cell r="B329">
            <v>5</v>
          </cell>
          <cell r="C329">
            <v>19</v>
          </cell>
          <cell r="D329">
            <v>44319</v>
          </cell>
          <cell r="E329">
            <v>558485580877</v>
          </cell>
          <cell r="F329" t="str">
            <v>热熔胶棒胶枪胶条高粘强力热融胶棒7mm11mm手工枪胶棒透明软胶条</v>
          </cell>
          <cell r="G329" t="str">
            <v>-</v>
          </cell>
          <cell r="H329" t="str">
            <v>已下架</v>
          </cell>
          <cell r="I329">
            <v>1</v>
          </cell>
          <cell r="J329">
            <v>2</v>
          </cell>
          <cell r="K329">
            <v>6.34</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row>
        <row r="330">
          <cell r="A330" t="str">
            <v>44319433293</v>
          </cell>
          <cell r="B330">
            <v>5</v>
          </cell>
          <cell r="C330">
            <v>19</v>
          </cell>
          <cell r="D330">
            <v>44319</v>
          </cell>
          <cell r="E330">
            <v>558916433293</v>
          </cell>
          <cell r="F330" t="str">
            <v>龙韵电动工具锂电钻打孔充电钻手枪钻多功能家用电动螺丝刀手电钻</v>
          </cell>
          <cell r="G330">
            <v>1012</v>
          </cell>
          <cell r="H330" t="str">
            <v>已下架</v>
          </cell>
          <cell r="I330">
            <v>4</v>
          </cell>
          <cell r="J330">
            <v>11</v>
          </cell>
          <cell r="K330">
            <v>47.93</v>
          </cell>
          <cell r="L330">
            <v>0.25</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row>
        <row r="331">
          <cell r="A331" t="str">
            <v>44319121570</v>
          </cell>
          <cell r="B331">
            <v>5</v>
          </cell>
          <cell r="C331">
            <v>19</v>
          </cell>
          <cell r="D331">
            <v>44319</v>
          </cell>
          <cell r="E331">
            <v>560846121570</v>
          </cell>
          <cell r="F331" t="str">
            <v>龙韵园艺剪刀修枝剪果树剪刀多功能家用省力树枝剪子工具修花剪刀</v>
          </cell>
          <cell r="G331" t="str">
            <v>-</v>
          </cell>
          <cell r="H331" t="str">
            <v>已下架</v>
          </cell>
          <cell r="I331">
            <v>2</v>
          </cell>
          <cell r="J331">
            <v>4</v>
          </cell>
          <cell r="K331">
            <v>2.44</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row>
        <row r="332">
          <cell r="A332" t="str">
            <v>44319006270</v>
          </cell>
          <cell r="B332">
            <v>5</v>
          </cell>
          <cell r="C332">
            <v>19</v>
          </cell>
          <cell r="D332">
            <v>44319</v>
          </cell>
          <cell r="E332">
            <v>561836006270</v>
          </cell>
          <cell r="F332" t="str">
            <v>龙韵电动螺丝刀批头十字风批头电动起子头强磁性披头电钻批头套装</v>
          </cell>
          <cell r="G332" t="str">
            <v>-</v>
          </cell>
          <cell r="H332" t="str">
            <v>已下架</v>
          </cell>
          <cell r="I332">
            <v>1</v>
          </cell>
          <cell r="J332">
            <v>1</v>
          </cell>
          <cell r="K332">
            <v>19.61</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row>
        <row r="333">
          <cell r="A333" t="str">
            <v>44319902231</v>
          </cell>
          <cell r="B333">
            <v>5</v>
          </cell>
          <cell r="C333">
            <v>19</v>
          </cell>
          <cell r="D333">
            <v>44319</v>
          </cell>
          <cell r="E333">
            <v>562784902231</v>
          </cell>
          <cell r="F333" t="str">
            <v>锯树锯子伐木锯木工锯子手工折叠锯园林锯快速家用木锯木头据手锯</v>
          </cell>
          <cell r="G333" t="str">
            <v>-</v>
          </cell>
          <cell r="H333" t="str">
            <v>当前在线</v>
          </cell>
          <cell r="I333">
            <v>96</v>
          </cell>
          <cell r="J333">
            <v>155</v>
          </cell>
          <cell r="K333">
            <v>40.11</v>
          </cell>
          <cell r="L333">
            <v>0.6875</v>
          </cell>
          <cell r="M333">
            <v>2</v>
          </cell>
          <cell r="N333">
            <v>0</v>
          </cell>
          <cell r="O333">
            <v>0</v>
          </cell>
          <cell r="P333">
            <v>0</v>
          </cell>
          <cell r="Q333">
            <v>0</v>
          </cell>
          <cell r="R333">
            <v>0</v>
          </cell>
          <cell r="S333">
            <v>0</v>
          </cell>
          <cell r="T333">
            <v>0</v>
          </cell>
          <cell r="U333">
            <v>0</v>
          </cell>
          <cell r="V333">
            <v>0</v>
          </cell>
          <cell r="W333">
            <v>0</v>
          </cell>
          <cell r="X333">
            <v>0</v>
          </cell>
          <cell r="Y333">
            <v>0</v>
          </cell>
          <cell r="Z333">
            <v>53</v>
          </cell>
          <cell r="AA333">
            <v>0</v>
          </cell>
        </row>
        <row r="334">
          <cell r="A334" t="str">
            <v>44319195385</v>
          </cell>
          <cell r="B334">
            <v>5</v>
          </cell>
          <cell r="C334">
            <v>19</v>
          </cell>
          <cell r="D334">
            <v>44319</v>
          </cell>
          <cell r="E334">
            <v>563230195385</v>
          </cell>
          <cell r="F334" t="str">
            <v>龙韵 专用12V锂电手电钻充电器16.8V手枪钻电动螺丝刀充电器</v>
          </cell>
          <cell r="G334" t="str">
            <v>LDZ010101</v>
          </cell>
          <cell r="H334" t="str">
            <v>已下架</v>
          </cell>
          <cell r="I334">
            <v>1</v>
          </cell>
          <cell r="J334">
            <v>6</v>
          </cell>
          <cell r="K334">
            <v>13.07</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1</v>
          </cell>
          <cell r="AA334">
            <v>0</v>
          </cell>
        </row>
        <row r="335">
          <cell r="A335" t="str">
            <v>44319862298</v>
          </cell>
          <cell r="B335">
            <v>5</v>
          </cell>
          <cell r="C335">
            <v>19</v>
          </cell>
          <cell r="D335">
            <v>44319</v>
          </cell>
          <cell r="E335">
            <v>563490862298</v>
          </cell>
          <cell r="F335" t="str">
            <v>龙韵型材斜切锯铝机铝合金木材切割机木工多功能45度角高精度切铝</v>
          </cell>
          <cell r="G335" t="str">
            <v>-</v>
          </cell>
          <cell r="H335" t="str">
            <v>当前在线</v>
          </cell>
          <cell r="I335">
            <v>68</v>
          </cell>
          <cell r="J335">
            <v>92</v>
          </cell>
          <cell r="K335">
            <v>45.17</v>
          </cell>
          <cell r="L335">
            <v>0.85289999999999999</v>
          </cell>
          <cell r="M335">
            <v>0</v>
          </cell>
          <cell r="N335">
            <v>3</v>
          </cell>
          <cell r="O335">
            <v>0</v>
          </cell>
          <cell r="P335">
            <v>0</v>
          </cell>
          <cell r="Q335">
            <v>0</v>
          </cell>
          <cell r="R335">
            <v>0</v>
          </cell>
          <cell r="S335">
            <v>0</v>
          </cell>
          <cell r="T335">
            <v>0</v>
          </cell>
          <cell r="U335">
            <v>0</v>
          </cell>
          <cell r="V335">
            <v>0</v>
          </cell>
          <cell r="W335">
            <v>0</v>
          </cell>
          <cell r="X335">
            <v>0</v>
          </cell>
          <cell r="Y335">
            <v>0</v>
          </cell>
          <cell r="Z335">
            <v>30</v>
          </cell>
          <cell r="AA335">
            <v>0</v>
          </cell>
        </row>
        <row r="336">
          <cell r="A336" t="str">
            <v>44319815329</v>
          </cell>
          <cell r="B336">
            <v>5</v>
          </cell>
          <cell r="C336">
            <v>19</v>
          </cell>
          <cell r="D336">
            <v>44319</v>
          </cell>
          <cell r="E336">
            <v>563631815329</v>
          </cell>
          <cell r="F336" t="str">
            <v>龙韵电钻家用手电钻220v多功能电动工具套装手枪钻电转电动螺丝刀</v>
          </cell>
          <cell r="G336" t="str">
            <v>LY-6186</v>
          </cell>
          <cell r="H336" t="str">
            <v>当前在线</v>
          </cell>
          <cell r="I336">
            <v>1</v>
          </cell>
          <cell r="J336">
            <v>3</v>
          </cell>
          <cell r="K336">
            <v>5.17</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row>
        <row r="337">
          <cell r="A337" t="str">
            <v>44319998624</v>
          </cell>
          <cell r="B337">
            <v>5</v>
          </cell>
          <cell r="C337">
            <v>19</v>
          </cell>
          <cell r="D337">
            <v>44319</v>
          </cell>
          <cell r="E337">
            <v>564246998624</v>
          </cell>
          <cell r="F337" t="str">
            <v>龙韵万用表数字高精度万能表全自动智能小型便携式维修电工多功能</v>
          </cell>
          <cell r="G337" t="str">
            <v>BB010108</v>
          </cell>
          <cell r="H337" t="str">
            <v>当前在线</v>
          </cell>
          <cell r="I337">
            <v>23</v>
          </cell>
          <cell r="J337">
            <v>67</v>
          </cell>
          <cell r="K337">
            <v>35.86</v>
          </cell>
          <cell r="L337">
            <v>0.86960000000000004</v>
          </cell>
          <cell r="M337">
            <v>3</v>
          </cell>
          <cell r="N337">
            <v>5</v>
          </cell>
          <cell r="O337">
            <v>0</v>
          </cell>
          <cell r="P337">
            <v>0</v>
          </cell>
          <cell r="Q337">
            <v>0</v>
          </cell>
          <cell r="R337">
            <v>0</v>
          </cell>
          <cell r="S337">
            <v>0</v>
          </cell>
          <cell r="T337">
            <v>0</v>
          </cell>
          <cell r="U337">
            <v>0</v>
          </cell>
          <cell r="V337">
            <v>0</v>
          </cell>
          <cell r="W337">
            <v>0</v>
          </cell>
          <cell r="X337">
            <v>0</v>
          </cell>
          <cell r="Y337">
            <v>0</v>
          </cell>
          <cell r="Z337">
            <v>8</v>
          </cell>
          <cell r="AA337">
            <v>0</v>
          </cell>
        </row>
        <row r="338">
          <cell r="A338" t="str">
            <v>44319097011</v>
          </cell>
          <cell r="B338">
            <v>5</v>
          </cell>
          <cell r="C338">
            <v>19</v>
          </cell>
          <cell r="D338">
            <v>44319</v>
          </cell>
          <cell r="E338">
            <v>564869097011</v>
          </cell>
          <cell r="F338" t="str">
            <v>龙韵三角钻头陶瓷墙壁瓷砖玻璃水泥墙壁钻头开孔器合金手枪电钻头</v>
          </cell>
          <cell r="G338">
            <v>1018</v>
          </cell>
          <cell r="H338" t="str">
            <v>当前在线</v>
          </cell>
          <cell r="I338">
            <v>1</v>
          </cell>
          <cell r="J338">
            <v>2</v>
          </cell>
          <cell r="K338">
            <v>2.86</v>
          </cell>
          <cell r="L338">
            <v>0</v>
          </cell>
          <cell r="M338">
            <v>0</v>
          </cell>
          <cell r="N338">
            <v>0</v>
          </cell>
          <cell r="O338">
            <v>0</v>
          </cell>
          <cell r="P338">
            <v>0</v>
          </cell>
          <cell r="Q338">
            <v>0</v>
          </cell>
          <cell r="R338">
            <v>0</v>
          </cell>
          <cell r="S338">
            <v>0</v>
          </cell>
          <cell r="T338">
            <v>0</v>
          </cell>
          <cell r="U338">
            <v>0</v>
          </cell>
          <cell r="V338">
            <v>0</v>
          </cell>
          <cell r="W338">
            <v>0</v>
          </cell>
          <cell r="X338">
            <v>0</v>
          </cell>
          <cell r="Y338">
            <v>0</v>
          </cell>
          <cell r="Z338">
            <v>0</v>
          </cell>
          <cell r="AA338">
            <v>0</v>
          </cell>
        </row>
        <row r="339">
          <cell r="A339" t="str">
            <v>44319341452</v>
          </cell>
          <cell r="B339">
            <v>5</v>
          </cell>
          <cell r="C339">
            <v>19</v>
          </cell>
          <cell r="D339">
            <v>44319</v>
          </cell>
          <cell r="E339">
            <v>565895341452</v>
          </cell>
          <cell r="F339" t="str">
            <v>龙韵无刷锂电角磨机充电式锂电池磨光机打磨机多功能切割机抛光机</v>
          </cell>
          <cell r="G339" t="str">
            <v>100LAG-1</v>
          </cell>
          <cell r="H339" t="str">
            <v>已下架</v>
          </cell>
          <cell r="I339">
            <v>9</v>
          </cell>
          <cell r="J339">
            <v>26</v>
          </cell>
          <cell r="K339">
            <v>19.62</v>
          </cell>
          <cell r="L339">
            <v>0.55559999999999998</v>
          </cell>
          <cell r="M339">
            <v>2</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row>
        <row r="340">
          <cell r="A340" t="str">
            <v>44319793793</v>
          </cell>
          <cell r="B340">
            <v>5</v>
          </cell>
          <cell r="C340">
            <v>19</v>
          </cell>
          <cell r="D340">
            <v>44319</v>
          </cell>
          <cell r="E340">
            <v>569655793793</v>
          </cell>
          <cell r="F340" t="str">
            <v>验电器插座测试仪漏电地线检测器电源极性相位检测仪高精度测电仪</v>
          </cell>
          <cell r="G340" t="str">
            <v>LF-001电源检测器</v>
          </cell>
          <cell r="H340" t="str">
            <v>当前在线</v>
          </cell>
          <cell r="I340">
            <v>17</v>
          </cell>
          <cell r="J340">
            <v>22</v>
          </cell>
          <cell r="K340">
            <v>77.099999999999994</v>
          </cell>
          <cell r="L340">
            <v>0.58819999999999995</v>
          </cell>
          <cell r="M340">
            <v>0</v>
          </cell>
          <cell r="N340">
            <v>2</v>
          </cell>
          <cell r="O340">
            <v>0</v>
          </cell>
          <cell r="P340">
            <v>0</v>
          </cell>
          <cell r="Q340">
            <v>0</v>
          </cell>
          <cell r="R340">
            <v>0</v>
          </cell>
          <cell r="S340">
            <v>0</v>
          </cell>
          <cell r="T340">
            <v>0</v>
          </cell>
          <cell r="U340">
            <v>0</v>
          </cell>
          <cell r="V340">
            <v>0</v>
          </cell>
          <cell r="W340">
            <v>0</v>
          </cell>
          <cell r="X340">
            <v>0</v>
          </cell>
          <cell r="Y340">
            <v>0</v>
          </cell>
          <cell r="Z340">
            <v>6</v>
          </cell>
          <cell r="AA340">
            <v>0</v>
          </cell>
        </row>
        <row r="341">
          <cell r="A341" t="str">
            <v>44319310346</v>
          </cell>
          <cell r="B341">
            <v>5</v>
          </cell>
          <cell r="C341">
            <v>19</v>
          </cell>
          <cell r="D341">
            <v>44319</v>
          </cell>
          <cell r="E341">
            <v>571410310346</v>
          </cell>
          <cell r="F341" t="str">
            <v>割草机多功能开荒小型家用电动打草机农用汽油机收割非神器除草机</v>
          </cell>
          <cell r="G341" t="str">
            <v>GCJ139/140</v>
          </cell>
          <cell r="H341" t="str">
            <v>当前在线</v>
          </cell>
          <cell r="I341">
            <v>8</v>
          </cell>
          <cell r="J341">
            <v>19</v>
          </cell>
          <cell r="K341">
            <v>24.34</v>
          </cell>
          <cell r="L341">
            <v>0.875</v>
          </cell>
          <cell r="M341">
            <v>2</v>
          </cell>
          <cell r="N341">
            <v>0</v>
          </cell>
          <cell r="O341">
            <v>0</v>
          </cell>
          <cell r="P341">
            <v>0</v>
          </cell>
          <cell r="Q341">
            <v>0</v>
          </cell>
          <cell r="R341">
            <v>0</v>
          </cell>
          <cell r="S341">
            <v>0</v>
          </cell>
          <cell r="T341">
            <v>0</v>
          </cell>
          <cell r="U341">
            <v>0</v>
          </cell>
          <cell r="V341">
            <v>0</v>
          </cell>
          <cell r="W341">
            <v>0</v>
          </cell>
          <cell r="X341">
            <v>0</v>
          </cell>
          <cell r="Y341">
            <v>0</v>
          </cell>
          <cell r="Z341">
            <v>0</v>
          </cell>
          <cell r="AA341">
            <v>0</v>
          </cell>
        </row>
        <row r="342">
          <cell r="A342" t="str">
            <v>44319678688</v>
          </cell>
          <cell r="B342">
            <v>5</v>
          </cell>
          <cell r="C342">
            <v>19</v>
          </cell>
          <cell r="D342">
            <v>44319</v>
          </cell>
          <cell r="E342">
            <v>572994678688</v>
          </cell>
          <cell r="F342" t="str">
            <v>龙韵锂电万用宝多功能修边机木工电动工具大全开孔开槽切割打磨机</v>
          </cell>
          <cell r="G342" t="str">
            <v>-</v>
          </cell>
          <cell r="H342" t="str">
            <v>当前在线</v>
          </cell>
          <cell r="I342">
            <v>3</v>
          </cell>
          <cell r="J342">
            <v>5</v>
          </cell>
          <cell r="K342">
            <v>34.21</v>
          </cell>
          <cell r="L342">
            <v>0.66669999999999996</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row>
        <row r="343">
          <cell r="A343" t="str">
            <v>44319669919</v>
          </cell>
          <cell r="B343">
            <v>5</v>
          </cell>
          <cell r="C343">
            <v>19</v>
          </cell>
          <cell r="D343">
            <v>44319</v>
          </cell>
          <cell r="E343">
            <v>573246669919</v>
          </cell>
          <cell r="F343" t="str">
            <v>龙韵电动射钉枪直码两用码钉抢木工工具直钉枪气钉枪打钉器钢钉枪</v>
          </cell>
          <cell r="G343" t="str">
            <v>-</v>
          </cell>
          <cell r="H343" t="str">
            <v>当前在线</v>
          </cell>
          <cell r="I343">
            <v>1207</v>
          </cell>
          <cell r="J343">
            <v>1822</v>
          </cell>
          <cell r="K343">
            <v>43.97</v>
          </cell>
          <cell r="L343">
            <v>0.81189999999999996</v>
          </cell>
          <cell r="M343">
            <v>22</v>
          </cell>
          <cell r="N343">
            <v>30</v>
          </cell>
          <cell r="O343">
            <v>1</v>
          </cell>
          <cell r="P343">
            <v>1</v>
          </cell>
          <cell r="Q343">
            <v>169</v>
          </cell>
          <cell r="R343">
            <v>8.0000000000000004E-4</v>
          </cell>
          <cell r="S343">
            <v>0</v>
          </cell>
          <cell r="T343">
            <v>0</v>
          </cell>
          <cell r="U343">
            <v>0</v>
          </cell>
          <cell r="V343">
            <v>0</v>
          </cell>
          <cell r="W343">
            <v>0</v>
          </cell>
          <cell r="X343">
            <v>0</v>
          </cell>
          <cell r="Y343">
            <v>0</v>
          </cell>
          <cell r="Z343">
            <v>42</v>
          </cell>
          <cell r="AA343">
            <v>0</v>
          </cell>
        </row>
        <row r="344">
          <cell r="A344" t="str">
            <v>44319165390</v>
          </cell>
          <cell r="B344">
            <v>5</v>
          </cell>
          <cell r="C344">
            <v>19</v>
          </cell>
          <cell r="D344">
            <v>44319</v>
          </cell>
          <cell r="E344">
            <v>573393165390</v>
          </cell>
          <cell r="F344" t="str">
            <v>龙韵切割机家用大功率多功能小型金属木材型材不锈钢台式钢材机</v>
          </cell>
          <cell r="G344" t="str">
            <v>-</v>
          </cell>
          <cell r="H344" t="str">
            <v>已下架</v>
          </cell>
          <cell r="I344">
            <v>6</v>
          </cell>
          <cell r="J344">
            <v>22</v>
          </cell>
          <cell r="K344">
            <v>16.350000000000001</v>
          </cell>
          <cell r="L344">
            <v>0.33329999999999999</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row>
        <row r="345">
          <cell r="A345" t="str">
            <v>44319308004</v>
          </cell>
          <cell r="B345">
            <v>5</v>
          </cell>
          <cell r="C345">
            <v>19</v>
          </cell>
          <cell r="D345">
            <v>44319</v>
          </cell>
          <cell r="E345">
            <v>574110308004</v>
          </cell>
          <cell r="F345" t="str">
            <v>龙韵大功率电烙铁套装家用电子维修恒温可调温焊接工具电洛铁焊笔</v>
          </cell>
          <cell r="G345" t="str">
            <v>-</v>
          </cell>
          <cell r="H345" t="str">
            <v>已下架</v>
          </cell>
          <cell r="I345">
            <v>1</v>
          </cell>
          <cell r="J345">
            <v>1</v>
          </cell>
          <cell r="K345">
            <v>76.290000000000006</v>
          </cell>
          <cell r="L345">
            <v>0</v>
          </cell>
          <cell r="M345">
            <v>1</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row>
        <row r="346">
          <cell r="A346" t="str">
            <v>44319053540</v>
          </cell>
          <cell r="B346">
            <v>5</v>
          </cell>
          <cell r="C346">
            <v>19</v>
          </cell>
          <cell r="D346">
            <v>44319</v>
          </cell>
          <cell r="E346">
            <v>577903053540</v>
          </cell>
          <cell r="F346" t="str">
            <v>龙韵剥线钳 多功能 电工专用工具绝缘拨线钳剥皮刀剥线钳子剪线钳</v>
          </cell>
          <cell r="G346" t="str">
            <v>-</v>
          </cell>
          <cell r="H346" t="str">
            <v>当前在线</v>
          </cell>
          <cell r="I346">
            <v>17</v>
          </cell>
          <cell r="J346">
            <v>33</v>
          </cell>
          <cell r="K346">
            <v>20.43</v>
          </cell>
          <cell r="L346">
            <v>0.29409999999999997</v>
          </cell>
          <cell r="M346">
            <v>0</v>
          </cell>
          <cell r="N346">
            <v>0</v>
          </cell>
          <cell r="O346">
            <v>0</v>
          </cell>
          <cell r="P346">
            <v>0</v>
          </cell>
          <cell r="Q346">
            <v>0</v>
          </cell>
          <cell r="R346">
            <v>0</v>
          </cell>
          <cell r="S346">
            <v>0</v>
          </cell>
          <cell r="T346">
            <v>0</v>
          </cell>
          <cell r="U346">
            <v>0</v>
          </cell>
          <cell r="V346">
            <v>0</v>
          </cell>
          <cell r="W346">
            <v>0</v>
          </cell>
          <cell r="X346">
            <v>0</v>
          </cell>
          <cell r="Y346">
            <v>0</v>
          </cell>
          <cell r="Z346">
            <v>4</v>
          </cell>
          <cell r="AA346">
            <v>0</v>
          </cell>
        </row>
        <row r="347">
          <cell r="A347" t="str">
            <v>44319049482</v>
          </cell>
          <cell r="B347">
            <v>5</v>
          </cell>
          <cell r="C347">
            <v>19</v>
          </cell>
          <cell r="D347">
            <v>44319</v>
          </cell>
          <cell r="E347">
            <v>579580049482</v>
          </cell>
          <cell r="F347" t="str">
            <v>龙韵蓝牙激光测距仪高精度红外线测量尺量尺寸电子尺量房神器仪器</v>
          </cell>
          <cell r="G347" t="str">
            <v>88U</v>
          </cell>
          <cell r="H347" t="str">
            <v>当前在线</v>
          </cell>
          <cell r="I347">
            <v>29</v>
          </cell>
          <cell r="J347">
            <v>63</v>
          </cell>
          <cell r="K347">
            <v>80.39</v>
          </cell>
          <cell r="L347">
            <v>0.58620000000000005</v>
          </cell>
          <cell r="M347">
            <v>1</v>
          </cell>
          <cell r="N347">
            <v>1</v>
          </cell>
          <cell r="O347">
            <v>0</v>
          </cell>
          <cell r="P347">
            <v>0</v>
          </cell>
          <cell r="Q347">
            <v>0</v>
          </cell>
          <cell r="R347">
            <v>0</v>
          </cell>
          <cell r="S347">
            <v>0</v>
          </cell>
          <cell r="T347">
            <v>0</v>
          </cell>
          <cell r="U347">
            <v>0</v>
          </cell>
          <cell r="V347">
            <v>0</v>
          </cell>
          <cell r="W347">
            <v>0</v>
          </cell>
          <cell r="X347">
            <v>0</v>
          </cell>
          <cell r="Y347">
            <v>0</v>
          </cell>
          <cell r="Z347">
            <v>17</v>
          </cell>
          <cell r="AA347">
            <v>0</v>
          </cell>
        </row>
        <row r="348">
          <cell r="A348" t="str">
            <v>44319577274</v>
          </cell>
          <cell r="B348">
            <v>5</v>
          </cell>
          <cell r="C348">
            <v>19</v>
          </cell>
          <cell r="D348">
            <v>44319</v>
          </cell>
          <cell r="E348">
            <v>581671577274</v>
          </cell>
          <cell r="F348" t="str">
            <v>年货节 实付满499元赠卷尺1份</v>
          </cell>
          <cell r="G348" t="str">
            <v>-</v>
          </cell>
          <cell r="H348" t="str">
            <v>已下架</v>
          </cell>
          <cell r="I348">
            <v>1</v>
          </cell>
          <cell r="J348">
            <v>1</v>
          </cell>
          <cell r="K348">
            <v>1.46</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row>
        <row r="349">
          <cell r="A349" t="str">
            <v>44319543244</v>
          </cell>
          <cell r="B349">
            <v>5</v>
          </cell>
          <cell r="C349">
            <v>19</v>
          </cell>
          <cell r="D349">
            <v>44319</v>
          </cell>
          <cell r="E349">
            <v>581996543244</v>
          </cell>
          <cell r="F349" t="str">
            <v>线槽剪刀扣条剪45度木工卡条剪刀万能电工角度剪多功能封边条剪刀</v>
          </cell>
          <cell r="G349" t="str">
            <v>-</v>
          </cell>
          <cell r="H349" t="str">
            <v>当前在线</v>
          </cell>
          <cell r="I349">
            <v>3</v>
          </cell>
          <cell r="J349">
            <v>8</v>
          </cell>
          <cell r="K349">
            <v>27.79</v>
          </cell>
          <cell r="L349">
            <v>0.33329999999999999</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row>
        <row r="350">
          <cell r="A350" t="str">
            <v>44319895831</v>
          </cell>
          <cell r="B350">
            <v>5</v>
          </cell>
          <cell r="C350">
            <v>19</v>
          </cell>
          <cell r="D350">
            <v>44319</v>
          </cell>
          <cell r="E350">
            <v>582355895831</v>
          </cell>
          <cell r="F350" t="str">
            <v>木工切割片4寸锯片角磨机金属多功能专业级万用10寸铝合金电锯片</v>
          </cell>
          <cell r="G350" t="str">
            <v>-</v>
          </cell>
          <cell r="H350" t="str">
            <v>当前在线</v>
          </cell>
          <cell r="I350">
            <v>14</v>
          </cell>
          <cell r="J350">
            <v>19</v>
          </cell>
          <cell r="K350">
            <v>37.380000000000003</v>
          </cell>
          <cell r="L350">
            <v>0.28570000000000001</v>
          </cell>
          <cell r="M350">
            <v>0</v>
          </cell>
          <cell r="N350">
            <v>0</v>
          </cell>
          <cell r="O350">
            <v>0</v>
          </cell>
          <cell r="P350">
            <v>0</v>
          </cell>
          <cell r="Q350">
            <v>0</v>
          </cell>
          <cell r="R350">
            <v>0</v>
          </cell>
          <cell r="S350">
            <v>0</v>
          </cell>
          <cell r="T350">
            <v>0</v>
          </cell>
          <cell r="U350">
            <v>0</v>
          </cell>
          <cell r="V350">
            <v>0</v>
          </cell>
          <cell r="W350">
            <v>0</v>
          </cell>
          <cell r="X350">
            <v>0</v>
          </cell>
          <cell r="Y350">
            <v>0</v>
          </cell>
          <cell r="Z350">
            <v>1</v>
          </cell>
          <cell r="AA350">
            <v>0</v>
          </cell>
        </row>
        <row r="351">
          <cell r="A351" t="str">
            <v>44319375785</v>
          </cell>
          <cell r="B351">
            <v>5</v>
          </cell>
          <cell r="C351">
            <v>19</v>
          </cell>
          <cell r="D351">
            <v>44319</v>
          </cell>
          <cell r="E351">
            <v>582800375785</v>
          </cell>
          <cell r="F351" t="str">
            <v>龙韵锤子羊角锤钳工锤铁锤榔头起钉锤钣金锤小铁锤圆头锤木工工具</v>
          </cell>
          <cell r="G351" t="str">
            <v>-</v>
          </cell>
          <cell r="H351" t="str">
            <v>当前在线</v>
          </cell>
          <cell r="I351">
            <v>22</v>
          </cell>
          <cell r="J351">
            <v>32</v>
          </cell>
          <cell r="K351">
            <v>23.25</v>
          </cell>
          <cell r="L351">
            <v>0.63639999999999997</v>
          </cell>
          <cell r="M351">
            <v>0</v>
          </cell>
          <cell r="N351">
            <v>1</v>
          </cell>
          <cell r="O351">
            <v>1</v>
          </cell>
          <cell r="P351">
            <v>1</v>
          </cell>
          <cell r="Q351">
            <v>22</v>
          </cell>
          <cell r="R351">
            <v>4.5499999999999999E-2</v>
          </cell>
          <cell r="S351">
            <v>0</v>
          </cell>
          <cell r="T351">
            <v>0</v>
          </cell>
          <cell r="U351">
            <v>0</v>
          </cell>
          <cell r="V351">
            <v>0</v>
          </cell>
          <cell r="W351">
            <v>0</v>
          </cell>
          <cell r="X351">
            <v>0</v>
          </cell>
          <cell r="Y351">
            <v>0</v>
          </cell>
          <cell r="Z351">
            <v>6</v>
          </cell>
          <cell r="AA351">
            <v>0</v>
          </cell>
        </row>
        <row r="352">
          <cell r="A352" t="str">
            <v>44319155045</v>
          </cell>
          <cell r="B352">
            <v>5</v>
          </cell>
          <cell r="C352">
            <v>19</v>
          </cell>
          <cell r="D352">
            <v>44319</v>
          </cell>
          <cell r="E352">
            <v>582874155045</v>
          </cell>
          <cell r="F352" t="str">
            <v>锯树锯子手锯木据手工锯木工锯小型伐木锯快速家用手板锯手动工具</v>
          </cell>
          <cell r="G352" t="str">
            <v>-</v>
          </cell>
          <cell r="H352" t="str">
            <v>当前在线</v>
          </cell>
          <cell r="I352">
            <v>26</v>
          </cell>
          <cell r="J352">
            <v>57</v>
          </cell>
          <cell r="K352">
            <v>26.57</v>
          </cell>
          <cell r="L352">
            <v>0.69230000000000003</v>
          </cell>
          <cell r="M352">
            <v>1</v>
          </cell>
          <cell r="N352">
            <v>3</v>
          </cell>
          <cell r="O352">
            <v>0</v>
          </cell>
          <cell r="P352">
            <v>0</v>
          </cell>
          <cell r="Q352">
            <v>0</v>
          </cell>
          <cell r="R352">
            <v>0</v>
          </cell>
          <cell r="S352">
            <v>0</v>
          </cell>
          <cell r="T352">
            <v>0</v>
          </cell>
          <cell r="U352">
            <v>0</v>
          </cell>
          <cell r="V352">
            <v>0</v>
          </cell>
          <cell r="W352">
            <v>0</v>
          </cell>
          <cell r="X352">
            <v>0</v>
          </cell>
          <cell r="Y352">
            <v>0</v>
          </cell>
          <cell r="Z352">
            <v>19</v>
          </cell>
          <cell r="AA352">
            <v>0</v>
          </cell>
        </row>
        <row r="353">
          <cell r="A353" t="str">
            <v>44319539127</v>
          </cell>
          <cell r="B353">
            <v>5</v>
          </cell>
          <cell r="C353">
            <v>19</v>
          </cell>
          <cell r="D353">
            <v>44319</v>
          </cell>
          <cell r="E353">
            <v>585958539127</v>
          </cell>
          <cell r="F353" t="str">
            <v>龙韵激光测距仪红外线高精度测量仪电子尺测量尺量房仪量房神器尺</v>
          </cell>
          <cell r="G353" t="str">
            <v>77U</v>
          </cell>
          <cell r="H353" t="str">
            <v>当前在线</v>
          </cell>
          <cell r="I353">
            <v>1</v>
          </cell>
          <cell r="J353">
            <v>1</v>
          </cell>
          <cell r="K353">
            <v>1</v>
          </cell>
          <cell r="L353">
            <v>0</v>
          </cell>
          <cell r="M353">
            <v>1</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row>
        <row r="354">
          <cell r="A354" t="str">
            <v>44319728813</v>
          </cell>
          <cell r="B354">
            <v>5</v>
          </cell>
          <cell r="C354">
            <v>19</v>
          </cell>
          <cell r="D354">
            <v>44319</v>
          </cell>
          <cell r="E354">
            <v>586111728813</v>
          </cell>
          <cell r="F354" t="str">
            <v>龙韵万用表数字高精度全自动多功能数显式维修电工万能表智能防烧</v>
          </cell>
          <cell r="G354" t="str">
            <v>DM58</v>
          </cell>
          <cell r="H354" t="str">
            <v>当前在线</v>
          </cell>
          <cell r="I354">
            <v>2</v>
          </cell>
          <cell r="J354">
            <v>2</v>
          </cell>
          <cell r="K354">
            <v>5.91</v>
          </cell>
          <cell r="L354">
            <v>0.5</v>
          </cell>
          <cell r="M354">
            <v>0</v>
          </cell>
          <cell r="N354">
            <v>0</v>
          </cell>
          <cell r="O354">
            <v>0</v>
          </cell>
          <cell r="P354">
            <v>0</v>
          </cell>
          <cell r="Q354">
            <v>0</v>
          </cell>
          <cell r="R354">
            <v>0</v>
          </cell>
          <cell r="S354">
            <v>0</v>
          </cell>
          <cell r="T354">
            <v>0</v>
          </cell>
          <cell r="U354">
            <v>0</v>
          </cell>
          <cell r="V354">
            <v>0</v>
          </cell>
          <cell r="W354">
            <v>0</v>
          </cell>
          <cell r="X354">
            <v>79</v>
          </cell>
          <cell r="Y354">
            <v>0</v>
          </cell>
          <cell r="Z354">
            <v>0</v>
          </cell>
          <cell r="AA354">
            <v>0</v>
          </cell>
        </row>
        <row r="355">
          <cell r="A355" t="str">
            <v>44319506421</v>
          </cell>
          <cell r="B355">
            <v>5</v>
          </cell>
          <cell r="C355">
            <v>19</v>
          </cell>
          <cell r="D355">
            <v>44319</v>
          </cell>
          <cell r="E355">
            <v>586205506421</v>
          </cell>
          <cell r="F355" t="str">
            <v>龙韵角磨机支架万用多功能磨光机改装台锯小型切割机支架固定架子</v>
          </cell>
          <cell r="G355" t="str">
            <v>-</v>
          </cell>
          <cell r="H355" t="str">
            <v>当前在线</v>
          </cell>
          <cell r="I355">
            <v>138</v>
          </cell>
          <cell r="J355">
            <v>234</v>
          </cell>
          <cell r="K355">
            <v>66.84</v>
          </cell>
          <cell r="L355">
            <v>0.71009999999999995</v>
          </cell>
          <cell r="M355">
            <v>3</v>
          </cell>
          <cell r="N355">
            <v>1</v>
          </cell>
          <cell r="O355">
            <v>0</v>
          </cell>
          <cell r="P355">
            <v>0</v>
          </cell>
          <cell r="Q355">
            <v>0</v>
          </cell>
          <cell r="R355">
            <v>0</v>
          </cell>
          <cell r="S355">
            <v>0</v>
          </cell>
          <cell r="T355">
            <v>0</v>
          </cell>
          <cell r="U355">
            <v>0</v>
          </cell>
          <cell r="V355">
            <v>0</v>
          </cell>
          <cell r="W355">
            <v>0</v>
          </cell>
          <cell r="X355">
            <v>0</v>
          </cell>
          <cell r="Y355">
            <v>0</v>
          </cell>
          <cell r="Z355">
            <v>51</v>
          </cell>
          <cell r="AA355">
            <v>0</v>
          </cell>
        </row>
        <row r="356">
          <cell r="A356" t="str">
            <v>44319903004</v>
          </cell>
          <cell r="B356">
            <v>5</v>
          </cell>
          <cell r="C356">
            <v>19</v>
          </cell>
          <cell r="D356">
            <v>44319</v>
          </cell>
          <cell r="E356">
            <v>588775903004</v>
          </cell>
          <cell r="F356" t="str">
            <v>龙韵红外线激光卷尺5米木工迷你钢卷尺耐磨尺子测量工具盒尺米尺</v>
          </cell>
          <cell r="G356" t="str">
            <v>-</v>
          </cell>
          <cell r="H356" t="str">
            <v>已下架</v>
          </cell>
          <cell r="I356">
            <v>1</v>
          </cell>
          <cell r="J356">
            <v>4</v>
          </cell>
          <cell r="K356">
            <v>81.06</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row>
        <row r="357">
          <cell r="A357" t="str">
            <v>44319824519</v>
          </cell>
          <cell r="B357">
            <v>5</v>
          </cell>
          <cell r="C357">
            <v>19</v>
          </cell>
          <cell r="D357">
            <v>44319</v>
          </cell>
          <cell r="E357">
            <v>588788824519</v>
          </cell>
          <cell r="F357" t="str">
            <v>龙韵红外线测温仪红外测温枪高精度烘焙温度计工业油温温度检测仪</v>
          </cell>
          <cell r="G357" t="str">
            <v>LR系列测温仪</v>
          </cell>
          <cell r="H357" t="str">
            <v>当前在线</v>
          </cell>
          <cell r="I357">
            <v>6</v>
          </cell>
          <cell r="J357">
            <v>6</v>
          </cell>
          <cell r="K357">
            <v>55.27</v>
          </cell>
          <cell r="L357">
            <v>0.5</v>
          </cell>
          <cell r="M357">
            <v>0</v>
          </cell>
          <cell r="N357">
            <v>1</v>
          </cell>
          <cell r="O357">
            <v>0</v>
          </cell>
          <cell r="P357">
            <v>0</v>
          </cell>
          <cell r="Q357">
            <v>0</v>
          </cell>
          <cell r="R357">
            <v>0</v>
          </cell>
          <cell r="S357">
            <v>0</v>
          </cell>
          <cell r="T357">
            <v>0</v>
          </cell>
          <cell r="U357">
            <v>0</v>
          </cell>
          <cell r="V357">
            <v>0</v>
          </cell>
          <cell r="W357">
            <v>0</v>
          </cell>
          <cell r="X357">
            <v>0</v>
          </cell>
          <cell r="Y357">
            <v>0</v>
          </cell>
          <cell r="Z357">
            <v>1</v>
          </cell>
          <cell r="AA357">
            <v>0</v>
          </cell>
        </row>
        <row r="358">
          <cell r="A358" t="str">
            <v>44319069229</v>
          </cell>
          <cell r="B358">
            <v>5</v>
          </cell>
          <cell r="C358">
            <v>19</v>
          </cell>
          <cell r="D358">
            <v>44319</v>
          </cell>
          <cell r="E358">
            <v>589040069229</v>
          </cell>
          <cell r="F358" t="str">
            <v>龙韵12线水平仪绿光红外线贴地仪贴墙仪高精度蓝光十二线激光打线</v>
          </cell>
          <cell r="G358" t="str">
            <v>3D绿光12线</v>
          </cell>
          <cell r="H358" t="str">
            <v>当前在线</v>
          </cell>
          <cell r="I358">
            <v>48</v>
          </cell>
          <cell r="J358">
            <v>97</v>
          </cell>
          <cell r="K358">
            <v>43.19</v>
          </cell>
          <cell r="L358">
            <v>0.6875</v>
          </cell>
          <cell r="M358">
            <v>1</v>
          </cell>
          <cell r="N358">
            <v>1</v>
          </cell>
          <cell r="O358">
            <v>1</v>
          </cell>
          <cell r="P358">
            <v>1</v>
          </cell>
          <cell r="Q358">
            <v>431</v>
          </cell>
          <cell r="R358">
            <v>2.0799999999999999E-2</v>
          </cell>
          <cell r="S358">
            <v>0</v>
          </cell>
          <cell r="T358">
            <v>0</v>
          </cell>
          <cell r="U358">
            <v>0</v>
          </cell>
          <cell r="V358">
            <v>0</v>
          </cell>
          <cell r="W358">
            <v>0</v>
          </cell>
          <cell r="X358">
            <v>0</v>
          </cell>
          <cell r="Y358">
            <v>0</v>
          </cell>
          <cell r="Z358">
            <v>20</v>
          </cell>
          <cell r="AA358">
            <v>0</v>
          </cell>
        </row>
        <row r="359">
          <cell r="A359" t="str">
            <v>44319146235</v>
          </cell>
          <cell r="B359">
            <v>5</v>
          </cell>
          <cell r="C359">
            <v>19</v>
          </cell>
          <cell r="D359">
            <v>44319</v>
          </cell>
          <cell r="E359">
            <v>589886146235</v>
          </cell>
          <cell r="F359" t="str">
            <v>汽修工具车小推车多功能抽屉式移动维修工具柜工具箱铁皮零件车</v>
          </cell>
          <cell r="G359" t="str">
            <v>-</v>
          </cell>
          <cell r="H359" t="str">
            <v>当前在线</v>
          </cell>
          <cell r="I359">
            <v>46</v>
          </cell>
          <cell r="J359">
            <v>77</v>
          </cell>
          <cell r="K359">
            <v>25.46</v>
          </cell>
          <cell r="L359">
            <v>0.76090000000000002</v>
          </cell>
          <cell r="M359">
            <v>0</v>
          </cell>
          <cell r="N359">
            <v>1</v>
          </cell>
          <cell r="O359">
            <v>0</v>
          </cell>
          <cell r="P359">
            <v>0</v>
          </cell>
          <cell r="Q359">
            <v>0</v>
          </cell>
          <cell r="R359">
            <v>0</v>
          </cell>
          <cell r="S359">
            <v>0</v>
          </cell>
          <cell r="T359">
            <v>0</v>
          </cell>
          <cell r="U359">
            <v>0</v>
          </cell>
          <cell r="V359">
            <v>0</v>
          </cell>
          <cell r="W359">
            <v>0</v>
          </cell>
          <cell r="X359">
            <v>0</v>
          </cell>
          <cell r="Y359">
            <v>0</v>
          </cell>
          <cell r="Z359">
            <v>35</v>
          </cell>
          <cell r="AA359">
            <v>0</v>
          </cell>
        </row>
        <row r="360">
          <cell r="A360" t="str">
            <v>44319869728</v>
          </cell>
          <cell r="B360">
            <v>5</v>
          </cell>
          <cell r="C360">
            <v>19</v>
          </cell>
          <cell r="D360">
            <v>44319</v>
          </cell>
          <cell r="E360">
            <v>593310869728</v>
          </cell>
          <cell r="F360" t="str">
            <v>龙韵95电镐大功率65大电镐工业级专业打混凝土重型单用工程拆墙</v>
          </cell>
          <cell r="G360" t="str">
            <v>-</v>
          </cell>
          <cell r="H360" t="str">
            <v>已下架</v>
          </cell>
          <cell r="I360">
            <v>1</v>
          </cell>
          <cell r="J360">
            <v>2</v>
          </cell>
          <cell r="K360">
            <v>19.97</v>
          </cell>
          <cell r="L360">
            <v>0</v>
          </cell>
          <cell r="M360">
            <v>0</v>
          </cell>
          <cell r="N360">
            <v>0</v>
          </cell>
          <cell r="O360">
            <v>0</v>
          </cell>
          <cell r="P360">
            <v>0</v>
          </cell>
          <cell r="Q360">
            <v>0</v>
          </cell>
          <cell r="R360">
            <v>0</v>
          </cell>
          <cell r="S360">
            <v>0</v>
          </cell>
          <cell r="T360">
            <v>0</v>
          </cell>
          <cell r="U360">
            <v>0</v>
          </cell>
          <cell r="V360">
            <v>0</v>
          </cell>
          <cell r="W360">
            <v>0</v>
          </cell>
          <cell r="X360">
            <v>0</v>
          </cell>
          <cell r="Y360">
            <v>0</v>
          </cell>
          <cell r="Z360">
            <v>0</v>
          </cell>
          <cell r="AA360">
            <v>0</v>
          </cell>
        </row>
        <row r="361">
          <cell r="A361" t="str">
            <v>44319823691</v>
          </cell>
          <cell r="B361">
            <v>5</v>
          </cell>
          <cell r="C361">
            <v>19</v>
          </cell>
          <cell r="D361">
            <v>44319</v>
          </cell>
          <cell r="E361">
            <v>594650823691</v>
          </cell>
          <cell r="F361" t="str">
            <v>龙韵数字钳形表钳形万用表高精度电流表全自动多功能防烧钳流表</v>
          </cell>
          <cell r="G361">
            <v>3269</v>
          </cell>
          <cell r="H361" t="str">
            <v>当前在线</v>
          </cell>
          <cell r="I361">
            <v>23</v>
          </cell>
          <cell r="J361">
            <v>32</v>
          </cell>
          <cell r="K361">
            <v>57.46</v>
          </cell>
          <cell r="L361">
            <v>0.73909999999999998</v>
          </cell>
          <cell r="M361">
            <v>0</v>
          </cell>
          <cell r="N361">
            <v>3</v>
          </cell>
          <cell r="O361">
            <v>0</v>
          </cell>
          <cell r="P361">
            <v>0</v>
          </cell>
          <cell r="Q361">
            <v>0</v>
          </cell>
          <cell r="R361">
            <v>0</v>
          </cell>
          <cell r="S361">
            <v>0</v>
          </cell>
          <cell r="T361">
            <v>0</v>
          </cell>
          <cell r="U361">
            <v>0</v>
          </cell>
          <cell r="V361">
            <v>0</v>
          </cell>
          <cell r="W361">
            <v>0</v>
          </cell>
          <cell r="X361">
            <v>0</v>
          </cell>
          <cell r="Y361">
            <v>0</v>
          </cell>
          <cell r="Z361">
            <v>15</v>
          </cell>
          <cell r="AA361">
            <v>0</v>
          </cell>
        </row>
        <row r="362">
          <cell r="A362" t="str">
            <v>44319282586</v>
          </cell>
          <cell r="B362">
            <v>5</v>
          </cell>
          <cell r="C362">
            <v>19</v>
          </cell>
          <cell r="D362">
            <v>44319</v>
          </cell>
          <cell r="E362">
            <v>595476282586</v>
          </cell>
          <cell r="F362" t="str">
            <v>龙韵红外线激光水平仪绿光高精度贴墙仪2线十字迷小型找平投线仪</v>
          </cell>
          <cell r="G362" t="str">
            <v>DR2</v>
          </cell>
          <cell r="H362" t="str">
            <v>已下架</v>
          </cell>
          <cell r="I362">
            <v>2</v>
          </cell>
          <cell r="J362">
            <v>3</v>
          </cell>
          <cell r="K362">
            <v>8.07</v>
          </cell>
          <cell r="L362">
            <v>0.5</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row>
        <row r="363">
          <cell r="A363" t="str">
            <v>44319391186</v>
          </cell>
          <cell r="B363">
            <v>5</v>
          </cell>
          <cell r="C363">
            <v>19</v>
          </cell>
          <cell r="D363">
            <v>44319</v>
          </cell>
          <cell r="E363">
            <v>596354391186</v>
          </cell>
          <cell r="F363" t="str">
            <v>龙韵瓷砖平铺机电动辅助工具非贴瓷砖神器铺地砖墙砖震动器贴砖机</v>
          </cell>
          <cell r="G363" t="str">
            <v>-</v>
          </cell>
          <cell r="H363" t="str">
            <v>已下架</v>
          </cell>
          <cell r="I363">
            <v>9</v>
          </cell>
          <cell r="J363">
            <v>24</v>
          </cell>
          <cell r="K363">
            <v>22.04</v>
          </cell>
          <cell r="L363">
            <v>0.33329999999999999</v>
          </cell>
          <cell r="M363">
            <v>0</v>
          </cell>
          <cell r="N363">
            <v>0</v>
          </cell>
          <cell r="O363">
            <v>0</v>
          </cell>
          <cell r="P363">
            <v>0</v>
          </cell>
          <cell r="Q363">
            <v>0</v>
          </cell>
          <cell r="R363">
            <v>0</v>
          </cell>
          <cell r="S363">
            <v>0</v>
          </cell>
          <cell r="T363">
            <v>0</v>
          </cell>
          <cell r="U363">
            <v>0</v>
          </cell>
          <cell r="V363">
            <v>0</v>
          </cell>
          <cell r="W363">
            <v>0</v>
          </cell>
          <cell r="X363">
            <v>0</v>
          </cell>
          <cell r="Y363">
            <v>0</v>
          </cell>
          <cell r="Z363">
            <v>2</v>
          </cell>
          <cell r="AA363">
            <v>0</v>
          </cell>
        </row>
        <row r="364">
          <cell r="A364" t="str">
            <v>44319753644</v>
          </cell>
          <cell r="B364">
            <v>5</v>
          </cell>
          <cell r="C364">
            <v>19</v>
          </cell>
          <cell r="D364">
            <v>44319</v>
          </cell>
          <cell r="E364">
            <v>598255753644</v>
          </cell>
          <cell r="F364" t="str">
            <v>龙韵角磨机多功能家用磨光手磨机打磨机电动小型切割机手持抛光机</v>
          </cell>
          <cell r="G364" t="str">
            <v>H81</v>
          </cell>
          <cell r="H364" t="str">
            <v>当前在线</v>
          </cell>
          <cell r="I364">
            <v>0</v>
          </cell>
          <cell r="J364">
            <v>0</v>
          </cell>
          <cell r="K364">
            <v>0</v>
          </cell>
          <cell r="L364">
            <v>0</v>
          </cell>
          <cell r="M364">
            <v>1</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row>
        <row r="365">
          <cell r="A365" t="str">
            <v>44319321215</v>
          </cell>
          <cell r="B365">
            <v>5</v>
          </cell>
          <cell r="C365">
            <v>19</v>
          </cell>
          <cell r="D365">
            <v>44319</v>
          </cell>
          <cell r="E365">
            <v>598265321215</v>
          </cell>
          <cell r="F365" t="str">
            <v>龙韵切割机大功率开槽云石机家用小型手提多功能电锯木工瓷砖石材</v>
          </cell>
          <cell r="G365" t="str">
            <v>-</v>
          </cell>
          <cell r="H365" t="str">
            <v>已下架</v>
          </cell>
          <cell r="I365">
            <v>28</v>
          </cell>
          <cell r="J365">
            <v>76</v>
          </cell>
          <cell r="K365">
            <v>59</v>
          </cell>
          <cell r="L365">
            <v>0.53569999999999995</v>
          </cell>
          <cell r="M365">
            <v>1</v>
          </cell>
          <cell r="N365">
            <v>0</v>
          </cell>
          <cell r="O365">
            <v>0</v>
          </cell>
          <cell r="P365">
            <v>0</v>
          </cell>
          <cell r="Q365">
            <v>0</v>
          </cell>
          <cell r="R365">
            <v>0</v>
          </cell>
          <cell r="S365">
            <v>0</v>
          </cell>
          <cell r="T365">
            <v>0</v>
          </cell>
          <cell r="U365">
            <v>0</v>
          </cell>
          <cell r="V365">
            <v>0</v>
          </cell>
          <cell r="W365">
            <v>0</v>
          </cell>
          <cell r="X365">
            <v>0</v>
          </cell>
          <cell r="Y365">
            <v>0</v>
          </cell>
          <cell r="Z365">
            <v>11</v>
          </cell>
          <cell r="AA365">
            <v>0</v>
          </cell>
        </row>
        <row r="366">
          <cell r="A366" t="str">
            <v>44319342848</v>
          </cell>
          <cell r="B366">
            <v>5</v>
          </cell>
          <cell r="C366">
            <v>19</v>
          </cell>
          <cell r="D366">
            <v>44319</v>
          </cell>
          <cell r="E366">
            <v>598799342848</v>
          </cell>
          <cell r="F366" t="str">
            <v>龙韵开槽机一次成型无尘水电工程安装切割墙壁线槽全自动切割机</v>
          </cell>
          <cell r="G366" t="str">
            <v>-</v>
          </cell>
          <cell r="H366" t="str">
            <v>当前在线</v>
          </cell>
          <cell r="I366">
            <v>7</v>
          </cell>
          <cell r="J366">
            <v>16</v>
          </cell>
          <cell r="K366">
            <v>37.43</v>
          </cell>
          <cell r="L366">
            <v>0.1429</v>
          </cell>
          <cell r="M366">
            <v>0</v>
          </cell>
          <cell r="N366">
            <v>1</v>
          </cell>
          <cell r="O366">
            <v>0</v>
          </cell>
          <cell r="P366">
            <v>0</v>
          </cell>
          <cell r="Q366">
            <v>0</v>
          </cell>
          <cell r="R366">
            <v>0</v>
          </cell>
          <cell r="S366">
            <v>0</v>
          </cell>
          <cell r="T366">
            <v>0</v>
          </cell>
          <cell r="U366">
            <v>0</v>
          </cell>
          <cell r="V366">
            <v>0</v>
          </cell>
          <cell r="W366">
            <v>0</v>
          </cell>
          <cell r="X366">
            <v>0</v>
          </cell>
          <cell r="Y366">
            <v>0</v>
          </cell>
          <cell r="Z366">
            <v>1</v>
          </cell>
          <cell r="AA366">
            <v>0</v>
          </cell>
        </row>
        <row r="367">
          <cell r="A367" t="str">
            <v>44319524038</v>
          </cell>
          <cell r="B367">
            <v>5</v>
          </cell>
          <cell r="C367">
            <v>19</v>
          </cell>
          <cell r="D367">
            <v>44319</v>
          </cell>
          <cell r="E367">
            <v>598922524038</v>
          </cell>
          <cell r="F367" t="str">
            <v>龙韵热熔器PPR水管热熔器热熔管焊接器水电工程热熔机家用塑焊机</v>
          </cell>
          <cell r="G367" t="str">
            <v>-</v>
          </cell>
          <cell r="H367" t="str">
            <v>当前在线</v>
          </cell>
          <cell r="I367">
            <v>1</v>
          </cell>
          <cell r="J367">
            <v>1</v>
          </cell>
          <cell r="K367">
            <v>30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row>
        <row r="368">
          <cell r="A368" t="str">
            <v>44319351964</v>
          </cell>
          <cell r="B368">
            <v>5</v>
          </cell>
          <cell r="C368">
            <v>19</v>
          </cell>
          <cell r="D368">
            <v>44319</v>
          </cell>
          <cell r="E368">
            <v>600496351964</v>
          </cell>
          <cell r="F368" t="str">
            <v>龙韵手动打钉枪钢钉枪 水泥钉枪线槽打钉器打钉神器水泥墙打钉枪</v>
          </cell>
          <cell r="G368" t="str">
            <v>-</v>
          </cell>
          <cell r="H368" t="str">
            <v>当前在线</v>
          </cell>
          <cell r="I368">
            <v>3</v>
          </cell>
          <cell r="J368">
            <v>4</v>
          </cell>
          <cell r="K368">
            <v>10.46</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row>
        <row r="369">
          <cell r="A369" t="str">
            <v>44319790568</v>
          </cell>
          <cell r="B369">
            <v>5</v>
          </cell>
          <cell r="C369">
            <v>19</v>
          </cell>
          <cell r="D369">
            <v>44319</v>
          </cell>
          <cell r="E369">
            <v>601010790568</v>
          </cell>
          <cell r="F369" t="str">
            <v>龙韵全瓷瓷砖钻头玻璃开孔器大理石专用打孔器玻化砖家用干打钻孔</v>
          </cell>
          <cell r="G369" t="str">
            <v>LH19GZA100</v>
          </cell>
          <cell r="H369" t="str">
            <v>当前在线</v>
          </cell>
          <cell r="I369">
            <v>10</v>
          </cell>
          <cell r="J369">
            <v>14</v>
          </cell>
          <cell r="K369">
            <v>13.58</v>
          </cell>
          <cell r="L369">
            <v>0.4</v>
          </cell>
          <cell r="M369">
            <v>1</v>
          </cell>
          <cell r="N369">
            <v>0</v>
          </cell>
          <cell r="O369">
            <v>0</v>
          </cell>
          <cell r="P369">
            <v>0</v>
          </cell>
          <cell r="Q369">
            <v>0</v>
          </cell>
          <cell r="R369">
            <v>0</v>
          </cell>
          <cell r="S369">
            <v>0</v>
          </cell>
          <cell r="T369">
            <v>0</v>
          </cell>
          <cell r="U369">
            <v>0</v>
          </cell>
          <cell r="V369">
            <v>0</v>
          </cell>
          <cell r="W369">
            <v>0</v>
          </cell>
          <cell r="X369">
            <v>0</v>
          </cell>
          <cell r="Y369">
            <v>0</v>
          </cell>
          <cell r="Z369">
            <v>2</v>
          </cell>
          <cell r="AA369">
            <v>0</v>
          </cell>
        </row>
        <row r="370">
          <cell r="A370" t="str">
            <v>44319712793</v>
          </cell>
          <cell r="B370">
            <v>5</v>
          </cell>
          <cell r="C370">
            <v>19</v>
          </cell>
          <cell r="D370">
            <v>44319</v>
          </cell>
          <cell r="E370">
            <v>602172712793</v>
          </cell>
          <cell r="F370" t="str">
            <v>龙韵电刨木工刨小型家用多功能手提台式木工工具电动刨子压刨刀机</v>
          </cell>
          <cell r="G370" t="str">
            <v>-</v>
          </cell>
          <cell r="H370" t="str">
            <v>当前在线</v>
          </cell>
          <cell r="I370">
            <v>25</v>
          </cell>
          <cell r="J370">
            <v>38</v>
          </cell>
          <cell r="K370">
            <v>39.15</v>
          </cell>
          <cell r="L370">
            <v>0.84</v>
          </cell>
          <cell r="M370">
            <v>0</v>
          </cell>
          <cell r="N370">
            <v>0</v>
          </cell>
          <cell r="O370">
            <v>0</v>
          </cell>
          <cell r="P370">
            <v>0</v>
          </cell>
          <cell r="Q370">
            <v>0</v>
          </cell>
          <cell r="R370">
            <v>0</v>
          </cell>
          <cell r="S370">
            <v>0</v>
          </cell>
          <cell r="T370">
            <v>0</v>
          </cell>
          <cell r="U370">
            <v>0</v>
          </cell>
          <cell r="V370">
            <v>0</v>
          </cell>
          <cell r="W370">
            <v>0</v>
          </cell>
          <cell r="X370">
            <v>0</v>
          </cell>
          <cell r="Y370">
            <v>0</v>
          </cell>
          <cell r="Z370">
            <v>18</v>
          </cell>
          <cell r="AA370">
            <v>0</v>
          </cell>
        </row>
        <row r="371">
          <cell r="A371" t="str">
            <v>44319220086</v>
          </cell>
          <cell r="B371">
            <v>5</v>
          </cell>
          <cell r="C371">
            <v>19</v>
          </cell>
          <cell r="D371">
            <v>44319</v>
          </cell>
          <cell r="E371">
            <v>606563220086</v>
          </cell>
          <cell r="F371" t="str">
            <v>龙韵全自动增压泵家用自来水高层热水器太阳能静音小型加压器水泵</v>
          </cell>
          <cell r="G371" t="str">
            <v>-</v>
          </cell>
          <cell r="H371" t="str">
            <v>已下架</v>
          </cell>
          <cell r="I371">
            <v>2</v>
          </cell>
          <cell r="J371">
            <v>11</v>
          </cell>
          <cell r="K371">
            <v>14.33</v>
          </cell>
          <cell r="L371">
            <v>0.5</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row>
        <row r="372">
          <cell r="A372" t="str">
            <v>44319168553</v>
          </cell>
          <cell r="B372">
            <v>5</v>
          </cell>
          <cell r="C372">
            <v>19</v>
          </cell>
          <cell r="D372">
            <v>44319</v>
          </cell>
          <cell r="E372">
            <v>609793168553</v>
          </cell>
          <cell r="F372" t="str">
            <v>混凝土超硬霸王钻合金三角钻6mm玻璃瓷砖水泥墙壁麻花手电钻钻头</v>
          </cell>
          <cell r="G372" t="str">
            <v>BWZ</v>
          </cell>
          <cell r="H372" t="str">
            <v>当前在线</v>
          </cell>
          <cell r="I372">
            <v>6</v>
          </cell>
          <cell r="J372">
            <v>16</v>
          </cell>
          <cell r="K372">
            <v>19.62</v>
          </cell>
          <cell r="L372">
            <v>0.16669999999999999</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row>
        <row r="373">
          <cell r="A373" t="str">
            <v>44319177878</v>
          </cell>
          <cell r="B373">
            <v>5</v>
          </cell>
          <cell r="C373">
            <v>19</v>
          </cell>
          <cell r="D373">
            <v>44319</v>
          </cell>
          <cell r="E373">
            <v>610229177878</v>
          </cell>
          <cell r="F373" t="str">
            <v>龙韵电动曲线锯家用多功能手持小型木板切割机木工工具线锯拉花锯</v>
          </cell>
          <cell r="G373" t="str">
            <v>-</v>
          </cell>
          <cell r="H373" t="str">
            <v>当前在线</v>
          </cell>
          <cell r="I373">
            <v>47</v>
          </cell>
          <cell r="J373">
            <v>103</v>
          </cell>
          <cell r="K373">
            <v>37.4</v>
          </cell>
          <cell r="L373">
            <v>0.57450000000000001</v>
          </cell>
          <cell r="M373">
            <v>1</v>
          </cell>
          <cell r="N373">
            <v>3</v>
          </cell>
          <cell r="O373">
            <v>0</v>
          </cell>
          <cell r="P373">
            <v>0</v>
          </cell>
          <cell r="Q373">
            <v>0</v>
          </cell>
          <cell r="R373">
            <v>0</v>
          </cell>
          <cell r="S373">
            <v>0</v>
          </cell>
          <cell r="T373">
            <v>0</v>
          </cell>
          <cell r="U373">
            <v>0</v>
          </cell>
          <cell r="V373">
            <v>0</v>
          </cell>
          <cell r="W373">
            <v>0</v>
          </cell>
          <cell r="X373">
            <v>0</v>
          </cell>
          <cell r="Y373">
            <v>0</v>
          </cell>
          <cell r="Z373">
            <v>35</v>
          </cell>
          <cell r="AA373">
            <v>0</v>
          </cell>
        </row>
        <row r="374">
          <cell r="A374" t="str">
            <v>44319165779</v>
          </cell>
          <cell r="B374">
            <v>5</v>
          </cell>
          <cell r="C374">
            <v>19</v>
          </cell>
          <cell r="D374">
            <v>44319</v>
          </cell>
          <cell r="E374">
            <v>610506165779</v>
          </cell>
          <cell r="F374" t="str">
            <v>龙韵自紧万能活动扳手活口万用多功能管钳活扳手大小开口扳手</v>
          </cell>
          <cell r="G374" t="str">
            <v>-</v>
          </cell>
          <cell r="H374" t="str">
            <v>当前在线</v>
          </cell>
          <cell r="I374">
            <v>13</v>
          </cell>
          <cell r="J374">
            <v>20</v>
          </cell>
          <cell r="K374">
            <v>114.04</v>
          </cell>
          <cell r="L374">
            <v>0.46150000000000002</v>
          </cell>
          <cell r="M374">
            <v>0</v>
          </cell>
          <cell r="N374">
            <v>0</v>
          </cell>
          <cell r="O374">
            <v>0</v>
          </cell>
          <cell r="P374">
            <v>0</v>
          </cell>
          <cell r="Q374">
            <v>0</v>
          </cell>
          <cell r="R374">
            <v>0</v>
          </cell>
          <cell r="S374">
            <v>0</v>
          </cell>
          <cell r="T374">
            <v>0</v>
          </cell>
          <cell r="U374">
            <v>0</v>
          </cell>
          <cell r="V374">
            <v>0</v>
          </cell>
          <cell r="W374">
            <v>0</v>
          </cell>
          <cell r="X374">
            <v>0</v>
          </cell>
          <cell r="Y374">
            <v>0</v>
          </cell>
          <cell r="Z374">
            <v>3</v>
          </cell>
          <cell r="AA374">
            <v>0</v>
          </cell>
        </row>
        <row r="375">
          <cell r="A375" t="str">
            <v>44319276148</v>
          </cell>
          <cell r="B375">
            <v>5</v>
          </cell>
          <cell r="C375">
            <v>19</v>
          </cell>
          <cell r="D375">
            <v>44319</v>
          </cell>
          <cell r="E375">
            <v>610659276148</v>
          </cell>
          <cell r="F375" t="str">
            <v>龙韵电动工具附件小韵盒子X1-83件套附件套装冲击钻电钻配件套装</v>
          </cell>
          <cell r="G375" t="str">
            <v>-</v>
          </cell>
          <cell r="H375" t="str">
            <v>当前在线</v>
          </cell>
          <cell r="I375">
            <v>9</v>
          </cell>
          <cell r="J375">
            <v>10</v>
          </cell>
          <cell r="K375">
            <v>6.01</v>
          </cell>
          <cell r="L375">
            <v>0.33329999999999999</v>
          </cell>
          <cell r="M375">
            <v>0</v>
          </cell>
          <cell r="N375">
            <v>0</v>
          </cell>
          <cell r="O375">
            <v>0</v>
          </cell>
          <cell r="P375">
            <v>0</v>
          </cell>
          <cell r="Q375">
            <v>0</v>
          </cell>
          <cell r="R375">
            <v>0</v>
          </cell>
          <cell r="S375">
            <v>0</v>
          </cell>
          <cell r="T375">
            <v>0</v>
          </cell>
          <cell r="U375">
            <v>0</v>
          </cell>
          <cell r="V375">
            <v>0</v>
          </cell>
          <cell r="W375">
            <v>0</v>
          </cell>
          <cell r="X375">
            <v>0</v>
          </cell>
          <cell r="Y375">
            <v>0</v>
          </cell>
          <cell r="Z375">
            <v>2</v>
          </cell>
          <cell r="AA375">
            <v>0</v>
          </cell>
        </row>
        <row r="376">
          <cell r="A376" t="str">
            <v>44319282156</v>
          </cell>
          <cell r="B376">
            <v>5</v>
          </cell>
          <cell r="C376">
            <v>19</v>
          </cell>
          <cell r="D376">
            <v>44319</v>
          </cell>
          <cell r="E376">
            <v>614009282156</v>
          </cell>
          <cell r="F376" t="str">
            <v>龙韵暴风枪大功率鼓风机220v强力小型家用除尘吹灰机工业吹风机</v>
          </cell>
          <cell r="G376" t="str">
            <v>-</v>
          </cell>
          <cell r="H376" t="str">
            <v>当前在线</v>
          </cell>
          <cell r="I376">
            <v>17</v>
          </cell>
          <cell r="J376">
            <v>22</v>
          </cell>
          <cell r="K376">
            <v>32.770000000000003</v>
          </cell>
          <cell r="L376">
            <v>0.4118</v>
          </cell>
          <cell r="M376">
            <v>0</v>
          </cell>
          <cell r="N376">
            <v>0</v>
          </cell>
          <cell r="O376">
            <v>0</v>
          </cell>
          <cell r="P376">
            <v>0</v>
          </cell>
          <cell r="Q376">
            <v>0</v>
          </cell>
          <cell r="R376">
            <v>0</v>
          </cell>
          <cell r="S376">
            <v>0</v>
          </cell>
          <cell r="T376">
            <v>0</v>
          </cell>
          <cell r="U376">
            <v>0</v>
          </cell>
          <cell r="V376">
            <v>0</v>
          </cell>
          <cell r="W376">
            <v>0</v>
          </cell>
          <cell r="X376">
            <v>0</v>
          </cell>
          <cell r="Y376">
            <v>0</v>
          </cell>
          <cell r="Z376">
            <v>6</v>
          </cell>
          <cell r="AA376">
            <v>0</v>
          </cell>
        </row>
        <row r="377">
          <cell r="A377" t="str">
            <v>44319290092</v>
          </cell>
          <cell r="B377">
            <v>5</v>
          </cell>
          <cell r="C377">
            <v>19</v>
          </cell>
          <cell r="D377">
            <v>44319</v>
          </cell>
          <cell r="E377">
            <v>614389290092</v>
          </cell>
          <cell r="F377" t="str">
            <v>龙韵墙壁砂纸机腻子打磨机墙面抛光机电动磨墙机多功能无尘超轻</v>
          </cell>
          <cell r="G377" t="str">
            <v>-</v>
          </cell>
          <cell r="H377" t="str">
            <v>当前在线</v>
          </cell>
          <cell r="I377">
            <v>15</v>
          </cell>
          <cell r="J377">
            <v>23</v>
          </cell>
          <cell r="K377">
            <v>53.34</v>
          </cell>
          <cell r="L377">
            <v>0.4</v>
          </cell>
          <cell r="M377">
            <v>0</v>
          </cell>
          <cell r="N377">
            <v>1</v>
          </cell>
          <cell r="O377">
            <v>0</v>
          </cell>
          <cell r="P377">
            <v>0</v>
          </cell>
          <cell r="Q377">
            <v>0</v>
          </cell>
          <cell r="R377">
            <v>0</v>
          </cell>
          <cell r="S377">
            <v>0</v>
          </cell>
          <cell r="T377">
            <v>0</v>
          </cell>
          <cell r="U377">
            <v>0</v>
          </cell>
          <cell r="V377">
            <v>0</v>
          </cell>
          <cell r="W377">
            <v>0</v>
          </cell>
          <cell r="X377">
            <v>0</v>
          </cell>
          <cell r="Y377">
            <v>0</v>
          </cell>
          <cell r="Z377">
            <v>8</v>
          </cell>
          <cell r="AA377">
            <v>0</v>
          </cell>
        </row>
        <row r="378">
          <cell r="A378" t="str">
            <v>44319779201</v>
          </cell>
          <cell r="B378">
            <v>5</v>
          </cell>
          <cell r="C378">
            <v>19</v>
          </cell>
          <cell r="D378">
            <v>44319</v>
          </cell>
          <cell r="E378">
            <v>614502779201</v>
          </cell>
          <cell r="F378" t="str">
            <v>龙韵角磨机变电钻转换头夹头多功能改装切割磨光机砂轮机工具配件</v>
          </cell>
          <cell r="G378" t="str">
            <v>-</v>
          </cell>
          <cell r="H378" t="str">
            <v>已下架</v>
          </cell>
          <cell r="I378">
            <v>1</v>
          </cell>
          <cell r="J378">
            <v>4</v>
          </cell>
          <cell r="K378">
            <v>20.23</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row>
        <row r="379">
          <cell r="A379" t="str">
            <v>44319951068</v>
          </cell>
          <cell r="B379">
            <v>5</v>
          </cell>
          <cell r="C379">
            <v>19</v>
          </cell>
          <cell r="D379">
            <v>44319</v>
          </cell>
          <cell r="E379">
            <v>614515951068</v>
          </cell>
          <cell r="F379" t="str">
            <v>大功率家用石材防尘切割机瓷砖木材多功能云石机开槽机手提电动锯</v>
          </cell>
          <cell r="G379" t="str">
            <v>-</v>
          </cell>
          <cell r="H379" t="str">
            <v>已下架</v>
          </cell>
          <cell r="I379">
            <v>20</v>
          </cell>
          <cell r="J379">
            <v>71</v>
          </cell>
          <cell r="K379">
            <v>66.91</v>
          </cell>
          <cell r="L379">
            <v>0.45</v>
          </cell>
          <cell r="M379">
            <v>0</v>
          </cell>
          <cell r="N379">
            <v>1</v>
          </cell>
          <cell r="O379">
            <v>0</v>
          </cell>
          <cell r="P379">
            <v>0</v>
          </cell>
          <cell r="Q379">
            <v>0</v>
          </cell>
          <cell r="R379">
            <v>0</v>
          </cell>
          <cell r="S379">
            <v>0</v>
          </cell>
          <cell r="T379">
            <v>0</v>
          </cell>
          <cell r="U379">
            <v>0</v>
          </cell>
          <cell r="V379">
            <v>0</v>
          </cell>
          <cell r="W379">
            <v>0</v>
          </cell>
          <cell r="X379">
            <v>0</v>
          </cell>
          <cell r="Y379">
            <v>0</v>
          </cell>
          <cell r="Z379">
            <v>7</v>
          </cell>
          <cell r="AA379">
            <v>0</v>
          </cell>
        </row>
        <row r="380">
          <cell r="A380" t="str">
            <v>44319206308</v>
          </cell>
          <cell r="B380">
            <v>5</v>
          </cell>
          <cell r="C380">
            <v>19</v>
          </cell>
          <cell r="D380">
            <v>44319</v>
          </cell>
          <cell r="E380">
            <v>616215206308</v>
          </cell>
          <cell r="F380" t="str">
            <v>龙韵绿光户外测距仪激光红外线手持测量仪器高精度电子尺量房神器</v>
          </cell>
          <cell r="G380" t="str">
            <v>LG-001</v>
          </cell>
          <cell r="H380" t="str">
            <v>当前在线</v>
          </cell>
          <cell r="I380">
            <v>9</v>
          </cell>
          <cell r="J380">
            <v>9</v>
          </cell>
          <cell r="K380">
            <v>24.86</v>
          </cell>
          <cell r="L380">
            <v>0.66669999999999996</v>
          </cell>
          <cell r="M380">
            <v>0</v>
          </cell>
          <cell r="N380">
            <v>1</v>
          </cell>
          <cell r="O380">
            <v>0</v>
          </cell>
          <cell r="P380">
            <v>0</v>
          </cell>
          <cell r="Q380">
            <v>0</v>
          </cell>
          <cell r="R380">
            <v>0</v>
          </cell>
          <cell r="S380">
            <v>0</v>
          </cell>
          <cell r="T380">
            <v>0</v>
          </cell>
          <cell r="U380">
            <v>0</v>
          </cell>
          <cell r="V380">
            <v>0</v>
          </cell>
          <cell r="W380">
            <v>0</v>
          </cell>
          <cell r="X380">
            <v>0</v>
          </cell>
          <cell r="Y380">
            <v>0</v>
          </cell>
          <cell r="Z380">
            <v>4</v>
          </cell>
          <cell r="AA380">
            <v>0</v>
          </cell>
        </row>
        <row r="381">
          <cell r="A381" t="str">
            <v>44319625735</v>
          </cell>
          <cell r="B381">
            <v>5</v>
          </cell>
          <cell r="C381">
            <v>19</v>
          </cell>
          <cell r="D381">
            <v>44319</v>
          </cell>
          <cell r="E381">
            <v>616843625735</v>
          </cell>
          <cell r="F381" t="str">
            <v>龙韵电动扳腰扣 充电扳手腰包工具包架子工专用电动腰包 大腰带</v>
          </cell>
          <cell r="G381" t="str">
            <v>-</v>
          </cell>
          <cell r="H381" t="str">
            <v>当前在线</v>
          </cell>
          <cell r="I381">
            <v>21</v>
          </cell>
          <cell r="J381">
            <v>25</v>
          </cell>
          <cell r="K381">
            <v>14.9</v>
          </cell>
          <cell r="L381">
            <v>0.42859999999999998</v>
          </cell>
          <cell r="M381">
            <v>0</v>
          </cell>
          <cell r="N381">
            <v>0</v>
          </cell>
          <cell r="O381">
            <v>0</v>
          </cell>
          <cell r="P381">
            <v>0</v>
          </cell>
          <cell r="Q381">
            <v>0</v>
          </cell>
          <cell r="R381">
            <v>0</v>
          </cell>
          <cell r="S381">
            <v>0</v>
          </cell>
          <cell r="T381">
            <v>0</v>
          </cell>
          <cell r="U381">
            <v>0</v>
          </cell>
          <cell r="V381">
            <v>0</v>
          </cell>
          <cell r="W381">
            <v>0</v>
          </cell>
          <cell r="X381">
            <v>0</v>
          </cell>
          <cell r="Y381">
            <v>0</v>
          </cell>
          <cell r="Z381">
            <v>9</v>
          </cell>
          <cell r="AA381">
            <v>0</v>
          </cell>
        </row>
        <row r="382">
          <cell r="A382" t="str">
            <v>44319908975</v>
          </cell>
          <cell r="B382">
            <v>5</v>
          </cell>
          <cell r="C382">
            <v>19</v>
          </cell>
          <cell r="D382">
            <v>44319</v>
          </cell>
          <cell r="E382">
            <v>617360908975</v>
          </cell>
          <cell r="F382" t="str">
            <v>龙韵电动羊毛剪电推子大功率剃羊毛剪子剪羊毛电剪刀电动剪毛机</v>
          </cell>
          <cell r="G382" t="str">
            <v>-</v>
          </cell>
          <cell r="H382" t="str">
            <v>已下架</v>
          </cell>
          <cell r="I382">
            <v>3</v>
          </cell>
          <cell r="J382">
            <v>10</v>
          </cell>
          <cell r="K382">
            <v>9.65</v>
          </cell>
          <cell r="L382">
            <v>0.66669999999999996</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row>
        <row r="383">
          <cell r="A383" t="str">
            <v>44319207338</v>
          </cell>
          <cell r="B383">
            <v>5</v>
          </cell>
          <cell r="C383">
            <v>19</v>
          </cell>
          <cell r="D383">
            <v>44319</v>
          </cell>
          <cell r="E383">
            <v>617983207338</v>
          </cell>
          <cell r="F383" t="str">
            <v>龙韵数显角度尺万用能角尺量角器木工高精度90度测量仪多功能直尺</v>
          </cell>
          <cell r="G383" t="str">
            <v>-</v>
          </cell>
          <cell r="H383" t="str">
            <v>当前在线</v>
          </cell>
          <cell r="I383">
            <v>6</v>
          </cell>
          <cell r="J383">
            <v>7</v>
          </cell>
          <cell r="K383">
            <v>34.5</v>
          </cell>
          <cell r="L383">
            <v>0.5</v>
          </cell>
          <cell r="M383">
            <v>1</v>
          </cell>
          <cell r="N383">
            <v>1</v>
          </cell>
          <cell r="O383">
            <v>0</v>
          </cell>
          <cell r="P383">
            <v>0</v>
          </cell>
          <cell r="Q383">
            <v>0</v>
          </cell>
          <cell r="R383">
            <v>0</v>
          </cell>
          <cell r="S383">
            <v>0</v>
          </cell>
          <cell r="T383">
            <v>0</v>
          </cell>
          <cell r="U383">
            <v>0</v>
          </cell>
          <cell r="V383">
            <v>0</v>
          </cell>
          <cell r="W383">
            <v>0</v>
          </cell>
          <cell r="X383">
            <v>0</v>
          </cell>
          <cell r="Y383">
            <v>0</v>
          </cell>
          <cell r="Z383">
            <v>3</v>
          </cell>
          <cell r="AA383">
            <v>0</v>
          </cell>
        </row>
        <row r="384">
          <cell r="A384" t="str">
            <v>44319518695</v>
          </cell>
          <cell r="B384">
            <v>5</v>
          </cell>
          <cell r="C384">
            <v>19</v>
          </cell>
          <cell r="D384">
            <v>44319</v>
          </cell>
          <cell r="E384">
            <v>618933518695</v>
          </cell>
          <cell r="F384" t="str">
            <v>龙韵万用宝锂电多功能木工工具大全修边机开槽切割电铲电动万能宝</v>
          </cell>
          <cell r="G384" t="str">
            <v>-</v>
          </cell>
          <cell r="H384" t="str">
            <v>当前在线</v>
          </cell>
          <cell r="I384">
            <v>38</v>
          </cell>
          <cell r="J384">
            <v>58</v>
          </cell>
          <cell r="K384">
            <v>41.95</v>
          </cell>
          <cell r="L384">
            <v>0.44740000000000002</v>
          </cell>
          <cell r="M384">
            <v>0</v>
          </cell>
          <cell r="N384">
            <v>2</v>
          </cell>
          <cell r="O384">
            <v>0</v>
          </cell>
          <cell r="P384">
            <v>0</v>
          </cell>
          <cell r="Q384">
            <v>0</v>
          </cell>
          <cell r="R384">
            <v>0</v>
          </cell>
          <cell r="S384">
            <v>0</v>
          </cell>
          <cell r="T384">
            <v>0</v>
          </cell>
          <cell r="U384">
            <v>0</v>
          </cell>
          <cell r="V384">
            <v>0</v>
          </cell>
          <cell r="W384">
            <v>0</v>
          </cell>
          <cell r="X384">
            <v>0</v>
          </cell>
          <cell r="Y384">
            <v>0</v>
          </cell>
          <cell r="Z384">
            <v>14</v>
          </cell>
          <cell r="AA384">
            <v>0</v>
          </cell>
        </row>
        <row r="385">
          <cell r="A385" t="str">
            <v>44319604329</v>
          </cell>
          <cell r="B385">
            <v>5</v>
          </cell>
          <cell r="C385">
            <v>19</v>
          </cell>
          <cell r="D385">
            <v>44319</v>
          </cell>
          <cell r="E385">
            <v>619717604329</v>
          </cell>
          <cell r="F385" t="str">
            <v>龙韵电磨机小型手持电动木工雕刻全套充电锂电微型打磨机迷你电钻</v>
          </cell>
          <cell r="G385" t="str">
            <v>LD19DMB47002C001</v>
          </cell>
          <cell r="H385" t="str">
            <v>当前在线</v>
          </cell>
          <cell r="I385">
            <v>24</v>
          </cell>
          <cell r="J385">
            <v>62</v>
          </cell>
          <cell r="K385">
            <v>128.52000000000001</v>
          </cell>
          <cell r="L385">
            <v>0.5</v>
          </cell>
          <cell r="M385">
            <v>1</v>
          </cell>
          <cell r="N385">
            <v>1</v>
          </cell>
          <cell r="O385">
            <v>0</v>
          </cell>
          <cell r="P385">
            <v>0</v>
          </cell>
          <cell r="Q385">
            <v>0</v>
          </cell>
          <cell r="R385">
            <v>0</v>
          </cell>
          <cell r="S385">
            <v>0</v>
          </cell>
          <cell r="T385">
            <v>0</v>
          </cell>
          <cell r="U385">
            <v>0</v>
          </cell>
          <cell r="V385">
            <v>0</v>
          </cell>
          <cell r="W385">
            <v>0</v>
          </cell>
          <cell r="X385">
            <v>0</v>
          </cell>
          <cell r="Y385">
            <v>0</v>
          </cell>
          <cell r="Z385">
            <v>10</v>
          </cell>
          <cell r="AA385">
            <v>0</v>
          </cell>
        </row>
        <row r="386">
          <cell r="A386" t="str">
            <v>44319554258</v>
          </cell>
          <cell r="B386">
            <v>5</v>
          </cell>
          <cell r="C386">
            <v>19</v>
          </cell>
          <cell r="D386">
            <v>44319</v>
          </cell>
          <cell r="E386">
            <v>620327554258</v>
          </cell>
          <cell r="F386" t="str">
            <v>无刷锂电大功率往复锯家用便携电锯手持充电式马刀锯多功能电动锯</v>
          </cell>
          <cell r="G386" t="str">
            <v>-</v>
          </cell>
          <cell r="H386" t="str">
            <v>当前在线</v>
          </cell>
          <cell r="I386">
            <v>7</v>
          </cell>
          <cell r="J386">
            <v>14</v>
          </cell>
          <cell r="K386">
            <v>14.79</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2</v>
          </cell>
          <cell r="AA386">
            <v>0</v>
          </cell>
        </row>
        <row r="387">
          <cell r="A387" t="str">
            <v>44319622426</v>
          </cell>
          <cell r="B387">
            <v>5</v>
          </cell>
          <cell r="C387">
            <v>19</v>
          </cell>
          <cell r="D387">
            <v>44319</v>
          </cell>
          <cell r="E387">
            <v>620523622426</v>
          </cell>
          <cell r="F387" t="str">
            <v>电动羊毛剪电推子羊毛剪刀片9+13直齿弯齿齿电动剪毛机剪配件套餐</v>
          </cell>
          <cell r="G387" t="str">
            <v>-</v>
          </cell>
          <cell r="H387" t="str">
            <v>当前在线</v>
          </cell>
          <cell r="I387">
            <v>27</v>
          </cell>
          <cell r="J387">
            <v>37</v>
          </cell>
          <cell r="K387">
            <v>21.53</v>
          </cell>
          <cell r="L387">
            <v>0.81479999999999997</v>
          </cell>
          <cell r="M387">
            <v>0</v>
          </cell>
          <cell r="N387">
            <v>0</v>
          </cell>
          <cell r="O387">
            <v>0</v>
          </cell>
          <cell r="P387">
            <v>0</v>
          </cell>
          <cell r="Q387">
            <v>0</v>
          </cell>
          <cell r="R387">
            <v>0</v>
          </cell>
          <cell r="S387">
            <v>0</v>
          </cell>
          <cell r="T387">
            <v>0</v>
          </cell>
          <cell r="U387">
            <v>0</v>
          </cell>
          <cell r="V387">
            <v>0</v>
          </cell>
          <cell r="W387">
            <v>0</v>
          </cell>
          <cell r="X387">
            <v>0</v>
          </cell>
          <cell r="Y387">
            <v>0</v>
          </cell>
          <cell r="Z387">
            <v>21</v>
          </cell>
          <cell r="AA387">
            <v>0</v>
          </cell>
        </row>
        <row r="388">
          <cell r="A388" t="str">
            <v>44319439016</v>
          </cell>
          <cell r="B388">
            <v>5</v>
          </cell>
          <cell r="C388">
            <v>19</v>
          </cell>
          <cell r="D388">
            <v>44319</v>
          </cell>
          <cell r="E388">
            <v>620789439016</v>
          </cell>
          <cell r="F388" t="str">
            <v>龙韵无刷锂电电动冲击扳手电池大容量电锤角磨机锂电池扳手充电器</v>
          </cell>
          <cell r="G388" t="str">
            <v>-</v>
          </cell>
          <cell r="H388" t="str">
            <v>当前在线</v>
          </cell>
          <cell r="I388">
            <v>28</v>
          </cell>
          <cell r="J388">
            <v>49</v>
          </cell>
          <cell r="K388">
            <v>19.54</v>
          </cell>
          <cell r="L388">
            <v>0.32140000000000002</v>
          </cell>
          <cell r="M388">
            <v>0</v>
          </cell>
          <cell r="N388">
            <v>1</v>
          </cell>
          <cell r="O388">
            <v>0</v>
          </cell>
          <cell r="P388">
            <v>0</v>
          </cell>
          <cell r="Q388">
            <v>0</v>
          </cell>
          <cell r="R388">
            <v>0</v>
          </cell>
          <cell r="S388">
            <v>0</v>
          </cell>
          <cell r="T388">
            <v>0</v>
          </cell>
          <cell r="U388">
            <v>0</v>
          </cell>
          <cell r="V388">
            <v>0</v>
          </cell>
          <cell r="W388">
            <v>0</v>
          </cell>
          <cell r="X388">
            <v>0</v>
          </cell>
          <cell r="Y388">
            <v>0</v>
          </cell>
          <cell r="Z388">
            <v>3</v>
          </cell>
          <cell r="AA388">
            <v>0</v>
          </cell>
        </row>
        <row r="389">
          <cell r="A389" t="str">
            <v>44319060661</v>
          </cell>
          <cell r="B389">
            <v>5</v>
          </cell>
          <cell r="C389">
            <v>19</v>
          </cell>
          <cell r="D389">
            <v>44319</v>
          </cell>
          <cell r="E389">
            <v>621675060661</v>
          </cell>
          <cell r="F389" t="str">
            <v>龙韵园艺剪家用修剪草坪剪刀草平剪360度旋转刀头园林树枝小剪刀</v>
          </cell>
          <cell r="G389" t="str">
            <v>CPJ01</v>
          </cell>
          <cell r="H389" t="str">
            <v>当前在线</v>
          </cell>
          <cell r="I389">
            <v>34</v>
          </cell>
          <cell r="J389">
            <v>57</v>
          </cell>
          <cell r="K389">
            <v>16.739999999999998</v>
          </cell>
          <cell r="L389">
            <v>0.76470000000000005</v>
          </cell>
          <cell r="M389">
            <v>0</v>
          </cell>
          <cell r="N389">
            <v>1</v>
          </cell>
          <cell r="O389">
            <v>0</v>
          </cell>
          <cell r="P389">
            <v>0</v>
          </cell>
          <cell r="Q389">
            <v>0</v>
          </cell>
          <cell r="R389">
            <v>0</v>
          </cell>
          <cell r="S389">
            <v>0</v>
          </cell>
          <cell r="T389">
            <v>0</v>
          </cell>
          <cell r="U389">
            <v>0</v>
          </cell>
          <cell r="V389">
            <v>0</v>
          </cell>
          <cell r="W389">
            <v>0</v>
          </cell>
          <cell r="X389">
            <v>0</v>
          </cell>
          <cell r="Y389">
            <v>0</v>
          </cell>
          <cell r="Z389">
            <v>29</v>
          </cell>
          <cell r="AA389">
            <v>0</v>
          </cell>
        </row>
        <row r="390">
          <cell r="A390" t="str">
            <v>44319323092</v>
          </cell>
          <cell r="B390">
            <v>5</v>
          </cell>
          <cell r="C390">
            <v>19</v>
          </cell>
          <cell r="D390">
            <v>44319</v>
          </cell>
          <cell r="E390">
            <v>622465323092</v>
          </cell>
          <cell r="F390" t="str">
            <v>龙韵园林花剪园艺剪刀剪枝家用强力省力剪子修剪树枝果树修枝剪刀</v>
          </cell>
          <cell r="G390" t="str">
            <v>-</v>
          </cell>
          <cell r="H390" t="str">
            <v>当前在线</v>
          </cell>
          <cell r="I390">
            <v>22</v>
          </cell>
          <cell r="J390">
            <v>78</v>
          </cell>
          <cell r="K390">
            <v>27.48</v>
          </cell>
          <cell r="L390">
            <v>0.40910000000000002</v>
          </cell>
          <cell r="M390">
            <v>1</v>
          </cell>
          <cell r="N390">
            <v>3</v>
          </cell>
          <cell r="O390">
            <v>0</v>
          </cell>
          <cell r="P390">
            <v>0</v>
          </cell>
          <cell r="Q390">
            <v>0</v>
          </cell>
          <cell r="R390">
            <v>0</v>
          </cell>
          <cell r="S390">
            <v>0</v>
          </cell>
          <cell r="T390">
            <v>0</v>
          </cell>
          <cell r="U390">
            <v>0</v>
          </cell>
          <cell r="V390">
            <v>0</v>
          </cell>
          <cell r="W390">
            <v>0</v>
          </cell>
          <cell r="X390">
            <v>0</v>
          </cell>
          <cell r="Y390">
            <v>0</v>
          </cell>
          <cell r="Z390">
            <v>11</v>
          </cell>
          <cell r="AA390">
            <v>0</v>
          </cell>
        </row>
        <row r="391">
          <cell r="A391" t="str">
            <v>44319393115</v>
          </cell>
          <cell r="B391">
            <v>5</v>
          </cell>
          <cell r="C391">
            <v>19</v>
          </cell>
          <cell r="D391">
            <v>44319</v>
          </cell>
          <cell r="E391">
            <v>622744393115</v>
          </cell>
          <cell r="F391" t="str">
            <v>龙韵锂电鼓风机充电式大功率吹风清灰工业无线小型家用电脑除尘器</v>
          </cell>
          <cell r="G391" t="str">
            <v>-</v>
          </cell>
          <cell r="H391" t="str">
            <v>当前在线</v>
          </cell>
          <cell r="I391">
            <v>25</v>
          </cell>
          <cell r="J391">
            <v>60</v>
          </cell>
          <cell r="K391">
            <v>44.87</v>
          </cell>
          <cell r="L391">
            <v>0.44</v>
          </cell>
          <cell r="M391">
            <v>2</v>
          </cell>
          <cell r="N391">
            <v>2</v>
          </cell>
          <cell r="O391">
            <v>0</v>
          </cell>
          <cell r="P391">
            <v>0</v>
          </cell>
          <cell r="Q391">
            <v>0</v>
          </cell>
          <cell r="R391">
            <v>0</v>
          </cell>
          <cell r="S391">
            <v>0</v>
          </cell>
          <cell r="T391">
            <v>0</v>
          </cell>
          <cell r="U391">
            <v>0</v>
          </cell>
          <cell r="V391">
            <v>0</v>
          </cell>
          <cell r="W391">
            <v>0</v>
          </cell>
          <cell r="X391">
            <v>0</v>
          </cell>
          <cell r="Y391">
            <v>0</v>
          </cell>
          <cell r="Z391">
            <v>8</v>
          </cell>
          <cell r="AA391">
            <v>0</v>
          </cell>
        </row>
        <row r="392">
          <cell r="A392" t="str">
            <v>44319049263</v>
          </cell>
          <cell r="B392">
            <v>5</v>
          </cell>
          <cell r="C392">
            <v>19</v>
          </cell>
          <cell r="D392">
            <v>44319</v>
          </cell>
          <cell r="E392">
            <v>624469049263</v>
          </cell>
          <cell r="F392" t="str">
            <v>龙韵电圆锯3寸4寸手提锯木工锯家用多功能迷你切割机可斜切圆盘锯</v>
          </cell>
          <cell r="G392" t="str">
            <v>-</v>
          </cell>
          <cell r="H392" t="str">
            <v>当前在线</v>
          </cell>
          <cell r="I392">
            <v>24</v>
          </cell>
          <cell r="J392">
            <v>135</v>
          </cell>
          <cell r="K392">
            <v>27.25</v>
          </cell>
          <cell r="L392">
            <v>0.375</v>
          </cell>
          <cell r="M392">
            <v>2</v>
          </cell>
          <cell r="N392">
            <v>1</v>
          </cell>
          <cell r="O392">
            <v>0</v>
          </cell>
          <cell r="P392">
            <v>0</v>
          </cell>
          <cell r="Q392">
            <v>0</v>
          </cell>
          <cell r="R392">
            <v>0</v>
          </cell>
          <cell r="S392">
            <v>0</v>
          </cell>
          <cell r="T392">
            <v>0</v>
          </cell>
          <cell r="U392">
            <v>0</v>
          </cell>
          <cell r="V392">
            <v>0</v>
          </cell>
          <cell r="W392">
            <v>0</v>
          </cell>
          <cell r="X392">
            <v>0</v>
          </cell>
          <cell r="Y392">
            <v>0</v>
          </cell>
          <cell r="Z392">
            <v>8</v>
          </cell>
          <cell r="AA392">
            <v>0</v>
          </cell>
        </row>
        <row r="393">
          <cell r="A393" t="str">
            <v>44319418593</v>
          </cell>
          <cell r="B393">
            <v>5</v>
          </cell>
          <cell r="C393">
            <v>19</v>
          </cell>
          <cell r="D393">
            <v>44319</v>
          </cell>
          <cell r="E393">
            <v>625763418593</v>
          </cell>
          <cell r="F393" t="str">
            <v>龙韵万用表数字高精度全自动数显式多功能万能表智能防烧维修电工</v>
          </cell>
          <cell r="G393" t="str">
            <v>LY19S</v>
          </cell>
          <cell r="H393" t="str">
            <v>当前在线</v>
          </cell>
          <cell r="I393">
            <v>1</v>
          </cell>
          <cell r="J393">
            <v>1</v>
          </cell>
          <cell r="K393">
            <v>36</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row>
        <row r="394">
          <cell r="A394" t="str">
            <v>44319883832</v>
          </cell>
          <cell r="B394">
            <v>5</v>
          </cell>
          <cell r="C394">
            <v>19</v>
          </cell>
          <cell r="D394">
            <v>44319</v>
          </cell>
          <cell r="E394">
            <v>626384883832</v>
          </cell>
          <cell r="F394" t="str">
            <v>家用螺丝刀多功能一字螺丝批工业级超硬十字起子强磁工具维修套装</v>
          </cell>
          <cell r="G394" t="str">
            <v>-</v>
          </cell>
          <cell r="H394" t="str">
            <v>当前在线</v>
          </cell>
          <cell r="I394">
            <v>7</v>
          </cell>
          <cell r="J394">
            <v>15</v>
          </cell>
          <cell r="K394">
            <v>27.18</v>
          </cell>
          <cell r="L394">
            <v>0.42859999999999998</v>
          </cell>
          <cell r="M394">
            <v>0</v>
          </cell>
          <cell r="N394">
            <v>1</v>
          </cell>
          <cell r="O394">
            <v>1</v>
          </cell>
          <cell r="P394">
            <v>1</v>
          </cell>
          <cell r="Q394">
            <v>24</v>
          </cell>
          <cell r="R394">
            <v>0.1429</v>
          </cell>
          <cell r="S394">
            <v>0</v>
          </cell>
          <cell r="T394">
            <v>0</v>
          </cell>
          <cell r="U394">
            <v>0</v>
          </cell>
          <cell r="V394">
            <v>0</v>
          </cell>
          <cell r="W394">
            <v>0</v>
          </cell>
          <cell r="X394">
            <v>0</v>
          </cell>
          <cell r="Y394">
            <v>0</v>
          </cell>
          <cell r="Z394">
            <v>4</v>
          </cell>
          <cell r="AA394">
            <v>0</v>
          </cell>
        </row>
        <row r="395">
          <cell r="A395" t="str">
            <v>44319915236</v>
          </cell>
          <cell r="B395">
            <v>5</v>
          </cell>
          <cell r="C395">
            <v>19</v>
          </cell>
          <cell r="D395">
            <v>44319</v>
          </cell>
          <cell r="E395">
            <v>627253915236</v>
          </cell>
          <cell r="F395" t="str">
            <v>龙韵绝缘电阻测试仪数字摇表500v1000兆欧表智能型电工绝缘电阻表</v>
          </cell>
          <cell r="G395" t="str">
            <v>LY511</v>
          </cell>
          <cell r="H395" t="str">
            <v>当前在线</v>
          </cell>
          <cell r="I395">
            <v>12</v>
          </cell>
          <cell r="J395">
            <v>20</v>
          </cell>
          <cell r="K395">
            <v>52.61</v>
          </cell>
          <cell r="L395">
            <v>0.75</v>
          </cell>
          <cell r="M395">
            <v>0</v>
          </cell>
          <cell r="N395">
            <v>1</v>
          </cell>
          <cell r="O395">
            <v>0</v>
          </cell>
          <cell r="P395">
            <v>0</v>
          </cell>
          <cell r="Q395">
            <v>0</v>
          </cell>
          <cell r="R395">
            <v>0</v>
          </cell>
          <cell r="S395">
            <v>0</v>
          </cell>
          <cell r="T395">
            <v>0</v>
          </cell>
          <cell r="U395">
            <v>0</v>
          </cell>
          <cell r="V395">
            <v>0</v>
          </cell>
          <cell r="W395">
            <v>0</v>
          </cell>
          <cell r="X395">
            <v>0</v>
          </cell>
          <cell r="Y395">
            <v>0</v>
          </cell>
          <cell r="Z395">
            <v>1</v>
          </cell>
          <cell r="AA395">
            <v>0</v>
          </cell>
        </row>
        <row r="396">
          <cell r="A396" t="str">
            <v>44319110082</v>
          </cell>
          <cell r="B396">
            <v>5</v>
          </cell>
          <cell r="C396">
            <v>19</v>
          </cell>
          <cell r="D396">
            <v>44319</v>
          </cell>
          <cell r="E396">
            <v>631252110082</v>
          </cell>
          <cell r="F396" t="str">
            <v>龙韵小型迷你电动精修螺丝刀套装充电式多功能家用手机维修工具盒</v>
          </cell>
          <cell r="G396" t="str">
            <v>-</v>
          </cell>
          <cell r="H396" t="str">
            <v>当前在线</v>
          </cell>
          <cell r="I396">
            <v>12</v>
          </cell>
          <cell r="J396">
            <v>13</v>
          </cell>
          <cell r="K396">
            <v>10.37</v>
          </cell>
          <cell r="L396">
            <v>0.75</v>
          </cell>
          <cell r="M396">
            <v>1</v>
          </cell>
          <cell r="N396">
            <v>0</v>
          </cell>
          <cell r="O396">
            <v>0</v>
          </cell>
          <cell r="P396">
            <v>0</v>
          </cell>
          <cell r="Q396">
            <v>0</v>
          </cell>
          <cell r="R396">
            <v>0</v>
          </cell>
          <cell r="S396">
            <v>0</v>
          </cell>
          <cell r="T396">
            <v>0</v>
          </cell>
          <cell r="U396">
            <v>0</v>
          </cell>
          <cell r="V396">
            <v>0</v>
          </cell>
          <cell r="W396">
            <v>0</v>
          </cell>
          <cell r="X396">
            <v>0</v>
          </cell>
          <cell r="Y396">
            <v>0</v>
          </cell>
          <cell r="Z396">
            <v>7</v>
          </cell>
          <cell r="AA396">
            <v>0</v>
          </cell>
        </row>
        <row r="397">
          <cell r="A397" t="str">
            <v>44319623553</v>
          </cell>
          <cell r="B397">
            <v>5</v>
          </cell>
          <cell r="C397">
            <v>19</v>
          </cell>
          <cell r="D397">
            <v>44319</v>
          </cell>
          <cell r="E397">
            <v>631623623553</v>
          </cell>
          <cell r="F397" t="str">
            <v>龙韵手电钻支架多功能万用高精度家用工具套装小型台钻工作台钻孔</v>
          </cell>
          <cell r="G397" t="str">
            <v>BG-6119</v>
          </cell>
          <cell r="H397" t="str">
            <v>当前在线</v>
          </cell>
          <cell r="I397">
            <v>47</v>
          </cell>
          <cell r="J397">
            <v>63</v>
          </cell>
          <cell r="K397">
            <v>34.950000000000003</v>
          </cell>
          <cell r="L397">
            <v>0.76600000000000001</v>
          </cell>
          <cell r="M397">
            <v>1</v>
          </cell>
          <cell r="N397">
            <v>1</v>
          </cell>
          <cell r="O397">
            <v>0</v>
          </cell>
          <cell r="P397">
            <v>0</v>
          </cell>
          <cell r="Q397">
            <v>0</v>
          </cell>
          <cell r="R397">
            <v>0</v>
          </cell>
          <cell r="S397">
            <v>0</v>
          </cell>
          <cell r="T397">
            <v>0</v>
          </cell>
          <cell r="U397">
            <v>0</v>
          </cell>
          <cell r="V397">
            <v>0</v>
          </cell>
          <cell r="W397">
            <v>0</v>
          </cell>
          <cell r="X397">
            <v>0</v>
          </cell>
          <cell r="Y397">
            <v>0</v>
          </cell>
          <cell r="Z397">
            <v>24</v>
          </cell>
          <cell r="AA397">
            <v>0</v>
          </cell>
        </row>
        <row r="398">
          <cell r="A398" t="str">
            <v>44319003561</v>
          </cell>
          <cell r="B398">
            <v>5</v>
          </cell>
          <cell r="C398">
            <v>19</v>
          </cell>
          <cell r="D398">
            <v>44319</v>
          </cell>
          <cell r="E398">
            <v>632141003561</v>
          </cell>
          <cell r="F398" t="str">
            <v>龙韵充电式电链锯大功率无刷手持电锯木工电动小型锯多功能伐木锯</v>
          </cell>
          <cell r="G398" t="str">
            <v>-</v>
          </cell>
          <cell r="H398" t="str">
            <v>当前在线</v>
          </cell>
          <cell r="I398">
            <v>8</v>
          </cell>
          <cell r="J398">
            <v>11</v>
          </cell>
          <cell r="K398">
            <v>58.88</v>
          </cell>
          <cell r="L398">
            <v>0.375</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row>
        <row r="399">
          <cell r="A399" t="str">
            <v>44320573007</v>
          </cell>
          <cell r="B399">
            <v>5</v>
          </cell>
          <cell r="C399">
            <v>19</v>
          </cell>
          <cell r="D399">
            <v>44320</v>
          </cell>
          <cell r="E399">
            <v>569439573007</v>
          </cell>
          <cell r="F399" t="str">
            <v>鼓风机大功率工业220v强力除尘器小型家用电脑清灰吹风吹灰吸尘器</v>
          </cell>
          <cell r="G399" t="str">
            <v>-</v>
          </cell>
          <cell r="H399" t="str">
            <v>当前在线</v>
          </cell>
          <cell r="I399">
            <v>2179</v>
          </cell>
          <cell r="J399">
            <v>3478</v>
          </cell>
          <cell r="K399">
            <v>38.75</v>
          </cell>
          <cell r="L399">
            <v>0.8518</v>
          </cell>
          <cell r="M399">
            <v>63</v>
          </cell>
          <cell r="N399">
            <v>97</v>
          </cell>
          <cell r="O399">
            <v>58</v>
          </cell>
          <cell r="P399">
            <v>74</v>
          </cell>
          <cell r="Q399">
            <v>5691</v>
          </cell>
          <cell r="R399">
            <v>2.6599999999999999E-2</v>
          </cell>
          <cell r="S399">
            <v>55</v>
          </cell>
          <cell r="T399">
            <v>71</v>
          </cell>
          <cell r="U399">
            <v>5468</v>
          </cell>
          <cell r="V399">
            <v>2.52E-2</v>
          </cell>
          <cell r="W399">
            <v>2.5099999999999998</v>
          </cell>
          <cell r="X399">
            <v>0</v>
          </cell>
          <cell r="Y399">
            <v>5.62E-2</v>
          </cell>
          <cell r="Z399">
            <v>178</v>
          </cell>
          <cell r="AA399">
            <v>10</v>
          </cell>
        </row>
        <row r="400">
          <cell r="A400" t="str">
            <v>44320952625</v>
          </cell>
          <cell r="B400">
            <v>5</v>
          </cell>
          <cell r="C400">
            <v>19</v>
          </cell>
          <cell r="D400">
            <v>44320</v>
          </cell>
          <cell r="E400">
            <v>572282952625</v>
          </cell>
          <cell r="F400" t="str">
            <v>龙韵万用宝多功能修边机电动装修木工工具大全开孔开槽电铲切割机</v>
          </cell>
          <cell r="G400" t="str">
            <v>-</v>
          </cell>
          <cell r="H400" t="str">
            <v>当前在线</v>
          </cell>
          <cell r="I400">
            <v>1091</v>
          </cell>
          <cell r="J400">
            <v>1993</v>
          </cell>
          <cell r="K400">
            <v>47.42</v>
          </cell>
          <cell r="L400">
            <v>0.80840000000000001</v>
          </cell>
          <cell r="M400">
            <v>39</v>
          </cell>
          <cell r="N400">
            <v>67</v>
          </cell>
          <cell r="O400">
            <v>26</v>
          </cell>
          <cell r="P400">
            <v>33</v>
          </cell>
          <cell r="Q400">
            <v>5982</v>
          </cell>
          <cell r="R400">
            <v>2.3800000000000002E-2</v>
          </cell>
          <cell r="S400">
            <v>26</v>
          </cell>
          <cell r="T400">
            <v>28</v>
          </cell>
          <cell r="U400">
            <v>5196.6000000000004</v>
          </cell>
          <cell r="V400">
            <v>2.3800000000000002E-2</v>
          </cell>
          <cell r="W400">
            <v>4.76</v>
          </cell>
          <cell r="X400">
            <v>601.9</v>
          </cell>
          <cell r="Y400">
            <v>3.9199999999999999E-2</v>
          </cell>
          <cell r="Z400">
            <v>204</v>
          </cell>
          <cell r="AA400">
            <v>8</v>
          </cell>
        </row>
        <row r="401">
          <cell r="A401" t="str">
            <v>44320690251</v>
          </cell>
          <cell r="B401">
            <v>5</v>
          </cell>
          <cell r="C401">
            <v>19</v>
          </cell>
          <cell r="D401">
            <v>44320</v>
          </cell>
          <cell r="E401">
            <v>38044690251</v>
          </cell>
          <cell r="F401" t="str">
            <v>龙韵12V锂电充电电钻手电钻电动螺丝刀24V双速家用手枪钻多功能</v>
          </cell>
          <cell r="G401" t="str">
            <v>LY168V</v>
          </cell>
          <cell r="H401" t="str">
            <v>当前在线</v>
          </cell>
          <cell r="I401">
            <v>673</v>
          </cell>
          <cell r="J401">
            <v>1541</v>
          </cell>
          <cell r="K401">
            <v>32.590000000000003</v>
          </cell>
          <cell r="L401">
            <v>0.64490000000000003</v>
          </cell>
          <cell r="M401">
            <v>14</v>
          </cell>
          <cell r="N401">
            <v>43</v>
          </cell>
          <cell r="O401">
            <v>28</v>
          </cell>
          <cell r="P401">
            <v>34</v>
          </cell>
          <cell r="Q401">
            <v>4028</v>
          </cell>
          <cell r="R401">
            <v>4.1599999999999998E-2</v>
          </cell>
          <cell r="S401">
            <v>28</v>
          </cell>
          <cell r="T401">
            <v>32</v>
          </cell>
          <cell r="U401">
            <v>3861</v>
          </cell>
          <cell r="V401">
            <v>4.1599999999999998E-2</v>
          </cell>
          <cell r="W401">
            <v>5.74</v>
          </cell>
          <cell r="X401">
            <v>629.79999999999995</v>
          </cell>
          <cell r="Y401">
            <v>4.2200000000000001E-2</v>
          </cell>
          <cell r="Z401">
            <v>166</v>
          </cell>
          <cell r="AA401">
            <v>7</v>
          </cell>
        </row>
        <row r="402">
          <cell r="A402" t="str">
            <v>44320245220</v>
          </cell>
          <cell r="B402">
            <v>5</v>
          </cell>
          <cell r="C402">
            <v>19</v>
          </cell>
          <cell r="D402">
            <v>44320</v>
          </cell>
          <cell r="E402">
            <v>537011245220</v>
          </cell>
          <cell r="F402" t="str">
            <v>龙韵打磨机多功能家用角磨机磨光手磨机电动小型切割机手持抛光机</v>
          </cell>
          <cell r="G402" t="str">
            <v>SIM-BY-150</v>
          </cell>
          <cell r="H402" t="str">
            <v>当前在线</v>
          </cell>
          <cell r="I402">
            <v>1045</v>
          </cell>
          <cell r="J402">
            <v>2025</v>
          </cell>
          <cell r="K402">
            <v>40.53</v>
          </cell>
          <cell r="L402">
            <v>0.79900000000000004</v>
          </cell>
          <cell r="M402">
            <v>27</v>
          </cell>
          <cell r="N402">
            <v>55</v>
          </cell>
          <cell r="O402">
            <v>35</v>
          </cell>
          <cell r="P402">
            <v>37</v>
          </cell>
          <cell r="Q402">
            <v>3014</v>
          </cell>
          <cell r="R402">
            <v>3.3500000000000002E-2</v>
          </cell>
          <cell r="S402">
            <v>33</v>
          </cell>
          <cell r="T402">
            <v>34</v>
          </cell>
          <cell r="U402">
            <v>2781.9</v>
          </cell>
          <cell r="V402">
            <v>3.1600000000000003E-2</v>
          </cell>
          <cell r="W402">
            <v>2.66</v>
          </cell>
          <cell r="X402">
            <v>0</v>
          </cell>
          <cell r="Y402">
            <v>6.6699999999999995E-2</v>
          </cell>
          <cell r="Z402">
            <v>150</v>
          </cell>
          <cell r="AA402">
            <v>10</v>
          </cell>
        </row>
        <row r="403">
          <cell r="A403" t="str">
            <v>44320898395</v>
          </cell>
          <cell r="B403">
            <v>5</v>
          </cell>
          <cell r="C403">
            <v>19</v>
          </cell>
          <cell r="D403">
            <v>44320</v>
          </cell>
          <cell r="E403">
            <v>583060898395</v>
          </cell>
          <cell r="F403" t="str">
            <v>龙韵角磨机改装电链锯家用木工多功能小型电锯手持伐木锯电动锯子</v>
          </cell>
          <cell r="G403" t="str">
            <v>-</v>
          </cell>
          <cell r="H403" t="str">
            <v>当前在线</v>
          </cell>
          <cell r="I403">
            <v>1470</v>
          </cell>
          <cell r="J403">
            <v>2516</v>
          </cell>
          <cell r="K403">
            <v>54.81</v>
          </cell>
          <cell r="L403">
            <v>0.84150000000000003</v>
          </cell>
          <cell r="M403">
            <v>25</v>
          </cell>
          <cell r="N403">
            <v>69</v>
          </cell>
          <cell r="O403">
            <v>29</v>
          </cell>
          <cell r="P403">
            <v>30</v>
          </cell>
          <cell r="Q403">
            <v>2413</v>
          </cell>
          <cell r="R403">
            <v>1.9699999999999999E-2</v>
          </cell>
          <cell r="S403">
            <v>28</v>
          </cell>
          <cell r="T403">
            <v>29</v>
          </cell>
          <cell r="U403">
            <v>2371.6999999999998</v>
          </cell>
          <cell r="V403">
            <v>1.9E-2</v>
          </cell>
          <cell r="W403">
            <v>1.61</v>
          </cell>
          <cell r="X403">
            <v>311.5</v>
          </cell>
          <cell r="Y403">
            <v>2.0299999999999999E-2</v>
          </cell>
          <cell r="Z403">
            <v>394</v>
          </cell>
          <cell r="AA403">
            <v>8</v>
          </cell>
        </row>
        <row r="404">
          <cell r="A404" t="str">
            <v>44320657155</v>
          </cell>
          <cell r="B404">
            <v>5</v>
          </cell>
          <cell r="C404">
            <v>19</v>
          </cell>
          <cell r="D404">
            <v>44320</v>
          </cell>
          <cell r="E404">
            <v>592993657155</v>
          </cell>
          <cell r="F404" t="str">
            <v>龙韵调速角磨机多功能家用磨光手磨机电动小型切割机打磨机抛光机</v>
          </cell>
          <cell r="G404">
            <v>9523</v>
          </cell>
          <cell r="H404" t="str">
            <v>当前在线</v>
          </cell>
          <cell r="I404">
            <v>459</v>
          </cell>
          <cell r="J404">
            <v>972</v>
          </cell>
          <cell r="K404">
            <v>42.5</v>
          </cell>
          <cell r="L404">
            <v>0.78649999999999998</v>
          </cell>
          <cell r="M404">
            <v>20</v>
          </cell>
          <cell r="N404">
            <v>30</v>
          </cell>
          <cell r="O404">
            <v>22</v>
          </cell>
          <cell r="P404">
            <v>23</v>
          </cell>
          <cell r="Q404">
            <v>2446</v>
          </cell>
          <cell r="R404">
            <v>4.7899999999999998E-2</v>
          </cell>
          <cell r="S404">
            <v>22</v>
          </cell>
          <cell r="T404">
            <v>22</v>
          </cell>
          <cell r="U404">
            <v>2361.6</v>
          </cell>
          <cell r="V404">
            <v>4.7899999999999998E-2</v>
          </cell>
          <cell r="W404">
            <v>5.15</v>
          </cell>
          <cell r="X404">
            <v>149</v>
          </cell>
          <cell r="Y404">
            <v>4.4999999999999998E-2</v>
          </cell>
          <cell r="Z404">
            <v>333</v>
          </cell>
          <cell r="AA404">
            <v>15</v>
          </cell>
        </row>
        <row r="405">
          <cell r="A405" t="str">
            <v>44320598360</v>
          </cell>
          <cell r="B405">
            <v>5</v>
          </cell>
          <cell r="C405">
            <v>19</v>
          </cell>
          <cell r="D405">
            <v>44320</v>
          </cell>
          <cell r="E405">
            <v>577484598360</v>
          </cell>
          <cell r="F405" t="str">
            <v>龙韵数显热风枪工业小型烤枪烘枪热缩膜吹风机塑料焊枪电烤枪贴膜</v>
          </cell>
          <cell r="G405" t="str">
            <v>-</v>
          </cell>
          <cell r="H405" t="str">
            <v>当前在线</v>
          </cell>
          <cell r="I405">
            <v>492</v>
          </cell>
          <cell r="J405">
            <v>1032</v>
          </cell>
          <cell r="K405">
            <v>43.05</v>
          </cell>
          <cell r="L405">
            <v>0.78659999999999997</v>
          </cell>
          <cell r="M405">
            <v>25</v>
          </cell>
          <cell r="N405">
            <v>47</v>
          </cell>
          <cell r="O405">
            <v>38</v>
          </cell>
          <cell r="P405">
            <v>43</v>
          </cell>
          <cell r="Q405">
            <v>2434</v>
          </cell>
          <cell r="R405">
            <v>7.7200000000000005E-2</v>
          </cell>
          <cell r="S405">
            <v>36</v>
          </cell>
          <cell r="T405">
            <v>40</v>
          </cell>
          <cell r="U405">
            <v>2287.8000000000002</v>
          </cell>
          <cell r="V405">
            <v>7.3200000000000001E-2</v>
          </cell>
          <cell r="W405">
            <v>4.6500000000000004</v>
          </cell>
          <cell r="X405">
            <v>138</v>
          </cell>
          <cell r="Y405">
            <v>5.5E-2</v>
          </cell>
          <cell r="Z405">
            <v>218</v>
          </cell>
          <cell r="AA405">
            <v>12</v>
          </cell>
        </row>
        <row r="406">
          <cell r="A406" t="str">
            <v>44320849647</v>
          </cell>
          <cell r="B406">
            <v>5</v>
          </cell>
          <cell r="C406">
            <v>19</v>
          </cell>
          <cell r="D406">
            <v>44320</v>
          </cell>
          <cell r="E406">
            <v>523085849647</v>
          </cell>
          <cell r="F406" t="str">
            <v>龙韵激光测距仪手持高精度红外线距离量房测量仪器激光尺电子尺子</v>
          </cell>
          <cell r="G406">
            <v>5800</v>
          </cell>
          <cell r="H406" t="str">
            <v>当前在线</v>
          </cell>
          <cell r="I406">
            <v>523</v>
          </cell>
          <cell r="J406">
            <v>787</v>
          </cell>
          <cell r="K406">
            <v>46.84</v>
          </cell>
          <cell r="L406">
            <v>0.82410000000000005</v>
          </cell>
          <cell r="M406">
            <v>16</v>
          </cell>
          <cell r="N406">
            <v>35</v>
          </cell>
          <cell r="O406">
            <v>12</v>
          </cell>
          <cell r="P406">
            <v>14</v>
          </cell>
          <cell r="Q406">
            <v>1764</v>
          </cell>
          <cell r="R406">
            <v>2.29E-2</v>
          </cell>
          <cell r="S406">
            <v>12</v>
          </cell>
          <cell r="T406">
            <v>14</v>
          </cell>
          <cell r="U406">
            <v>1764</v>
          </cell>
          <cell r="V406">
            <v>2.29E-2</v>
          </cell>
          <cell r="W406">
            <v>3.37</v>
          </cell>
          <cell r="X406">
            <v>199</v>
          </cell>
          <cell r="Y406">
            <v>1.54E-2</v>
          </cell>
          <cell r="Z406">
            <v>65</v>
          </cell>
          <cell r="AA406">
            <v>1</v>
          </cell>
        </row>
        <row r="407">
          <cell r="A407" t="str">
            <v>44320220061</v>
          </cell>
          <cell r="B407">
            <v>5</v>
          </cell>
          <cell r="C407">
            <v>19</v>
          </cell>
          <cell r="D407">
            <v>44320</v>
          </cell>
          <cell r="E407">
            <v>604704220061</v>
          </cell>
          <cell r="F407" t="str">
            <v>龙韵无刷电动扳手锂电充电扳手大扭力冲击汽修架子工木工套筒风炮</v>
          </cell>
          <cell r="G407" t="str">
            <v>-</v>
          </cell>
          <cell r="H407" t="str">
            <v>已下架</v>
          </cell>
          <cell r="I407">
            <v>98</v>
          </cell>
          <cell r="J407">
            <v>191</v>
          </cell>
          <cell r="K407">
            <v>24.52</v>
          </cell>
          <cell r="L407">
            <v>0.26529999999999998</v>
          </cell>
          <cell r="M407">
            <v>2</v>
          </cell>
          <cell r="N407">
            <v>2</v>
          </cell>
          <cell r="O407">
            <v>3</v>
          </cell>
          <cell r="P407">
            <v>3</v>
          </cell>
          <cell r="Q407">
            <v>1707</v>
          </cell>
          <cell r="R407">
            <v>3.0599999999999999E-2</v>
          </cell>
          <cell r="S407">
            <v>3</v>
          </cell>
          <cell r="T407">
            <v>3</v>
          </cell>
          <cell r="U407">
            <v>1707.3</v>
          </cell>
          <cell r="V407">
            <v>3.0599999999999999E-2</v>
          </cell>
          <cell r="W407">
            <v>17.420000000000002</v>
          </cell>
          <cell r="X407">
            <v>0</v>
          </cell>
          <cell r="Y407">
            <v>0</v>
          </cell>
          <cell r="Z407">
            <v>29</v>
          </cell>
          <cell r="AA407">
            <v>0</v>
          </cell>
        </row>
        <row r="408">
          <cell r="A408" t="str">
            <v>44320933595</v>
          </cell>
          <cell r="B408">
            <v>5</v>
          </cell>
          <cell r="C408">
            <v>19</v>
          </cell>
          <cell r="D408">
            <v>44320</v>
          </cell>
          <cell r="E408">
            <v>625432933595</v>
          </cell>
          <cell r="F408" t="str">
            <v>龙韵无刷充电式大功率锂电钻手转家用电动手枪钻多功能电动螺丝刀</v>
          </cell>
          <cell r="G408" t="str">
            <v>LY-KC-LDZ01</v>
          </cell>
          <cell r="H408" t="str">
            <v>当前在线</v>
          </cell>
          <cell r="I408">
            <v>200</v>
          </cell>
          <cell r="J408">
            <v>482</v>
          </cell>
          <cell r="K408">
            <v>26.75</v>
          </cell>
          <cell r="L408">
            <v>0.46500000000000002</v>
          </cell>
          <cell r="M408">
            <v>6</v>
          </cell>
          <cell r="N408">
            <v>24</v>
          </cell>
          <cell r="O408">
            <v>9</v>
          </cell>
          <cell r="P408">
            <v>14</v>
          </cell>
          <cell r="Q408">
            <v>2867</v>
          </cell>
          <cell r="R408">
            <v>4.4999999999999998E-2</v>
          </cell>
          <cell r="S408">
            <v>8</v>
          </cell>
          <cell r="T408">
            <v>8</v>
          </cell>
          <cell r="U408">
            <v>1657.8</v>
          </cell>
          <cell r="V408">
            <v>0.04</v>
          </cell>
          <cell r="W408">
            <v>8.2899999999999991</v>
          </cell>
          <cell r="X408">
            <v>0</v>
          </cell>
          <cell r="Y408">
            <v>1.06E-2</v>
          </cell>
          <cell r="Z408">
            <v>94</v>
          </cell>
          <cell r="AA408">
            <v>1</v>
          </cell>
        </row>
        <row r="409">
          <cell r="A409" t="str">
            <v>44320696898</v>
          </cell>
          <cell r="B409">
            <v>5</v>
          </cell>
          <cell r="C409">
            <v>19</v>
          </cell>
          <cell r="D409">
            <v>44320</v>
          </cell>
          <cell r="E409">
            <v>545199696898</v>
          </cell>
          <cell r="F409" t="str">
            <v>龙韵电锤电镐电钻家用多功能电锤三用电动大功率重型冲击钻混凝土</v>
          </cell>
          <cell r="G409" t="str">
            <v>-</v>
          </cell>
          <cell r="H409" t="str">
            <v>当前在线</v>
          </cell>
          <cell r="I409">
            <v>136</v>
          </cell>
          <cell r="J409">
            <v>312</v>
          </cell>
          <cell r="K409">
            <v>50.65</v>
          </cell>
          <cell r="L409">
            <v>0.58819999999999995</v>
          </cell>
          <cell r="M409">
            <v>6</v>
          </cell>
          <cell r="N409">
            <v>6</v>
          </cell>
          <cell r="O409">
            <v>5</v>
          </cell>
          <cell r="P409">
            <v>6</v>
          </cell>
          <cell r="Q409">
            <v>1776</v>
          </cell>
          <cell r="R409">
            <v>3.6799999999999999E-2</v>
          </cell>
          <cell r="S409">
            <v>4</v>
          </cell>
          <cell r="T409">
            <v>4</v>
          </cell>
          <cell r="U409">
            <v>1175.4000000000001</v>
          </cell>
          <cell r="V409">
            <v>2.9399999999999999E-2</v>
          </cell>
          <cell r="W409">
            <v>8.64</v>
          </cell>
          <cell r="X409">
            <v>0</v>
          </cell>
          <cell r="Y409">
            <v>0</v>
          </cell>
          <cell r="Z409">
            <v>41</v>
          </cell>
          <cell r="AA409">
            <v>0</v>
          </cell>
        </row>
        <row r="410">
          <cell r="A410" t="str">
            <v>44320956591</v>
          </cell>
          <cell r="B410">
            <v>5</v>
          </cell>
          <cell r="C410">
            <v>19</v>
          </cell>
          <cell r="D410">
            <v>44320</v>
          </cell>
          <cell r="E410">
            <v>556587956591</v>
          </cell>
          <cell r="F410" t="str">
            <v>龙韵电锯伐木锯家用电链锯多功能油锯链条小型手持大功率电动锯子</v>
          </cell>
          <cell r="G410" t="str">
            <v>-</v>
          </cell>
          <cell r="H410" t="str">
            <v>当前在线</v>
          </cell>
          <cell r="I410">
            <v>622</v>
          </cell>
          <cell r="J410">
            <v>989</v>
          </cell>
          <cell r="K410">
            <v>33.590000000000003</v>
          </cell>
          <cell r="L410">
            <v>0.86329999999999996</v>
          </cell>
          <cell r="M410">
            <v>9</v>
          </cell>
          <cell r="N410">
            <v>21</v>
          </cell>
          <cell r="O410">
            <v>11</v>
          </cell>
          <cell r="P410">
            <v>12</v>
          </cell>
          <cell r="Q410">
            <v>1615</v>
          </cell>
          <cell r="R410">
            <v>1.77E-2</v>
          </cell>
          <cell r="S410">
            <v>8</v>
          </cell>
          <cell r="T410">
            <v>8</v>
          </cell>
          <cell r="U410">
            <v>1083.5999999999999</v>
          </cell>
          <cell r="V410">
            <v>1.29E-2</v>
          </cell>
          <cell r="W410">
            <v>1.74</v>
          </cell>
          <cell r="X410">
            <v>0</v>
          </cell>
          <cell r="Y410">
            <v>3.4099999999999998E-2</v>
          </cell>
          <cell r="Z410">
            <v>88</v>
          </cell>
          <cell r="AA410">
            <v>3</v>
          </cell>
        </row>
        <row r="411">
          <cell r="A411" t="str">
            <v>44320087646</v>
          </cell>
          <cell r="B411">
            <v>5</v>
          </cell>
          <cell r="C411">
            <v>19</v>
          </cell>
          <cell r="D411">
            <v>44320</v>
          </cell>
          <cell r="E411">
            <v>606698087646</v>
          </cell>
          <cell r="F411" t="str">
            <v>龙韵家用多功能冲击钻220V手电钻手枪钻小手电转钻电动工具螺丝刀</v>
          </cell>
          <cell r="G411" t="str">
            <v>包胶款冲击钻</v>
          </cell>
          <cell r="H411" t="str">
            <v>当前在线</v>
          </cell>
          <cell r="I411">
            <v>166</v>
          </cell>
          <cell r="J411">
            <v>529</v>
          </cell>
          <cell r="K411">
            <v>41.1</v>
          </cell>
          <cell r="L411">
            <v>0.5</v>
          </cell>
          <cell r="M411">
            <v>4</v>
          </cell>
          <cell r="N411">
            <v>13</v>
          </cell>
          <cell r="O411">
            <v>11</v>
          </cell>
          <cell r="P411">
            <v>11</v>
          </cell>
          <cell r="Q411">
            <v>1043</v>
          </cell>
          <cell r="R411">
            <v>6.6299999999999998E-2</v>
          </cell>
          <cell r="S411">
            <v>11</v>
          </cell>
          <cell r="T411">
            <v>11</v>
          </cell>
          <cell r="U411">
            <v>1043.0999999999999</v>
          </cell>
          <cell r="V411">
            <v>6.6299999999999998E-2</v>
          </cell>
          <cell r="W411">
            <v>6.28</v>
          </cell>
          <cell r="X411">
            <v>0</v>
          </cell>
          <cell r="Y411">
            <v>4.82E-2</v>
          </cell>
          <cell r="Z411">
            <v>83</v>
          </cell>
          <cell r="AA411">
            <v>4</v>
          </cell>
        </row>
        <row r="412">
          <cell r="A412" t="str">
            <v>44320987066</v>
          </cell>
          <cell r="B412">
            <v>5</v>
          </cell>
          <cell r="C412">
            <v>19</v>
          </cell>
          <cell r="D412">
            <v>44320</v>
          </cell>
          <cell r="E412">
            <v>586841987066</v>
          </cell>
          <cell r="F412" t="str">
            <v>龙韵电镐大功率重型专业混凝土开槽拆墙工具单用工业级电镐送凿子</v>
          </cell>
          <cell r="G412" t="str">
            <v>-</v>
          </cell>
          <cell r="H412" t="str">
            <v>已下架</v>
          </cell>
          <cell r="I412">
            <v>31</v>
          </cell>
          <cell r="J412">
            <v>61</v>
          </cell>
          <cell r="K412">
            <v>26.74</v>
          </cell>
          <cell r="L412">
            <v>0.6129</v>
          </cell>
          <cell r="M412">
            <v>2</v>
          </cell>
          <cell r="N412">
            <v>2</v>
          </cell>
          <cell r="O412">
            <v>2</v>
          </cell>
          <cell r="P412">
            <v>4</v>
          </cell>
          <cell r="Q412">
            <v>1459</v>
          </cell>
          <cell r="R412">
            <v>6.4500000000000002E-2</v>
          </cell>
          <cell r="S412">
            <v>2</v>
          </cell>
          <cell r="T412">
            <v>3</v>
          </cell>
          <cell r="U412">
            <v>1038.5999999999999</v>
          </cell>
          <cell r="V412">
            <v>6.4500000000000002E-2</v>
          </cell>
          <cell r="W412">
            <v>33.5</v>
          </cell>
          <cell r="X412">
            <v>421.2</v>
          </cell>
          <cell r="Y412">
            <v>0</v>
          </cell>
          <cell r="Z412">
            <v>11</v>
          </cell>
          <cell r="AA412">
            <v>0</v>
          </cell>
        </row>
        <row r="413">
          <cell r="A413" t="str">
            <v>44320546245</v>
          </cell>
          <cell r="B413">
            <v>5</v>
          </cell>
          <cell r="C413">
            <v>19</v>
          </cell>
          <cell r="D413">
            <v>44320</v>
          </cell>
          <cell r="E413">
            <v>562842546245</v>
          </cell>
          <cell r="F413" t="str">
            <v>龙韵专用锂电钻手电钻电池12V16.8V25V充电池电起子电动螺丝刀</v>
          </cell>
          <cell r="G413" t="str">
            <v>LDZ系列12V</v>
          </cell>
          <cell r="H413" t="str">
            <v>当前在线</v>
          </cell>
          <cell r="I413">
            <v>415</v>
          </cell>
          <cell r="J413">
            <v>667</v>
          </cell>
          <cell r="K413">
            <v>17.239999999999998</v>
          </cell>
          <cell r="L413">
            <v>0.74460000000000004</v>
          </cell>
          <cell r="M413">
            <v>9</v>
          </cell>
          <cell r="N413">
            <v>30</v>
          </cell>
          <cell r="O413">
            <v>25</v>
          </cell>
          <cell r="P413">
            <v>33</v>
          </cell>
          <cell r="Q413">
            <v>1194</v>
          </cell>
          <cell r="R413">
            <v>6.0199999999999997E-2</v>
          </cell>
          <cell r="S413">
            <v>22</v>
          </cell>
          <cell r="T413">
            <v>28</v>
          </cell>
          <cell r="U413">
            <v>1018.8</v>
          </cell>
          <cell r="V413">
            <v>5.2999999999999999E-2</v>
          </cell>
          <cell r="W413">
            <v>2.4500000000000002</v>
          </cell>
          <cell r="X413">
            <v>29</v>
          </cell>
          <cell r="Y413">
            <v>8.6999999999999994E-2</v>
          </cell>
          <cell r="Z413">
            <v>46</v>
          </cell>
          <cell r="AA413">
            <v>4</v>
          </cell>
        </row>
        <row r="414">
          <cell r="A414" t="str">
            <v>44320120706</v>
          </cell>
          <cell r="B414">
            <v>5</v>
          </cell>
          <cell r="C414">
            <v>19</v>
          </cell>
          <cell r="D414">
            <v>44320</v>
          </cell>
          <cell r="E414">
            <v>542510120706</v>
          </cell>
          <cell r="F414" t="str">
            <v>龙韵电锯伐木锯家用电链锯小型多功能手持链条据木工电动锯大功率</v>
          </cell>
          <cell r="G414" t="str">
            <v>-</v>
          </cell>
          <cell r="H414" t="str">
            <v>当前在线</v>
          </cell>
          <cell r="I414">
            <v>197</v>
          </cell>
          <cell r="J414">
            <v>360</v>
          </cell>
          <cell r="K414">
            <v>35.57</v>
          </cell>
          <cell r="L414">
            <v>0.75629999999999997</v>
          </cell>
          <cell r="M414">
            <v>2</v>
          </cell>
          <cell r="N414">
            <v>3</v>
          </cell>
          <cell r="O414">
            <v>3</v>
          </cell>
          <cell r="P414">
            <v>3</v>
          </cell>
          <cell r="Q414">
            <v>969</v>
          </cell>
          <cell r="R414">
            <v>1.52E-2</v>
          </cell>
          <cell r="S414">
            <v>3</v>
          </cell>
          <cell r="T414">
            <v>3</v>
          </cell>
          <cell r="U414">
            <v>969.3</v>
          </cell>
          <cell r="V414">
            <v>1.52E-2</v>
          </cell>
          <cell r="W414">
            <v>4.92</v>
          </cell>
          <cell r="X414">
            <v>0</v>
          </cell>
          <cell r="Y414">
            <v>7.6899999999999996E-2</v>
          </cell>
          <cell r="Z414">
            <v>13</v>
          </cell>
          <cell r="AA414">
            <v>1</v>
          </cell>
        </row>
        <row r="415">
          <cell r="A415" t="str">
            <v>44320998209</v>
          </cell>
          <cell r="B415">
            <v>5</v>
          </cell>
          <cell r="C415">
            <v>19</v>
          </cell>
          <cell r="D415">
            <v>44320</v>
          </cell>
          <cell r="E415">
            <v>596196998209</v>
          </cell>
          <cell r="F415" t="str">
            <v>龙韵网络寻线仪查线器多功能巡线仪测线仪网线抗干扰网络测试仪</v>
          </cell>
          <cell r="G415" t="str">
            <v>LY8169</v>
          </cell>
          <cell r="H415" t="str">
            <v>当前在线</v>
          </cell>
          <cell r="I415">
            <v>207</v>
          </cell>
          <cell r="J415">
            <v>375</v>
          </cell>
          <cell r="K415">
            <v>31.89</v>
          </cell>
          <cell r="L415">
            <v>0.82609999999999995</v>
          </cell>
          <cell r="M415">
            <v>5</v>
          </cell>
          <cell r="N415">
            <v>3</v>
          </cell>
          <cell r="O415">
            <v>11</v>
          </cell>
          <cell r="P415">
            <v>12</v>
          </cell>
          <cell r="Q415">
            <v>1348</v>
          </cell>
          <cell r="R415">
            <v>5.3100000000000001E-2</v>
          </cell>
          <cell r="S415">
            <v>9</v>
          </cell>
          <cell r="T415">
            <v>9</v>
          </cell>
          <cell r="U415">
            <v>963.9</v>
          </cell>
          <cell r="V415">
            <v>4.3499999999999997E-2</v>
          </cell>
          <cell r="W415">
            <v>4.66</v>
          </cell>
          <cell r="X415">
            <v>0</v>
          </cell>
          <cell r="Y415">
            <v>0.1081</v>
          </cell>
          <cell r="Z415">
            <v>37</v>
          </cell>
          <cell r="AA415">
            <v>4</v>
          </cell>
        </row>
        <row r="416">
          <cell r="A416" t="str">
            <v>44320993929</v>
          </cell>
          <cell r="B416">
            <v>5</v>
          </cell>
          <cell r="C416">
            <v>19</v>
          </cell>
          <cell r="D416">
            <v>44320</v>
          </cell>
          <cell r="E416">
            <v>561718993929</v>
          </cell>
          <cell r="F416" t="str">
            <v>园艺剪家用草坪修剪花草剪修剪树枝绿篱剪工具粗枝园林大剪刀强力</v>
          </cell>
          <cell r="G416" t="str">
            <v>-</v>
          </cell>
          <cell r="H416" t="str">
            <v>当前在线</v>
          </cell>
          <cell r="I416">
            <v>178</v>
          </cell>
          <cell r="J416">
            <v>361</v>
          </cell>
          <cell r="K416">
            <v>43.79</v>
          </cell>
          <cell r="L416">
            <v>0.80900000000000005</v>
          </cell>
          <cell r="M416">
            <v>4</v>
          </cell>
          <cell r="N416">
            <v>23</v>
          </cell>
          <cell r="O416">
            <v>19</v>
          </cell>
          <cell r="P416">
            <v>19</v>
          </cell>
          <cell r="Q416">
            <v>948</v>
          </cell>
          <cell r="R416">
            <v>0.1067</v>
          </cell>
          <cell r="S416">
            <v>19</v>
          </cell>
          <cell r="T416">
            <v>19</v>
          </cell>
          <cell r="U416">
            <v>948.6</v>
          </cell>
          <cell r="V416">
            <v>0.1067</v>
          </cell>
          <cell r="W416">
            <v>5.33</v>
          </cell>
          <cell r="X416">
            <v>48.6</v>
          </cell>
          <cell r="Y416">
            <v>9.7199999999999995E-2</v>
          </cell>
          <cell r="Z416">
            <v>144</v>
          </cell>
          <cell r="AA416">
            <v>14</v>
          </cell>
        </row>
        <row r="417">
          <cell r="A417" t="str">
            <v>44320324523</v>
          </cell>
          <cell r="B417">
            <v>5</v>
          </cell>
          <cell r="C417">
            <v>19</v>
          </cell>
          <cell r="D417">
            <v>44320</v>
          </cell>
          <cell r="E417">
            <v>600446324523</v>
          </cell>
          <cell r="F417" t="str">
            <v>龙韵多功能墙体探测仪电线检测器钢筋墙内金属透视仪高精度扫描仪</v>
          </cell>
          <cell r="G417" t="str">
            <v>-</v>
          </cell>
          <cell r="H417" t="str">
            <v>当前在线</v>
          </cell>
          <cell r="I417">
            <v>425</v>
          </cell>
          <cell r="J417">
            <v>695</v>
          </cell>
          <cell r="K417">
            <v>57.54</v>
          </cell>
          <cell r="L417">
            <v>0.79530000000000001</v>
          </cell>
          <cell r="M417">
            <v>13</v>
          </cell>
          <cell r="N417">
            <v>20</v>
          </cell>
          <cell r="O417">
            <v>5</v>
          </cell>
          <cell r="P417">
            <v>5</v>
          </cell>
          <cell r="Q417">
            <v>881</v>
          </cell>
          <cell r="R417">
            <v>1.18E-2</v>
          </cell>
          <cell r="S417">
            <v>5</v>
          </cell>
          <cell r="T417">
            <v>5</v>
          </cell>
          <cell r="U417">
            <v>881.1</v>
          </cell>
          <cell r="V417">
            <v>1.18E-2</v>
          </cell>
          <cell r="W417">
            <v>2.0699999999999998</v>
          </cell>
          <cell r="X417">
            <v>239</v>
          </cell>
          <cell r="Y417">
            <v>2.8000000000000001E-2</v>
          </cell>
          <cell r="Z417">
            <v>107</v>
          </cell>
          <cell r="AA417">
            <v>3</v>
          </cell>
        </row>
        <row r="418">
          <cell r="A418" t="str">
            <v>44320623755</v>
          </cell>
          <cell r="B418">
            <v>5</v>
          </cell>
          <cell r="C418">
            <v>19</v>
          </cell>
          <cell r="D418">
            <v>44320</v>
          </cell>
          <cell r="E418">
            <v>530540623755</v>
          </cell>
          <cell r="F418" t="str">
            <v>龙韵315电焊机工业级双电压220V 380V家用小型两用直流全铜焊机</v>
          </cell>
          <cell r="G418" t="str">
            <v>-</v>
          </cell>
          <cell r="H418" t="str">
            <v>已下架</v>
          </cell>
          <cell r="I418">
            <v>43</v>
          </cell>
          <cell r="J418">
            <v>127</v>
          </cell>
          <cell r="K418">
            <v>41.84</v>
          </cell>
          <cell r="L418">
            <v>0.51160000000000005</v>
          </cell>
          <cell r="M418">
            <v>2</v>
          </cell>
          <cell r="N418">
            <v>2</v>
          </cell>
          <cell r="O418">
            <v>3</v>
          </cell>
          <cell r="P418">
            <v>3</v>
          </cell>
          <cell r="Q418">
            <v>804</v>
          </cell>
          <cell r="R418">
            <v>6.9800000000000001E-2</v>
          </cell>
          <cell r="S418">
            <v>3</v>
          </cell>
          <cell r="T418">
            <v>3</v>
          </cell>
          <cell r="U418">
            <v>804.6</v>
          </cell>
          <cell r="V418">
            <v>6.9800000000000001E-2</v>
          </cell>
          <cell r="W418">
            <v>18.71</v>
          </cell>
          <cell r="X418">
            <v>0</v>
          </cell>
          <cell r="Y418">
            <v>0.05</v>
          </cell>
          <cell r="Z418">
            <v>20</v>
          </cell>
          <cell r="AA418">
            <v>1</v>
          </cell>
        </row>
        <row r="419">
          <cell r="A419" t="str">
            <v>44320882897</v>
          </cell>
          <cell r="B419">
            <v>5</v>
          </cell>
          <cell r="C419">
            <v>19</v>
          </cell>
          <cell r="D419">
            <v>44320</v>
          </cell>
          <cell r="E419">
            <v>543815882897</v>
          </cell>
          <cell r="F419" t="str">
            <v>龙韵电锯链条12寸16寸20寸家用伐木汽油锯电链锯链条通用配件大全</v>
          </cell>
          <cell r="G419" t="str">
            <v>-</v>
          </cell>
          <cell r="H419" t="str">
            <v>当前在线</v>
          </cell>
          <cell r="I419">
            <v>114</v>
          </cell>
          <cell r="J419">
            <v>244</v>
          </cell>
          <cell r="K419">
            <v>33</v>
          </cell>
          <cell r="L419">
            <v>0.70179999999999998</v>
          </cell>
          <cell r="M419">
            <v>2</v>
          </cell>
          <cell r="N419">
            <v>16</v>
          </cell>
          <cell r="O419">
            <v>15</v>
          </cell>
          <cell r="P419">
            <v>26</v>
          </cell>
          <cell r="Q419">
            <v>635</v>
          </cell>
          <cell r="R419">
            <v>0.13159999999999999</v>
          </cell>
          <cell r="S419">
            <v>15</v>
          </cell>
          <cell r="T419">
            <v>25</v>
          </cell>
          <cell r="U419">
            <v>612</v>
          </cell>
          <cell r="V419">
            <v>0.13159999999999999</v>
          </cell>
          <cell r="W419">
            <v>5.37</v>
          </cell>
          <cell r="X419">
            <v>0</v>
          </cell>
          <cell r="Y419">
            <v>8.8599999999999998E-2</v>
          </cell>
          <cell r="Z419">
            <v>79</v>
          </cell>
          <cell r="AA419">
            <v>7</v>
          </cell>
        </row>
        <row r="420">
          <cell r="A420" t="str">
            <v>44320488253</v>
          </cell>
          <cell r="B420">
            <v>5</v>
          </cell>
          <cell r="C420">
            <v>19</v>
          </cell>
          <cell r="D420">
            <v>44320</v>
          </cell>
          <cell r="E420">
            <v>630655488253</v>
          </cell>
          <cell r="F420" t="str">
            <v>龙韵电动绿篱机充电式园林修剪机锂电双刃便携茶叶树枝修枝机</v>
          </cell>
          <cell r="G420" t="str">
            <v>LYDDLLJ</v>
          </cell>
          <cell r="H420" t="str">
            <v>已下架</v>
          </cell>
          <cell r="I420">
            <v>35</v>
          </cell>
          <cell r="J420">
            <v>75</v>
          </cell>
          <cell r="K420">
            <v>36.75</v>
          </cell>
          <cell r="L420">
            <v>0.62860000000000005</v>
          </cell>
          <cell r="M420">
            <v>0</v>
          </cell>
          <cell r="N420">
            <v>2</v>
          </cell>
          <cell r="O420">
            <v>2</v>
          </cell>
          <cell r="P420">
            <v>2</v>
          </cell>
          <cell r="Q420">
            <v>574</v>
          </cell>
          <cell r="R420">
            <v>5.7099999999999998E-2</v>
          </cell>
          <cell r="S420">
            <v>2</v>
          </cell>
          <cell r="T420">
            <v>2</v>
          </cell>
          <cell r="U420">
            <v>574.20000000000005</v>
          </cell>
          <cell r="V420">
            <v>5.7099999999999998E-2</v>
          </cell>
          <cell r="W420">
            <v>16.41</v>
          </cell>
          <cell r="X420">
            <v>0</v>
          </cell>
          <cell r="Y420">
            <v>4.3499999999999997E-2</v>
          </cell>
          <cell r="Z420">
            <v>23</v>
          </cell>
          <cell r="AA420">
            <v>1</v>
          </cell>
        </row>
        <row r="421">
          <cell r="A421" t="str">
            <v>44320423005</v>
          </cell>
          <cell r="B421">
            <v>5</v>
          </cell>
          <cell r="C421">
            <v>19</v>
          </cell>
          <cell r="D421">
            <v>44320</v>
          </cell>
          <cell r="E421">
            <v>597878423005</v>
          </cell>
          <cell r="F421" t="str">
            <v>龙韵修边机木工多功能家用装修电木铣开槽机雕刻铝塑倒装板锣机</v>
          </cell>
          <cell r="G421" t="str">
            <v>-</v>
          </cell>
          <cell r="H421" t="str">
            <v>当前在线</v>
          </cell>
          <cell r="I421">
            <v>238</v>
          </cell>
          <cell r="J421">
            <v>406</v>
          </cell>
          <cell r="K421">
            <v>51.44</v>
          </cell>
          <cell r="L421">
            <v>0.79410000000000003</v>
          </cell>
          <cell r="M421">
            <v>12</v>
          </cell>
          <cell r="N421">
            <v>12</v>
          </cell>
          <cell r="O421">
            <v>4</v>
          </cell>
          <cell r="P421">
            <v>4</v>
          </cell>
          <cell r="Q421">
            <v>752</v>
          </cell>
          <cell r="R421">
            <v>1.6799999999999999E-2</v>
          </cell>
          <cell r="S421">
            <v>3</v>
          </cell>
          <cell r="T421">
            <v>3</v>
          </cell>
          <cell r="U421">
            <v>573.29999999999995</v>
          </cell>
          <cell r="V421">
            <v>1.26E-2</v>
          </cell>
          <cell r="W421">
            <v>2.41</v>
          </cell>
          <cell r="X421">
            <v>139</v>
          </cell>
          <cell r="Y421">
            <v>5.6599999999999998E-2</v>
          </cell>
          <cell r="Z421">
            <v>53</v>
          </cell>
          <cell r="AA421">
            <v>3</v>
          </cell>
        </row>
        <row r="422">
          <cell r="A422" t="str">
            <v>44320393115</v>
          </cell>
          <cell r="B422">
            <v>5</v>
          </cell>
          <cell r="C422">
            <v>19</v>
          </cell>
          <cell r="D422">
            <v>44320</v>
          </cell>
          <cell r="E422">
            <v>622744393115</v>
          </cell>
          <cell r="F422" t="str">
            <v>龙韵锂电鼓风机充电式大功率吹风清灰工业无线小型家用电脑除尘器</v>
          </cell>
          <cell r="G422" t="str">
            <v>-</v>
          </cell>
          <cell r="H422" t="str">
            <v>当前在线</v>
          </cell>
          <cell r="I422">
            <v>25</v>
          </cell>
          <cell r="J422">
            <v>42</v>
          </cell>
          <cell r="K422">
            <v>63.58</v>
          </cell>
          <cell r="L422">
            <v>0.52</v>
          </cell>
          <cell r="M422">
            <v>0</v>
          </cell>
          <cell r="N422">
            <v>1</v>
          </cell>
          <cell r="O422">
            <v>2</v>
          </cell>
          <cell r="P422">
            <v>2</v>
          </cell>
          <cell r="Q422">
            <v>556</v>
          </cell>
          <cell r="R422">
            <v>0.08</v>
          </cell>
          <cell r="S422">
            <v>2</v>
          </cell>
          <cell r="T422">
            <v>2</v>
          </cell>
          <cell r="U422">
            <v>556.20000000000005</v>
          </cell>
          <cell r="V422">
            <v>0.08</v>
          </cell>
          <cell r="W422">
            <v>22.25</v>
          </cell>
          <cell r="X422">
            <v>0</v>
          </cell>
          <cell r="Y422">
            <v>0</v>
          </cell>
          <cell r="Z422">
            <v>7</v>
          </cell>
          <cell r="AA422">
            <v>0</v>
          </cell>
        </row>
        <row r="423">
          <cell r="A423" t="str">
            <v>44320862298</v>
          </cell>
          <cell r="B423">
            <v>5</v>
          </cell>
          <cell r="C423">
            <v>19</v>
          </cell>
          <cell r="D423">
            <v>44320</v>
          </cell>
          <cell r="E423">
            <v>563490862298</v>
          </cell>
          <cell r="F423" t="str">
            <v>龙韵型材斜切锯铝机铝合金木材切割机木工多功能45度角高精度切铝</v>
          </cell>
          <cell r="G423" t="str">
            <v>-</v>
          </cell>
          <cell r="H423" t="str">
            <v>当前在线</v>
          </cell>
          <cell r="I423">
            <v>95</v>
          </cell>
          <cell r="J423">
            <v>177</v>
          </cell>
          <cell r="K423">
            <v>60.69</v>
          </cell>
          <cell r="L423">
            <v>0.75790000000000002</v>
          </cell>
          <cell r="M423">
            <v>4</v>
          </cell>
          <cell r="N423">
            <v>4</v>
          </cell>
          <cell r="O423">
            <v>1</v>
          </cell>
          <cell r="P423">
            <v>1</v>
          </cell>
          <cell r="Q423">
            <v>502</v>
          </cell>
          <cell r="R423">
            <v>1.0500000000000001E-2</v>
          </cell>
          <cell r="S423">
            <v>1</v>
          </cell>
          <cell r="T423">
            <v>1</v>
          </cell>
          <cell r="U423">
            <v>502.2</v>
          </cell>
          <cell r="V423">
            <v>1.0500000000000001E-2</v>
          </cell>
          <cell r="W423">
            <v>5.29</v>
          </cell>
          <cell r="X423">
            <v>0</v>
          </cell>
          <cell r="Y423">
            <v>0</v>
          </cell>
          <cell r="Z423">
            <v>35</v>
          </cell>
          <cell r="AA423">
            <v>0</v>
          </cell>
        </row>
        <row r="424">
          <cell r="A424" t="str">
            <v>44320367526</v>
          </cell>
          <cell r="B424">
            <v>5</v>
          </cell>
          <cell r="C424">
            <v>19</v>
          </cell>
          <cell r="D424">
            <v>44320</v>
          </cell>
          <cell r="E424">
            <v>38983367526</v>
          </cell>
          <cell r="F424" t="str">
            <v>邮费差价补拍 1元连接 差多少钱 就拍多少件</v>
          </cell>
          <cell r="G424" t="str">
            <v>-</v>
          </cell>
          <cell r="H424" t="str">
            <v>当前在线</v>
          </cell>
          <cell r="I424">
            <v>21</v>
          </cell>
          <cell r="J424">
            <v>64</v>
          </cell>
          <cell r="K424">
            <v>10.85</v>
          </cell>
          <cell r="L424">
            <v>0.90480000000000005</v>
          </cell>
          <cell r="M424">
            <v>0</v>
          </cell>
          <cell r="N424">
            <v>70</v>
          </cell>
          <cell r="O424">
            <v>18</v>
          </cell>
          <cell r="P424">
            <v>658</v>
          </cell>
          <cell r="Q424">
            <v>658</v>
          </cell>
          <cell r="R424">
            <v>0.85709999999999997</v>
          </cell>
          <cell r="S424">
            <v>18</v>
          </cell>
          <cell r="T424">
            <v>502</v>
          </cell>
          <cell r="U424">
            <v>502</v>
          </cell>
          <cell r="V424">
            <v>0.85709999999999997</v>
          </cell>
          <cell r="W424">
            <v>23.9</v>
          </cell>
          <cell r="X424">
            <v>0</v>
          </cell>
          <cell r="Y424">
            <v>0</v>
          </cell>
          <cell r="Z424">
            <v>0</v>
          </cell>
          <cell r="AA424">
            <v>0</v>
          </cell>
        </row>
        <row r="425">
          <cell r="A425" t="str">
            <v>44320506421</v>
          </cell>
          <cell r="B425">
            <v>5</v>
          </cell>
          <cell r="C425">
            <v>19</v>
          </cell>
          <cell r="D425">
            <v>44320</v>
          </cell>
          <cell r="E425">
            <v>586205506421</v>
          </cell>
          <cell r="F425" t="str">
            <v>龙韵角磨机支架万用多功能磨光机改装台锯小型切割机支架固定架子</v>
          </cell>
          <cell r="G425" t="str">
            <v>-</v>
          </cell>
          <cell r="H425" t="str">
            <v>当前在线</v>
          </cell>
          <cell r="I425">
            <v>146</v>
          </cell>
          <cell r="J425">
            <v>316</v>
          </cell>
          <cell r="K425">
            <v>47.94</v>
          </cell>
          <cell r="L425">
            <v>0.61639999999999995</v>
          </cell>
          <cell r="M425">
            <v>4</v>
          </cell>
          <cell r="N425">
            <v>3</v>
          </cell>
          <cell r="O425">
            <v>2</v>
          </cell>
          <cell r="P425">
            <v>2</v>
          </cell>
          <cell r="Q425">
            <v>448</v>
          </cell>
          <cell r="R425">
            <v>1.37E-2</v>
          </cell>
          <cell r="S425">
            <v>2</v>
          </cell>
          <cell r="T425">
            <v>2</v>
          </cell>
          <cell r="U425">
            <v>448.2</v>
          </cell>
          <cell r="V425">
            <v>1.37E-2</v>
          </cell>
          <cell r="W425">
            <v>3.07</v>
          </cell>
          <cell r="X425">
            <v>0</v>
          </cell>
          <cell r="Y425">
            <v>0</v>
          </cell>
          <cell r="Z425">
            <v>36</v>
          </cell>
          <cell r="AA425">
            <v>0</v>
          </cell>
        </row>
        <row r="426">
          <cell r="A426" t="str">
            <v>44320823691</v>
          </cell>
          <cell r="B426">
            <v>5</v>
          </cell>
          <cell r="C426">
            <v>19</v>
          </cell>
          <cell r="D426">
            <v>44320</v>
          </cell>
          <cell r="E426">
            <v>594650823691</v>
          </cell>
          <cell r="F426" t="str">
            <v>龙韵数字钳形表钳形万用表高精度电流表全自动多功能防烧钳流表</v>
          </cell>
          <cell r="G426">
            <v>3269</v>
          </cell>
          <cell r="H426" t="str">
            <v>当前在线</v>
          </cell>
          <cell r="I426">
            <v>48</v>
          </cell>
          <cell r="J426">
            <v>94</v>
          </cell>
          <cell r="K426">
            <v>45.71</v>
          </cell>
          <cell r="L426">
            <v>0.72919999999999996</v>
          </cell>
          <cell r="M426">
            <v>1</v>
          </cell>
          <cell r="N426">
            <v>3</v>
          </cell>
          <cell r="O426">
            <v>4</v>
          </cell>
          <cell r="P426">
            <v>4</v>
          </cell>
          <cell r="Q426">
            <v>374</v>
          </cell>
          <cell r="R426">
            <v>8.3299999999999999E-2</v>
          </cell>
          <cell r="S426">
            <v>4</v>
          </cell>
          <cell r="T426">
            <v>4</v>
          </cell>
          <cell r="U426">
            <v>374.4</v>
          </cell>
          <cell r="V426">
            <v>8.3299999999999999E-2</v>
          </cell>
          <cell r="W426">
            <v>7.8</v>
          </cell>
          <cell r="X426">
            <v>0</v>
          </cell>
          <cell r="Y426">
            <v>0.04</v>
          </cell>
          <cell r="Z426">
            <v>25</v>
          </cell>
          <cell r="AA426">
            <v>1</v>
          </cell>
        </row>
        <row r="427">
          <cell r="A427" t="str">
            <v>44320669919</v>
          </cell>
          <cell r="B427">
            <v>5</v>
          </cell>
          <cell r="C427">
            <v>19</v>
          </cell>
          <cell r="D427">
            <v>44320</v>
          </cell>
          <cell r="E427">
            <v>573246669919</v>
          </cell>
          <cell r="F427" t="str">
            <v>龙韵电动射钉枪直码两用码钉抢木工工具直钉枪气钉枪打钉器钢钉枪</v>
          </cell>
          <cell r="G427" t="str">
            <v>-</v>
          </cell>
          <cell r="H427" t="str">
            <v>当前在线</v>
          </cell>
          <cell r="I427">
            <v>1181</v>
          </cell>
          <cell r="J427">
            <v>1818</v>
          </cell>
          <cell r="K427">
            <v>46.45</v>
          </cell>
          <cell r="L427">
            <v>0.81120000000000003</v>
          </cell>
          <cell r="M427">
            <v>39</v>
          </cell>
          <cell r="N427">
            <v>23</v>
          </cell>
          <cell r="O427">
            <v>2</v>
          </cell>
          <cell r="P427">
            <v>2</v>
          </cell>
          <cell r="Q427">
            <v>338</v>
          </cell>
          <cell r="R427">
            <v>1.6999999999999999E-3</v>
          </cell>
          <cell r="S427">
            <v>2</v>
          </cell>
          <cell r="T427">
            <v>2</v>
          </cell>
          <cell r="U427">
            <v>338.4</v>
          </cell>
          <cell r="V427">
            <v>1.6999999999999999E-3</v>
          </cell>
          <cell r="W427">
            <v>0.28999999999999998</v>
          </cell>
          <cell r="X427">
            <v>0</v>
          </cell>
          <cell r="Y427">
            <v>0</v>
          </cell>
          <cell r="Z427">
            <v>46</v>
          </cell>
          <cell r="AA427">
            <v>0</v>
          </cell>
        </row>
        <row r="428">
          <cell r="A428" t="str">
            <v>44320037230</v>
          </cell>
          <cell r="B428">
            <v>5</v>
          </cell>
          <cell r="C428">
            <v>19</v>
          </cell>
          <cell r="D428">
            <v>44320</v>
          </cell>
          <cell r="E428">
            <v>564882037230</v>
          </cell>
          <cell r="F428" t="str">
            <v>龙韵修枝园艺剪刀修剪树枝果树剪刀粗枝剪大力剪刀省力园林强力剪</v>
          </cell>
          <cell r="G428" t="str">
            <v>-</v>
          </cell>
          <cell r="H428" t="str">
            <v>当前在线</v>
          </cell>
          <cell r="I428">
            <v>69</v>
          </cell>
          <cell r="J428">
            <v>101</v>
          </cell>
          <cell r="K428">
            <v>49.15</v>
          </cell>
          <cell r="L428">
            <v>0.85509999999999997</v>
          </cell>
          <cell r="M428">
            <v>0</v>
          </cell>
          <cell r="N428">
            <v>3</v>
          </cell>
          <cell r="O428">
            <v>5</v>
          </cell>
          <cell r="P428">
            <v>5</v>
          </cell>
          <cell r="Q428">
            <v>402</v>
          </cell>
          <cell r="R428">
            <v>7.2499999999999995E-2</v>
          </cell>
          <cell r="S428">
            <v>4</v>
          </cell>
          <cell r="T428">
            <v>4</v>
          </cell>
          <cell r="U428">
            <v>324.36</v>
          </cell>
          <cell r="V428">
            <v>5.8000000000000003E-2</v>
          </cell>
          <cell r="W428">
            <v>4.7</v>
          </cell>
          <cell r="X428">
            <v>0</v>
          </cell>
          <cell r="Y428">
            <v>0.2</v>
          </cell>
          <cell r="Z428">
            <v>5</v>
          </cell>
          <cell r="AA428">
            <v>1</v>
          </cell>
        </row>
        <row r="429">
          <cell r="A429" t="str">
            <v>44320321215</v>
          </cell>
          <cell r="B429">
            <v>5</v>
          </cell>
          <cell r="C429">
            <v>19</v>
          </cell>
          <cell r="D429">
            <v>44320</v>
          </cell>
          <cell r="E429">
            <v>598265321215</v>
          </cell>
          <cell r="F429" t="str">
            <v>龙韵切割机大功率开槽云石机家用小型手提多功能电锯木工瓷砖石材</v>
          </cell>
          <cell r="G429" t="str">
            <v>-</v>
          </cell>
          <cell r="H429" t="str">
            <v>已下架</v>
          </cell>
          <cell r="I429">
            <v>24</v>
          </cell>
          <cell r="J429">
            <v>39</v>
          </cell>
          <cell r="K429">
            <v>58.57</v>
          </cell>
          <cell r="L429">
            <v>0.58330000000000004</v>
          </cell>
          <cell r="M429">
            <v>0</v>
          </cell>
          <cell r="N429">
            <v>0</v>
          </cell>
          <cell r="O429">
            <v>1</v>
          </cell>
          <cell r="P429">
            <v>1</v>
          </cell>
          <cell r="Q429">
            <v>287</v>
          </cell>
          <cell r="R429">
            <v>4.1700000000000001E-2</v>
          </cell>
          <cell r="S429">
            <v>1</v>
          </cell>
          <cell r="T429">
            <v>1</v>
          </cell>
          <cell r="U429">
            <v>287.10000000000002</v>
          </cell>
          <cell r="V429">
            <v>4.1700000000000001E-2</v>
          </cell>
          <cell r="W429">
            <v>11.96</v>
          </cell>
          <cell r="X429">
            <v>0</v>
          </cell>
          <cell r="Y429">
            <v>0</v>
          </cell>
          <cell r="Z429">
            <v>10</v>
          </cell>
          <cell r="AA429">
            <v>0</v>
          </cell>
        </row>
        <row r="430">
          <cell r="A430" t="str">
            <v>44320849005</v>
          </cell>
          <cell r="B430">
            <v>5</v>
          </cell>
          <cell r="C430">
            <v>19</v>
          </cell>
          <cell r="D430">
            <v>44320</v>
          </cell>
          <cell r="E430">
            <v>601134849005</v>
          </cell>
          <cell r="F430" t="str">
            <v>龙韵多功能家用调速角磨机磨光机手磨机打磨机切割机手砂轮抛光机</v>
          </cell>
          <cell r="G430" t="str">
            <v>S1M-XC-100-1</v>
          </cell>
          <cell r="H430" t="str">
            <v>当前在线</v>
          </cell>
          <cell r="I430">
            <v>64</v>
          </cell>
          <cell r="J430">
            <v>142</v>
          </cell>
          <cell r="K430">
            <v>25.66</v>
          </cell>
          <cell r="L430">
            <v>0.51559999999999995</v>
          </cell>
          <cell r="M430">
            <v>0</v>
          </cell>
          <cell r="N430">
            <v>4</v>
          </cell>
          <cell r="O430">
            <v>1</v>
          </cell>
          <cell r="P430">
            <v>2</v>
          </cell>
          <cell r="Q430">
            <v>286</v>
          </cell>
          <cell r="R430">
            <v>1.5599999999999999E-2</v>
          </cell>
          <cell r="S430">
            <v>1</v>
          </cell>
          <cell r="T430">
            <v>2</v>
          </cell>
          <cell r="U430">
            <v>286.2</v>
          </cell>
          <cell r="V430">
            <v>1.5599999999999999E-2</v>
          </cell>
          <cell r="W430">
            <v>4.47</v>
          </cell>
          <cell r="X430">
            <v>0</v>
          </cell>
          <cell r="Y430">
            <v>0</v>
          </cell>
          <cell r="Z430">
            <v>37</v>
          </cell>
          <cell r="AA430">
            <v>0</v>
          </cell>
        </row>
        <row r="431">
          <cell r="A431" t="str">
            <v>44320518695</v>
          </cell>
          <cell r="B431">
            <v>5</v>
          </cell>
          <cell r="C431">
            <v>19</v>
          </cell>
          <cell r="D431">
            <v>44320</v>
          </cell>
          <cell r="E431">
            <v>618933518695</v>
          </cell>
          <cell r="F431" t="str">
            <v>龙韵万用宝锂电多功能木工工具大全修边机开槽切割电铲电动万能宝</v>
          </cell>
          <cell r="G431" t="str">
            <v>-</v>
          </cell>
          <cell r="H431" t="str">
            <v>当前在线</v>
          </cell>
          <cell r="I431">
            <v>34</v>
          </cell>
          <cell r="J431">
            <v>64</v>
          </cell>
          <cell r="K431">
            <v>53.34</v>
          </cell>
          <cell r="L431">
            <v>0.44119999999999998</v>
          </cell>
          <cell r="M431">
            <v>1</v>
          </cell>
          <cell r="N431">
            <v>3</v>
          </cell>
          <cell r="O431">
            <v>1</v>
          </cell>
          <cell r="P431">
            <v>1</v>
          </cell>
          <cell r="Q431">
            <v>269</v>
          </cell>
          <cell r="R431">
            <v>2.9399999999999999E-2</v>
          </cell>
          <cell r="S431">
            <v>1</v>
          </cell>
          <cell r="T431">
            <v>1</v>
          </cell>
          <cell r="U431">
            <v>269.10000000000002</v>
          </cell>
          <cell r="V431">
            <v>2.9399999999999999E-2</v>
          </cell>
          <cell r="W431">
            <v>7.91</v>
          </cell>
          <cell r="X431">
            <v>1077</v>
          </cell>
          <cell r="Y431">
            <v>0</v>
          </cell>
          <cell r="Z431">
            <v>9</v>
          </cell>
          <cell r="AA431">
            <v>0</v>
          </cell>
        </row>
        <row r="432">
          <cell r="A432" t="str">
            <v>44320951068</v>
          </cell>
          <cell r="B432">
            <v>5</v>
          </cell>
          <cell r="C432">
            <v>19</v>
          </cell>
          <cell r="D432">
            <v>44320</v>
          </cell>
          <cell r="E432">
            <v>614515951068</v>
          </cell>
          <cell r="F432" t="str">
            <v>大功率家用石材防尘切割机瓷砖木材多功能云石机开槽机手提电动锯</v>
          </cell>
          <cell r="G432" t="str">
            <v>-</v>
          </cell>
          <cell r="H432" t="str">
            <v>已下架</v>
          </cell>
          <cell r="I432">
            <v>28</v>
          </cell>
          <cell r="J432">
            <v>52</v>
          </cell>
          <cell r="K432">
            <v>46.51</v>
          </cell>
          <cell r="L432">
            <v>0.53569999999999995</v>
          </cell>
          <cell r="M432">
            <v>0</v>
          </cell>
          <cell r="N432">
            <v>0</v>
          </cell>
          <cell r="O432">
            <v>1</v>
          </cell>
          <cell r="P432">
            <v>1</v>
          </cell>
          <cell r="Q432">
            <v>260</v>
          </cell>
          <cell r="R432">
            <v>3.5700000000000003E-2</v>
          </cell>
          <cell r="S432">
            <v>1</v>
          </cell>
          <cell r="T432">
            <v>1</v>
          </cell>
          <cell r="U432">
            <v>260.10000000000002</v>
          </cell>
          <cell r="V432">
            <v>3.5700000000000003E-2</v>
          </cell>
          <cell r="W432">
            <v>9.2899999999999991</v>
          </cell>
          <cell r="X432">
            <v>260.10000000000002</v>
          </cell>
          <cell r="Y432">
            <v>9.0899999999999995E-2</v>
          </cell>
          <cell r="Z432">
            <v>11</v>
          </cell>
          <cell r="AA432">
            <v>1</v>
          </cell>
        </row>
        <row r="433">
          <cell r="A433" t="str">
            <v>44320651983</v>
          </cell>
          <cell r="B433">
            <v>5</v>
          </cell>
          <cell r="C433">
            <v>19</v>
          </cell>
          <cell r="D433">
            <v>44320</v>
          </cell>
          <cell r="E433">
            <v>599198651983</v>
          </cell>
          <cell r="F433" t="str">
            <v>龙韵万用宝配件多功能机木工直锯片切金属专用修边机砂纸切割刀片</v>
          </cell>
          <cell r="G433" t="str">
            <v>-</v>
          </cell>
          <cell r="H433" t="str">
            <v>当前在线</v>
          </cell>
          <cell r="I433">
            <v>788</v>
          </cell>
          <cell r="J433">
            <v>1254</v>
          </cell>
          <cell r="K433">
            <v>36.29</v>
          </cell>
          <cell r="L433">
            <v>0.82489999999999997</v>
          </cell>
          <cell r="M433">
            <v>15</v>
          </cell>
          <cell r="N433">
            <v>44</v>
          </cell>
          <cell r="O433">
            <v>17</v>
          </cell>
          <cell r="P433">
            <v>28</v>
          </cell>
          <cell r="Q433">
            <v>288</v>
          </cell>
          <cell r="R433">
            <v>2.1600000000000001E-2</v>
          </cell>
          <cell r="S433">
            <v>16</v>
          </cell>
          <cell r="T433">
            <v>26</v>
          </cell>
          <cell r="U433">
            <v>257.39999999999998</v>
          </cell>
          <cell r="V433">
            <v>2.0299999999999999E-2</v>
          </cell>
          <cell r="W433">
            <v>0.33</v>
          </cell>
          <cell r="X433">
            <v>0</v>
          </cell>
          <cell r="Y433">
            <v>3.2300000000000002E-2</v>
          </cell>
          <cell r="Z433">
            <v>31</v>
          </cell>
          <cell r="AA433">
            <v>1</v>
          </cell>
        </row>
        <row r="434">
          <cell r="A434" t="str">
            <v>44320623553</v>
          </cell>
          <cell r="B434">
            <v>5</v>
          </cell>
          <cell r="C434">
            <v>19</v>
          </cell>
          <cell r="D434">
            <v>44320</v>
          </cell>
          <cell r="E434">
            <v>631623623553</v>
          </cell>
          <cell r="F434" t="str">
            <v>龙韵手电钻支架多功能万用高精度家用工具套装小型台钻工作台钻孔</v>
          </cell>
          <cell r="G434" t="str">
            <v>BG-6119</v>
          </cell>
          <cell r="H434" t="str">
            <v>当前在线</v>
          </cell>
          <cell r="I434">
            <v>40</v>
          </cell>
          <cell r="J434">
            <v>68</v>
          </cell>
          <cell r="K434">
            <v>35.93</v>
          </cell>
          <cell r="L434">
            <v>0.67500000000000004</v>
          </cell>
          <cell r="M434">
            <v>0</v>
          </cell>
          <cell r="N434">
            <v>2</v>
          </cell>
          <cell r="O434">
            <v>1</v>
          </cell>
          <cell r="P434">
            <v>1</v>
          </cell>
          <cell r="Q434">
            <v>250</v>
          </cell>
          <cell r="R434">
            <v>2.5000000000000001E-2</v>
          </cell>
          <cell r="S434">
            <v>1</v>
          </cell>
          <cell r="T434">
            <v>1</v>
          </cell>
          <cell r="U434">
            <v>250.2</v>
          </cell>
          <cell r="V434">
            <v>2.5000000000000001E-2</v>
          </cell>
          <cell r="W434">
            <v>6.25</v>
          </cell>
          <cell r="X434">
            <v>0</v>
          </cell>
          <cell r="Y434">
            <v>0</v>
          </cell>
          <cell r="Z434">
            <v>27</v>
          </cell>
          <cell r="AA434">
            <v>0</v>
          </cell>
        </row>
        <row r="435">
          <cell r="A435" t="str">
            <v>44320349234</v>
          </cell>
          <cell r="B435">
            <v>5</v>
          </cell>
          <cell r="C435">
            <v>19</v>
          </cell>
          <cell r="D435">
            <v>44320</v>
          </cell>
          <cell r="E435">
            <v>614375349234</v>
          </cell>
          <cell r="F435" t="str">
            <v>龙韵12V充电锂电电锤多功能家用冲击钻混凝土两用电钻电动螺丝批</v>
          </cell>
          <cell r="G435" t="str">
            <v>-</v>
          </cell>
          <cell r="H435" t="str">
            <v>已下架</v>
          </cell>
          <cell r="I435">
            <v>176</v>
          </cell>
          <cell r="J435">
            <v>365</v>
          </cell>
          <cell r="K435">
            <v>38.26</v>
          </cell>
          <cell r="L435">
            <v>0.65339999999999998</v>
          </cell>
          <cell r="M435">
            <v>3</v>
          </cell>
          <cell r="N435">
            <v>15</v>
          </cell>
          <cell r="O435">
            <v>1</v>
          </cell>
          <cell r="P435">
            <v>1</v>
          </cell>
          <cell r="Q435">
            <v>233</v>
          </cell>
          <cell r="R435">
            <v>5.7000000000000002E-3</v>
          </cell>
          <cell r="S435">
            <v>1</v>
          </cell>
          <cell r="T435">
            <v>1</v>
          </cell>
          <cell r="U435">
            <v>233.1</v>
          </cell>
          <cell r="V435">
            <v>5.7000000000000002E-3</v>
          </cell>
          <cell r="W435">
            <v>1.32</v>
          </cell>
          <cell r="X435">
            <v>349</v>
          </cell>
          <cell r="Y435">
            <v>1.7899999999999999E-2</v>
          </cell>
          <cell r="Z435">
            <v>56</v>
          </cell>
          <cell r="AA435">
            <v>1</v>
          </cell>
        </row>
        <row r="436">
          <cell r="A436" t="str">
            <v>44320049263</v>
          </cell>
          <cell r="B436">
            <v>5</v>
          </cell>
          <cell r="C436">
            <v>19</v>
          </cell>
          <cell r="D436">
            <v>44320</v>
          </cell>
          <cell r="E436">
            <v>624469049263</v>
          </cell>
          <cell r="F436" t="str">
            <v>龙韵电圆锯3寸4寸手提锯木工锯家用多功能迷你切割机可斜切圆盘锯</v>
          </cell>
          <cell r="G436" t="str">
            <v>-</v>
          </cell>
          <cell r="H436" t="str">
            <v>当前在线</v>
          </cell>
          <cell r="I436">
            <v>46</v>
          </cell>
          <cell r="J436">
            <v>91</v>
          </cell>
          <cell r="K436">
            <v>41.69</v>
          </cell>
          <cell r="L436">
            <v>0.76090000000000002</v>
          </cell>
          <cell r="M436">
            <v>2</v>
          </cell>
          <cell r="N436">
            <v>1</v>
          </cell>
          <cell r="O436">
            <v>1</v>
          </cell>
          <cell r="P436">
            <v>1</v>
          </cell>
          <cell r="Q436">
            <v>215</v>
          </cell>
          <cell r="R436">
            <v>2.1700000000000001E-2</v>
          </cell>
          <cell r="S436">
            <v>1</v>
          </cell>
          <cell r="T436">
            <v>1</v>
          </cell>
          <cell r="U436">
            <v>215.1</v>
          </cell>
          <cell r="V436">
            <v>2.1700000000000001E-2</v>
          </cell>
          <cell r="W436">
            <v>4.68</v>
          </cell>
          <cell r="X436">
            <v>0</v>
          </cell>
          <cell r="Y436">
            <v>4.7600000000000003E-2</v>
          </cell>
          <cell r="Z436">
            <v>21</v>
          </cell>
          <cell r="AA436">
            <v>1</v>
          </cell>
        </row>
        <row r="437">
          <cell r="A437" t="str">
            <v>44320291428</v>
          </cell>
          <cell r="B437">
            <v>5</v>
          </cell>
          <cell r="C437">
            <v>19</v>
          </cell>
          <cell r="D437">
            <v>44320</v>
          </cell>
          <cell r="E437">
            <v>591856291428</v>
          </cell>
          <cell r="F437" t="str">
            <v>龙韵电动螺丝刀多功能迷你小型电钻家用电批充电螺丝批电起子工具</v>
          </cell>
          <cell r="G437" t="str">
            <v>-</v>
          </cell>
          <cell r="H437" t="str">
            <v>当前在线</v>
          </cell>
          <cell r="I437">
            <v>222</v>
          </cell>
          <cell r="J437">
            <v>423</v>
          </cell>
          <cell r="K437">
            <v>32.200000000000003</v>
          </cell>
          <cell r="L437">
            <v>0.63060000000000005</v>
          </cell>
          <cell r="M437">
            <v>5</v>
          </cell>
          <cell r="N437">
            <v>15</v>
          </cell>
          <cell r="O437">
            <v>4</v>
          </cell>
          <cell r="P437">
            <v>4</v>
          </cell>
          <cell r="Q437">
            <v>176</v>
          </cell>
          <cell r="R437">
            <v>1.7999999999999999E-2</v>
          </cell>
          <cell r="S437">
            <v>4</v>
          </cell>
          <cell r="T437">
            <v>4</v>
          </cell>
          <cell r="U437">
            <v>176.4</v>
          </cell>
          <cell r="V437">
            <v>1.7999999999999999E-2</v>
          </cell>
          <cell r="W437">
            <v>0.79</v>
          </cell>
          <cell r="X437">
            <v>88.2</v>
          </cell>
          <cell r="Y437">
            <v>0</v>
          </cell>
          <cell r="Z437">
            <v>68</v>
          </cell>
          <cell r="AA437">
            <v>0</v>
          </cell>
        </row>
        <row r="438">
          <cell r="A438" t="str">
            <v>44320959294</v>
          </cell>
          <cell r="B438">
            <v>5</v>
          </cell>
          <cell r="C438">
            <v>19</v>
          </cell>
          <cell r="D438">
            <v>44320</v>
          </cell>
          <cell r="E438">
            <v>560546959294</v>
          </cell>
          <cell r="F438" t="str">
            <v>龙韵卷尺3米5米7.5米量尺不锈钢家用木工尺子高精度盒尺加厚圈尺</v>
          </cell>
          <cell r="G438" t="str">
            <v>-</v>
          </cell>
          <cell r="H438" t="str">
            <v>当前在线</v>
          </cell>
          <cell r="I438">
            <v>37</v>
          </cell>
          <cell r="J438">
            <v>53</v>
          </cell>
          <cell r="K438">
            <v>56.78</v>
          </cell>
          <cell r="L438">
            <v>0.70269999999999999</v>
          </cell>
          <cell r="M438">
            <v>2</v>
          </cell>
          <cell r="N438">
            <v>4</v>
          </cell>
          <cell r="O438">
            <v>7</v>
          </cell>
          <cell r="P438">
            <v>11</v>
          </cell>
          <cell r="Q438">
            <v>175</v>
          </cell>
          <cell r="R438">
            <v>0.18920000000000001</v>
          </cell>
          <cell r="S438">
            <v>7</v>
          </cell>
          <cell r="T438">
            <v>11</v>
          </cell>
          <cell r="U438">
            <v>175.41</v>
          </cell>
          <cell r="V438">
            <v>0.18920000000000001</v>
          </cell>
          <cell r="W438">
            <v>4.74</v>
          </cell>
          <cell r="X438">
            <v>0</v>
          </cell>
          <cell r="Y438">
            <v>0.26669999999999999</v>
          </cell>
          <cell r="Z438">
            <v>15</v>
          </cell>
          <cell r="AA438">
            <v>4</v>
          </cell>
        </row>
        <row r="439">
          <cell r="A439" t="str">
            <v>44320314171</v>
          </cell>
          <cell r="B439">
            <v>5</v>
          </cell>
          <cell r="C439">
            <v>19</v>
          </cell>
          <cell r="D439">
            <v>44320</v>
          </cell>
          <cell r="E439">
            <v>586273314171</v>
          </cell>
          <cell r="F439" t="str">
            <v>手电电锯家用充电式小型户外手持电动伐木锯大功率锂电马刀往复锯</v>
          </cell>
          <cell r="G439" t="str">
            <v>-</v>
          </cell>
          <cell r="H439" t="str">
            <v>当前在线</v>
          </cell>
          <cell r="I439">
            <v>79</v>
          </cell>
          <cell r="J439">
            <v>183</v>
          </cell>
          <cell r="K439">
            <v>46.76</v>
          </cell>
          <cell r="L439">
            <v>0.49370000000000003</v>
          </cell>
          <cell r="M439">
            <v>6</v>
          </cell>
          <cell r="N439">
            <v>4</v>
          </cell>
          <cell r="O439">
            <v>1</v>
          </cell>
          <cell r="P439">
            <v>1</v>
          </cell>
          <cell r="Q439">
            <v>170</v>
          </cell>
          <cell r="R439">
            <v>1.2699999999999999E-2</v>
          </cell>
          <cell r="S439">
            <v>1</v>
          </cell>
          <cell r="T439">
            <v>1</v>
          </cell>
          <cell r="U439">
            <v>170.1</v>
          </cell>
          <cell r="V439">
            <v>1.2699999999999999E-2</v>
          </cell>
          <cell r="W439">
            <v>2.15</v>
          </cell>
          <cell r="X439">
            <v>0</v>
          </cell>
          <cell r="Y439">
            <v>0</v>
          </cell>
          <cell r="Z439">
            <v>13</v>
          </cell>
          <cell r="AA439">
            <v>0</v>
          </cell>
        </row>
        <row r="440">
          <cell r="A440" t="str">
            <v>44320439016</v>
          </cell>
          <cell r="B440">
            <v>5</v>
          </cell>
          <cell r="C440">
            <v>19</v>
          </cell>
          <cell r="D440">
            <v>44320</v>
          </cell>
          <cell r="E440">
            <v>620789439016</v>
          </cell>
          <cell r="F440" t="str">
            <v>龙韵无刷锂电电动冲击扳手电池大容量电锤角磨机锂电池扳手充电器</v>
          </cell>
          <cell r="G440" t="str">
            <v>-</v>
          </cell>
          <cell r="H440" t="str">
            <v>当前在线</v>
          </cell>
          <cell r="I440">
            <v>29</v>
          </cell>
          <cell r="J440">
            <v>40</v>
          </cell>
          <cell r="K440">
            <v>70.03</v>
          </cell>
          <cell r="L440">
            <v>0.31030000000000002</v>
          </cell>
          <cell r="M440">
            <v>0</v>
          </cell>
          <cell r="N440">
            <v>0</v>
          </cell>
          <cell r="O440">
            <v>1</v>
          </cell>
          <cell r="P440">
            <v>1</v>
          </cell>
          <cell r="Q440">
            <v>161</v>
          </cell>
          <cell r="R440">
            <v>3.4500000000000003E-2</v>
          </cell>
          <cell r="S440">
            <v>1</v>
          </cell>
          <cell r="T440">
            <v>1</v>
          </cell>
          <cell r="U440">
            <v>161.1</v>
          </cell>
          <cell r="V440">
            <v>3.4500000000000003E-2</v>
          </cell>
          <cell r="W440">
            <v>5.56</v>
          </cell>
          <cell r="X440">
            <v>0</v>
          </cell>
          <cell r="Y440">
            <v>0</v>
          </cell>
          <cell r="Z440">
            <v>3</v>
          </cell>
          <cell r="AA440">
            <v>0</v>
          </cell>
        </row>
        <row r="441">
          <cell r="A441" t="str">
            <v>44320624038</v>
          </cell>
          <cell r="B441">
            <v>5</v>
          </cell>
          <cell r="C441">
            <v>19</v>
          </cell>
          <cell r="D441">
            <v>44320</v>
          </cell>
          <cell r="E441">
            <v>539913624038</v>
          </cell>
          <cell r="F441" t="str">
            <v>家用多功能工具套装五金电工专用维修工具箱手工手动木工万能组套</v>
          </cell>
          <cell r="G441" t="str">
            <v>-</v>
          </cell>
          <cell r="H441" t="str">
            <v>当前在线</v>
          </cell>
          <cell r="I441">
            <v>27</v>
          </cell>
          <cell r="J441">
            <v>35</v>
          </cell>
          <cell r="K441">
            <v>63.58</v>
          </cell>
          <cell r="L441">
            <v>0.37040000000000001</v>
          </cell>
          <cell r="M441">
            <v>3</v>
          </cell>
          <cell r="N441">
            <v>4</v>
          </cell>
          <cell r="O441">
            <v>1</v>
          </cell>
          <cell r="P441">
            <v>1</v>
          </cell>
          <cell r="Q441">
            <v>152</v>
          </cell>
          <cell r="R441">
            <v>3.6999999999999998E-2</v>
          </cell>
          <cell r="S441">
            <v>1</v>
          </cell>
          <cell r="T441">
            <v>1</v>
          </cell>
          <cell r="U441">
            <v>152.91</v>
          </cell>
          <cell r="V441">
            <v>3.6999999999999998E-2</v>
          </cell>
          <cell r="W441">
            <v>5.66</v>
          </cell>
          <cell r="X441">
            <v>0</v>
          </cell>
          <cell r="Y441">
            <v>0</v>
          </cell>
          <cell r="Z441">
            <v>6</v>
          </cell>
          <cell r="AA441">
            <v>0</v>
          </cell>
        </row>
        <row r="442">
          <cell r="A442" t="str">
            <v>44320427671</v>
          </cell>
          <cell r="B442">
            <v>5</v>
          </cell>
          <cell r="C442">
            <v>19</v>
          </cell>
          <cell r="D442">
            <v>44320</v>
          </cell>
          <cell r="E442">
            <v>571164427671</v>
          </cell>
          <cell r="F442" t="str">
            <v>龙韵电动铆钉枪拉铆抢钉转换头卯钉抢气动抽芯铆钉机电钻拉铆钉枪</v>
          </cell>
          <cell r="G442" t="str">
            <v>-</v>
          </cell>
          <cell r="H442" t="str">
            <v>当前在线</v>
          </cell>
          <cell r="I442">
            <v>374</v>
          </cell>
          <cell r="J442">
            <v>520</v>
          </cell>
          <cell r="K442">
            <v>34.770000000000003</v>
          </cell>
          <cell r="L442">
            <v>0.84489999999999998</v>
          </cell>
          <cell r="M442">
            <v>8</v>
          </cell>
          <cell r="N442">
            <v>7</v>
          </cell>
          <cell r="O442">
            <v>4</v>
          </cell>
          <cell r="P442">
            <v>4</v>
          </cell>
          <cell r="Q442">
            <v>136</v>
          </cell>
          <cell r="R442">
            <v>1.0699999999999999E-2</v>
          </cell>
          <cell r="S442">
            <v>4</v>
          </cell>
          <cell r="T442">
            <v>4</v>
          </cell>
          <cell r="U442">
            <v>136.80000000000001</v>
          </cell>
          <cell r="V442">
            <v>1.0699999999999999E-2</v>
          </cell>
          <cell r="W442">
            <v>0.37</v>
          </cell>
          <cell r="X442">
            <v>0</v>
          </cell>
          <cell r="Y442">
            <v>1.5800000000000002E-2</v>
          </cell>
          <cell r="Z442">
            <v>190</v>
          </cell>
          <cell r="AA442">
            <v>3</v>
          </cell>
        </row>
        <row r="443">
          <cell r="A443" t="str">
            <v>44320140098</v>
          </cell>
          <cell r="B443">
            <v>5</v>
          </cell>
          <cell r="C443">
            <v>19</v>
          </cell>
          <cell r="D443">
            <v>44320</v>
          </cell>
          <cell r="E443">
            <v>552871140098</v>
          </cell>
          <cell r="F443" t="str">
            <v>龙韵250电焊机220V家用小型380双电压两用全铜交流迷你工业级焊机</v>
          </cell>
          <cell r="G443" t="str">
            <v>-</v>
          </cell>
          <cell r="H443" t="str">
            <v>已下架</v>
          </cell>
          <cell r="I443">
            <v>142</v>
          </cell>
          <cell r="J443">
            <v>250</v>
          </cell>
          <cell r="K443">
            <v>58.4</v>
          </cell>
          <cell r="L443">
            <v>0.69010000000000005</v>
          </cell>
          <cell r="M443">
            <v>3</v>
          </cell>
          <cell r="N443">
            <v>2</v>
          </cell>
          <cell r="O443">
            <v>2</v>
          </cell>
          <cell r="P443">
            <v>2</v>
          </cell>
          <cell r="Q443">
            <v>395</v>
          </cell>
          <cell r="R443">
            <v>1.41E-2</v>
          </cell>
          <cell r="S443">
            <v>1</v>
          </cell>
          <cell r="T443">
            <v>1</v>
          </cell>
          <cell r="U443">
            <v>133.19999999999999</v>
          </cell>
          <cell r="V443">
            <v>7.0000000000000001E-3</v>
          </cell>
          <cell r="W443">
            <v>0.94</v>
          </cell>
          <cell r="X443">
            <v>0</v>
          </cell>
          <cell r="Y443">
            <v>3.3300000000000003E-2</v>
          </cell>
          <cell r="Z443">
            <v>30</v>
          </cell>
          <cell r="AA443">
            <v>1</v>
          </cell>
        </row>
        <row r="444">
          <cell r="A444" t="str">
            <v>44320998624</v>
          </cell>
          <cell r="B444">
            <v>5</v>
          </cell>
          <cell r="C444">
            <v>19</v>
          </cell>
          <cell r="D444">
            <v>44320</v>
          </cell>
          <cell r="E444">
            <v>564246998624</v>
          </cell>
          <cell r="F444" t="str">
            <v>龙韵万用表数字高精度万能表全自动智能小型便携式维修电工多功能</v>
          </cell>
          <cell r="G444" t="str">
            <v>BB010108</v>
          </cell>
          <cell r="H444" t="str">
            <v>当前在线</v>
          </cell>
          <cell r="I444">
            <v>48</v>
          </cell>
          <cell r="J444">
            <v>93</v>
          </cell>
          <cell r="K444">
            <v>43.05</v>
          </cell>
          <cell r="L444">
            <v>0.70830000000000004</v>
          </cell>
          <cell r="M444">
            <v>3</v>
          </cell>
          <cell r="N444">
            <v>4</v>
          </cell>
          <cell r="O444">
            <v>2</v>
          </cell>
          <cell r="P444">
            <v>2</v>
          </cell>
          <cell r="Q444">
            <v>124</v>
          </cell>
          <cell r="R444">
            <v>4.1700000000000001E-2</v>
          </cell>
          <cell r="S444">
            <v>2</v>
          </cell>
          <cell r="T444">
            <v>2</v>
          </cell>
          <cell r="U444">
            <v>124.2</v>
          </cell>
          <cell r="V444">
            <v>4.1700000000000001E-2</v>
          </cell>
          <cell r="W444">
            <v>2.59</v>
          </cell>
          <cell r="X444">
            <v>0</v>
          </cell>
          <cell r="Y444">
            <v>0</v>
          </cell>
          <cell r="Z444">
            <v>11</v>
          </cell>
          <cell r="AA444">
            <v>0</v>
          </cell>
        </row>
        <row r="445">
          <cell r="A445" t="str">
            <v>44320310219</v>
          </cell>
          <cell r="B445">
            <v>5</v>
          </cell>
          <cell r="C445">
            <v>19</v>
          </cell>
          <cell r="D445">
            <v>44320</v>
          </cell>
          <cell r="E445">
            <v>608950310219</v>
          </cell>
          <cell r="F445" t="str">
            <v>龙韵手电钻多功能家用220V钻孔机小型手枪钻电转大功率电动螺丝刀</v>
          </cell>
          <cell r="G445" t="str">
            <v>LY-B-3</v>
          </cell>
          <cell r="H445" t="str">
            <v>当前在线</v>
          </cell>
          <cell r="I445">
            <v>46</v>
          </cell>
          <cell r="J445">
            <v>106</v>
          </cell>
          <cell r="K445">
            <v>41.55</v>
          </cell>
          <cell r="L445">
            <v>0.4783</v>
          </cell>
          <cell r="M445">
            <v>2</v>
          </cell>
          <cell r="N445">
            <v>4</v>
          </cell>
          <cell r="O445">
            <v>1</v>
          </cell>
          <cell r="P445">
            <v>1</v>
          </cell>
          <cell r="Q445">
            <v>89</v>
          </cell>
          <cell r="R445">
            <v>2.1700000000000001E-2</v>
          </cell>
          <cell r="S445">
            <v>1</v>
          </cell>
          <cell r="T445">
            <v>1</v>
          </cell>
          <cell r="U445">
            <v>89.1</v>
          </cell>
          <cell r="V445">
            <v>2.1700000000000001E-2</v>
          </cell>
          <cell r="W445">
            <v>1.94</v>
          </cell>
          <cell r="X445">
            <v>0</v>
          </cell>
          <cell r="Y445">
            <v>4.5499999999999999E-2</v>
          </cell>
          <cell r="Z445">
            <v>22</v>
          </cell>
          <cell r="AA445">
            <v>1</v>
          </cell>
        </row>
        <row r="446">
          <cell r="A446" t="str">
            <v>44320207338</v>
          </cell>
          <cell r="B446">
            <v>5</v>
          </cell>
          <cell r="C446">
            <v>19</v>
          </cell>
          <cell r="D446">
            <v>44320</v>
          </cell>
          <cell r="E446">
            <v>617983207338</v>
          </cell>
          <cell r="F446" t="str">
            <v>龙韵数显角度尺万用能角尺量角器木工高精度90度测量仪多功能直尺</v>
          </cell>
          <cell r="G446" t="str">
            <v>-</v>
          </cell>
          <cell r="H446" t="str">
            <v>当前在线</v>
          </cell>
          <cell r="I446">
            <v>6</v>
          </cell>
          <cell r="J446">
            <v>11</v>
          </cell>
          <cell r="K446">
            <v>26.3</v>
          </cell>
          <cell r="L446">
            <v>0.5</v>
          </cell>
          <cell r="M446">
            <v>1</v>
          </cell>
          <cell r="N446">
            <v>1</v>
          </cell>
          <cell r="O446">
            <v>1</v>
          </cell>
          <cell r="P446">
            <v>1</v>
          </cell>
          <cell r="Q446">
            <v>89</v>
          </cell>
          <cell r="R446">
            <v>0.16669999999999999</v>
          </cell>
          <cell r="S446">
            <v>1</v>
          </cell>
          <cell r="T446">
            <v>1</v>
          </cell>
          <cell r="U446">
            <v>89.1</v>
          </cell>
          <cell r="V446">
            <v>0.16669999999999999</v>
          </cell>
          <cell r="W446">
            <v>14.85</v>
          </cell>
          <cell r="X446">
            <v>0</v>
          </cell>
          <cell r="Y446">
            <v>0</v>
          </cell>
          <cell r="Z446">
            <v>4</v>
          </cell>
          <cell r="AA446">
            <v>0</v>
          </cell>
        </row>
        <row r="447">
          <cell r="A447" t="str">
            <v>44320622426</v>
          </cell>
          <cell r="B447">
            <v>5</v>
          </cell>
          <cell r="C447">
            <v>19</v>
          </cell>
          <cell r="D447">
            <v>44320</v>
          </cell>
          <cell r="E447">
            <v>620523622426</v>
          </cell>
          <cell r="F447" t="str">
            <v>电动羊毛剪电推子羊毛剪刀片9+13直齿弯齿齿电动剪毛机剪配件套餐</v>
          </cell>
          <cell r="G447" t="str">
            <v>-</v>
          </cell>
          <cell r="H447" t="str">
            <v>当前在线</v>
          </cell>
          <cell r="I447">
            <v>14</v>
          </cell>
          <cell r="J447">
            <v>31</v>
          </cell>
          <cell r="K447">
            <v>12.74</v>
          </cell>
          <cell r="L447">
            <v>0.71430000000000005</v>
          </cell>
          <cell r="M447">
            <v>1</v>
          </cell>
          <cell r="N447">
            <v>0</v>
          </cell>
          <cell r="O447">
            <v>1</v>
          </cell>
          <cell r="P447">
            <v>1</v>
          </cell>
          <cell r="Q447">
            <v>85</v>
          </cell>
          <cell r="R447">
            <v>7.1400000000000005E-2</v>
          </cell>
          <cell r="S447">
            <v>1</v>
          </cell>
          <cell r="T447">
            <v>1</v>
          </cell>
          <cell r="U447">
            <v>85.5</v>
          </cell>
          <cell r="V447">
            <v>7.1400000000000005E-2</v>
          </cell>
          <cell r="W447">
            <v>6.11</v>
          </cell>
          <cell r="X447">
            <v>0</v>
          </cell>
          <cell r="Y447">
            <v>9.0899999999999995E-2</v>
          </cell>
          <cell r="Z447">
            <v>11</v>
          </cell>
          <cell r="AA447">
            <v>1</v>
          </cell>
        </row>
        <row r="448">
          <cell r="A448" t="str">
            <v>44320824519</v>
          </cell>
          <cell r="B448">
            <v>5</v>
          </cell>
          <cell r="C448">
            <v>19</v>
          </cell>
          <cell r="D448">
            <v>44320</v>
          </cell>
          <cell r="E448">
            <v>588788824519</v>
          </cell>
          <cell r="F448" t="str">
            <v>龙韵红外线测温仪红外测温枪高精度烘焙温度计工业油温温度检测仪</v>
          </cell>
          <cell r="G448" t="str">
            <v>LR系列测温仪</v>
          </cell>
          <cell r="H448" t="str">
            <v>当前在线</v>
          </cell>
          <cell r="I448">
            <v>8</v>
          </cell>
          <cell r="J448">
            <v>15</v>
          </cell>
          <cell r="K448">
            <v>126.49</v>
          </cell>
          <cell r="L448">
            <v>0.25</v>
          </cell>
          <cell r="M448">
            <v>0</v>
          </cell>
          <cell r="N448">
            <v>0</v>
          </cell>
          <cell r="O448">
            <v>1</v>
          </cell>
          <cell r="P448">
            <v>1</v>
          </cell>
          <cell r="Q448">
            <v>80</v>
          </cell>
          <cell r="R448">
            <v>0.125</v>
          </cell>
          <cell r="S448">
            <v>1</v>
          </cell>
          <cell r="T448">
            <v>1</v>
          </cell>
          <cell r="U448">
            <v>80.099999999999994</v>
          </cell>
          <cell r="V448">
            <v>0.125</v>
          </cell>
          <cell r="W448">
            <v>10.01</v>
          </cell>
          <cell r="X448">
            <v>0</v>
          </cell>
          <cell r="Y448">
            <v>0</v>
          </cell>
          <cell r="Z448">
            <v>0</v>
          </cell>
          <cell r="AA448">
            <v>0</v>
          </cell>
        </row>
        <row r="449">
          <cell r="A449" t="str">
            <v>44320009199</v>
          </cell>
          <cell r="B449">
            <v>5</v>
          </cell>
          <cell r="C449">
            <v>19</v>
          </cell>
          <cell r="D449">
            <v>44320</v>
          </cell>
          <cell r="E449">
            <v>568179009199</v>
          </cell>
          <cell r="F449" t="str">
            <v>龙韵电工查断点测电笔家用线路检测德国万能多功能感应电笔高精度</v>
          </cell>
          <cell r="G449" t="str">
            <v>AC10测电笔</v>
          </cell>
          <cell r="H449" t="str">
            <v>当前在线</v>
          </cell>
          <cell r="I449">
            <v>47</v>
          </cell>
          <cell r="J449">
            <v>65</v>
          </cell>
          <cell r="K449">
            <v>59.35</v>
          </cell>
          <cell r="L449">
            <v>0.57450000000000001</v>
          </cell>
          <cell r="M449">
            <v>0</v>
          </cell>
          <cell r="N449">
            <v>4</v>
          </cell>
          <cell r="O449">
            <v>3</v>
          </cell>
          <cell r="P449">
            <v>3</v>
          </cell>
          <cell r="Q449">
            <v>79</v>
          </cell>
          <cell r="R449">
            <v>6.3799999999999996E-2</v>
          </cell>
          <cell r="S449">
            <v>3</v>
          </cell>
          <cell r="T449">
            <v>3</v>
          </cell>
          <cell r="U449">
            <v>79.02</v>
          </cell>
          <cell r="V449">
            <v>6.3799999999999996E-2</v>
          </cell>
          <cell r="W449">
            <v>1.68</v>
          </cell>
          <cell r="X449">
            <v>0</v>
          </cell>
          <cell r="Y449">
            <v>7.6899999999999996E-2</v>
          </cell>
          <cell r="Z449">
            <v>13</v>
          </cell>
          <cell r="AA449">
            <v>1</v>
          </cell>
        </row>
        <row r="450">
          <cell r="A450" t="str">
            <v>44320456729</v>
          </cell>
          <cell r="B450">
            <v>5</v>
          </cell>
          <cell r="C450">
            <v>19</v>
          </cell>
          <cell r="D450">
            <v>44320</v>
          </cell>
          <cell r="E450">
            <v>570042456729</v>
          </cell>
          <cell r="F450" t="str">
            <v>龙韵赶海工具套园艺工具家用多肉小铲子铁锹种菜养花种花工具套装</v>
          </cell>
          <cell r="G450" t="str">
            <v>LYYY100016</v>
          </cell>
          <cell r="H450" t="str">
            <v>当前在线</v>
          </cell>
          <cell r="I450">
            <v>53</v>
          </cell>
          <cell r="J450">
            <v>100</v>
          </cell>
          <cell r="K450">
            <v>16.420000000000002</v>
          </cell>
          <cell r="L450">
            <v>0.71699999999999997</v>
          </cell>
          <cell r="M450">
            <v>0</v>
          </cell>
          <cell r="N450">
            <v>9</v>
          </cell>
          <cell r="O450">
            <v>3</v>
          </cell>
          <cell r="P450">
            <v>3</v>
          </cell>
          <cell r="Q450">
            <v>78</v>
          </cell>
          <cell r="R450">
            <v>5.6599999999999998E-2</v>
          </cell>
          <cell r="S450">
            <v>3</v>
          </cell>
          <cell r="T450">
            <v>3</v>
          </cell>
          <cell r="U450">
            <v>78.3</v>
          </cell>
          <cell r="V450">
            <v>5.6599999999999998E-2</v>
          </cell>
          <cell r="W450">
            <v>1.48</v>
          </cell>
          <cell r="X450">
            <v>0</v>
          </cell>
          <cell r="Y450">
            <v>2.4400000000000002E-2</v>
          </cell>
          <cell r="Z450">
            <v>41</v>
          </cell>
          <cell r="AA450">
            <v>1</v>
          </cell>
        </row>
        <row r="451">
          <cell r="A451" t="str">
            <v>44320902231</v>
          </cell>
          <cell r="B451">
            <v>5</v>
          </cell>
          <cell r="C451">
            <v>19</v>
          </cell>
          <cell r="D451">
            <v>44320</v>
          </cell>
          <cell r="E451">
            <v>562784902231</v>
          </cell>
          <cell r="F451" t="str">
            <v>锯树锯子伐木锯木工锯子手工折叠锯园林锯快速家用木锯木头据手锯</v>
          </cell>
          <cell r="G451" t="str">
            <v>-</v>
          </cell>
          <cell r="H451" t="str">
            <v>当前在线</v>
          </cell>
          <cell r="I451">
            <v>117</v>
          </cell>
          <cell r="J451">
            <v>214</v>
          </cell>
          <cell r="K451">
            <v>32.47</v>
          </cell>
          <cell r="L451">
            <v>0.74360000000000004</v>
          </cell>
          <cell r="M451">
            <v>2</v>
          </cell>
          <cell r="N451">
            <v>3</v>
          </cell>
          <cell r="O451">
            <v>3</v>
          </cell>
          <cell r="P451">
            <v>3</v>
          </cell>
          <cell r="Q451">
            <v>73</v>
          </cell>
          <cell r="R451">
            <v>2.5600000000000001E-2</v>
          </cell>
          <cell r="S451">
            <v>3</v>
          </cell>
          <cell r="T451">
            <v>3</v>
          </cell>
          <cell r="U451">
            <v>73.260000000000005</v>
          </cell>
          <cell r="V451">
            <v>2.5600000000000001E-2</v>
          </cell>
          <cell r="W451">
            <v>0.63</v>
          </cell>
          <cell r="X451">
            <v>0</v>
          </cell>
          <cell r="Y451">
            <v>1.49E-2</v>
          </cell>
          <cell r="Z451">
            <v>67</v>
          </cell>
          <cell r="AA451">
            <v>1</v>
          </cell>
        </row>
        <row r="452">
          <cell r="A452" t="str">
            <v>44320924188</v>
          </cell>
          <cell r="B452">
            <v>5</v>
          </cell>
          <cell r="C452">
            <v>19</v>
          </cell>
          <cell r="D452">
            <v>44320</v>
          </cell>
          <cell r="E452">
            <v>598378924188</v>
          </cell>
          <cell r="F452" t="str">
            <v>龙韵往复锯条电动马刀锯条加长细齿金属切割塑料切割木工粗齿锯条</v>
          </cell>
          <cell r="G452" t="str">
            <v>-</v>
          </cell>
          <cell r="H452" t="str">
            <v>当前在线</v>
          </cell>
          <cell r="I452">
            <v>25</v>
          </cell>
          <cell r="J452">
            <v>38</v>
          </cell>
          <cell r="K452">
            <v>30.39</v>
          </cell>
          <cell r="L452">
            <v>0.44</v>
          </cell>
          <cell r="M452">
            <v>2</v>
          </cell>
          <cell r="N452">
            <v>4</v>
          </cell>
          <cell r="O452">
            <v>2</v>
          </cell>
          <cell r="P452">
            <v>4</v>
          </cell>
          <cell r="Q452">
            <v>72</v>
          </cell>
          <cell r="R452">
            <v>0.08</v>
          </cell>
          <cell r="S452">
            <v>2</v>
          </cell>
          <cell r="T452">
            <v>4</v>
          </cell>
          <cell r="U452">
            <v>72.72</v>
          </cell>
          <cell r="V452">
            <v>0.08</v>
          </cell>
          <cell r="W452">
            <v>2.91</v>
          </cell>
          <cell r="X452">
            <v>0</v>
          </cell>
          <cell r="Y452">
            <v>9.0899999999999995E-2</v>
          </cell>
          <cell r="Z452">
            <v>11</v>
          </cell>
          <cell r="AA452">
            <v>1</v>
          </cell>
        </row>
        <row r="453">
          <cell r="A453" t="str">
            <v>44320793793</v>
          </cell>
          <cell r="B453">
            <v>5</v>
          </cell>
          <cell r="C453">
            <v>19</v>
          </cell>
          <cell r="D453">
            <v>44320</v>
          </cell>
          <cell r="E453">
            <v>569655793793</v>
          </cell>
          <cell r="F453" t="str">
            <v>验电器插座测试仪漏电地线检测器电源极性相位检测仪高精度测电仪</v>
          </cell>
          <cell r="G453" t="str">
            <v>LF-001电源检测器</v>
          </cell>
          <cell r="H453" t="str">
            <v>当前在线</v>
          </cell>
          <cell r="I453">
            <v>29</v>
          </cell>
          <cell r="J453">
            <v>45</v>
          </cell>
          <cell r="K453">
            <v>43.75</v>
          </cell>
          <cell r="L453">
            <v>0.62070000000000003</v>
          </cell>
          <cell r="M453">
            <v>0</v>
          </cell>
          <cell r="N453">
            <v>3</v>
          </cell>
          <cell r="O453">
            <v>2</v>
          </cell>
          <cell r="P453">
            <v>2</v>
          </cell>
          <cell r="Q453">
            <v>70</v>
          </cell>
          <cell r="R453">
            <v>6.9000000000000006E-2</v>
          </cell>
          <cell r="S453">
            <v>2</v>
          </cell>
          <cell r="T453">
            <v>2</v>
          </cell>
          <cell r="U453">
            <v>70.2</v>
          </cell>
          <cell r="V453">
            <v>6.9000000000000006E-2</v>
          </cell>
          <cell r="W453">
            <v>2.42</v>
          </cell>
          <cell r="X453">
            <v>0</v>
          </cell>
          <cell r="Y453">
            <v>0</v>
          </cell>
          <cell r="Z453">
            <v>9</v>
          </cell>
          <cell r="AA453">
            <v>0</v>
          </cell>
        </row>
        <row r="454">
          <cell r="A454" t="str">
            <v>44320942251</v>
          </cell>
          <cell r="B454">
            <v>5</v>
          </cell>
          <cell r="C454">
            <v>19</v>
          </cell>
          <cell r="D454">
            <v>44320</v>
          </cell>
          <cell r="E454">
            <v>617645942251</v>
          </cell>
          <cell r="F454" t="str">
            <v>龙韵钢丝钳尖嘴钳家用老虎钳多功能6寸8寸钳子电工钢丝绳剪刀手钳</v>
          </cell>
          <cell r="G454" t="str">
            <v>-</v>
          </cell>
          <cell r="H454" t="str">
            <v>当前在线</v>
          </cell>
          <cell r="I454">
            <v>69</v>
          </cell>
          <cell r="J454">
            <v>122</v>
          </cell>
          <cell r="K454">
            <v>15.65</v>
          </cell>
          <cell r="L454">
            <v>0.57969999999999999</v>
          </cell>
          <cell r="M454">
            <v>1</v>
          </cell>
          <cell r="N454">
            <v>8</v>
          </cell>
          <cell r="O454">
            <v>3</v>
          </cell>
          <cell r="P454">
            <v>3</v>
          </cell>
          <cell r="Q454">
            <v>62</v>
          </cell>
          <cell r="R454">
            <v>4.3499999999999997E-2</v>
          </cell>
          <cell r="S454">
            <v>3</v>
          </cell>
          <cell r="T454">
            <v>3</v>
          </cell>
          <cell r="U454">
            <v>62.73</v>
          </cell>
          <cell r="V454">
            <v>4.3499999999999997E-2</v>
          </cell>
          <cell r="W454">
            <v>0.91</v>
          </cell>
          <cell r="X454">
            <v>0</v>
          </cell>
          <cell r="Y454">
            <v>2.0799999999999999E-2</v>
          </cell>
          <cell r="Z454">
            <v>48</v>
          </cell>
          <cell r="AA454">
            <v>1</v>
          </cell>
        </row>
        <row r="455">
          <cell r="A455" t="str">
            <v>44320165779</v>
          </cell>
          <cell r="B455">
            <v>5</v>
          </cell>
          <cell r="C455">
            <v>19</v>
          </cell>
          <cell r="D455">
            <v>44320</v>
          </cell>
          <cell r="E455">
            <v>610506165779</v>
          </cell>
          <cell r="F455" t="str">
            <v>龙韵自紧万能活动扳手活口万用多功能管钳活扳手大小开口扳手</v>
          </cell>
          <cell r="G455" t="str">
            <v>-</v>
          </cell>
          <cell r="H455" t="str">
            <v>当前在线</v>
          </cell>
          <cell r="I455">
            <v>14</v>
          </cell>
          <cell r="J455">
            <v>14</v>
          </cell>
          <cell r="K455">
            <v>41.49</v>
          </cell>
          <cell r="L455">
            <v>0.5</v>
          </cell>
          <cell r="M455">
            <v>0</v>
          </cell>
          <cell r="N455">
            <v>2</v>
          </cell>
          <cell r="O455">
            <v>1</v>
          </cell>
          <cell r="P455">
            <v>1</v>
          </cell>
          <cell r="Q455">
            <v>53</v>
          </cell>
          <cell r="R455">
            <v>7.1400000000000005E-2</v>
          </cell>
          <cell r="S455">
            <v>1</v>
          </cell>
          <cell r="T455">
            <v>1</v>
          </cell>
          <cell r="U455">
            <v>53.1</v>
          </cell>
          <cell r="V455">
            <v>7.1400000000000005E-2</v>
          </cell>
          <cell r="W455">
            <v>3.79</v>
          </cell>
          <cell r="X455">
            <v>0</v>
          </cell>
          <cell r="Y455">
            <v>0.16669999999999999</v>
          </cell>
          <cell r="Z455">
            <v>6</v>
          </cell>
          <cell r="AA455">
            <v>1</v>
          </cell>
        </row>
        <row r="456">
          <cell r="A456" t="str">
            <v>44320336575</v>
          </cell>
          <cell r="B456">
            <v>5</v>
          </cell>
          <cell r="C456">
            <v>19</v>
          </cell>
          <cell r="D456">
            <v>44320</v>
          </cell>
          <cell r="E456">
            <v>615219336575</v>
          </cell>
          <cell r="F456" t="str">
            <v>龙韵专用12V锂电手电钻充电器16.8V手枪钻电动螺丝刀充电器25V</v>
          </cell>
          <cell r="G456" t="str">
            <v>25V</v>
          </cell>
          <cell r="H456" t="str">
            <v>当前在线</v>
          </cell>
          <cell r="I456">
            <v>29</v>
          </cell>
          <cell r="J456">
            <v>71</v>
          </cell>
          <cell r="K456">
            <v>30.29</v>
          </cell>
          <cell r="L456">
            <v>0.55169999999999997</v>
          </cell>
          <cell r="M456">
            <v>0</v>
          </cell>
          <cell r="N456">
            <v>2</v>
          </cell>
          <cell r="O456">
            <v>2</v>
          </cell>
          <cell r="P456">
            <v>2</v>
          </cell>
          <cell r="Q456">
            <v>52</v>
          </cell>
          <cell r="R456">
            <v>6.9000000000000006E-2</v>
          </cell>
          <cell r="S456">
            <v>2</v>
          </cell>
          <cell r="T456">
            <v>2</v>
          </cell>
          <cell r="U456">
            <v>52.2</v>
          </cell>
          <cell r="V456">
            <v>6.9000000000000006E-2</v>
          </cell>
          <cell r="W456">
            <v>1.8</v>
          </cell>
          <cell r="X456">
            <v>29</v>
          </cell>
          <cell r="Y456">
            <v>0.1429</v>
          </cell>
          <cell r="Z456">
            <v>7</v>
          </cell>
          <cell r="AA456">
            <v>1</v>
          </cell>
        </row>
        <row r="457">
          <cell r="A457" t="str">
            <v>44320053540</v>
          </cell>
          <cell r="B457">
            <v>5</v>
          </cell>
          <cell r="C457">
            <v>19</v>
          </cell>
          <cell r="D457">
            <v>44320</v>
          </cell>
          <cell r="E457">
            <v>577903053540</v>
          </cell>
          <cell r="F457" t="str">
            <v>龙韵剥线钳 多功能 电工专用工具绝缘拨线钳剥皮刀剥线钳子剪线钳</v>
          </cell>
          <cell r="G457" t="str">
            <v>-</v>
          </cell>
          <cell r="H457" t="str">
            <v>当前在线</v>
          </cell>
          <cell r="I457">
            <v>34</v>
          </cell>
          <cell r="J457">
            <v>71</v>
          </cell>
          <cell r="K457">
            <v>21.99</v>
          </cell>
          <cell r="L457">
            <v>0.26469999999999999</v>
          </cell>
          <cell r="M457">
            <v>0</v>
          </cell>
          <cell r="N457">
            <v>5</v>
          </cell>
          <cell r="O457">
            <v>3</v>
          </cell>
          <cell r="P457">
            <v>3</v>
          </cell>
          <cell r="Q457">
            <v>50</v>
          </cell>
          <cell r="R457">
            <v>8.8200000000000001E-2</v>
          </cell>
          <cell r="S457">
            <v>3</v>
          </cell>
          <cell r="T457">
            <v>3</v>
          </cell>
          <cell r="U457">
            <v>50.76</v>
          </cell>
          <cell r="V457">
            <v>8.8200000000000001E-2</v>
          </cell>
          <cell r="W457">
            <v>1.49</v>
          </cell>
          <cell r="X457">
            <v>0</v>
          </cell>
          <cell r="Y457">
            <v>0.25</v>
          </cell>
          <cell r="Z457">
            <v>8</v>
          </cell>
          <cell r="AA457">
            <v>2</v>
          </cell>
        </row>
        <row r="458">
          <cell r="A458" t="str">
            <v>44320579523</v>
          </cell>
          <cell r="B458">
            <v>5</v>
          </cell>
          <cell r="C458">
            <v>19</v>
          </cell>
          <cell r="D458">
            <v>44320</v>
          </cell>
          <cell r="E458">
            <v>606334579523</v>
          </cell>
          <cell r="F458" t="str">
            <v>宝塔钻头螺旋阶梯塔型台阶扩孔器不锈钢铁铝板金属开孔器钻头含钴</v>
          </cell>
          <cell r="G458" t="str">
            <v>LR19JTC</v>
          </cell>
          <cell r="H458" t="str">
            <v>当前在线</v>
          </cell>
          <cell r="I458">
            <v>23</v>
          </cell>
          <cell r="J458">
            <v>26</v>
          </cell>
          <cell r="K458">
            <v>48.7</v>
          </cell>
          <cell r="L458">
            <v>0.52170000000000005</v>
          </cell>
          <cell r="M458">
            <v>1</v>
          </cell>
          <cell r="N458">
            <v>2</v>
          </cell>
          <cell r="O458">
            <v>2</v>
          </cell>
          <cell r="P458">
            <v>2</v>
          </cell>
          <cell r="Q458">
            <v>34</v>
          </cell>
          <cell r="R458">
            <v>8.6999999999999994E-2</v>
          </cell>
          <cell r="S458">
            <v>2</v>
          </cell>
          <cell r="T458">
            <v>2</v>
          </cell>
          <cell r="U458">
            <v>34.92</v>
          </cell>
          <cell r="V458">
            <v>8.6999999999999994E-2</v>
          </cell>
          <cell r="W458">
            <v>1.52</v>
          </cell>
          <cell r="X458">
            <v>0</v>
          </cell>
          <cell r="Y458">
            <v>0</v>
          </cell>
          <cell r="Z458">
            <v>5</v>
          </cell>
          <cell r="AA458">
            <v>0</v>
          </cell>
        </row>
        <row r="459">
          <cell r="A459" t="str">
            <v>44320625735</v>
          </cell>
          <cell r="B459">
            <v>5</v>
          </cell>
          <cell r="C459">
            <v>19</v>
          </cell>
          <cell r="D459">
            <v>44320</v>
          </cell>
          <cell r="E459">
            <v>616843625735</v>
          </cell>
          <cell r="F459" t="str">
            <v>龙韵电动扳腰扣 充电扳手腰包工具包架子工专用电动腰包 大腰带</v>
          </cell>
          <cell r="G459" t="str">
            <v>-</v>
          </cell>
          <cell r="H459" t="str">
            <v>当前在线</v>
          </cell>
          <cell r="I459">
            <v>36</v>
          </cell>
          <cell r="J459">
            <v>46</v>
          </cell>
          <cell r="K459">
            <v>12.41</v>
          </cell>
          <cell r="L459">
            <v>0.33329999999999999</v>
          </cell>
          <cell r="M459">
            <v>0</v>
          </cell>
          <cell r="N459">
            <v>1</v>
          </cell>
          <cell r="O459">
            <v>1</v>
          </cell>
          <cell r="P459">
            <v>1</v>
          </cell>
          <cell r="Q459">
            <v>26</v>
          </cell>
          <cell r="R459">
            <v>2.7799999999999998E-2</v>
          </cell>
          <cell r="S459">
            <v>1</v>
          </cell>
          <cell r="T459">
            <v>1</v>
          </cell>
          <cell r="U459">
            <v>26.91</v>
          </cell>
          <cell r="V459">
            <v>2.7799999999999998E-2</v>
          </cell>
          <cell r="W459">
            <v>0.75</v>
          </cell>
          <cell r="X459">
            <v>0</v>
          </cell>
          <cell r="Y459">
            <v>0</v>
          </cell>
          <cell r="Z459">
            <v>13</v>
          </cell>
          <cell r="AA459">
            <v>0</v>
          </cell>
        </row>
        <row r="460">
          <cell r="A460" t="str">
            <v>44320234070</v>
          </cell>
          <cell r="B460">
            <v>5</v>
          </cell>
          <cell r="C460">
            <v>19</v>
          </cell>
          <cell r="D460">
            <v>44320</v>
          </cell>
          <cell r="E460">
            <v>617937234070</v>
          </cell>
          <cell r="F460" t="str">
            <v>龙韵断头螺丝取出器取断丝滑牙专用工具拆卸反丝内罗丝万能取丝器</v>
          </cell>
          <cell r="G460" t="str">
            <v>-</v>
          </cell>
          <cell r="H460" t="str">
            <v>当前在线</v>
          </cell>
          <cell r="I460">
            <v>35</v>
          </cell>
          <cell r="J460">
            <v>71</v>
          </cell>
          <cell r="K460">
            <v>26.36</v>
          </cell>
          <cell r="L460">
            <v>0.57140000000000002</v>
          </cell>
          <cell r="M460">
            <v>2</v>
          </cell>
          <cell r="N460">
            <v>3</v>
          </cell>
          <cell r="O460">
            <v>2</v>
          </cell>
          <cell r="P460">
            <v>2</v>
          </cell>
          <cell r="Q460">
            <v>38</v>
          </cell>
          <cell r="R460">
            <v>5.7099999999999998E-2</v>
          </cell>
          <cell r="S460">
            <v>1</v>
          </cell>
          <cell r="T460">
            <v>1</v>
          </cell>
          <cell r="U460">
            <v>20.61</v>
          </cell>
          <cell r="V460">
            <v>2.86E-2</v>
          </cell>
          <cell r="W460">
            <v>0.59</v>
          </cell>
          <cell r="X460">
            <v>0</v>
          </cell>
          <cell r="Y460">
            <v>0</v>
          </cell>
          <cell r="Z460">
            <v>19</v>
          </cell>
          <cell r="AA460">
            <v>0</v>
          </cell>
        </row>
        <row r="461">
          <cell r="A461" t="str">
            <v>44320168553</v>
          </cell>
          <cell r="B461">
            <v>5</v>
          </cell>
          <cell r="C461">
            <v>19</v>
          </cell>
          <cell r="D461">
            <v>44320</v>
          </cell>
          <cell r="E461">
            <v>609793168553</v>
          </cell>
          <cell r="F461" t="str">
            <v>混凝土超硬霸王钻合金三角钻6mm玻璃瓷砖水泥墙壁麻花手电钻钻头</v>
          </cell>
          <cell r="G461" t="str">
            <v>BWZ</v>
          </cell>
          <cell r="H461" t="str">
            <v>当前在线</v>
          </cell>
          <cell r="I461">
            <v>11</v>
          </cell>
          <cell r="J461">
            <v>13</v>
          </cell>
          <cell r="K461">
            <v>28.64</v>
          </cell>
          <cell r="L461">
            <v>9.0899999999999995E-2</v>
          </cell>
          <cell r="M461">
            <v>1</v>
          </cell>
          <cell r="N461">
            <v>1</v>
          </cell>
          <cell r="O461">
            <v>1</v>
          </cell>
          <cell r="P461">
            <v>1</v>
          </cell>
          <cell r="Q461">
            <v>8</v>
          </cell>
          <cell r="R461">
            <v>9.0899999999999995E-2</v>
          </cell>
          <cell r="S461">
            <v>1</v>
          </cell>
          <cell r="T461">
            <v>1</v>
          </cell>
          <cell r="U461">
            <v>8.91</v>
          </cell>
          <cell r="V461">
            <v>9.0899999999999995E-2</v>
          </cell>
          <cell r="W461">
            <v>0.81</v>
          </cell>
          <cell r="X461">
            <v>0</v>
          </cell>
          <cell r="Y461">
            <v>0</v>
          </cell>
          <cell r="Z461">
            <v>0</v>
          </cell>
          <cell r="AA461">
            <v>0</v>
          </cell>
        </row>
        <row r="462">
          <cell r="A462" t="str">
            <v>44320071282</v>
          </cell>
          <cell r="B462">
            <v>5</v>
          </cell>
          <cell r="C462">
            <v>19</v>
          </cell>
          <cell r="D462">
            <v>44320</v>
          </cell>
          <cell r="E462">
            <v>601866071282</v>
          </cell>
          <cell r="F462" t="str">
            <v>龙韵玻璃开孔器钻瓷砖用的钻头钻孔玉石磨圆大理石玻化砖打孔钻头</v>
          </cell>
          <cell r="G462" t="str">
            <v>LH19BLA2001</v>
          </cell>
          <cell r="H462" t="str">
            <v>当前在线</v>
          </cell>
          <cell r="I462">
            <v>8</v>
          </cell>
          <cell r="J462">
            <v>12</v>
          </cell>
          <cell r="K462">
            <v>30.67</v>
          </cell>
          <cell r="L462">
            <v>0.375</v>
          </cell>
          <cell r="M462">
            <v>0</v>
          </cell>
          <cell r="N462">
            <v>1</v>
          </cell>
          <cell r="O462">
            <v>1</v>
          </cell>
          <cell r="P462">
            <v>1</v>
          </cell>
          <cell r="Q462">
            <v>5</v>
          </cell>
          <cell r="R462">
            <v>0.125</v>
          </cell>
          <cell r="S462">
            <v>1</v>
          </cell>
          <cell r="T462">
            <v>1</v>
          </cell>
          <cell r="U462">
            <v>5.31</v>
          </cell>
          <cell r="V462">
            <v>0.125</v>
          </cell>
          <cell r="W462">
            <v>0.66</v>
          </cell>
          <cell r="X462">
            <v>0</v>
          </cell>
          <cell r="Y462">
            <v>0</v>
          </cell>
          <cell r="Z462">
            <v>2</v>
          </cell>
          <cell r="AA462">
            <v>0</v>
          </cell>
        </row>
        <row r="463">
          <cell r="A463" t="str">
            <v>44320437271</v>
          </cell>
          <cell r="B463">
            <v>5</v>
          </cell>
          <cell r="C463">
            <v>19</v>
          </cell>
          <cell r="D463">
            <v>44320</v>
          </cell>
          <cell r="E463">
            <v>38984437271</v>
          </cell>
          <cell r="F463" t="str">
            <v>龙韵轻型电锤电镐电钻三用多功能家用大功率两用工业冲击钻混凝土</v>
          </cell>
          <cell r="G463" t="str">
            <v>-</v>
          </cell>
          <cell r="H463" t="str">
            <v>已下架</v>
          </cell>
          <cell r="I463">
            <v>10</v>
          </cell>
          <cell r="J463">
            <v>14</v>
          </cell>
          <cell r="K463">
            <v>24.8</v>
          </cell>
          <cell r="L463">
            <v>0</v>
          </cell>
          <cell r="M463">
            <v>0</v>
          </cell>
          <cell r="N463">
            <v>0</v>
          </cell>
          <cell r="O463">
            <v>0</v>
          </cell>
          <cell r="P463">
            <v>0</v>
          </cell>
          <cell r="Q463">
            <v>0</v>
          </cell>
          <cell r="R463">
            <v>0</v>
          </cell>
          <cell r="S463">
            <v>0</v>
          </cell>
          <cell r="T463">
            <v>0</v>
          </cell>
          <cell r="U463">
            <v>0</v>
          </cell>
          <cell r="V463">
            <v>0</v>
          </cell>
          <cell r="W463">
            <v>0</v>
          </cell>
          <cell r="X463">
            <v>0</v>
          </cell>
          <cell r="Y463">
            <v>0</v>
          </cell>
          <cell r="Z463">
            <v>0</v>
          </cell>
          <cell r="AA463">
            <v>0</v>
          </cell>
        </row>
        <row r="464">
          <cell r="A464" t="str">
            <v>44320258296</v>
          </cell>
          <cell r="B464">
            <v>5</v>
          </cell>
          <cell r="C464">
            <v>19</v>
          </cell>
          <cell r="D464">
            <v>44320</v>
          </cell>
          <cell r="E464">
            <v>520139258296</v>
          </cell>
          <cell r="F464" t="str">
            <v>龙韵无刷冲击电动扳手锂电充电架子工 大扭力套筒风炮汽修电扳手</v>
          </cell>
          <cell r="G464" t="str">
            <v>-</v>
          </cell>
          <cell r="H464" t="str">
            <v>当前在线</v>
          </cell>
          <cell r="I464">
            <v>14</v>
          </cell>
          <cell r="J464">
            <v>33</v>
          </cell>
          <cell r="K464">
            <v>26.3</v>
          </cell>
          <cell r="L464">
            <v>0.78569999999999995</v>
          </cell>
          <cell r="M464">
            <v>2</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row>
        <row r="465">
          <cell r="A465" t="str">
            <v>44320313866</v>
          </cell>
          <cell r="B465">
            <v>5</v>
          </cell>
          <cell r="C465">
            <v>19</v>
          </cell>
          <cell r="D465">
            <v>44320</v>
          </cell>
          <cell r="E465">
            <v>521268313866</v>
          </cell>
          <cell r="F465" t="str">
            <v>龙韵21V锂电池手电钻电动螺丝刀充电式手枪钻家用多功能手电转</v>
          </cell>
          <cell r="G465" t="str">
            <v>LV003619</v>
          </cell>
          <cell r="H465" t="str">
            <v>已下架</v>
          </cell>
          <cell r="I465">
            <v>1</v>
          </cell>
          <cell r="J465">
            <v>2</v>
          </cell>
          <cell r="K465">
            <v>1.1599999999999999</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row>
        <row r="466">
          <cell r="A466" t="str">
            <v>44320870536</v>
          </cell>
          <cell r="B466">
            <v>5</v>
          </cell>
          <cell r="C466">
            <v>19</v>
          </cell>
          <cell r="D466">
            <v>44320</v>
          </cell>
          <cell r="E466">
            <v>534653870536</v>
          </cell>
          <cell r="F466" t="str">
            <v>龙韵万能扳手多功能水龙头扳手德国活口扳手家用五金管钳工具套装</v>
          </cell>
          <cell r="G466" t="str">
            <v>-</v>
          </cell>
          <cell r="H466" t="str">
            <v>当前在线</v>
          </cell>
          <cell r="I466">
            <v>11</v>
          </cell>
          <cell r="J466">
            <v>12</v>
          </cell>
          <cell r="K466">
            <v>44.51</v>
          </cell>
          <cell r="L466">
            <v>0.45450000000000002</v>
          </cell>
          <cell r="M466">
            <v>0</v>
          </cell>
          <cell r="N466">
            <v>0</v>
          </cell>
          <cell r="O466">
            <v>0</v>
          </cell>
          <cell r="P466">
            <v>0</v>
          </cell>
          <cell r="Q466">
            <v>0</v>
          </cell>
          <cell r="R466">
            <v>0</v>
          </cell>
          <cell r="S466">
            <v>0</v>
          </cell>
          <cell r="T466">
            <v>0</v>
          </cell>
          <cell r="U466">
            <v>0</v>
          </cell>
          <cell r="V466">
            <v>0</v>
          </cell>
          <cell r="W466">
            <v>0</v>
          </cell>
          <cell r="X466">
            <v>0</v>
          </cell>
          <cell r="Y466">
            <v>0</v>
          </cell>
          <cell r="Z466">
            <v>3</v>
          </cell>
          <cell r="AA466">
            <v>0</v>
          </cell>
        </row>
        <row r="467">
          <cell r="A467" t="str">
            <v>44320292891</v>
          </cell>
          <cell r="B467">
            <v>5</v>
          </cell>
          <cell r="C467">
            <v>19</v>
          </cell>
          <cell r="D467">
            <v>44320</v>
          </cell>
          <cell r="E467">
            <v>537861292891</v>
          </cell>
          <cell r="F467" t="str">
            <v>龙韵电焊机配件使用 焊把线 国标电缆线接地钳龙头线套装 16平方</v>
          </cell>
          <cell r="G467" t="str">
            <v>-</v>
          </cell>
          <cell r="H467" t="str">
            <v>已下架</v>
          </cell>
          <cell r="I467">
            <v>45</v>
          </cell>
          <cell r="J467">
            <v>64</v>
          </cell>
          <cell r="K467">
            <v>57.62</v>
          </cell>
          <cell r="L467">
            <v>0.68889999999999996</v>
          </cell>
          <cell r="M467">
            <v>1</v>
          </cell>
          <cell r="N467">
            <v>2</v>
          </cell>
          <cell r="O467">
            <v>0</v>
          </cell>
          <cell r="P467">
            <v>0</v>
          </cell>
          <cell r="Q467">
            <v>0</v>
          </cell>
          <cell r="R467">
            <v>0</v>
          </cell>
          <cell r="S467">
            <v>0</v>
          </cell>
          <cell r="T467">
            <v>0</v>
          </cell>
          <cell r="U467">
            <v>0</v>
          </cell>
          <cell r="V467">
            <v>0</v>
          </cell>
          <cell r="W467">
            <v>0</v>
          </cell>
          <cell r="X467">
            <v>0</v>
          </cell>
          <cell r="Y467">
            <v>0</v>
          </cell>
          <cell r="Z467">
            <v>25</v>
          </cell>
          <cell r="AA467">
            <v>0</v>
          </cell>
        </row>
        <row r="468">
          <cell r="A468" t="str">
            <v>44320138248</v>
          </cell>
          <cell r="B468">
            <v>5</v>
          </cell>
          <cell r="C468">
            <v>19</v>
          </cell>
          <cell r="D468">
            <v>44320</v>
          </cell>
          <cell r="E468">
            <v>545945138248</v>
          </cell>
          <cell r="F468" t="str">
            <v>龙韵锂电钻冲击钻充电式手电钻家用电动螺丝刀双速手枪钻多功能</v>
          </cell>
          <cell r="G468" t="str">
            <v>ST系列冲击锂电钻</v>
          </cell>
          <cell r="H468" t="str">
            <v>已下架</v>
          </cell>
          <cell r="I468">
            <v>13</v>
          </cell>
          <cell r="J468">
            <v>34</v>
          </cell>
          <cell r="K468">
            <v>25.62</v>
          </cell>
          <cell r="L468">
            <v>0.53849999999999998</v>
          </cell>
          <cell r="M468">
            <v>1</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row>
        <row r="469">
          <cell r="A469" t="str">
            <v>44320725160</v>
          </cell>
          <cell r="B469">
            <v>5</v>
          </cell>
          <cell r="C469">
            <v>19</v>
          </cell>
          <cell r="D469">
            <v>44320</v>
          </cell>
          <cell r="E469">
            <v>548887725160</v>
          </cell>
          <cell r="F469" t="str">
            <v>龙韵日常家用五金木工工具套装多功能组合木匠电动冲击电钻工具箱</v>
          </cell>
          <cell r="G469" t="str">
            <v>-</v>
          </cell>
          <cell r="H469" t="str">
            <v>已下架</v>
          </cell>
          <cell r="I469">
            <v>1</v>
          </cell>
          <cell r="J469">
            <v>6</v>
          </cell>
          <cell r="K469">
            <v>31.31</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row>
        <row r="470">
          <cell r="A470" t="str">
            <v>44320634225</v>
          </cell>
          <cell r="B470">
            <v>5</v>
          </cell>
          <cell r="C470">
            <v>19</v>
          </cell>
          <cell r="D470">
            <v>44320</v>
          </cell>
          <cell r="E470">
            <v>551614634225</v>
          </cell>
          <cell r="F470" t="str">
            <v>龙韵手动瓷砖切割机 800 1000 1200全钢高精度 推刀 地砖切割神器</v>
          </cell>
          <cell r="G470" t="str">
            <v>-</v>
          </cell>
          <cell r="H470" t="str">
            <v>当前在线</v>
          </cell>
          <cell r="I470">
            <v>100</v>
          </cell>
          <cell r="J470">
            <v>142</v>
          </cell>
          <cell r="K470">
            <v>48.84</v>
          </cell>
          <cell r="L470">
            <v>0.85</v>
          </cell>
          <cell r="M470">
            <v>1</v>
          </cell>
          <cell r="N470">
            <v>1</v>
          </cell>
          <cell r="O470">
            <v>0</v>
          </cell>
          <cell r="P470">
            <v>0</v>
          </cell>
          <cell r="Q470">
            <v>0</v>
          </cell>
          <cell r="R470">
            <v>0</v>
          </cell>
          <cell r="S470">
            <v>0</v>
          </cell>
          <cell r="T470">
            <v>0</v>
          </cell>
          <cell r="U470">
            <v>0</v>
          </cell>
          <cell r="V470">
            <v>0</v>
          </cell>
          <cell r="W470">
            <v>0</v>
          </cell>
          <cell r="X470">
            <v>0</v>
          </cell>
          <cell r="Y470">
            <v>0</v>
          </cell>
          <cell r="Z470">
            <v>69</v>
          </cell>
          <cell r="AA470">
            <v>0</v>
          </cell>
        </row>
        <row r="471">
          <cell r="A471" t="str">
            <v>44320490089</v>
          </cell>
          <cell r="B471">
            <v>5</v>
          </cell>
          <cell r="C471">
            <v>19</v>
          </cell>
          <cell r="D471">
            <v>44320</v>
          </cell>
          <cell r="E471">
            <v>551712490089</v>
          </cell>
          <cell r="F471" t="str">
            <v>龙韵手电钻家用冲击钻220v多功能电动工具手枪钻手电转小型螺丝刀</v>
          </cell>
          <cell r="G471" t="str">
            <v>13-T</v>
          </cell>
          <cell r="H471" t="str">
            <v>当前在线</v>
          </cell>
          <cell r="I471">
            <v>32</v>
          </cell>
          <cell r="J471">
            <v>56</v>
          </cell>
          <cell r="K471">
            <v>33.35</v>
          </cell>
          <cell r="L471">
            <v>0.78129999999999999</v>
          </cell>
          <cell r="M471">
            <v>2</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row>
        <row r="472">
          <cell r="A472" t="str">
            <v>44320671314</v>
          </cell>
          <cell r="B472">
            <v>5</v>
          </cell>
          <cell r="C472">
            <v>19</v>
          </cell>
          <cell r="D472">
            <v>44320</v>
          </cell>
          <cell r="E472">
            <v>551934671314</v>
          </cell>
          <cell r="F472" t="str">
            <v>龙韵多功能手持激光红外线测距仪望远镜高精度室外1000米户外测量</v>
          </cell>
          <cell r="G472" t="str">
            <v>LF02001</v>
          </cell>
          <cell r="H472" t="str">
            <v>当前在线</v>
          </cell>
          <cell r="I472">
            <v>13</v>
          </cell>
          <cell r="J472">
            <v>17</v>
          </cell>
          <cell r="K472">
            <v>43.97</v>
          </cell>
          <cell r="L472">
            <v>0.23080000000000001</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row>
        <row r="473">
          <cell r="A473" t="str">
            <v>44320504976</v>
          </cell>
          <cell r="B473">
            <v>5</v>
          </cell>
          <cell r="C473">
            <v>19</v>
          </cell>
          <cell r="D473">
            <v>44320</v>
          </cell>
          <cell r="E473">
            <v>553609504976</v>
          </cell>
          <cell r="F473" t="str">
            <v>龙韵手动打钉枪三用码钉枪气钉射钉钢枪木工家用钉抢器直钉马丁枪</v>
          </cell>
          <cell r="G473" t="str">
            <v>-</v>
          </cell>
          <cell r="H473" t="str">
            <v>当前在线</v>
          </cell>
          <cell r="I473">
            <v>1</v>
          </cell>
          <cell r="J473">
            <v>1</v>
          </cell>
          <cell r="K473">
            <v>26</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row>
        <row r="474">
          <cell r="A474" t="str">
            <v>44320116142</v>
          </cell>
          <cell r="B474">
            <v>5</v>
          </cell>
          <cell r="C474">
            <v>19</v>
          </cell>
          <cell r="D474">
            <v>44320</v>
          </cell>
          <cell r="E474">
            <v>555073116142</v>
          </cell>
          <cell r="F474" t="str">
            <v>水平尺高精度强磁平水尺实心铸铝防摔迷小型家用测量尺平衡尺靠尺</v>
          </cell>
          <cell r="G474" t="str">
            <v>-</v>
          </cell>
          <cell r="H474" t="str">
            <v>当前在线</v>
          </cell>
          <cell r="I474">
            <v>11</v>
          </cell>
          <cell r="J474">
            <v>21</v>
          </cell>
          <cell r="K474">
            <v>12.61</v>
          </cell>
          <cell r="L474">
            <v>0.54549999999999998</v>
          </cell>
          <cell r="M474">
            <v>2</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row>
        <row r="475">
          <cell r="A475" t="str">
            <v>44320549248</v>
          </cell>
          <cell r="B475">
            <v>5</v>
          </cell>
          <cell r="C475">
            <v>19</v>
          </cell>
          <cell r="D475">
            <v>44320</v>
          </cell>
          <cell r="E475">
            <v>556291549248</v>
          </cell>
          <cell r="F475" t="str">
            <v>龙韵电工耐用工具包多功能维修包帆布大加厚耐磨工具袋防水牛津</v>
          </cell>
          <cell r="G475" t="str">
            <v>-</v>
          </cell>
          <cell r="H475" t="str">
            <v>已下架</v>
          </cell>
          <cell r="I475">
            <v>1</v>
          </cell>
          <cell r="J475">
            <v>2</v>
          </cell>
          <cell r="K475">
            <v>19.54</v>
          </cell>
          <cell r="L475">
            <v>0</v>
          </cell>
          <cell r="M475">
            <v>1</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row>
        <row r="476">
          <cell r="A476" t="str">
            <v>44320661416</v>
          </cell>
          <cell r="B476">
            <v>5</v>
          </cell>
          <cell r="C476">
            <v>19</v>
          </cell>
          <cell r="D476">
            <v>44320</v>
          </cell>
          <cell r="E476">
            <v>556813661416</v>
          </cell>
          <cell r="F476" t="str">
            <v>热熔胶枪手工制作胶抢电热胶枪家用高粘强力热融胶棒棒胶水7-11mm</v>
          </cell>
          <cell r="G476" t="str">
            <v>-</v>
          </cell>
          <cell r="H476" t="str">
            <v>当前在线</v>
          </cell>
          <cell r="I476">
            <v>10</v>
          </cell>
          <cell r="J476">
            <v>27</v>
          </cell>
          <cell r="K476">
            <v>12.39</v>
          </cell>
          <cell r="L476">
            <v>0.4</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row>
        <row r="477">
          <cell r="A477" t="str">
            <v>44320433293</v>
          </cell>
          <cell r="B477">
            <v>5</v>
          </cell>
          <cell r="C477">
            <v>19</v>
          </cell>
          <cell r="D477">
            <v>44320</v>
          </cell>
          <cell r="E477">
            <v>558916433293</v>
          </cell>
          <cell r="F477" t="str">
            <v>龙韵电动工具锂电钻打孔充电钻手枪钻多功能家用电动螺丝刀手电钻</v>
          </cell>
          <cell r="G477">
            <v>1012</v>
          </cell>
          <cell r="H477" t="str">
            <v>已下架</v>
          </cell>
          <cell r="I477">
            <v>1</v>
          </cell>
          <cell r="J477">
            <v>3</v>
          </cell>
          <cell r="K477">
            <v>8.26</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row>
        <row r="478">
          <cell r="A478" t="str">
            <v>44320638326</v>
          </cell>
          <cell r="B478">
            <v>5</v>
          </cell>
          <cell r="C478">
            <v>19</v>
          </cell>
          <cell r="D478">
            <v>44320</v>
          </cell>
          <cell r="E478">
            <v>559275638326</v>
          </cell>
          <cell r="F478" t="str">
            <v>铁皮剪刀不锈钢强力龙骨剪子集成吊顶专用工业多功能航空剪铝扣板</v>
          </cell>
          <cell r="G478" t="str">
            <v>-</v>
          </cell>
          <cell r="H478" t="str">
            <v>当前在线</v>
          </cell>
          <cell r="I478">
            <v>42</v>
          </cell>
          <cell r="J478">
            <v>84</v>
          </cell>
          <cell r="K478">
            <v>35.630000000000003</v>
          </cell>
          <cell r="L478">
            <v>0.61899999999999999</v>
          </cell>
          <cell r="M478">
            <v>4</v>
          </cell>
          <cell r="N478">
            <v>1</v>
          </cell>
          <cell r="O478">
            <v>0</v>
          </cell>
          <cell r="P478">
            <v>0</v>
          </cell>
          <cell r="Q478">
            <v>0</v>
          </cell>
          <cell r="R478">
            <v>0</v>
          </cell>
          <cell r="S478">
            <v>0</v>
          </cell>
          <cell r="T478">
            <v>0</v>
          </cell>
          <cell r="U478">
            <v>0</v>
          </cell>
          <cell r="V478">
            <v>0</v>
          </cell>
          <cell r="W478">
            <v>0</v>
          </cell>
          <cell r="X478">
            <v>0</v>
          </cell>
          <cell r="Y478">
            <v>0</v>
          </cell>
          <cell r="Z478">
            <v>4</v>
          </cell>
          <cell r="AA478">
            <v>0</v>
          </cell>
        </row>
        <row r="479">
          <cell r="A479" t="str">
            <v>44320121570</v>
          </cell>
          <cell r="B479">
            <v>5</v>
          </cell>
          <cell r="C479">
            <v>19</v>
          </cell>
          <cell r="D479">
            <v>44320</v>
          </cell>
          <cell r="E479">
            <v>560846121570</v>
          </cell>
          <cell r="F479" t="str">
            <v>龙韵园艺剪刀修枝剪果树剪刀多功能家用省力树枝剪子工具修花剪刀</v>
          </cell>
          <cell r="G479" t="str">
            <v>-</v>
          </cell>
          <cell r="H479" t="str">
            <v>已下架</v>
          </cell>
          <cell r="I479">
            <v>7</v>
          </cell>
          <cell r="J479">
            <v>13</v>
          </cell>
          <cell r="K479">
            <v>30.96</v>
          </cell>
          <cell r="L479">
            <v>0.71430000000000005</v>
          </cell>
          <cell r="M479">
            <v>1</v>
          </cell>
          <cell r="N479">
            <v>0</v>
          </cell>
          <cell r="O479">
            <v>0</v>
          </cell>
          <cell r="P479">
            <v>0</v>
          </cell>
          <cell r="Q479">
            <v>0</v>
          </cell>
          <cell r="R479">
            <v>0</v>
          </cell>
          <cell r="S479">
            <v>0</v>
          </cell>
          <cell r="T479">
            <v>0</v>
          </cell>
          <cell r="U479">
            <v>0</v>
          </cell>
          <cell r="V479">
            <v>0</v>
          </cell>
          <cell r="W479">
            <v>0</v>
          </cell>
          <cell r="X479">
            <v>0</v>
          </cell>
          <cell r="Y479">
            <v>0</v>
          </cell>
          <cell r="Z479">
            <v>0</v>
          </cell>
          <cell r="AA479">
            <v>0</v>
          </cell>
        </row>
        <row r="480">
          <cell r="A480" t="str">
            <v>44320316805</v>
          </cell>
          <cell r="B480">
            <v>5</v>
          </cell>
          <cell r="C480">
            <v>19</v>
          </cell>
          <cell r="D480">
            <v>44320</v>
          </cell>
          <cell r="E480">
            <v>561030316805</v>
          </cell>
          <cell r="F480" t="str">
            <v>龙韵小型手持电磨机套装玉石抛光木雕刻打磨机迷你电钻雕刻机工具</v>
          </cell>
          <cell r="G480" t="str">
            <v>S1J-3</v>
          </cell>
          <cell r="H480" t="str">
            <v>已下架</v>
          </cell>
          <cell r="I480">
            <v>1</v>
          </cell>
          <cell r="J480">
            <v>1</v>
          </cell>
          <cell r="K480">
            <v>0.99</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row>
        <row r="481">
          <cell r="A481" t="str">
            <v>44320815329</v>
          </cell>
          <cell r="B481">
            <v>5</v>
          </cell>
          <cell r="C481">
            <v>19</v>
          </cell>
          <cell r="D481">
            <v>44320</v>
          </cell>
          <cell r="E481">
            <v>563631815329</v>
          </cell>
          <cell r="F481" t="str">
            <v>龙韵电钻家用手电钻220v多功能电动工具套装手枪钻电转电动螺丝刀</v>
          </cell>
          <cell r="G481" t="str">
            <v>LY-6186</v>
          </cell>
          <cell r="H481" t="str">
            <v>当前在线</v>
          </cell>
          <cell r="I481">
            <v>2</v>
          </cell>
          <cell r="J481">
            <v>2</v>
          </cell>
          <cell r="K481">
            <v>8.5399999999999991</v>
          </cell>
          <cell r="L481">
            <v>0.5</v>
          </cell>
          <cell r="M481">
            <v>0</v>
          </cell>
          <cell r="N481">
            <v>0</v>
          </cell>
          <cell r="O481">
            <v>0</v>
          </cell>
          <cell r="P481">
            <v>0</v>
          </cell>
          <cell r="Q481">
            <v>0</v>
          </cell>
          <cell r="R481">
            <v>0</v>
          </cell>
          <cell r="S481">
            <v>0</v>
          </cell>
          <cell r="T481">
            <v>0</v>
          </cell>
          <cell r="U481">
            <v>0</v>
          </cell>
          <cell r="V481">
            <v>0</v>
          </cell>
          <cell r="W481">
            <v>0</v>
          </cell>
          <cell r="X481">
            <v>0</v>
          </cell>
          <cell r="Y481">
            <v>0</v>
          </cell>
          <cell r="Z481">
            <v>0</v>
          </cell>
          <cell r="AA481">
            <v>0</v>
          </cell>
        </row>
        <row r="482">
          <cell r="A482" t="str">
            <v>44320097011</v>
          </cell>
          <cell r="B482">
            <v>5</v>
          </cell>
          <cell r="C482">
            <v>19</v>
          </cell>
          <cell r="D482">
            <v>44320</v>
          </cell>
          <cell r="E482">
            <v>564869097011</v>
          </cell>
          <cell r="F482" t="str">
            <v>龙韵三角钻头陶瓷墙壁瓷砖玻璃水泥墙壁钻头开孔器合金手枪电钻头</v>
          </cell>
          <cell r="G482">
            <v>1018</v>
          </cell>
          <cell r="H482" t="str">
            <v>当前在线</v>
          </cell>
          <cell r="I482">
            <v>1</v>
          </cell>
          <cell r="J482">
            <v>1</v>
          </cell>
          <cell r="K482">
            <v>24</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row>
        <row r="483">
          <cell r="A483" t="str">
            <v>44320341452</v>
          </cell>
          <cell r="B483">
            <v>5</v>
          </cell>
          <cell r="C483">
            <v>19</v>
          </cell>
          <cell r="D483">
            <v>44320</v>
          </cell>
          <cell r="E483">
            <v>565895341452</v>
          </cell>
          <cell r="F483" t="str">
            <v>龙韵无刷锂电角磨机充电式锂电池磨光机打磨机多功能切割机抛光机</v>
          </cell>
          <cell r="G483" t="str">
            <v>100LAG-1</v>
          </cell>
          <cell r="H483" t="str">
            <v>已下架</v>
          </cell>
          <cell r="I483">
            <v>10</v>
          </cell>
          <cell r="J483">
            <v>25</v>
          </cell>
          <cell r="K483">
            <v>16.04</v>
          </cell>
          <cell r="L483">
            <v>0.5</v>
          </cell>
          <cell r="M483">
            <v>0</v>
          </cell>
          <cell r="N483">
            <v>0</v>
          </cell>
          <cell r="O483">
            <v>0</v>
          </cell>
          <cell r="P483">
            <v>0</v>
          </cell>
          <cell r="Q483">
            <v>0</v>
          </cell>
          <cell r="R483">
            <v>0</v>
          </cell>
          <cell r="S483">
            <v>0</v>
          </cell>
          <cell r="T483">
            <v>0</v>
          </cell>
          <cell r="U483">
            <v>0</v>
          </cell>
          <cell r="V483">
            <v>0</v>
          </cell>
          <cell r="W483">
            <v>0</v>
          </cell>
          <cell r="X483">
            <v>0</v>
          </cell>
          <cell r="Y483">
            <v>0</v>
          </cell>
          <cell r="Z483">
            <v>0</v>
          </cell>
          <cell r="AA483">
            <v>0</v>
          </cell>
        </row>
        <row r="484">
          <cell r="A484" t="str">
            <v>44320621961</v>
          </cell>
          <cell r="B484">
            <v>5</v>
          </cell>
          <cell r="C484">
            <v>19</v>
          </cell>
          <cell r="D484">
            <v>44320</v>
          </cell>
          <cell r="E484">
            <v>568493621961</v>
          </cell>
          <cell r="F484" t="str">
            <v>龙韵家用剁骨劈柴小斧头刀户外木工开山大砍板斧子战斧斧头</v>
          </cell>
          <cell r="G484" t="str">
            <v>-</v>
          </cell>
          <cell r="H484" t="str">
            <v>已下架</v>
          </cell>
          <cell r="I484">
            <v>1</v>
          </cell>
          <cell r="J484">
            <v>1</v>
          </cell>
          <cell r="K484">
            <v>2.21</v>
          </cell>
          <cell r="L484">
            <v>0</v>
          </cell>
          <cell r="M484">
            <v>0</v>
          </cell>
          <cell r="N484">
            <v>0</v>
          </cell>
          <cell r="O484">
            <v>0</v>
          </cell>
          <cell r="P484">
            <v>0</v>
          </cell>
          <cell r="Q484">
            <v>0</v>
          </cell>
          <cell r="R484">
            <v>0</v>
          </cell>
          <cell r="S484">
            <v>0</v>
          </cell>
          <cell r="T484">
            <v>0</v>
          </cell>
          <cell r="U484">
            <v>0</v>
          </cell>
          <cell r="V484">
            <v>0</v>
          </cell>
          <cell r="W484">
            <v>0</v>
          </cell>
          <cell r="X484">
            <v>0</v>
          </cell>
          <cell r="Y484">
            <v>0</v>
          </cell>
          <cell r="Z484">
            <v>0</v>
          </cell>
          <cell r="AA484">
            <v>0</v>
          </cell>
        </row>
        <row r="485">
          <cell r="A485" t="str">
            <v>44320616181</v>
          </cell>
          <cell r="B485">
            <v>5</v>
          </cell>
          <cell r="C485">
            <v>19</v>
          </cell>
          <cell r="D485">
            <v>44320</v>
          </cell>
          <cell r="E485">
            <v>570109616181</v>
          </cell>
          <cell r="F485" t="str">
            <v>龙韵铆钉枪转换铝合金双把手动拉铆枪抽芯柳钉抢专业拉钉铆抢工具</v>
          </cell>
          <cell r="G485" t="str">
            <v>-</v>
          </cell>
          <cell r="H485" t="str">
            <v>已下架</v>
          </cell>
          <cell r="I485">
            <v>0</v>
          </cell>
          <cell r="J485">
            <v>0</v>
          </cell>
          <cell r="K485">
            <v>0</v>
          </cell>
          <cell r="L485">
            <v>0</v>
          </cell>
          <cell r="M485">
            <v>1</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row>
        <row r="486">
          <cell r="A486" t="str">
            <v>44320970899</v>
          </cell>
          <cell r="B486">
            <v>5</v>
          </cell>
          <cell r="C486">
            <v>19</v>
          </cell>
          <cell r="D486">
            <v>44320</v>
          </cell>
          <cell r="E486">
            <v>570285970899</v>
          </cell>
          <cell r="F486" t="str">
            <v>龙韵水钻机打孔机大功率水钻支架手持式台式两用空调混凝土开孔机</v>
          </cell>
          <cell r="G486" t="str">
            <v>-</v>
          </cell>
          <cell r="H486" t="str">
            <v>当前在线</v>
          </cell>
          <cell r="I486">
            <v>26</v>
          </cell>
          <cell r="J486">
            <v>59</v>
          </cell>
          <cell r="K486">
            <v>36.15</v>
          </cell>
          <cell r="L486">
            <v>0.42309999999999998</v>
          </cell>
          <cell r="M486">
            <v>2</v>
          </cell>
          <cell r="N486">
            <v>0</v>
          </cell>
          <cell r="O486">
            <v>0</v>
          </cell>
          <cell r="P486">
            <v>0</v>
          </cell>
          <cell r="Q486">
            <v>0</v>
          </cell>
          <cell r="R486">
            <v>0</v>
          </cell>
          <cell r="S486">
            <v>0</v>
          </cell>
          <cell r="T486">
            <v>0</v>
          </cell>
          <cell r="U486">
            <v>0</v>
          </cell>
          <cell r="V486">
            <v>0</v>
          </cell>
          <cell r="W486">
            <v>0</v>
          </cell>
          <cell r="X486">
            <v>0</v>
          </cell>
          <cell r="Y486">
            <v>0</v>
          </cell>
          <cell r="Z486">
            <v>11</v>
          </cell>
          <cell r="AA486">
            <v>0</v>
          </cell>
        </row>
        <row r="487">
          <cell r="A487" t="str">
            <v>44320310346</v>
          </cell>
          <cell r="B487">
            <v>5</v>
          </cell>
          <cell r="C487">
            <v>19</v>
          </cell>
          <cell r="D487">
            <v>44320</v>
          </cell>
          <cell r="E487">
            <v>571410310346</v>
          </cell>
          <cell r="F487" t="str">
            <v>割草机多功能开荒小型家用电动打草机农用汽油机收割非神器除草机</v>
          </cell>
          <cell r="G487" t="str">
            <v>GCJ139/140</v>
          </cell>
          <cell r="H487" t="str">
            <v>当前在线</v>
          </cell>
          <cell r="I487">
            <v>10</v>
          </cell>
          <cell r="J487">
            <v>26</v>
          </cell>
          <cell r="K487">
            <v>21.29</v>
          </cell>
          <cell r="L487">
            <v>0.7</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row>
        <row r="488">
          <cell r="A488" t="str">
            <v>44320165390</v>
          </cell>
          <cell r="B488">
            <v>5</v>
          </cell>
          <cell r="C488">
            <v>19</v>
          </cell>
          <cell r="D488">
            <v>44320</v>
          </cell>
          <cell r="E488">
            <v>573393165390</v>
          </cell>
          <cell r="F488" t="str">
            <v>龙韵切割机家用大功率多功能小型金属木材型材不锈钢台式钢材机</v>
          </cell>
          <cell r="G488" t="str">
            <v>-</v>
          </cell>
          <cell r="H488" t="str">
            <v>已下架</v>
          </cell>
          <cell r="I488">
            <v>5</v>
          </cell>
          <cell r="J488">
            <v>7</v>
          </cell>
          <cell r="K488">
            <v>28.48</v>
          </cell>
          <cell r="L488">
            <v>0</v>
          </cell>
          <cell r="M488">
            <v>2</v>
          </cell>
          <cell r="N488">
            <v>0</v>
          </cell>
          <cell r="O488">
            <v>0</v>
          </cell>
          <cell r="P488">
            <v>0</v>
          </cell>
          <cell r="Q488">
            <v>0</v>
          </cell>
          <cell r="R488">
            <v>0</v>
          </cell>
          <cell r="S488">
            <v>0</v>
          </cell>
          <cell r="T488">
            <v>0</v>
          </cell>
          <cell r="U488">
            <v>0</v>
          </cell>
          <cell r="V488">
            <v>0</v>
          </cell>
          <cell r="W488">
            <v>0</v>
          </cell>
          <cell r="X488">
            <v>0</v>
          </cell>
          <cell r="Y488">
            <v>0</v>
          </cell>
          <cell r="Z488">
            <v>0</v>
          </cell>
          <cell r="AA488">
            <v>0</v>
          </cell>
        </row>
        <row r="489">
          <cell r="A489" t="str">
            <v>44320065761</v>
          </cell>
          <cell r="B489">
            <v>5</v>
          </cell>
          <cell r="C489">
            <v>19</v>
          </cell>
          <cell r="D489">
            <v>44320</v>
          </cell>
          <cell r="E489">
            <v>575607065761</v>
          </cell>
          <cell r="F489" t="str">
            <v>龙韵省力皮带打孔器多功能家用裤带表带腰带打孔钳打眼打洞机工具</v>
          </cell>
          <cell r="G489" t="str">
            <v>-</v>
          </cell>
          <cell r="H489" t="str">
            <v>当前在线</v>
          </cell>
          <cell r="I489">
            <v>16</v>
          </cell>
          <cell r="J489">
            <v>23</v>
          </cell>
          <cell r="K489">
            <v>65.94</v>
          </cell>
          <cell r="L489">
            <v>0.875</v>
          </cell>
          <cell r="M489">
            <v>0</v>
          </cell>
          <cell r="N489">
            <v>1</v>
          </cell>
          <cell r="O489">
            <v>0</v>
          </cell>
          <cell r="P489">
            <v>0</v>
          </cell>
          <cell r="Q489">
            <v>0</v>
          </cell>
          <cell r="R489">
            <v>0</v>
          </cell>
          <cell r="S489">
            <v>0</v>
          </cell>
          <cell r="T489">
            <v>0</v>
          </cell>
          <cell r="U489">
            <v>0</v>
          </cell>
          <cell r="V489">
            <v>0</v>
          </cell>
          <cell r="W489">
            <v>0</v>
          </cell>
          <cell r="X489">
            <v>0</v>
          </cell>
          <cell r="Y489">
            <v>0</v>
          </cell>
          <cell r="Z489">
            <v>11</v>
          </cell>
          <cell r="AA489">
            <v>0</v>
          </cell>
        </row>
        <row r="490">
          <cell r="A490" t="str">
            <v>44320049482</v>
          </cell>
          <cell r="B490">
            <v>5</v>
          </cell>
          <cell r="C490">
            <v>19</v>
          </cell>
          <cell r="D490">
            <v>44320</v>
          </cell>
          <cell r="E490">
            <v>579580049482</v>
          </cell>
          <cell r="F490" t="str">
            <v>龙韵蓝牙激光测距仪高精度红外线测量尺量尺寸电子尺量房神器仪器</v>
          </cell>
          <cell r="G490" t="str">
            <v>88U</v>
          </cell>
          <cell r="H490" t="str">
            <v>当前在线</v>
          </cell>
          <cell r="I490">
            <v>30</v>
          </cell>
          <cell r="J490">
            <v>47</v>
          </cell>
          <cell r="K490">
            <v>23.58</v>
          </cell>
          <cell r="L490">
            <v>0.5333</v>
          </cell>
          <cell r="M490">
            <v>1</v>
          </cell>
          <cell r="N490">
            <v>0</v>
          </cell>
          <cell r="O490">
            <v>0</v>
          </cell>
          <cell r="P490">
            <v>0</v>
          </cell>
          <cell r="Q490">
            <v>0</v>
          </cell>
          <cell r="R490">
            <v>0</v>
          </cell>
          <cell r="S490">
            <v>0</v>
          </cell>
          <cell r="T490">
            <v>0</v>
          </cell>
          <cell r="U490">
            <v>0</v>
          </cell>
          <cell r="V490">
            <v>0</v>
          </cell>
          <cell r="W490">
            <v>0</v>
          </cell>
          <cell r="X490">
            <v>0</v>
          </cell>
          <cell r="Y490">
            <v>0</v>
          </cell>
          <cell r="Z490">
            <v>16</v>
          </cell>
          <cell r="AA490">
            <v>0</v>
          </cell>
        </row>
        <row r="491">
          <cell r="A491" t="str">
            <v>44320543244</v>
          </cell>
          <cell r="B491">
            <v>5</v>
          </cell>
          <cell r="C491">
            <v>19</v>
          </cell>
          <cell r="D491">
            <v>44320</v>
          </cell>
          <cell r="E491">
            <v>581996543244</v>
          </cell>
          <cell r="F491" t="str">
            <v>线槽剪刀扣条剪45度木工卡条剪刀万能电工角度剪多功能封边条剪刀</v>
          </cell>
          <cell r="G491" t="str">
            <v>-</v>
          </cell>
          <cell r="H491" t="str">
            <v>当前在线</v>
          </cell>
          <cell r="I491">
            <v>4</v>
          </cell>
          <cell r="J491">
            <v>6</v>
          </cell>
          <cell r="K491">
            <v>12.85</v>
          </cell>
          <cell r="L491">
            <v>0.75</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row>
        <row r="492">
          <cell r="A492" t="str">
            <v>44320895831</v>
          </cell>
          <cell r="B492">
            <v>5</v>
          </cell>
          <cell r="C492">
            <v>19</v>
          </cell>
          <cell r="D492">
            <v>44320</v>
          </cell>
          <cell r="E492">
            <v>582355895831</v>
          </cell>
          <cell r="F492" t="str">
            <v>木工切割片4寸锯片角磨机金属多功能专业级万用10寸铝合金电锯片</v>
          </cell>
          <cell r="G492" t="str">
            <v>-</v>
          </cell>
          <cell r="H492" t="str">
            <v>当前在线</v>
          </cell>
          <cell r="I492">
            <v>15</v>
          </cell>
          <cell r="J492">
            <v>17</v>
          </cell>
          <cell r="K492">
            <v>66.150000000000006</v>
          </cell>
          <cell r="L492">
            <v>0.33329999999999999</v>
          </cell>
          <cell r="M492">
            <v>1</v>
          </cell>
          <cell r="N492">
            <v>0</v>
          </cell>
          <cell r="O492">
            <v>0</v>
          </cell>
          <cell r="P492">
            <v>0</v>
          </cell>
          <cell r="Q492">
            <v>0</v>
          </cell>
          <cell r="R492">
            <v>0</v>
          </cell>
          <cell r="S492">
            <v>0</v>
          </cell>
          <cell r="T492">
            <v>0</v>
          </cell>
          <cell r="U492">
            <v>0</v>
          </cell>
          <cell r="V492">
            <v>0</v>
          </cell>
          <cell r="W492">
            <v>0</v>
          </cell>
          <cell r="X492">
            <v>0</v>
          </cell>
          <cell r="Y492">
            <v>0</v>
          </cell>
          <cell r="Z492">
            <v>3</v>
          </cell>
          <cell r="AA492">
            <v>0</v>
          </cell>
        </row>
        <row r="493">
          <cell r="A493" t="str">
            <v>44320375785</v>
          </cell>
          <cell r="B493">
            <v>5</v>
          </cell>
          <cell r="C493">
            <v>19</v>
          </cell>
          <cell r="D493">
            <v>44320</v>
          </cell>
          <cell r="E493">
            <v>582800375785</v>
          </cell>
          <cell r="F493" t="str">
            <v>龙韵锤子羊角锤钳工锤铁锤榔头起钉锤钣金锤小铁锤圆头锤木工工具</v>
          </cell>
          <cell r="G493" t="str">
            <v>-</v>
          </cell>
          <cell r="H493" t="str">
            <v>当前在线</v>
          </cell>
          <cell r="I493">
            <v>19</v>
          </cell>
          <cell r="J493">
            <v>41</v>
          </cell>
          <cell r="K493">
            <v>24.64</v>
          </cell>
          <cell r="L493">
            <v>0.57889999999999997</v>
          </cell>
          <cell r="M493">
            <v>0</v>
          </cell>
          <cell r="N493">
            <v>0</v>
          </cell>
          <cell r="O493">
            <v>1</v>
          </cell>
          <cell r="P493">
            <v>1</v>
          </cell>
          <cell r="Q493">
            <v>22</v>
          </cell>
          <cell r="R493">
            <v>5.2600000000000001E-2</v>
          </cell>
          <cell r="S493">
            <v>0</v>
          </cell>
          <cell r="T493">
            <v>0</v>
          </cell>
          <cell r="U493">
            <v>0</v>
          </cell>
          <cell r="V493">
            <v>0</v>
          </cell>
          <cell r="W493">
            <v>0</v>
          </cell>
          <cell r="X493">
            <v>0</v>
          </cell>
          <cell r="Y493">
            <v>0</v>
          </cell>
          <cell r="Z493">
            <v>3</v>
          </cell>
          <cell r="AA493">
            <v>0</v>
          </cell>
        </row>
        <row r="494">
          <cell r="A494" t="str">
            <v>44320155045</v>
          </cell>
          <cell r="B494">
            <v>5</v>
          </cell>
          <cell r="C494">
            <v>19</v>
          </cell>
          <cell r="D494">
            <v>44320</v>
          </cell>
          <cell r="E494">
            <v>582874155045</v>
          </cell>
          <cell r="F494" t="str">
            <v>锯树锯子手锯木据手工锯木工锯小型伐木锯快速家用手板锯手动工具</v>
          </cell>
          <cell r="G494" t="str">
            <v>-</v>
          </cell>
          <cell r="H494" t="str">
            <v>当前在线</v>
          </cell>
          <cell r="I494">
            <v>28</v>
          </cell>
          <cell r="J494">
            <v>49</v>
          </cell>
          <cell r="K494">
            <v>78.319999999999993</v>
          </cell>
          <cell r="L494">
            <v>0.67859999999999998</v>
          </cell>
          <cell r="M494">
            <v>1</v>
          </cell>
          <cell r="N494">
            <v>2</v>
          </cell>
          <cell r="O494">
            <v>0</v>
          </cell>
          <cell r="P494">
            <v>0</v>
          </cell>
          <cell r="Q494">
            <v>0</v>
          </cell>
          <cell r="R494">
            <v>0</v>
          </cell>
          <cell r="S494">
            <v>0</v>
          </cell>
          <cell r="T494">
            <v>0</v>
          </cell>
          <cell r="U494">
            <v>0</v>
          </cell>
          <cell r="V494">
            <v>0</v>
          </cell>
          <cell r="W494">
            <v>0</v>
          </cell>
          <cell r="X494">
            <v>0</v>
          </cell>
          <cell r="Y494">
            <v>0</v>
          </cell>
          <cell r="Z494">
            <v>16</v>
          </cell>
          <cell r="AA494">
            <v>0</v>
          </cell>
        </row>
        <row r="495">
          <cell r="A495" t="str">
            <v>44320998041</v>
          </cell>
          <cell r="B495">
            <v>5</v>
          </cell>
          <cell r="C495">
            <v>19</v>
          </cell>
          <cell r="D495">
            <v>44320</v>
          </cell>
          <cell r="E495">
            <v>583265998041</v>
          </cell>
          <cell r="F495" t="str">
            <v>龙韵ZX7-250 220v 380v两用全自动双电压家用小型全铜直流电焊机</v>
          </cell>
          <cell r="G495" t="str">
            <v>-</v>
          </cell>
          <cell r="H495" t="str">
            <v>已下架</v>
          </cell>
          <cell r="I495">
            <v>1</v>
          </cell>
          <cell r="J495">
            <v>1</v>
          </cell>
          <cell r="K495">
            <v>4.4000000000000004</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row>
        <row r="496">
          <cell r="A496" t="str">
            <v>44320049032</v>
          </cell>
          <cell r="B496">
            <v>5</v>
          </cell>
          <cell r="C496">
            <v>19</v>
          </cell>
          <cell r="D496">
            <v>44320</v>
          </cell>
          <cell r="E496">
            <v>585595049032</v>
          </cell>
          <cell r="F496" t="str">
            <v>龙韵往复锯电动马刀锯多功能家用小型万能切割锯大功率手持电锯子</v>
          </cell>
          <cell r="G496" t="str">
            <v>-</v>
          </cell>
          <cell r="H496" t="str">
            <v>当前在线</v>
          </cell>
          <cell r="I496">
            <v>40</v>
          </cell>
          <cell r="J496">
            <v>65</v>
          </cell>
          <cell r="K496">
            <v>32</v>
          </cell>
          <cell r="L496">
            <v>0.75</v>
          </cell>
          <cell r="M496">
            <v>0</v>
          </cell>
          <cell r="N496">
            <v>0</v>
          </cell>
          <cell r="O496">
            <v>0</v>
          </cell>
          <cell r="P496">
            <v>0</v>
          </cell>
          <cell r="Q496">
            <v>0</v>
          </cell>
          <cell r="R496">
            <v>0</v>
          </cell>
          <cell r="S496">
            <v>0</v>
          </cell>
          <cell r="T496">
            <v>0</v>
          </cell>
          <cell r="U496">
            <v>0</v>
          </cell>
          <cell r="V496">
            <v>0</v>
          </cell>
          <cell r="W496">
            <v>0</v>
          </cell>
          <cell r="X496">
            <v>0</v>
          </cell>
          <cell r="Y496">
            <v>0</v>
          </cell>
          <cell r="Z496">
            <v>19</v>
          </cell>
          <cell r="AA496">
            <v>0</v>
          </cell>
        </row>
        <row r="497">
          <cell r="A497" t="str">
            <v>44320539127</v>
          </cell>
          <cell r="B497">
            <v>5</v>
          </cell>
          <cell r="C497">
            <v>19</v>
          </cell>
          <cell r="D497">
            <v>44320</v>
          </cell>
          <cell r="E497">
            <v>585958539127</v>
          </cell>
          <cell r="F497" t="str">
            <v>龙韵激光测距仪红外线高精度测量仪电子尺测量尺量房仪量房神器尺</v>
          </cell>
          <cell r="G497" t="str">
            <v>77U</v>
          </cell>
          <cell r="H497" t="str">
            <v>当前在线</v>
          </cell>
          <cell r="I497">
            <v>1</v>
          </cell>
          <cell r="J497">
            <v>2</v>
          </cell>
          <cell r="K497">
            <v>2</v>
          </cell>
          <cell r="L497">
            <v>0</v>
          </cell>
          <cell r="M497">
            <v>0</v>
          </cell>
          <cell r="N497">
            <v>0</v>
          </cell>
          <cell r="O497">
            <v>0</v>
          </cell>
          <cell r="P497">
            <v>0</v>
          </cell>
          <cell r="Q497">
            <v>0</v>
          </cell>
          <cell r="R497">
            <v>0</v>
          </cell>
          <cell r="S497">
            <v>0</v>
          </cell>
          <cell r="T497">
            <v>0</v>
          </cell>
          <cell r="U497">
            <v>0</v>
          </cell>
          <cell r="V497">
            <v>0</v>
          </cell>
          <cell r="W497">
            <v>0</v>
          </cell>
          <cell r="X497">
            <v>0</v>
          </cell>
          <cell r="Y497">
            <v>0</v>
          </cell>
          <cell r="Z497">
            <v>0</v>
          </cell>
          <cell r="AA497">
            <v>0</v>
          </cell>
        </row>
        <row r="498">
          <cell r="A498" t="str">
            <v>44320728813</v>
          </cell>
          <cell r="B498">
            <v>5</v>
          </cell>
          <cell r="C498">
            <v>19</v>
          </cell>
          <cell r="D498">
            <v>44320</v>
          </cell>
          <cell r="E498">
            <v>586111728813</v>
          </cell>
          <cell r="F498" t="str">
            <v>龙韵万用表数字高精度全自动多功能数显式维修电工万能表智能防烧</v>
          </cell>
          <cell r="G498" t="str">
            <v>DM58</v>
          </cell>
          <cell r="H498" t="str">
            <v>当前在线</v>
          </cell>
          <cell r="I498">
            <v>10</v>
          </cell>
          <cell r="J498">
            <v>13</v>
          </cell>
          <cell r="K498">
            <v>136.63</v>
          </cell>
          <cell r="L498">
            <v>0.6</v>
          </cell>
          <cell r="M498">
            <v>0</v>
          </cell>
          <cell r="N498">
            <v>0</v>
          </cell>
          <cell r="O498">
            <v>0</v>
          </cell>
          <cell r="P498">
            <v>0</v>
          </cell>
          <cell r="Q498">
            <v>0</v>
          </cell>
          <cell r="R498">
            <v>0</v>
          </cell>
          <cell r="S498">
            <v>0</v>
          </cell>
          <cell r="T498">
            <v>0</v>
          </cell>
          <cell r="U498">
            <v>0</v>
          </cell>
          <cell r="V498">
            <v>0</v>
          </cell>
          <cell r="W498">
            <v>0</v>
          </cell>
          <cell r="X498">
            <v>0</v>
          </cell>
          <cell r="Y498">
            <v>0</v>
          </cell>
          <cell r="Z498">
            <v>4</v>
          </cell>
          <cell r="AA498">
            <v>0</v>
          </cell>
        </row>
        <row r="499">
          <cell r="A499" t="str">
            <v>44320903004</v>
          </cell>
          <cell r="B499">
            <v>5</v>
          </cell>
          <cell r="C499">
            <v>19</v>
          </cell>
          <cell r="D499">
            <v>44320</v>
          </cell>
          <cell r="E499">
            <v>588775903004</v>
          </cell>
          <cell r="F499" t="str">
            <v>龙韵红外线激光卷尺5米木工迷你钢卷尺耐磨尺子测量工具盒尺米尺</v>
          </cell>
          <cell r="G499" t="str">
            <v>-</v>
          </cell>
          <cell r="H499" t="str">
            <v>已下架</v>
          </cell>
          <cell r="I499">
            <v>1</v>
          </cell>
          <cell r="J499">
            <v>2</v>
          </cell>
          <cell r="K499">
            <v>140.35</v>
          </cell>
          <cell r="L499">
            <v>0</v>
          </cell>
          <cell r="M499">
            <v>1</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row>
        <row r="500">
          <cell r="A500" t="str">
            <v>44320069229</v>
          </cell>
          <cell r="B500">
            <v>5</v>
          </cell>
          <cell r="C500">
            <v>19</v>
          </cell>
          <cell r="D500">
            <v>44320</v>
          </cell>
          <cell r="E500">
            <v>589040069229</v>
          </cell>
          <cell r="F500" t="str">
            <v>龙韵12线水平仪绿光红外线贴地仪贴墙仪高精度蓝光十二线激光打线</v>
          </cell>
          <cell r="G500" t="str">
            <v>3D绿光12线</v>
          </cell>
          <cell r="H500" t="str">
            <v>当前在线</v>
          </cell>
          <cell r="I500">
            <v>66</v>
          </cell>
          <cell r="J500">
            <v>122</v>
          </cell>
          <cell r="K500">
            <v>38.72</v>
          </cell>
          <cell r="L500">
            <v>0.54549999999999998</v>
          </cell>
          <cell r="M500">
            <v>0</v>
          </cell>
          <cell r="N500">
            <v>0</v>
          </cell>
          <cell r="O500">
            <v>0</v>
          </cell>
          <cell r="P500">
            <v>0</v>
          </cell>
          <cell r="Q500">
            <v>0</v>
          </cell>
          <cell r="R500">
            <v>0</v>
          </cell>
          <cell r="S500">
            <v>0</v>
          </cell>
          <cell r="T500">
            <v>0</v>
          </cell>
          <cell r="U500">
            <v>0</v>
          </cell>
          <cell r="V500">
            <v>0</v>
          </cell>
          <cell r="W500">
            <v>0</v>
          </cell>
          <cell r="X500">
            <v>0</v>
          </cell>
          <cell r="Y500">
            <v>0</v>
          </cell>
          <cell r="Z500">
            <v>14</v>
          </cell>
          <cell r="AA500">
            <v>0</v>
          </cell>
        </row>
        <row r="501">
          <cell r="A501" t="str">
            <v>44320146235</v>
          </cell>
          <cell r="B501">
            <v>5</v>
          </cell>
          <cell r="C501">
            <v>19</v>
          </cell>
          <cell r="D501">
            <v>44320</v>
          </cell>
          <cell r="E501">
            <v>589886146235</v>
          </cell>
          <cell r="F501" t="str">
            <v>汽修工具车小推车多功能抽屉式移动维修工具柜工具箱铁皮零件车</v>
          </cell>
          <cell r="G501" t="str">
            <v>-</v>
          </cell>
          <cell r="H501" t="str">
            <v>当前在线</v>
          </cell>
          <cell r="I501">
            <v>51</v>
          </cell>
          <cell r="J501">
            <v>66</v>
          </cell>
          <cell r="K501">
            <v>22.73</v>
          </cell>
          <cell r="L501">
            <v>0.82350000000000001</v>
          </cell>
          <cell r="M501">
            <v>2</v>
          </cell>
          <cell r="N501">
            <v>1</v>
          </cell>
          <cell r="O501">
            <v>0</v>
          </cell>
          <cell r="P501">
            <v>0</v>
          </cell>
          <cell r="Q501">
            <v>0</v>
          </cell>
          <cell r="R501">
            <v>0</v>
          </cell>
          <cell r="S501">
            <v>0</v>
          </cell>
          <cell r="T501">
            <v>0</v>
          </cell>
          <cell r="U501">
            <v>0</v>
          </cell>
          <cell r="V501">
            <v>0</v>
          </cell>
          <cell r="W501">
            <v>0</v>
          </cell>
          <cell r="X501">
            <v>0</v>
          </cell>
          <cell r="Y501">
            <v>0</v>
          </cell>
          <cell r="Z501">
            <v>41</v>
          </cell>
          <cell r="AA501">
            <v>0</v>
          </cell>
        </row>
        <row r="502">
          <cell r="A502" t="str">
            <v>44320391186</v>
          </cell>
          <cell r="B502">
            <v>5</v>
          </cell>
          <cell r="C502">
            <v>19</v>
          </cell>
          <cell r="D502">
            <v>44320</v>
          </cell>
          <cell r="E502">
            <v>596354391186</v>
          </cell>
          <cell r="F502" t="str">
            <v>龙韵瓷砖平铺机电动辅助工具非贴瓷砖神器铺地砖墙砖震动器贴砖机</v>
          </cell>
          <cell r="G502" t="str">
            <v>-</v>
          </cell>
          <cell r="H502" t="str">
            <v>已下架</v>
          </cell>
          <cell r="I502">
            <v>12</v>
          </cell>
          <cell r="J502">
            <v>20</v>
          </cell>
          <cell r="K502">
            <v>27.76</v>
          </cell>
          <cell r="L502">
            <v>0.58330000000000004</v>
          </cell>
          <cell r="M502">
            <v>1</v>
          </cell>
          <cell r="N502">
            <v>1</v>
          </cell>
          <cell r="O502">
            <v>0</v>
          </cell>
          <cell r="P502">
            <v>0</v>
          </cell>
          <cell r="Q502">
            <v>0</v>
          </cell>
          <cell r="R502">
            <v>0</v>
          </cell>
          <cell r="S502">
            <v>0</v>
          </cell>
          <cell r="T502">
            <v>0</v>
          </cell>
          <cell r="U502">
            <v>0</v>
          </cell>
          <cell r="V502">
            <v>0</v>
          </cell>
          <cell r="W502">
            <v>0</v>
          </cell>
          <cell r="X502">
            <v>0</v>
          </cell>
          <cell r="Y502">
            <v>0</v>
          </cell>
          <cell r="Z502">
            <v>5</v>
          </cell>
          <cell r="AA502">
            <v>0</v>
          </cell>
        </row>
        <row r="503">
          <cell r="A503" t="str">
            <v>44320728251</v>
          </cell>
          <cell r="B503">
            <v>5</v>
          </cell>
          <cell r="C503">
            <v>19</v>
          </cell>
          <cell r="D503">
            <v>44320</v>
          </cell>
          <cell r="E503">
            <v>597485728251</v>
          </cell>
          <cell r="F503" t="str">
            <v>龙韵12V抽水泵小型家用直流潜水泵高扬程全自动静音循环泵换水泵</v>
          </cell>
          <cell r="G503" t="str">
            <v>-</v>
          </cell>
          <cell r="H503" t="str">
            <v>已下架</v>
          </cell>
          <cell r="I503">
            <v>3</v>
          </cell>
          <cell r="J503">
            <v>5</v>
          </cell>
          <cell r="K503">
            <v>13.99</v>
          </cell>
          <cell r="L503">
            <v>0.66669999999999996</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row>
        <row r="504">
          <cell r="A504" t="str">
            <v>44320753644</v>
          </cell>
          <cell r="B504">
            <v>5</v>
          </cell>
          <cell r="C504">
            <v>19</v>
          </cell>
          <cell r="D504">
            <v>44320</v>
          </cell>
          <cell r="E504">
            <v>598255753644</v>
          </cell>
          <cell r="F504" t="str">
            <v>龙韵角磨机多功能家用磨光手磨机打磨机电动小型切割机手持抛光机</v>
          </cell>
          <cell r="G504" t="str">
            <v>H81</v>
          </cell>
          <cell r="H504" t="str">
            <v>当前在线</v>
          </cell>
          <cell r="I504">
            <v>1</v>
          </cell>
          <cell r="J504">
            <v>1</v>
          </cell>
          <cell r="K504">
            <v>3.83</v>
          </cell>
          <cell r="L504">
            <v>0</v>
          </cell>
          <cell r="M504">
            <v>0</v>
          </cell>
          <cell r="N504">
            <v>0</v>
          </cell>
          <cell r="O504">
            <v>0</v>
          </cell>
          <cell r="P504">
            <v>0</v>
          </cell>
          <cell r="Q504">
            <v>0</v>
          </cell>
          <cell r="R504">
            <v>0</v>
          </cell>
          <cell r="S504">
            <v>0</v>
          </cell>
          <cell r="T504">
            <v>0</v>
          </cell>
          <cell r="U504">
            <v>0</v>
          </cell>
          <cell r="V504">
            <v>0</v>
          </cell>
          <cell r="W504">
            <v>0</v>
          </cell>
          <cell r="X504">
            <v>0</v>
          </cell>
          <cell r="Y504">
            <v>0</v>
          </cell>
          <cell r="Z504">
            <v>0</v>
          </cell>
          <cell r="AA504">
            <v>0</v>
          </cell>
        </row>
        <row r="505">
          <cell r="A505" t="str">
            <v>44320342848</v>
          </cell>
          <cell r="B505">
            <v>5</v>
          </cell>
          <cell r="C505">
            <v>19</v>
          </cell>
          <cell r="D505">
            <v>44320</v>
          </cell>
          <cell r="E505">
            <v>598799342848</v>
          </cell>
          <cell r="F505" t="str">
            <v>龙韵开槽机一次成型无尘水电工程安装切割墙壁线槽全自动切割机</v>
          </cell>
          <cell r="G505" t="str">
            <v>-</v>
          </cell>
          <cell r="H505" t="str">
            <v>当前在线</v>
          </cell>
          <cell r="I505">
            <v>10</v>
          </cell>
          <cell r="J505">
            <v>18</v>
          </cell>
          <cell r="K505">
            <v>48.92</v>
          </cell>
          <cell r="L505">
            <v>0.2</v>
          </cell>
          <cell r="M505">
            <v>0</v>
          </cell>
          <cell r="N505">
            <v>0</v>
          </cell>
          <cell r="O505">
            <v>0</v>
          </cell>
          <cell r="P505">
            <v>0</v>
          </cell>
          <cell r="Q505">
            <v>0</v>
          </cell>
          <cell r="R505">
            <v>0</v>
          </cell>
          <cell r="S505">
            <v>0</v>
          </cell>
          <cell r="T505">
            <v>0</v>
          </cell>
          <cell r="U505">
            <v>0</v>
          </cell>
          <cell r="V505">
            <v>0</v>
          </cell>
          <cell r="W505">
            <v>0</v>
          </cell>
          <cell r="X505">
            <v>0</v>
          </cell>
          <cell r="Y505">
            <v>0</v>
          </cell>
          <cell r="Z505">
            <v>1</v>
          </cell>
          <cell r="AA505">
            <v>0</v>
          </cell>
        </row>
        <row r="506">
          <cell r="A506" t="str">
            <v>44320524038</v>
          </cell>
          <cell r="B506">
            <v>5</v>
          </cell>
          <cell r="C506">
            <v>19</v>
          </cell>
          <cell r="D506">
            <v>44320</v>
          </cell>
          <cell r="E506">
            <v>598922524038</v>
          </cell>
          <cell r="F506" t="str">
            <v>龙韵热熔器PPR水管热熔器热熔管焊接器水电工程热熔机家用塑焊机</v>
          </cell>
          <cell r="G506" t="str">
            <v>-</v>
          </cell>
          <cell r="H506" t="str">
            <v>当前在线</v>
          </cell>
          <cell r="I506">
            <v>2</v>
          </cell>
          <cell r="J506">
            <v>2</v>
          </cell>
          <cell r="K506">
            <v>2.5099999999999998</v>
          </cell>
          <cell r="L506">
            <v>0</v>
          </cell>
          <cell r="M506">
            <v>0</v>
          </cell>
          <cell r="N506">
            <v>0</v>
          </cell>
          <cell r="O506">
            <v>0</v>
          </cell>
          <cell r="P506">
            <v>0</v>
          </cell>
          <cell r="Q506">
            <v>0</v>
          </cell>
          <cell r="R506">
            <v>0</v>
          </cell>
          <cell r="S506">
            <v>0</v>
          </cell>
          <cell r="T506">
            <v>0</v>
          </cell>
          <cell r="U506">
            <v>0</v>
          </cell>
          <cell r="V506">
            <v>0</v>
          </cell>
          <cell r="W506">
            <v>0</v>
          </cell>
          <cell r="X506">
            <v>0</v>
          </cell>
          <cell r="Y506">
            <v>0</v>
          </cell>
          <cell r="Z506">
            <v>0</v>
          </cell>
          <cell r="AA506">
            <v>0</v>
          </cell>
        </row>
        <row r="507">
          <cell r="A507" t="str">
            <v>44320679155</v>
          </cell>
          <cell r="B507">
            <v>5</v>
          </cell>
          <cell r="C507">
            <v>19</v>
          </cell>
          <cell r="D507">
            <v>44320</v>
          </cell>
          <cell r="E507">
            <v>599671679155</v>
          </cell>
          <cell r="F507" t="str">
            <v>龙韵家用多功能电圆锯手提电锯木工倒装圆盘锯台锯切割机7寸9寸</v>
          </cell>
          <cell r="G507" t="str">
            <v>-</v>
          </cell>
          <cell r="H507" t="str">
            <v>当前在线</v>
          </cell>
          <cell r="I507">
            <v>45</v>
          </cell>
          <cell r="J507">
            <v>94</v>
          </cell>
          <cell r="K507">
            <v>50.55</v>
          </cell>
          <cell r="L507">
            <v>0.5333</v>
          </cell>
          <cell r="M507">
            <v>1</v>
          </cell>
          <cell r="N507">
            <v>4</v>
          </cell>
          <cell r="O507">
            <v>1</v>
          </cell>
          <cell r="P507">
            <v>1</v>
          </cell>
          <cell r="Q507">
            <v>170</v>
          </cell>
          <cell r="R507">
            <v>2.2200000000000001E-2</v>
          </cell>
          <cell r="S507">
            <v>0</v>
          </cell>
          <cell r="T507">
            <v>0</v>
          </cell>
          <cell r="U507">
            <v>0</v>
          </cell>
          <cell r="V507">
            <v>0</v>
          </cell>
          <cell r="W507">
            <v>0</v>
          </cell>
          <cell r="X507">
            <v>0</v>
          </cell>
          <cell r="Y507">
            <v>0</v>
          </cell>
          <cell r="Z507">
            <v>21</v>
          </cell>
          <cell r="AA507">
            <v>0</v>
          </cell>
        </row>
        <row r="508">
          <cell r="A508" t="str">
            <v>44320351964</v>
          </cell>
          <cell r="B508">
            <v>5</v>
          </cell>
          <cell r="C508">
            <v>19</v>
          </cell>
          <cell r="D508">
            <v>44320</v>
          </cell>
          <cell r="E508">
            <v>600496351964</v>
          </cell>
          <cell r="F508" t="str">
            <v>龙韵手动打钉枪钢钉枪 水泥钉枪线槽打钉器打钉神器水泥墙打钉枪</v>
          </cell>
          <cell r="G508" t="str">
            <v>-</v>
          </cell>
          <cell r="H508" t="str">
            <v>当前在线</v>
          </cell>
          <cell r="I508">
            <v>1</v>
          </cell>
          <cell r="J508">
            <v>1</v>
          </cell>
          <cell r="K508">
            <v>18</v>
          </cell>
          <cell r="L508">
            <v>0</v>
          </cell>
          <cell r="M508">
            <v>0</v>
          </cell>
          <cell r="N508">
            <v>0</v>
          </cell>
          <cell r="O508">
            <v>0</v>
          </cell>
          <cell r="P508">
            <v>0</v>
          </cell>
          <cell r="Q508">
            <v>0</v>
          </cell>
          <cell r="R508">
            <v>0</v>
          </cell>
          <cell r="S508">
            <v>0</v>
          </cell>
          <cell r="T508">
            <v>0</v>
          </cell>
          <cell r="U508">
            <v>0</v>
          </cell>
          <cell r="V508">
            <v>0</v>
          </cell>
          <cell r="W508">
            <v>0</v>
          </cell>
          <cell r="X508">
            <v>0</v>
          </cell>
          <cell r="Y508">
            <v>0</v>
          </cell>
          <cell r="Z508">
            <v>0</v>
          </cell>
          <cell r="AA508">
            <v>0</v>
          </cell>
        </row>
        <row r="509">
          <cell r="A509" t="str">
            <v>44320790568</v>
          </cell>
          <cell r="B509">
            <v>5</v>
          </cell>
          <cell r="C509">
            <v>19</v>
          </cell>
          <cell r="D509">
            <v>44320</v>
          </cell>
          <cell r="E509">
            <v>601010790568</v>
          </cell>
          <cell r="F509" t="str">
            <v>龙韵全瓷瓷砖钻头玻璃开孔器大理石专用打孔器玻化砖家用干打钻孔</v>
          </cell>
          <cell r="G509" t="str">
            <v>LH19GZA100</v>
          </cell>
          <cell r="H509" t="str">
            <v>当前在线</v>
          </cell>
          <cell r="I509">
            <v>13</v>
          </cell>
          <cell r="J509">
            <v>14</v>
          </cell>
          <cell r="K509">
            <v>31.5</v>
          </cell>
          <cell r="L509">
            <v>0.23080000000000001</v>
          </cell>
          <cell r="M509">
            <v>0</v>
          </cell>
          <cell r="N509">
            <v>1</v>
          </cell>
          <cell r="O509">
            <v>0</v>
          </cell>
          <cell r="P509">
            <v>0</v>
          </cell>
          <cell r="Q509">
            <v>0</v>
          </cell>
          <cell r="R509">
            <v>0</v>
          </cell>
          <cell r="S509">
            <v>0</v>
          </cell>
          <cell r="T509">
            <v>0</v>
          </cell>
          <cell r="U509">
            <v>0</v>
          </cell>
          <cell r="V509">
            <v>0</v>
          </cell>
          <cell r="W509">
            <v>0</v>
          </cell>
          <cell r="X509">
            <v>0</v>
          </cell>
          <cell r="Y509">
            <v>0</v>
          </cell>
          <cell r="Z509">
            <v>1</v>
          </cell>
          <cell r="AA509">
            <v>0</v>
          </cell>
        </row>
        <row r="510">
          <cell r="A510" t="str">
            <v>44320712793</v>
          </cell>
          <cell r="B510">
            <v>5</v>
          </cell>
          <cell r="C510">
            <v>19</v>
          </cell>
          <cell r="D510">
            <v>44320</v>
          </cell>
          <cell r="E510">
            <v>602172712793</v>
          </cell>
          <cell r="F510" t="str">
            <v>龙韵电刨木工刨小型家用多功能手提台式木工工具电动刨子压刨刀机</v>
          </cell>
          <cell r="G510" t="str">
            <v>-</v>
          </cell>
          <cell r="H510" t="str">
            <v>当前在线</v>
          </cell>
          <cell r="I510">
            <v>36</v>
          </cell>
          <cell r="J510">
            <v>45</v>
          </cell>
          <cell r="K510">
            <v>41.68</v>
          </cell>
          <cell r="L510">
            <v>0.72219999999999995</v>
          </cell>
          <cell r="M510">
            <v>0</v>
          </cell>
          <cell r="N510">
            <v>3</v>
          </cell>
          <cell r="O510">
            <v>0</v>
          </cell>
          <cell r="P510">
            <v>0</v>
          </cell>
          <cell r="Q510">
            <v>0</v>
          </cell>
          <cell r="R510">
            <v>0</v>
          </cell>
          <cell r="S510">
            <v>0</v>
          </cell>
          <cell r="T510">
            <v>0</v>
          </cell>
          <cell r="U510">
            <v>0</v>
          </cell>
          <cell r="V510">
            <v>0</v>
          </cell>
          <cell r="W510">
            <v>0</v>
          </cell>
          <cell r="X510">
            <v>0</v>
          </cell>
          <cell r="Y510">
            <v>0</v>
          </cell>
          <cell r="Z510">
            <v>14</v>
          </cell>
          <cell r="AA510">
            <v>0</v>
          </cell>
        </row>
        <row r="511">
          <cell r="A511" t="str">
            <v>44320118720</v>
          </cell>
          <cell r="B511">
            <v>5</v>
          </cell>
          <cell r="C511">
            <v>19</v>
          </cell>
          <cell r="D511">
            <v>44320</v>
          </cell>
          <cell r="E511">
            <v>608642118720</v>
          </cell>
          <cell r="F511" t="str">
            <v>瓷砖切割片金刚石锯片混凝土玻化砖干切专用石材大理石开槽云石片</v>
          </cell>
          <cell r="G511" t="str">
            <v>-</v>
          </cell>
          <cell r="H511" t="str">
            <v>当前在线</v>
          </cell>
          <cell r="I511">
            <v>11</v>
          </cell>
          <cell r="J511">
            <v>16</v>
          </cell>
          <cell r="K511">
            <v>37.049999999999997</v>
          </cell>
          <cell r="L511">
            <v>0.45450000000000002</v>
          </cell>
          <cell r="M511">
            <v>0</v>
          </cell>
          <cell r="N511">
            <v>1</v>
          </cell>
          <cell r="O511">
            <v>0</v>
          </cell>
          <cell r="P511">
            <v>0</v>
          </cell>
          <cell r="Q511">
            <v>0</v>
          </cell>
          <cell r="R511">
            <v>0</v>
          </cell>
          <cell r="S511">
            <v>0</v>
          </cell>
          <cell r="T511">
            <v>0</v>
          </cell>
          <cell r="U511">
            <v>0</v>
          </cell>
          <cell r="V511">
            <v>0</v>
          </cell>
          <cell r="W511">
            <v>0</v>
          </cell>
          <cell r="X511">
            <v>0</v>
          </cell>
          <cell r="Y511">
            <v>0</v>
          </cell>
          <cell r="Z511">
            <v>2</v>
          </cell>
          <cell r="AA511">
            <v>0</v>
          </cell>
        </row>
        <row r="512">
          <cell r="A512" t="str">
            <v>44320177878</v>
          </cell>
          <cell r="B512">
            <v>5</v>
          </cell>
          <cell r="C512">
            <v>19</v>
          </cell>
          <cell r="D512">
            <v>44320</v>
          </cell>
          <cell r="E512">
            <v>610229177878</v>
          </cell>
          <cell r="F512" t="str">
            <v>龙韵电动曲线锯家用多功能手持小型木板切割机木工工具线锯拉花锯</v>
          </cell>
          <cell r="G512" t="str">
            <v>-</v>
          </cell>
          <cell r="H512" t="str">
            <v>当前在线</v>
          </cell>
          <cell r="I512">
            <v>43</v>
          </cell>
          <cell r="J512">
            <v>54</v>
          </cell>
          <cell r="K512">
            <v>50.93</v>
          </cell>
          <cell r="L512">
            <v>0.6744</v>
          </cell>
          <cell r="M512">
            <v>1</v>
          </cell>
          <cell r="N512">
            <v>1</v>
          </cell>
          <cell r="O512">
            <v>0</v>
          </cell>
          <cell r="P512">
            <v>0</v>
          </cell>
          <cell r="Q512">
            <v>0</v>
          </cell>
          <cell r="R512">
            <v>0</v>
          </cell>
          <cell r="S512">
            <v>0</v>
          </cell>
          <cell r="T512">
            <v>0</v>
          </cell>
          <cell r="U512">
            <v>0</v>
          </cell>
          <cell r="V512">
            <v>0</v>
          </cell>
          <cell r="W512">
            <v>0</v>
          </cell>
          <cell r="X512">
            <v>0</v>
          </cell>
          <cell r="Y512">
            <v>0</v>
          </cell>
          <cell r="Z512">
            <v>24</v>
          </cell>
          <cell r="AA512">
            <v>0</v>
          </cell>
        </row>
        <row r="513">
          <cell r="A513" t="str">
            <v>44320276148</v>
          </cell>
          <cell r="B513">
            <v>5</v>
          </cell>
          <cell r="C513">
            <v>19</v>
          </cell>
          <cell r="D513">
            <v>44320</v>
          </cell>
          <cell r="E513">
            <v>610659276148</v>
          </cell>
          <cell r="F513" t="str">
            <v>龙韵电动工具附件小韵盒子X1-83件套附件套装冲击钻电钻配件套装</v>
          </cell>
          <cell r="G513" t="str">
            <v>-</v>
          </cell>
          <cell r="H513" t="str">
            <v>当前在线</v>
          </cell>
          <cell r="I513">
            <v>9</v>
          </cell>
          <cell r="J513">
            <v>10</v>
          </cell>
          <cell r="K513">
            <v>9.68</v>
          </cell>
          <cell r="L513">
            <v>0.33329999999999999</v>
          </cell>
          <cell r="M513">
            <v>0</v>
          </cell>
          <cell r="N513">
            <v>0</v>
          </cell>
          <cell r="O513">
            <v>0</v>
          </cell>
          <cell r="P513">
            <v>0</v>
          </cell>
          <cell r="Q513">
            <v>0</v>
          </cell>
          <cell r="R513">
            <v>0</v>
          </cell>
          <cell r="S513">
            <v>0</v>
          </cell>
          <cell r="T513">
            <v>0</v>
          </cell>
          <cell r="U513">
            <v>0</v>
          </cell>
          <cell r="V513">
            <v>0</v>
          </cell>
          <cell r="W513">
            <v>0</v>
          </cell>
          <cell r="X513">
            <v>0</v>
          </cell>
          <cell r="Y513">
            <v>0</v>
          </cell>
          <cell r="Z513">
            <v>3</v>
          </cell>
          <cell r="AA513">
            <v>0</v>
          </cell>
        </row>
        <row r="514">
          <cell r="A514" t="str">
            <v>44320860348</v>
          </cell>
          <cell r="B514">
            <v>5</v>
          </cell>
          <cell r="C514">
            <v>19</v>
          </cell>
          <cell r="D514">
            <v>44320</v>
          </cell>
          <cell r="E514">
            <v>612683860348</v>
          </cell>
          <cell r="F514" t="str">
            <v>龙韵12V抽水泵小型家用直流潜水泵高扬程全自动静音循环泵换水泵</v>
          </cell>
          <cell r="G514" t="str">
            <v>-</v>
          </cell>
          <cell r="H514" t="str">
            <v>已下架</v>
          </cell>
          <cell r="I514">
            <v>0</v>
          </cell>
          <cell r="J514">
            <v>0</v>
          </cell>
          <cell r="K514">
            <v>0</v>
          </cell>
          <cell r="L514">
            <v>0</v>
          </cell>
          <cell r="M514">
            <v>1</v>
          </cell>
          <cell r="N514">
            <v>0</v>
          </cell>
          <cell r="O514">
            <v>0</v>
          </cell>
          <cell r="P514">
            <v>0</v>
          </cell>
          <cell r="Q514">
            <v>0</v>
          </cell>
          <cell r="R514">
            <v>0</v>
          </cell>
          <cell r="S514">
            <v>0</v>
          </cell>
          <cell r="T514">
            <v>0</v>
          </cell>
          <cell r="U514">
            <v>0</v>
          </cell>
          <cell r="V514">
            <v>0</v>
          </cell>
          <cell r="W514">
            <v>0</v>
          </cell>
          <cell r="X514">
            <v>0</v>
          </cell>
          <cell r="Y514">
            <v>0</v>
          </cell>
          <cell r="Z514">
            <v>0</v>
          </cell>
          <cell r="AA514">
            <v>0</v>
          </cell>
        </row>
        <row r="515">
          <cell r="A515" t="str">
            <v>44320282156</v>
          </cell>
          <cell r="B515">
            <v>5</v>
          </cell>
          <cell r="C515">
            <v>19</v>
          </cell>
          <cell r="D515">
            <v>44320</v>
          </cell>
          <cell r="E515">
            <v>614009282156</v>
          </cell>
          <cell r="F515" t="str">
            <v>龙韵暴风枪大功率鼓风机220v强力小型家用除尘吹灰机工业吹风机</v>
          </cell>
          <cell r="G515" t="str">
            <v>-</v>
          </cell>
          <cell r="H515" t="str">
            <v>当前在线</v>
          </cell>
          <cell r="I515">
            <v>26</v>
          </cell>
          <cell r="J515">
            <v>31</v>
          </cell>
          <cell r="K515">
            <v>84.4</v>
          </cell>
          <cell r="L515">
            <v>0.46150000000000002</v>
          </cell>
          <cell r="M515">
            <v>0</v>
          </cell>
          <cell r="N515">
            <v>1</v>
          </cell>
          <cell r="O515">
            <v>0</v>
          </cell>
          <cell r="P515">
            <v>0</v>
          </cell>
          <cell r="Q515">
            <v>0</v>
          </cell>
          <cell r="R515">
            <v>0</v>
          </cell>
          <cell r="S515">
            <v>0</v>
          </cell>
          <cell r="T515">
            <v>0</v>
          </cell>
          <cell r="U515">
            <v>0</v>
          </cell>
          <cell r="V515">
            <v>0</v>
          </cell>
          <cell r="W515">
            <v>0</v>
          </cell>
          <cell r="X515">
            <v>0</v>
          </cell>
          <cell r="Y515">
            <v>0</v>
          </cell>
          <cell r="Z515">
            <v>11</v>
          </cell>
          <cell r="AA515">
            <v>0</v>
          </cell>
        </row>
        <row r="516">
          <cell r="A516" t="str">
            <v>44320290092</v>
          </cell>
          <cell r="B516">
            <v>5</v>
          </cell>
          <cell r="C516">
            <v>19</v>
          </cell>
          <cell r="D516">
            <v>44320</v>
          </cell>
          <cell r="E516">
            <v>614389290092</v>
          </cell>
          <cell r="F516" t="str">
            <v>龙韵墙壁砂纸机腻子打磨机墙面抛光机电动磨墙机多功能无尘超轻</v>
          </cell>
          <cell r="G516" t="str">
            <v>-</v>
          </cell>
          <cell r="H516" t="str">
            <v>当前在线</v>
          </cell>
          <cell r="I516">
            <v>17</v>
          </cell>
          <cell r="J516">
            <v>32</v>
          </cell>
          <cell r="K516">
            <v>31.25</v>
          </cell>
          <cell r="L516">
            <v>0.52939999999999998</v>
          </cell>
          <cell r="M516">
            <v>0</v>
          </cell>
          <cell r="N516">
            <v>0</v>
          </cell>
          <cell r="O516">
            <v>0</v>
          </cell>
          <cell r="P516">
            <v>0</v>
          </cell>
          <cell r="Q516">
            <v>0</v>
          </cell>
          <cell r="R516">
            <v>0</v>
          </cell>
          <cell r="S516">
            <v>0</v>
          </cell>
          <cell r="T516">
            <v>0</v>
          </cell>
          <cell r="U516">
            <v>0</v>
          </cell>
          <cell r="V516">
            <v>0</v>
          </cell>
          <cell r="W516">
            <v>0</v>
          </cell>
          <cell r="X516">
            <v>0</v>
          </cell>
          <cell r="Y516">
            <v>0</v>
          </cell>
          <cell r="Z516">
            <v>13</v>
          </cell>
          <cell r="AA516">
            <v>0</v>
          </cell>
        </row>
        <row r="517">
          <cell r="A517" t="str">
            <v>44320779201</v>
          </cell>
          <cell r="B517">
            <v>5</v>
          </cell>
          <cell r="C517">
            <v>19</v>
          </cell>
          <cell r="D517">
            <v>44320</v>
          </cell>
          <cell r="E517">
            <v>614502779201</v>
          </cell>
          <cell r="F517" t="str">
            <v>龙韵角磨机变电钻转换头夹头多功能改装切割磨光机砂轮机工具配件</v>
          </cell>
          <cell r="G517" t="str">
            <v>-</v>
          </cell>
          <cell r="H517" t="str">
            <v>已下架</v>
          </cell>
          <cell r="I517">
            <v>0</v>
          </cell>
          <cell r="J517">
            <v>0</v>
          </cell>
          <cell r="K517">
            <v>0</v>
          </cell>
          <cell r="L517">
            <v>0</v>
          </cell>
          <cell r="M517">
            <v>1</v>
          </cell>
          <cell r="N517">
            <v>0</v>
          </cell>
          <cell r="O517">
            <v>0</v>
          </cell>
          <cell r="P517">
            <v>0</v>
          </cell>
          <cell r="Q517">
            <v>0</v>
          </cell>
          <cell r="R517">
            <v>0</v>
          </cell>
          <cell r="S517">
            <v>0</v>
          </cell>
          <cell r="T517">
            <v>0</v>
          </cell>
          <cell r="U517">
            <v>0</v>
          </cell>
          <cell r="V517">
            <v>0</v>
          </cell>
          <cell r="W517">
            <v>0</v>
          </cell>
          <cell r="X517">
            <v>0</v>
          </cell>
          <cell r="Y517">
            <v>0</v>
          </cell>
          <cell r="Z517">
            <v>0</v>
          </cell>
          <cell r="AA517">
            <v>0</v>
          </cell>
        </row>
        <row r="518">
          <cell r="A518" t="str">
            <v>44320206308</v>
          </cell>
          <cell r="B518">
            <v>5</v>
          </cell>
          <cell r="C518">
            <v>19</v>
          </cell>
          <cell r="D518">
            <v>44320</v>
          </cell>
          <cell r="E518">
            <v>616215206308</v>
          </cell>
          <cell r="F518" t="str">
            <v>龙韵绿光户外测距仪激光红外线手持测量仪器高精度电子尺量房神器</v>
          </cell>
          <cell r="G518" t="str">
            <v>LG-001</v>
          </cell>
          <cell r="H518" t="str">
            <v>当前在线</v>
          </cell>
          <cell r="I518">
            <v>16</v>
          </cell>
          <cell r="J518">
            <v>24</v>
          </cell>
          <cell r="K518">
            <v>77.92</v>
          </cell>
          <cell r="L518">
            <v>0.625</v>
          </cell>
          <cell r="M518">
            <v>0</v>
          </cell>
          <cell r="N518">
            <v>0</v>
          </cell>
          <cell r="O518">
            <v>0</v>
          </cell>
          <cell r="P518">
            <v>0</v>
          </cell>
          <cell r="Q518">
            <v>0</v>
          </cell>
          <cell r="R518">
            <v>0</v>
          </cell>
          <cell r="S518">
            <v>0</v>
          </cell>
          <cell r="T518">
            <v>0</v>
          </cell>
          <cell r="U518">
            <v>0</v>
          </cell>
          <cell r="V518">
            <v>0</v>
          </cell>
          <cell r="W518">
            <v>0</v>
          </cell>
          <cell r="X518">
            <v>0</v>
          </cell>
          <cell r="Y518">
            <v>0</v>
          </cell>
          <cell r="Z518">
            <v>8</v>
          </cell>
          <cell r="AA518">
            <v>0</v>
          </cell>
        </row>
        <row r="519">
          <cell r="A519" t="str">
            <v>44320792981</v>
          </cell>
          <cell r="B519">
            <v>5</v>
          </cell>
          <cell r="C519">
            <v>19</v>
          </cell>
          <cell r="D519">
            <v>44320</v>
          </cell>
          <cell r="E519">
            <v>616330792981</v>
          </cell>
          <cell r="F519" t="str">
            <v>龙韵无刷锂电钻手电转钻充电冲击钻手枪钻多功能家用电动螺丝刀批</v>
          </cell>
          <cell r="G519" t="str">
            <v>LDDZ0201</v>
          </cell>
          <cell r="H519" t="str">
            <v>当前在线</v>
          </cell>
          <cell r="I519">
            <v>43</v>
          </cell>
          <cell r="J519">
            <v>101</v>
          </cell>
          <cell r="K519">
            <v>33.83</v>
          </cell>
          <cell r="L519">
            <v>0.25580000000000003</v>
          </cell>
          <cell r="M519">
            <v>1</v>
          </cell>
          <cell r="N519">
            <v>6</v>
          </cell>
          <cell r="O519">
            <v>0</v>
          </cell>
          <cell r="P519">
            <v>0</v>
          </cell>
          <cell r="Q519">
            <v>0</v>
          </cell>
          <cell r="R519">
            <v>0</v>
          </cell>
          <cell r="S519">
            <v>0</v>
          </cell>
          <cell r="T519">
            <v>0</v>
          </cell>
          <cell r="U519">
            <v>0</v>
          </cell>
          <cell r="V519">
            <v>0</v>
          </cell>
          <cell r="W519">
            <v>0</v>
          </cell>
          <cell r="X519">
            <v>0</v>
          </cell>
          <cell r="Y519">
            <v>0</v>
          </cell>
          <cell r="Z519">
            <v>11</v>
          </cell>
          <cell r="AA519">
            <v>0</v>
          </cell>
        </row>
        <row r="520">
          <cell r="A520" t="str">
            <v>44320908975</v>
          </cell>
          <cell r="B520">
            <v>5</v>
          </cell>
          <cell r="C520">
            <v>19</v>
          </cell>
          <cell r="D520">
            <v>44320</v>
          </cell>
          <cell r="E520">
            <v>617360908975</v>
          </cell>
          <cell r="F520" t="str">
            <v>龙韵电动羊毛剪电推子大功率剃羊毛剪子剪羊毛电剪刀电动剪毛机</v>
          </cell>
          <cell r="G520" t="str">
            <v>-</v>
          </cell>
          <cell r="H520" t="str">
            <v>已下架</v>
          </cell>
          <cell r="I520">
            <v>3</v>
          </cell>
          <cell r="J520">
            <v>45</v>
          </cell>
          <cell r="K520">
            <v>11.43</v>
          </cell>
          <cell r="L520">
            <v>0</v>
          </cell>
          <cell r="M520">
            <v>0</v>
          </cell>
          <cell r="N520">
            <v>0</v>
          </cell>
          <cell r="O520">
            <v>0</v>
          </cell>
          <cell r="P520">
            <v>0</v>
          </cell>
          <cell r="Q520">
            <v>0</v>
          </cell>
          <cell r="R520">
            <v>0</v>
          </cell>
          <cell r="S520">
            <v>0</v>
          </cell>
          <cell r="T520">
            <v>0</v>
          </cell>
          <cell r="U520">
            <v>0</v>
          </cell>
          <cell r="V520">
            <v>0</v>
          </cell>
          <cell r="W520">
            <v>0</v>
          </cell>
          <cell r="X520">
            <v>0</v>
          </cell>
          <cell r="Y520">
            <v>0</v>
          </cell>
          <cell r="Z520">
            <v>0</v>
          </cell>
          <cell r="AA520">
            <v>0</v>
          </cell>
        </row>
        <row r="521">
          <cell r="A521" t="str">
            <v>44320604329</v>
          </cell>
          <cell r="B521">
            <v>5</v>
          </cell>
          <cell r="C521">
            <v>19</v>
          </cell>
          <cell r="D521">
            <v>44320</v>
          </cell>
          <cell r="E521">
            <v>619717604329</v>
          </cell>
          <cell r="F521" t="str">
            <v>龙韵电磨机小型手持电动木工雕刻全套充电锂电微型打磨机迷你电钻</v>
          </cell>
          <cell r="G521" t="str">
            <v>LD19DMB47002C001</v>
          </cell>
          <cell r="H521" t="str">
            <v>当前在线</v>
          </cell>
          <cell r="I521">
            <v>24</v>
          </cell>
          <cell r="J521">
            <v>28</v>
          </cell>
          <cell r="K521">
            <v>91.06</v>
          </cell>
          <cell r="L521">
            <v>0.66669999999999996</v>
          </cell>
          <cell r="M521">
            <v>0</v>
          </cell>
          <cell r="N521">
            <v>1</v>
          </cell>
          <cell r="O521">
            <v>0</v>
          </cell>
          <cell r="P521">
            <v>0</v>
          </cell>
          <cell r="Q521">
            <v>0</v>
          </cell>
          <cell r="R521">
            <v>0</v>
          </cell>
          <cell r="S521">
            <v>0</v>
          </cell>
          <cell r="T521">
            <v>0</v>
          </cell>
          <cell r="U521">
            <v>0</v>
          </cell>
          <cell r="V521">
            <v>0</v>
          </cell>
          <cell r="W521">
            <v>0</v>
          </cell>
          <cell r="X521">
            <v>0</v>
          </cell>
          <cell r="Y521">
            <v>0</v>
          </cell>
          <cell r="Z521">
            <v>11</v>
          </cell>
          <cell r="AA521">
            <v>0</v>
          </cell>
        </row>
        <row r="522">
          <cell r="A522" t="str">
            <v>44320441306</v>
          </cell>
          <cell r="B522">
            <v>5</v>
          </cell>
          <cell r="C522">
            <v>19</v>
          </cell>
          <cell r="D522">
            <v>44320</v>
          </cell>
          <cell r="E522">
            <v>620162441306</v>
          </cell>
          <cell r="F522" t="str">
            <v>龙韵油锯伐木锯进口大功率汽油锯家用链锯德国原装小型多功能电锯</v>
          </cell>
          <cell r="G522" t="str">
            <v>LY-6866A</v>
          </cell>
          <cell r="H522" t="str">
            <v>当前在线</v>
          </cell>
          <cell r="I522">
            <v>2</v>
          </cell>
          <cell r="J522">
            <v>3</v>
          </cell>
          <cell r="K522">
            <v>3.31</v>
          </cell>
          <cell r="L522">
            <v>0</v>
          </cell>
          <cell r="M522">
            <v>0</v>
          </cell>
          <cell r="N522">
            <v>0</v>
          </cell>
          <cell r="O522">
            <v>0</v>
          </cell>
          <cell r="P522">
            <v>0</v>
          </cell>
          <cell r="Q522">
            <v>0</v>
          </cell>
          <cell r="R522">
            <v>0</v>
          </cell>
          <cell r="S522">
            <v>0</v>
          </cell>
          <cell r="T522">
            <v>0</v>
          </cell>
          <cell r="U522">
            <v>0</v>
          </cell>
          <cell r="V522">
            <v>0</v>
          </cell>
          <cell r="W522">
            <v>0</v>
          </cell>
          <cell r="X522">
            <v>0</v>
          </cell>
          <cell r="Y522">
            <v>0</v>
          </cell>
          <cell r="Z522">
            <v>0</v>
          </cell>
          <cell r="AA522">
            <v>0</v>
          </cell>
        </row>
        <row r="523">
          <cell r="A523" t="str">
            <v>44320554258</v>
          </cell>
          <cell r="B523">
            <v>5</v>
          </cell>
          <cell r="C523">
            <v>19</v>
          </cell>
          <cell r="D523">
            <v>44320</v>
          </cell>
          <cell r="E523">
            <v>620327554258</v>
          </cell>
          <cell r="F523" t="str">
            <v>无刷锂电大功率往复锯家用便携电锯手持充电式马刀锯多功能电动锯</v>
          </cell>
          <cell r="G523" t="str">
            <v>-</v>
          </cell>
          <cell r="H523" t="str">
            <v>当前在线</v>
          </cell>
          <cell r="I523">
            <v>7</v>
          </cell>
          <cell r="J523">
            <v>9</v>
          </cell>
          <cell r="K523">
            <v>76.52</v>
          </cell>
          <cell r="L523">
            <v>0.85709999999999997</v>
          </cell>
          <cell r="M523">
            <v>0</v>
          </cell>
          <cell r="N523">
            <v>0</v>
          </cell>
          <cell r="O523">
            <v>0</v>
          </cell>
          <cell r="P523">
            <v>0</v>
          </cell>
          <cell r="Q523">
            <v>0</v>
          </cell>
          <cell r="R523">
            <v>0</v>
          </cell>
          <cell r="S523">
            <v>0</v>
          </cell>
          <cell r="T523">
            <v>0</v>
          </cell>
          <cell r="U523">
            <v>0</v>
          </cell>
          <cell r="V523">
            <v>0</v>
          </cell>
          <cell r="W523">
            <v>0</v>
          </cell>
          <cell r="X523">
            <v>0</v>
          </cell>
          <cell r="Y523">
            <v>0</v>
          </cell>
          <cell r="Z523">
            <v>2</v>
          </cell>
          <cell r="AA523">
            <v>0</v>
          </cell>
        </row>
        <row r="524">
          <cell r="A524" t="str">
            <v>44320060661</v>
          </cell>
          <cell r="B524">
            <v>5</v>
          </cell>
          <cell r="C524">
            <v>19</v>
          </cell>
          <cell r="D524">
            <v>44320</v>
          </cell>
          <cell r="E524">
            <v>621675060661</v>
          </cell>
          <cell r="F524" t="str">
            <v>龙韵园艺剪家用修剪草坪剪刀草平剪360度旋转刀头园林树枝小剪刀</v>
          </cell>
          <cell r="G524" t="str">
            <v>CPJ01</v>
          </cell>
          <cell r="H524" t="str">
            <v>当前在线</v>
          </cell>
          <cell r="I524">
            <v>37</v>
          </cell>
          <cell r="J524">
            <v>47</v>
          </cell>
          <cell r="K524">
            <v>17.68</v>
          </cell>
          <cell r="L524">
            <v>0.78380000000000005</v>
          </cell>
          <cell r="M524">
            <v>0</v>
          </cell>
          <cell r="N524">
            <v>0</v>
          </cell>
          <cell r="O524">
            <v>0</v>
          </cell>
          <cell r="P524">
            <v>0</v>
          </cell>
          <cell r="Q524">
            <v>0</v>
          </cell>
          <cell r="R524">
            <v>0</v>
          </cell>
          <cell r="S524">
            <v>0</v>
          </cell>
          <cell r="T524">
            <v>0</v>
          </cell>
          <cell r="U524">
            <v>0</v>
          </cell>
          <cell r="V524">
            <v>0</v>
          </cell>
          <cell r="W524">
            <v>0</v>
          </cell>
          <cell r="X524">
            <v>0</v>
          </cell>
          <cell r="Y524">
            <v>0</v>
          </cell>
          <cell r="Z524">
            <v>31</v>
          </cell>
          <cell r="AA524">
            <v>0</v>
          </cell>
        </row>
        <row r="525">
          <cell r="A525" t="str">
            <v>44320323092</v>
          </cell>
          <cell r="B525">
            <v>5</v>
          </cell>
          <cell r="C525">
            <v>19</v>
          </cell>
          <cell r="D525">
            <v>44320</v>
          </cell>
          <cell r="E525">
            <v>622465323092</v>
          </cell>
          <cell r="F525" t="str">
            <v>龙韵园林花剪园艺剪刀剪枝家用强力省力剪子修剪树枝果树修枝剪刀</v>
          </cell>
          <cell r="G525" t="str">
            <v>-</v>
          </cell>
          <cell r="H525" t="str">
            <v>当前在线</v>
          </cell>
          <cell r="I525">
            <v>20</v>
          </cell>
          <cell r="J525">
            <v>44</v>
          </cell>
          <cell r="K525">
            <v>16.84</v>
          </cell>
          <cell r="L525">
            <v>0.35</v>
          </cell>
          <cell r="M525">
            <v>0</v>
          </cell>
          <cell r="N525">
            <v>0</v>
          </cell>
          <cell r="O525">
            <v>0</v>
          </cell>
          <cell r="P525">
            <v>0</v>
          </cell>
          <cell r="Q525">
            <v>0</v>
          </cell>
          <cell r="R525">
            <v>0</v>
          </cell>
          <cell r="S525">
            <v>0</v>
          </cell>
          <cell r="T525">
            <v>0</v>
          </cell>
          <cell r="U525">
            <v>0</v>
          </cell>
          <cell r="V525">
            <v>0</v>
          </cell>
          <cell r="W525">
            <v>0</v>
          </cell>
          <cell r="X525">
            <v>0</v>
          </cell>
          <cell r="Y525">
            <v>0</v>
          </cell>
          <cell r="Z525">
            <v>10</v>
          </cell>
          <cell r="AA525">
            <v>0</v>
          </cell>
        </row>
        <row r="526">
          <cell r="A526" t="str">
            <v>44320274559</v>
          </cell>
          <cell r="B526">
            <v>5</v>
          </cell>
          <cell r="C526">
            <v>19</v>
          </cell>
          <cell r="D526">
            <v>44320</v>
          </cell>
          <cell r="E526">
            <v>623899274559</v>
          </cell>
          <cell r="F526" t="str">
            <v>龙韵400型材切割机大功率220v切圆钢工业级钢材机6KW三相电切割机</v>
          </cell>
          <cell r="G526" t="str">
            <v>-</v>
          </cell>
          <cell r="H526" t="str">
            <v>已下架</v>
          </cell>
          <cell r="I526">
            <v>1</v>
          </cell>
          <cell r="J526">
            <v>2</v>
          </cell>
          <cell r="K526">
            <v>78.709999999999994</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row>
        <row r="527">
          <cell r="A527" t="str">
            <v>44320155629</v>
          </cell>
          <cell r="B527">
            <v>5</v>
          </cell>
          <cell r="C527">
            <v>19</v>
          </cell>
          <cell r="D527">
            <v>44320</v>
          </cell>
          <cell r="E527">
            <v>624605155629</v>
          </cell>
          <cell r="F527" t="str">
            <v>龙韵两用扳手套装梅花开口五金工具大全双头14件呆板手汽修棘轮</v>
          </cell>
          <cell r="G527" t="str">
            <v>-</v>
          </cell>
          <cell r="H527" t="str">
            <v>当前在线</v>
          </cell>
          <cell r="I527">
            <v>42</v>
          </cell>
          <cell r="J527">
            <v>49</v>
          </cell>
          <cell r="K527">
            <v>21.19</v>
          </cell>
          <cell r="L527">
            <v>0.83330000000000004</v>
          </cell>
          <cell r="M527">
            <v>1</v>
          </cell>
          <cell r="N527">
            <v>3</v>
          </cell>
          <cell r="O527">
            <v>0</v>
          </cell>
          <cell r="P527">
            <v>0</v>
          </cell>
          <cell r="Q527">
            <v>0</v>
          </cell>
          <cell r="R527">
            <v>0</v>
          </cell>
          <cell r="S527">
            <v>0</v>
          </cell>
          <cell r="T527">
            <v>0</v>
          </cell>
          <cell r="U527">
            <v>0</v>
          </cell>
          <cell r="V527">
            <v>0</v>
          </cell>
          <cell r="W527">
            <v>0</v>
          </cell>
          <cell r="X527">
            <v>0</v>
          </cell>
          <cell r="Y527">
            <v>0</v>
          </cell>
          <cell r="Z527">
            <v>31</v>
          </cell>
          <cell r="AA527">
            <v>0</v>
          </cell>
        </row>
        <row r="528">
          <cell r="A528" t="str">
            <v>44320418593</v>
          </cell>
          <cell r="B528">
            <v>5</v>
          </cell>
          <cell r="C528">
            <v>19</v>
          </cell>
          <cell r="D528">
            <v>44320</v>
          </cell>
          <cell r="E528">
            <v>625763418593</v>
          </cell>
          <cell r="F528" t="str">
            <v>龙韵万用表数字高精度全自动数显式多功能万能表智能防烧维修电工</v>
          </cell>
          <cell r="G528" t="str">
            <v>LY19S</v>
          </cell>
          <cell r="H528" t="str">
            <v>当前在线</v>
          </cell>
          <cell r="I528">
            <v>2</v>
          </cell>
          <cell r="J528">
            <v>2</v>
          </cell>
          <cell r="K528">
            <v>28.8</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row>
        <row r="529">
          <cell r="A529" t="str">
            <v>44320883832</v>
          </cell>
          <cell r="B529">
            <v>5</v>
          </cell>
          <cell r="C529">
            <v>19</v>
          </cell>
          <cell r="D529">
            <v>44320</v>
          </cell>
          <cell r="E529">
            <v>626384883832</v>
          </cell>
          <cell r="F529" t="str">
            <v>家用螺丝刀多功能一字螺丝批工业级超硬十字起子强磁工具维修套装</v>
          </cell>
          <cell r="G529" t="str">
            <v>-</v>
          </cell>
          <cell r="H529" t="str">
            <v>当前在线</v>
          </cell>
          <cell r="I529">
            <v>15</v>
          </cell>
          <cell r="J529">
            <v>17</v>
          </cell>
          <cell r="K529">
            <v>14.23</v>
          </cell>
          <cell r="L529">
            <v>0.4667</v>
          </cell>
          <cell r="M529">
            <v>0</v>
          </cell>
          <cell r="N529">
            <v>0</v>
          </cell>
          <cell r="O529">
            <v>0</v>
          </cell>
          <cell r="P529">
            <v>0</v>
          </cell>
          <cell r="Q529">
            <v>0</v>
          </cell>
          <cell r="R529">
            <v>0</v>
          </cell>
          <cell r="S529">
            <v>0</v>
          </cell>
          <cell r="T529">
            <v>0</v>
          </cell>
          <cell r="U529">
            <v>0</v>
          </cell>
          <cell r="V529">
            <v>0</v>
          </cell>
          <cell r="W529">
            <v>0</v>
          </cell>
          <cell r="X529">
            <v>0</v>
          </cell>
          <cell r="Y529">
            <v>0</v>
          </cell>
          <cell r="Z529">
            <v>8</v>
          </cell>
          <cell r="AA529">
            <v>0</v>
          </cell>
        </row>
        <row r="530">
          <cell r="A530" t="str">
            <v>44320915236</v>
          </cell>
          <cell r="B530">
            <v>5</v>
          </cell>
          <cell r="C530">
            <v>19</v>
          </cell>
          <cell r="D530">
            <v>44320</v>
          </cell>
          <cell r="E530">
            <v>627253915236</v>
          </cell>
          <cell r="F530" t="str">
            <v>龙韵绝缘电阻测试仪数字摇表500v1000兆欧表智能型电工绝缘电阻表</v>
          </cell>
          <cell r="G530" t="str">
            <v>LY511</v>
          </cell>
          <cell r="H530" t="str">
            <v>当前在线</v>
          </cell>
          <cell r="I530">
            <v>10</v>
          </cell>
          <cell r="J530">
            <v>20</v>
          </cell>
          <cell r="K530">
            <v>20.85</v>
          </cell>
          <cell r="L530">
            <v>0.7</v>
          </cell>
          <cell r="M530">
            <v>1</v>
          </cell>
          <cell r="N530">
            <v>1</v>
          </cell>
          <cell r="O530">
            <v>0</v>
          </cell>
          <cell r="P530">
            <v>0</v>
          </cell>
          <cell r="Q530">
            <v>0</v>
          </cell>
          <cell r="R530">
            <v>0</v>
          </cell>
          <cell r="S530">
            <v>0</v>
          </cell>
          <cell r="T530">
            <v>0</v>
          </cell>
          <cell r="U530">
            <v>0</v>
          </cell>
          <cell r="V530">
            <v>0</v>
          </cell>
          <cell r="W530">
            <v>0</v>
          </cell>
          <cell r="X530">
            <v>0</v>
          </cell>
          <cell r="Y530">
            <v>0</v>
          </cell>
          <cell r="Z530">
            <v>1</v>
          </cell>
          <cell r="AA530">
            <v>0</v>
          </cell>
        </row>
        <row r="531">
          <cell r="A531" t="str">
            <v>44320110082</v>
          </cell>
          <cell r="B531">
            <v>5</v>
          </cell>
          <cell r="C531">
            <v>19</v>
          </cell>
          <cell r="D531">
            <v>44320</v>
          </cell>
          <cell r="E531">
            <v>631252110082</v>
          </cell>
          <cell r="F531" t="str">
            <v>龙韵小型迷你电动精修螺丝刀套装充电式多功能家用手机维修工具盒</v>
          </cell>
          <cell r="G531" t="str">
            <v>-</v>
          </cell>
          <cell r="H531" t="str">
            <v>当前在线</v>
          </cell>
          <cell r="I531">
            <v>16</v>
          </cell>
          <cell r="J531">
            <v>18</v>
          </cell>
          <cell r="K531">
            <v>26.43</v>
          </cell>
          <cell r="L531">
            <v>0.5625</v>
          </cell>
          <cell r="M531">
            <v>0</v>
          </cell>
          <cell r="N531">
            <v>0</v>
          </cell>
          <cell r="O531">
            <v>0</v>
          </cell>
          <cell r="P531">
            <v>0</v>
          </cell>
          <cell r="Q531">
            <v>0</v>
          </cell>
          <cell r="R531">
            <v>0</v>
          </cell>
          <cell r="S531">
            <v>0</v>
          </cell>
          <cell r="T531">
            <v>0</v>
          </cell>
          <cell r="U531">
            <v>0</v>
          </cell>
          <cell r="V531">
            <v>0</v>
          </cell>
          <cell r="W531">
            <v>0</v>
          </cell>
          <cell r="X531">
            <v>0</v>
          </cell>
          <cell r="Y531">
            <v>0</v>
          </cell>
          <cell r="Z531">
            <v>9</v>
          </cell>
          <cell r="AA531">
            <v>0</v>
          </cell>
        </row>
        <row r="532">
          <cell r="A532" t="str">
            <v>44320003561</v>
          </cell>
          <cell r="B532">
            <v>5</v>
          </cell>
          <cell r="C532">
            <v>19</v>
          </cell>
          <cell r="D532">
            <v>44320</v>
          </cell>
          <cell r="E532">
            <v>632141003561</v>
          </cell>
          <cell r="F532" t="str">
            <v>龙韵充电式电链锯大功率无刷手持电锯木工电动小型锯多功能伐木锯</v>
          </cell>
          <cell r="G532" t="str">
            <v>-</v>
          </cell>
          <cell r="H532" t="str">
            <v>当前在线</v>
          </cell>
          <cell r="I532">
            <v>16</v>
          </cell>
          <cell r="J532">
            <v>21</v>
          </cell>
          <cell r="K532">
            <v>26.23</v>
          </cell>
          <cell r="L532">
            <v>0.375</v>
          </cell>
          <cell r="M532">
            <v>0</v>
          </cell>
          <cell r="N532">
            <v>1</v>
          </cell>
          <cell r="O532">
            <v>0</v>
          </cell>
          <cell r="P532">
            <v>0</v>
          </cell>
          <cell r="Q532">
            <v>0</v>
          </cell>
          <cell r="R532">
            <v>0</v>
          </cell>
          <cell r="S532">
            <v>0</v>
          </cell>
          <cell r="T532">
            <v>0</v>
          </cell>
          <cell r="U532">
            <v>0</v>
          </cell>
          <cell r="V532">
            <v>0</v>
          </cell>
          <cell r="W532">
            <v>0</v>
          </cell>
          <cell r="X532">
            <v>0</v>
          </cell>
          <cell r="Y532">
            <v>0</v>
          </cell>
          <cell r="Z532">
            <v>0</v>
          </cell>
          <cell r="AA532">
            <v>0</v>
          </cell>
        </row>
        <row r="533">
          <cell r="A533" t="str">
            <v>44321573007</v>
          </cell>
          <cell r="B533">
            <v>5</v>
          </cell>
          <cell r="C533">
            <v>19</v>
          </cell>
          <cell r="D533">
            <v>44321</v>
          </cell>
          <cell r="E533">
            <v>569439573007</v>
          </cell>
          <cell r="F533" t="str">
            <v>鼓风机大功率工业220v强力除尘器小型家用电脑清灰吹风吹灰吸尘器</v>
          </cell>
          <cell r="G533" t="str">
            <v>-</v>
          </cell>
          <cell r="H533" t="str">
            <v>当前在线</v>
          </cell>
          <cell r="I533">
            <v>2378</v>
          </cell>
          <cell r="J533">
            <v>3964</v>
          </cell>
          <cell r="K533">
            <v>37.619999999999997</v>
          </cell>
          <cell r="L533">
            <v>0.83679999999999999</v>
          </cell>
          <cell r="M533">
            <v>63</v>
          </cell>
          <cell r="N533">
            <v>114</v>
          </cell>
          <cell r="O533">
            <v>59</v>
          </cell>
          <cell r="P533">
            <v>62</v>
          </cell>
          <cell r="Q533">
            <v>4991</v>
          </cell>
          <cell r="R533">
            <v>2.4799999999999999E-2</v>
          </cell>
          <cell r="S533">
            <v>58</v>
          </cell>
          <cell r="T533">
            <v>59</v>
          </cell>
          <cell r="U533">
            <v>4687.7</v>
          </cell>
          <cell r="V533">
            <v>2.4400000000000002E-2</v>
          </cell>
          <cell r="W533">
            <v>1.97</v>
          </cell>
          <cell r="X533">
            <v>409.4</v>
          </cell>
          <cell r="Y533">
            <v>7.2900000000000006E-2</v>
          </cell>
          <cell r="Z533">
            <v>192</v>
          </cell>
          <cell r="AA533">
            <v>14</v>
          </cell>
        </row>
        <row r="534">
          <cell r="A534" t="str">
            <v>44321140098</v>
          </cell>
          <cell r="B534">
            <v>5</v>
          </cell>
          <cell r="C534">
            <v>19</v>
          </cell>
          <cell r="D534">
            <v>44321</v>
          </cell>
          <cell r="E534">
            <v>552871140098</v>
          </cell>
          <cell r="F534" t="str">
            <v>龙韵250电焊机220V家用小型380双电压两用全铜交流迷你工业级焊机</v>
          </cell>
          <cell r="G534" t="str">
            <v>-</v>
          </cell>
          <cell r="H534" t="str">
            <v>已下架</v>
          </cell>
          <cell r="I534">
            <v>100</v>
          </cell>
          <cell r="J534">
            <v>232</v>
          </cell>
          <cell r="K534">
            <v>40.39</v>
          </cell>
          <cell r="L534">
            <v>0.71</v>
          </cell>
          <cell r="M534">
            <v>3</v>
          </cell>
          <cell r="N534">
            <v>2</v>
          </cell>
          <cell r="O534">
            <v>4</v>
          </cell>
          <cell r="P534">
            <v>35</v>
          </cell>
          <cell r="Q534">
            <v>7244</v>
          </cell>
          <cell r="R534">
            <v>0.04</v>
          </cell>
          <cell r="S534">
            <v>4</v>
          </cell>
          <cell r="T534">
            <v>19</v>
          </cell>
          <cell r="U534">
            <v>3975.3</v>
          </cell>
          <cell r="V534">
            <v>0.04</v>
          </cell>
          <cell r="W534">
            <v>39.75</v>
          </cell>
          <cell r="X534">
            <v>133.19999999999999</v>
          </cell>
          <cell r="Y534">
            <v>8.3299999999999999E-2</v>
          </cell>
          <cell r="Z534">
            <v>36</v>
          </cell>
          <cell r="AA534">
            <v>3</v>
          </cell>
        </row>
        <row r="535">
          <cell r="A535" t="str">
            <v>44321598360</v>
          </cell>
          <cell r="B535">
            <v>5</v>
          </cell>
          <cell r="C535">
            <v>19</v>
          </cell>
          <cell r="D535">
            <v>44321</v>
          </cell>
          <cell r="E535">
            <v>577484598360</v>
          </cell>
          <cell r="F535" t="str">
            <v>龙韵数显热风枪工业小型烤枪烘枪热缩膜吹风机塑料焊枪电烤枪贴膜</v>
          </cell>
          <cell r="G535" t="str">
            <v>-</v>
          </cell>
          <cell r="H535" t="str">
            <v>当前在线</v>
          </cell>
          <cell r="I535">
            <v>468</v>
          </cell>
          <cell r="J535">
            <v>1159</v>
          </cell>
          <cell r="K535">
            <v>34.25</v>
          </cell>
          <cell r="L535">
            <v>0.80769999999999997</v>
          </cell>
          <cell r="M535">
            <v>21</v>
          </cell>
          <cell r="N535">
            <v>101</v>
          </cell>
          <cell r="O535">
            <v>47</v>
          </cell>
          <cell r="P535">
            <v>77</v>
          </cell>
          <cell r="Q535">
            <v>4032</v>
          </cell>
          <cell r="R535">
            <v>0.1004</v>
          </cell>
          <cell r="S535">
            <v>46</v>
          </cell>
          <cell r="T535">
            <v>75</v>
          </cell>
          <cell r="U535">
            <v>3951.6</v>
          </cell>
          <cell r="V535">
            <v>9.8299999999999998E-2</v>
          </cell>
          <cell r="W535">
            <v>8.44</v>
          </cell>
          <cell r="X535">
            <v>483.6</v>
          </cell>
          <cell r="Y535">
            <v>0.1152</v>
          </cell>
          <cell r="Z535">
            <v>217</v>
          </cell>
          <cell r="AA535">
            <v>25</v>
          </cell>
        </row>
        <row r="536">
          <cell r="A536" t="str">
            <v>44321952625</v>
          </cell>
          <cell r="B536">
            <v>5</v>
          </cell>
          <cell r="C536">
            <v>19</v>
          </cell>
          <cell r="D536">
            <v>44321</v>
          </cell>
          <cell r="E536">
            <v>572282952625</v>
          </cell>
          <cell r="F536" t="str">
            <v>龙韵万用宝多功能修边机电动装修木工工具大全开孔开槽电铲切割机</v>
          </cell>
          <cell r="G536" t="str">
            <v>-</v>
          </cell>
          <cell r="H536" t="str">
            <v>当前在线</v>
          </cell>
          <cell r="I536">
            <v>1011</v>
          </cell>
          <cell r="J536">
            <v>1696</v>
          </cell>
          <cell r="K536">
            <v>40.28</v>
          </cell>
          <cell r="L536">
            <v>0.82489999999999997</v>
          </cell>
          <cell r="M536">
            <v>28</v>
          </cell>
          <cell r="N536">
            <v>50</v>
          </cell>
          <cell r="O536">
            <v>22</v>
          </cell>
          <cell r="P536">
            <v>26</v>
          </cell>
          <cell r="Q536">
            <v>4079</v>
          </cell>
          <cell r="R536">
            <v>2.18E-2</v>
          </cell>
          <cell r="S536">
            <v>20</v>
          </cell>
          <cell r="T536">
            <v>24</v>
          </cell>
          <cell r="U536">
            <v>3698.4</v>
          </cell>
          <cell r="V536">
            <v>1.9800000000000002E-2</v>
          </cell>
          <cell r="W536">
            <v>3.66</v>
          </cell>
          <cell r="X536">
            <v>404.9</v>
          </cell>
          <cell r="Y536">
            <v>1.9E-2</v>
          </cell>
          <cell r="Z536">
            <v>158</v>
          </cell>
          <cell r="AA536">
            <v>3</v>
          </cell>
        </row>
        <row r="537">
          <cell r="A537" t="str">
            <v>44321690251</v>
          </cell>
          <cell r="B537">
            <v>5</v>
          </cell>
          <cell r="C537">
            <v>19</v>
          </cell>
          <cell r="D537">
            <v>44321</v>
          </cell>
          <cell r="E537">
            <v>38044690251</v>
          </cell>
          <cell r="F537" t="str">
            <v>龙韵12V锂电充电电钻手电钻电动螺丝刀24V双速家用手枪钻多功能</v>
          </cell>
          <cell r="G537" t="str">
            <v>LY168V</v>
          </cell>
          <cell r="H537" t="str">
            <v>当前在线</v>
          </cell>
          <cell r="I537">
            <v>717</v>
          </cell>
          <cell r="J537">
            <v>1599</v>
          </cell>
          <cell r="K537">
            <v>31.62</v>
          </cell>
          <cell r="L537">
            <v>0.66949999999999998</v>
          </cell>
          <cell r="M537">
            <v>16</v>
          </cell>
          <cell r="N537">
            <v>45</v>
          </cell>
          <cell r="O537">
            <v>32</v>
          </cell>
          <cell r="P537">
            <v>34</v>
          </cell>
          <cell r="Q537">
            <v>4043</v>
          </cell>
          <cell r="R537">
            <v>4.4600000000000001E-2</v>
          </cell>
          <cell r="S537">
            <v>30</v>
          </cell>
          <cell r="T537">
            <v>30</v>
          </cell>
          <cell r="U537">
            <v>3530.9</v>
          </cell>
          <cell r="V537">
            <v>4.1799999999999997E-2</v>
          </cell>
          <cell r="W537">
            <v>4.92</v>
          </cell>
          <cell r="X537">
            <v>200.7</v>
          </cell>
          <cell r="Y537">
            <v>3.73E-2</v>
          </cell>
          <cell r="Z537">
            <v>161</v>
          </cell>
          <cell r="AA537">
            <v>6</v>
          </cell>
        </row>
        <row r="538">
          <cell r="A538" t="str">
            <v>44321245220</v>
          </cell>
          <cell r="B538">
            <v>5</v>
          </cell>
          <cell r="C538">
            <v>19</v>
          </cell>
          <cell r="D538">
            <v>44321</v>
          </cell>
          <cell r="E538">
            <v>537011245220</v>
          </cell>
          <cell r="F538" t="str">
            <v>龙韵打磨机多功能家用角磨机磨光手磨机电动小型切割机手持抛光机</v>
          </cell>
          <cell r="G538" t="str">
            <v>SIM-BY-150</v>
          </cell>
          <cell r="H538" t="str">
            <v>当前在线</v>
          </cell>
          <cell r="I538">
            <v>1064</v>
          </cell>
          <cell r="J538">
            <v>2070</v>
          </cell>
          <cell r="K538">
            <v>41.13</v>
          </cell>
          <cell r="L538">
            <v>0.78669999999999995</v>
          </cell>
          <cell r="M538">
            <v>32</v>
          </cell>
          <cell r="N538">
            <v>58</v>
          </cell>
          <cell r="O538">
            <v>35</v>
          </cell>
          <cell r="P538">
            <v>35</v>
          </cell>
          <cell r="Q538">
            <v>2858</v>
          </cell>
          <cell r="R538">
            <v>3.2899999999999999E-2</v>
          </cell>
          <cell r="S538">
            <v>32</v>
          </cell>
          <cell r="T538">
            <v>32</v>
          </cell>
          <cell r="U538">
            <v>2595.6</v>
          </cell>
          <cell r="V538">
            <v>3.0099999999999998E-2</v>
          </cell>
          <cell r="W538">
            <v>2.44</v>
          </cell>
          <cell r="X538">
            <v>196</v>
          </cell>
          <cell r="Y538">
            <v>8.1299999999999997E-2</v>
          </cell>
          <cell r="Z538">
            <v>160</v>
          </cell>
          <cell r="AA538">
            <v>13</v>
          </cell>
        </row>
        <row r="539">
          <cell r="A539" t="str">
            <v>44321898395</v>
          </cell>
          <cell r="B539">
            <v>5</v>
          </cell>
          <cell r="C539">
            <v>19</v>
          </cell>
          <cell r="D539">
            <v>44321</v>
          </cell>
          <cell r="E539">
            <v>583060898395</v>
          </cell>
          <cell r="F539" t="str">
            <v>龙韵角磨机改装电链锯家用木工多功能小型电锯手持伐木锯电动锯子</v>
          </cell>
          <cell r="G539" t="str">
            <v>-</v>
          </cell>
          <cell r="H539" t="str">
            <v>当前在线</v>
          </cell>
          <cell r="I539">
            <v>1368</v>
          </cell>
          <cell r="J539">
            <v>2528</v>
          </cell>
          <cell r="K539">
            <v>51.59</v>
          </cell>
          <cell r="L539">
            <v>0.81289999999999996</v>
          </cell>
          <cell r="M539">
            <v>27</v>
          </cell>
          <cell r="N539">
            <v>59</v>
          </cell>
          <cell r="O539">
            <v>39</v>
          </cell>
          <cell r="P539">
            <v>43</v>
          </cell>
          <cell r="Q539">
            <v>2603</v>
          </cell>
          <cell r="R539">
            <v>2.8500000000000001E-2</v>
          </cell>
          <cell r="S539">
            <v>35</v>
          </cell>
          <cell r="T539">
            <v>36</v>
          </cell>
          <cell r="U539">
            <v>2274.5</v>
          </cell>
          <cell r="V539">
            <v>2.5600000000000001E-2</v>
          </cell>
          <cell r="W539">
            <v>1.66</v>
          </cell>
          <cell r="X539">
            <v>61.2</v>
          </cell>
          <cell r="Y539">
            <v>2.63E-2</v>
          </cell>
          <cell r="Z539">
            <v>342</v>
          </cell>
          <cell r="AA539">
            <v>9</v>
          </cell>
        </row>
        <row r="540">
          <cell r="A540" t="str">
            <v>44321657155</v>
          </cell>
          <cell r="B540">
            <v>5</v>
          </cell>
          <cell r="C540">
            <v>19</v>
          </cell>
          <cell r="D540">
            <v>44321</v>
          </cell>
          <cell r="E540">
            <v>592993657155</v>
          </cell>
          <cell r="F540" t="str">
            <v>龙韵调速角磨机多功能家用磨光手磨机电动小型切割机打磨机抛光机</v>
          </cell>
          <cell r="G540">
            <v>9523</v>
          </cell>
          <cell r="H540" t="str">
            <v>当前在线</v>
          </cell>
          <cell r="I540">
            <v>457</v>
          </cell>
          <cell r="J540">
            <v>1061</v>
          </cell>
          <cell r="K540">
            <v>39.700000000000003</v>
          </cell>
          <cell r="L540">
            <v>0.74399999999999999</v>
          </cell>
          <cell r="M540">
            <v>15</v>
          </cell>
          <cell r="N540">
            <v>44</v>
          </cell>
          <cell r="O540">
            <v>26</v>
          </cell>
          <cell r="P540">
            <v>27</v>
          </cell>
          <cell r="Q540">
            <v>2510</v>
          </cell>
          <cell r="R540">
            <v>5.6899999999999999E-2</v>
          </cell>
          <cell r="S540">
            <v>22</v>
          </cell>
          <cell r="T540">
            <v>22</v>
          </cell>
          <cell r="U540">
            <v>2020.5</v>
          </cell>
          <cell r="V540">
            <v>4.8099999999999997E-2</v>
          </cell>
          <cell r="W540">
            <v>4.42</v>
          </cell>
          <cell r="X540">
            <v>0</v>
          </cell>
          <cell r="Y540">
            <v>4.58E-2</v>
          </cell>
          <cell r="Z540">
            <v>306</v>
          </cell>
          <cell r="AA540">
            <v>14</v>
          </cell>
        </row>
        <row r="541">
          <cell r="A541" t="str">
            <v>44321849005</v>
          </cell>
          <cell r="B541">
            <v>5</v>
          </cell>
          <cell r="C541">
            <v>19</v>
          </cell>
          <cell r="D541">
            <v>44321</v>
          </cell>
          <cell r="E541">
            <v>601134849005</v>
          </cell>
          <cell r="F541" t="str">
            <v>龙韵多功能家用调速角磨机磨光机手磨机打磨机切割机手砂轮抛光机</v>
          </cell>
          <cell r="G541" t="str">
            <v>S1M-XC-100-1</v>
          </cell>
          <cell r="H541" t="str">
            <v>当前在线</v>
          </cell>
          <cell r="I541">
            <v>76</v>
          </cell>
          <cell r="J541">
            <v>140</v>
          </cell>
          <cell r="K541">
            <v>36.44</v>
          </cell>
          <cell r="L541">
            <v>0.51319999999999999</v>
          </cell>
          <cell r="M541">
            <v>0</v>
          </cell>
          <cell r="N541">
            <v>12</v>
          </cell>
          <cell r="O541">
            <v>6</v>
          </cell>
          <cell r="P541">
            <v>13</v>
          </cell>
          <cell r="Q541">
            <v>1914</v>
          </cell>
          <cell r="R541">
            <v>7.8899999999999998E-2</v>
          </cell>
          <cell r="S541">
            <v>6</v>
          </cell>
          <cell r="T541">
            <v>13</v>
          </cell>
          <cell r="U541">
            <v>1914.3</v>
          </cell>
          <cell r="V541">
            <v>7.8899999999999998E-2</v>
          </cell>
          <cell r="W541">
            <v>25.19</v>
          </cell>
          <cell r="X541">
            <v>143.1</v>
          </cell>
          <cell r="Y541">
            <v>3.0300000000000001E-2</v>
          </cell>
          <cell r="Z541">
            <v>33</v>
          </cell>
          <cell r="AA541">
            <v>1</v>
          </cell>
        </row>
        <row r="542">
          <cell r="A542" t="str">
            <v>44321956591</v>
          </cell>
          <cell r="B542">
            <v>5</v>
          </cell>
          <cell r="C542">
            <v>19</v>
          </cell>
          <cell r="D542">
            <v>44321</v>
          </cell>
          <cell r="E542">
            <v>556587956591</v>
          </cell>
          <cell r="F542" t="str">
            <v>龙韵电锯伐木锯家用电链锯多功能油锯链条小型手持大功率电动锯子</v>
          </cell>
          <cell r="G542" t="str">
            <v>-</v>
          </cell>
          <cell r="H542" t="str">
            <v>当前在线</v>
          </cell>
          <cell r="I542">
            <v>532</v>
          </cell>
          <cell r="J542">
            <v>924</v>
          </cell>
          <cell r="K542">
            <v>41.64</v>
          </cell>
          <cell r="L542">
            <v>0.83650000000000002</v>
          </cell>
          <cell r="M542">
            <v>10</v>
          </cell>
          <cell r="N542">
            <v>16</v>
          </cell>
          <cell r="O542">
            <v>11</v>
          </cell>
          <cell r="P542">
            <v>12</v>
          </cell>
          <cell r="Q542">
            <v>1712</v>
          </cell>
          <cell r="R542">
            <v>2.07E-2</v>
          </cell>
          <cell r="S542">
            <v>11</v>
          </cell>
          <cell r="T542">
            <v>11</v>
          </cell>
          <cell r="U542">
            <v>1611</v>
          </cell>
          <cell r="V542">
            <v>2.07E-2</v>
          </cell>
          <cell r="W542">
            <v>3.03</v>
          </cell>
          <cell r="X542">
            <v>169</v>
          </cell>
          <cell r="Y542">
            <v>9.0899999999999995E-2</v>
          </cell>
          <cell r="Z542">
            <v>66</v>
          </cell>
          <cell r="AA542">
            <v>6</v>
          </cell>
        </row>
        <row r="543">
          <cell r="A543" t="str">
            <v>44321849647</v>
          </cell>
          <cell r="B543">
            <v>5</v>
          </cell>
          <cell r="C543">
            <v>19</v>
          </cell>
          <cell r="D543">
            <v>44321</v>
          </cell>
          <cell r="E543">
            <v>523085849647</v>
          </cell>
          <cell r="F543" t="str">
            <v>龙韵激光测距仪手持高精度红外线距离量房测量仪器激光尺电子尺子</v>
          </cell>
          <cell r="G543">
            <v>5800</v>
          </cell>
          <cell r="H543" t="str">
            <v>当前在线</v>
          </cell>
          <cell r="I543">
            <v>498</v>
          </cell>
          <cell r="J543">
            <v>855</v>
          </cell>
          <cell r="K543">
            <v>45.14</v>
          </cell>
          <cell r="L543">
            <v>0.79720000000000002</v>
          </cell>
          <cell r="M543">
            <v>12</v>
          </cell>
          <cell r="N543">
            <v>29</v>
          </cell>
          <cell r="O543">
            <v>15</v>
          </cell>
          <cell r="P543">
            <v>15</v>
          </cell>
          <cell r="Q543">
            <v>1525</v>
          </cell>
          <cell r="R543">
            <v>3.0099999999999998E-2</v>
          </cell>
          <cell r="S543">
            <v>14</v>
          </cell>
          <cell r="T543">
            <v>14</v>
          </cell>
          <cell r="U543">
            <v>1419.3</v>
          </cell>
          <cell r="V543">
            <v>2.81E-2</v>
          </cell>
          <cell r="W543">
            <v>2.85</v>
          </cell>
          <cell r="X543">
            <v>0</v>
          </cell>
          <cell r="Y543">
            <v>4.5999999999999999E-2</v>
          </cell>
          <cell r="Z543">
            <v>87</v>
          </cell>
          <cell r="AA543">
            <v>4</v>
          </cell>
        </row>
        <row r="544">
          <cell r="A544" t="str">
            <v>44321546245</v>
          </cell>
          <cell r="B544">
            <v>5</v>
          </cell>
          <cell r="C544">
            <v>19</v>
          </cell>
          <cell r="D544">
            <v>44321</v>
          </cell>
          <cell r="E544">
            <v>562842546245</v>
          </cell>
          <cell r="F544" t="str">
            <v>龙韵专用锂电钻手电钻电池12V16.8V25V充电池电起子电动螺丝刀</v>
          </cell>
          <cell r="G544" t="str">
            <v>LDZ系列12V</v>
          </cell>
          <cell r="H544" t="str">
            <v>当前在线</v>
          </cell>
          <cell r="I544">
            <v>500</v>
          </cell>
          <cell r="J544">
            <v>748</v>
          </cell>
          <cell r="K544">
            <v>24.17</v>
          </cell>
          <cell r="L544">
            <v>0.78800000000000003</v>
          </cell>
          <cell r="M544">
            <v>4</v>
          </cell>
          <cell r="N544">
            <v>31</v>
          </cell>
          <cell r="O544">
            <v>22</v>
          </cell>
          <cell r="P544">
            <v>36</v>
          </cell>
          <cell r="Q544">
            <v>1380</v>
          </cell>
          <cell r="R544">
            <v>4.3999999999999997E-2</v>
          </cell>
          <cell r="S544">
            <v>22</v>
          </cell>
          <cell r="T544">
            <v>36</v>
          </cell>
          <cell r="U544">
            <v>1380.6</v>
          </cell>
          <cell r="V544">
            <v>4.3999999999999997E-2</v>
          </cell>
          <cell r="W544">
            <v>2.76</v>
          </cell>
          <cell r="X544">
            <v>65.099999999999994</v>
          </cell>
          <cell r="Y544">
            <v>4.2599999999999999E-2</v>
          </cell>
          <cell r="Z544">
            <v>47</v>
          </cell>
          <cell r="AA544">
            <v>2</v>
          </cell>
        </row>
        <row r="545">
          <cell r="A545" t="str">
            <v>44321993929</v>
          </cell>
          <cell r="B545">
            <v>5</v>
          </cell>
          <cell r="C545">
            <v>19</v>
          </cell>
          <cell r="D545">
            <v>44321</v>
          </cell>
          <cell r="E545">
            <v>561718993929</v>
          </cell>
          <cell r="F545" t="str">
            <v>园艺剪家用草坪修剪花草剪修剪树枝绿篱剪工具粗枝园林大剪刀强力</v>
          </cell>
          <cell r="G545" t="str">
            <v>-</v>
          </cell>
          <cell r="H545" t="str">
            <v>当前在线</v>
          </cell>
          <cell r="I545">
            <v>190</v>
          </cell>
          <cell r="J545">
            <v>364</v>
          </cell>
          <cell r="K545">
            <v>33.56</v>
          </cell>
          <cell r="L545">
            <v>0.8</v>
          </cell>
          <cell r="M545">
            <v>2</v>
          </cell>
          <cell r="N545">
            <v>21</v>
          </cell>
          <cell r="O545">
            <v>25</v>
          </cell>
          <cell r="P545">
            <v>28</v>
          </cell>
          <cell r="Q545">
            <v>1333</v>
          </cell>
          <cell r="R545">
            <v>0.13159999999999999</v>
          </cell>
          <cell r="S545">
            <v>24</v>
          </cell>
          <cell r="T545">
            <v>27</v>
          </cell>
          <cell r="U545">
            <v>1302.3</v>
          </cell>
          <cell r="V545">
            <v>0.1263</v>
          </cell>
          <cell r="W545">
            <v>6.85</v>
          </cell>
          <cell r="X545">
            <v>0</v>
          </cell>
          <cell r="Y545">
            <v>0.1226</v>
          </cell>
          <cell r="Z545">
            <v>155</v>
          </cell>
          <cell r="AA545">
            <v>19</v>
          </cell>
        </row>
        <row r="546">
          <cell r="A546" t="str">
            <v>44321120706</v>
          </cell>
          <cell r="B546">
            <v>5</v>
          </cell>
          <cell r="C546">
            <v>19</v>
          </cell>
          <cell r="D546">
            <v>44321</v>
          </cell>
          <cell r="E546">
            <v>542510120706</v>
          </cell>
          <cell r="F546" t="str">
            <v>龙韵电锯伐木锯家用电链锯小型多功能手持链条据木工电动锯大功率</v>
          </cell>
          <cell r="G546" t="str">
            <v>-</v>
          </cell>
          <cell r="H546" t="str">
            <v>当前在线</v>
          </cell>
          <cell r="I546">
            <v>149</v>
          </cell>
          <cell r="J546">
            <v>321</v>
          </cell>
          <cell r="K546">
            <v>47.87</v>
          </cell>
          <cell r="L546">
            <v>0.77849999999999997</v>
          </cell>
          <cell r="M546">
            <v>2</v>
          </cell>
          <cell r="N546">
            <v>7</v>
          </cell>
          <cell r="O546">
            <v>4</v>
          </cell>
          <cell r="P546">
            <v>7</v>
          </cell>
          <cell r="Q546">
            <v>1820</v>
          </cell>
          <cell r="R546">
            <v>2.6800000000000001E-2</v>
          </cell>
          <cell r="S546">
            <v>3</v>
          </cell>
          <cell r="T546">
            <v>4</v>
          </cell>
          <cell r="U546">
            <v>1040.4000000000001</v>
          </cell>
          <cell r="V546">
            <v>2.01E-2</v>
          </cell>
          <cell r="W546">
            <v>6.98</v>
          </cell>
          <cell r="X546">
            <v>260.10000000000002</v>
          </cell>
          <cell r="Y546">
            <v>0.05</v>
          </cell>
          <cell r="Z546">
            <v>20</v>
          </cell>
          <cell r="AA546">
            <v>1</v>
          </cell>
        </row>
        <row r="547">
          <cell r="A547" t="str">
            <v>44321324523</v>
          </cell>
          <cell r="B547">
            <v>5</v>
          </cell>
          <cell r="C547">
            <v>19</v>
          </cell>
          <cell r="D547">
            <v>44321</v>
          </cell>
          <cell r="E547">
            <v>600446324523</v>
          </cell>
          <cell r="F547" t="str">
            <v>龙韵多功能墙体探测仪电线检测器钢筋墙内金属透视仪高精度扫描仪</v>
          </cell>
          <cell r="G547" t="str">
            <v>-</v>
          </cell>
          <cell r="H547" t="str">
            <v>当前在线</v>
          </cell>
          <cell r="I547">
            <v>501</v>
          </cell>
          <cell r="J547">
            <v>887</v>
          </cell>
          <cell r="K547">
            <v>52.41</v>
          </cell>
          <cell r="L547">
            <v>0.79239999999999999</v>
          </cell>
          <cell r="M547">
            <v>17</v>
          </cell>
          <cell r="N547">
            <v>19</v>
          </cell>
          <cell r="O547">
            <v>7</v>
          </cell>
          <cell r="P547">
            <v>8</v>
          </cell>
          <cell r="Q547">
            <v>1525</v>
          </cell>
          <cell r="R547">
            <v>1.4E-2</v>
          </cell>
          <cell r="S547">
            <v>6</v>
          </cell>
          <cell r="T547">
            <v>6</v>
          </cell>
          <cell r="U547">
            <v>1015.2</v>
          </cell>
          <cell r="V547">
            <v>1.2E-2</v>
          </cell>
          <cell r="W547">
            <v>2.0299999999999998</v>
          </cell>
          <cell r="X547">
            <v>169.2</v>
          </cell>
          <cell r="Y547">
            <v>0</v>
          </cell>
          <cell r="Z547">
            <v>149</v>
          </cell>
          <cell r="AA547">
            <v>0</v>
          </cell>
        </row>
        <row r="548">
          <cell r="A548" t="str">
            <v>44321671314</v>
          </cell>
          <cell r="B548">
            <v>5</v>
          </cell>
          <cell r="C548">
            <v>19</v>
          </cell>
          <cell r="D548">
            <v>44321</v>
          </cell>
          <cell r="E548">
            <v>551934671314</v>
          </cell>
          <cell r="F548" t="str">
            <v>龙韵多功能手持激光红外线测距仪望远镜高精度室外1000米户外测量</v>
          </cell>
          <cell r="G548" t="str">
            <v>LF02001</v>
          </cell>
          <cell r="H548" t="str">
            <v>当前在线</v>
          </cell>
          <cell r="I548">
            <v>10</v>
          </cell>
          <cell r="J548">
            <v>16</v>
          </cell>
          <cell r="K548">
            <v>63.35</v>
          </cell>
          <cell r="L548">
            <v>0.5</v>
          </cell>
          <cell r="M548">
            <v>1</v>
          </cell>
          <cell r="N548">
            <v>0</v>
          </cell>
          <cell r="O548">
            <v>1</v>
          </cell>
          <cell r="P548">
            <v>1</v>
          </cell>
          <cell r="Q548">
            <v>899</v>
          </cell>
          <cell r="R548">
            <v>0.1</v>
          </cell>
          <cell r="S548">
            <v>1</v>
          </cell>
          <cell r="T548">
            <v>1</v>
          </cell>
          <cell r="U548">
            <v>899.1</v>
          </cell>
          <cell r="V548">
            <v>0.1</v>
          </cell>
          <cell r="W548">
            <v>89.91</v>
          </cell>
          <cell r="X548">
            <v>0</v>
          </cell>
          <cell r="Y548">
            <v>0</v>
          </cell>
          <cell r="Z548">
            <v>0</v>
          </cell>
          <cell r="AA548">
            <v>0</v>
          </cell>
        </row>
        <row r="549">
          <cell r="A549" t="str">
            <v>44321998209</v>
          </cell>
          <cell r="B549">
            <v>5</v>
          </cell>
          <cell r="C549">
            <v>19</v>
          </cell>
          <cell r="D549">
            <v>44321</v>
          </cell>
          <cell r="E549">
            <v>596196998209</v>
          </cell>
          <cell r="F549" t="str">
            <v>龙韵网络寻线仪查线器多功能巡线仪测线仪网线抗干扰网络测试仪</v>
          </cell>
          <cell r="G549" t="str">
            <v>LY8169</v>
          </cell>
          <cell r="H549" t="str">
            <v>当前在线</v>
          </cell>
          <cell r="I549">
            <v>253</v>
          </cell>
          <cell r="J549">
            <v>434</v>
          </cell>
          <cell r="K549">
            <v>36.71</v>
          </cell>
          <cell r="L549">
            <v>0.81420000000000003</v>
          </cell>
          <cell r="M549">
            <v>5</v>
          </cell>
          <cell r="N549">
            <v>12</v>
          </cell>
          <cell r="O549">
            <v>8</v>
          </cell>
          <cell r="P549">
            <v>8</v>
          </cell>
          <cell r="Q549">
            <v>865</v>
          </cell>
          <cell r="R549">
            <v>3.1600000000000003E-2</v>
          </cell>
          <cell r="S549">
            <v>8</v>
          </cell>
          <cell r="T549">
            <v>8</v>
          </cell>
          <cell r="U549">
            <v>865.8</v>
          </cell>
          <cell r="V549">
            <v>3.1600000000000003E-2</v>
          </cell>
          <cell r="W549">
            <v>3.42</v>
          </cell>
          <cell r="X549">
            <v>143.1</v>
          </cell>
          <cell r="Y549">
            <v>5.1700000000000003E-2</v>
          </cell>
          <cell r="Z549">
            <v>58</v>
          </cell>
          <cell r="AA549">
            <v>3</v>
          </cell>
        </row>
        <row r="550">
          <cell r="A550" t="str">
            <v>44321423005</v>
          </cell>
          <cell r="B550">
            <v>5</v>
          </cell>
          <cell r="C550">
            <v>19</v>
          </cell>
          <cell r="D550">
            <v>44321</v>
          </cell>
          <cell r="E550">
            <v>597878423005</v>
          </cell>
          <cell r="F550" t="str">
            <v>龙韵修边机木工多功能家用装修电木铣开槽机雕刻铝塑倒装板锣机</v>
          </cell>
          <cell r="G550" t="str">
            <v>-</v>
          </cell>
          <cell r="H550" t="str">
            <v>当前在线</v>
          </cell>
          <cell r="I550">
            <v>264</v>
          </cell>
          <cell r="J550">
            <v>431</v>
          </cell>
          <cell r="K550">
            <v>44.33</v>
          </cell>
          <cell r="L550">
            <v>0.78029999999999999</v>
          </cell>
          <cell r="M550">
            <v>19</v>
          </cell>
          <cell r="N550">
            <v>19</v>
          </cell>
          <cell r="O550">
            <v>4</v>
          </cell>
          <cell r="P550">
            <v>4</v>
          </cell>
          <cell r="Q550">
            <v>806</v>
          </cell>
          <cell r="R550">
            <v>1.52E-2</v>
          </cell>
          <cell r="S550">
            <v>4</v>
          </cell>
          <cell r="T550">
            <v>4</v>
          </cell>
          <cell r="U550">
            <v>806.4</v>
          </cell>
          <cell r="V550">
            <v>1.52E-2</v>
          </cell>
          <cell r="W550">
            <v>3.05</v>
          </cell>
          <cell r="X550">
            <v>0</v>
          </cell>
          <cell r="Y550">
            <v>4.41E-2</v>
          </cell>
          <cell r="Z550">
            <v>68</v>
          </cell>
          <cell r="AA550">
            <v>3</v>
          </cell>
        </row>
        <row r="551">
          <cell r="A551" t="str">
            <v>44321933595</v>
          </cell>
          <cell r="B551">
            <v>5</v>
          </cell>
          <cell r="C551">
            <v>19</v>
          </cell>
          <cell r="D551">
            <v>44321</v>
          </cell>
          <cell r="E551">
            <v>625432933595</v>
          </cell>
          <cell r="F551" t="str">
            <v>龙韵无刷充电式大功率锂电钻手转家用电动手枪钻多功能电动螺丝刀</v>
          </cell>
          <cell r="G551" t="str">
            <v>LY-KC-LDZ01</v>
          </cell>
          <cell r="H551" t="str">
            <v>当前在线</v>
          </cell>
          <cell r="I551">
            <v>189</v>
          </cell>
          <cell r="J551">
            <v>449</v>
          </cell>
          <cell r="K551">
            <v>19.600000000000001</v>
          </cell>
          <cell r="L551">
            <v>0.43390000000000001</v>
          </cell>
          <cell r="M551">
            <v>5</v>
          </cell>
          <cell r="N551">
            <v>10</v>
          </cell>
          <cell r="O551">
            <v>5</v>
          </cell>
          <cell r="P551">
            <v>6</v>
          </cell>
          <cell r="Q551">
            <v>1164</v>
          </cell>
          <cell r="R551">
            <v>2.6499999999999999E-2</v>
          </cell>
          <cell r="S551">
            <v>4</v>
          </cell>
          <cell r="T551">
            <v>4</v>
          </cell>
          <cell r="U551">
            <v>761.4</v>
          </cell>
          <cell r="V551">
            <v>2.12E-2</v>
          </cell>
          <cell r="W551">
            <v>4.03</v>
          </cell>
          <cell r="X551">
            <v>0</v>
          </cell>
          <cell r="Y551">
            <v>1.03E-2</v>
          </cell>
          <cell r="Z551">
            <v>97</v>
          </cell>
          <cell r="AA551">
            <v>1</v>
          </cell>
        </row>
        <row r="552">
          <cell r="A552" t="str">
            <v>44321518695</v>
          </cell>
          <cell r="B552">
            <v>5</v>
          </cell>
          <cell r="C552">
            <v>19</v>
          </cell>
          <cell r="D552">
            <v>44321</v>
          </cell>
          <cell r="E552">
            <v>618933518695</v>
          </cell>
          <cell r="F552" t="str">
            <v>龙韵万用宝锂电多功能木工工具大全修边机开槽切割电铲电动万能宝</v>
          </cell>
          <cell r="G552" t="str">
            <v>-</v>
          </cell>
          <cell r="H552" t="str">
            <v>当前在线</v>
          </cell>
          <cell r="I552">
            <v>36</v>
          </cell>
          <cell r="J552">
            <v>51</v>
          </cell>
          <cell r="K552">
            <v>53.46</v>
          </cell>
          <cell r="L552">
            <v>0.5</v>
          </cell>
          <cell r="M552">
            <v>2</v>
          </cell>
          <cell r="N552">
            <v>1</v>
          </cell>
          <cell r="O552">
            <v>2</v>
          </cell>
          <cell r="P552">
            <v>2</v>
          </cell>
          <cell r="Q552">
            <v>718</v>
          </cell>
          <cell r="R552">
            <v>5.5599999999999997E-2</v>
          </cell>
          <cell r="S552">
            <v>2</v>
          </cell>
          <cell r="T552">
            <v>2</v>
          </cell>
          <cell r="U552">
            <v>718.2</v>
          </cell>
          <cell r="V552">
            <v>5.5599999999999997E-2</v>
          </cell>
          <cell r="W552">
            <v>19.95</v>
          </cell>
          <cell r="X552">
            <v>0</v>
          </cell>
          <cell r="Y552">
            <v>0</v>
          </cell>
          <cell r="Z552">
            <v>12</v>
          </cell>
          <cell r="AA552">
            <v>0</v>
          </cell>
        </row>
        <row r="553">
          <cell r="A553" t="str">
            <v>44321087646</v>
          </cell>
          <cell r="B553">
            <v>5</v>
          </cell>
          <cell r="C553">
            <v>19</v>
          </cell>
          <cell r="D553">
            <v>44321</v>
          </cell>
          <cell r="E553">
            <v>606698087646</v>
          </cell>
          <cell r="F553" t="str">
            <v>龙韵家用多功能冲击钻220V手电钻手枪钻小手电转钻电动工具螺丝刀</v>
          </cell>
          <cell r="G553" t="str">
            <v>包胶款冲击钻</v>
          </cell>
          <cell r="H553" t="str">
            <v>当前在线</v>
          </cell>
          <cell r="I553">
            <v>189</v>
          </cell>
          <cell r="J553">
            <v>494</v>
          </cell>
          <cell r="K553">
            <v>45.16</v>
          </cell>
          <cell r="L553">
            <v>0.43390000000000001</v>
          </cell>
          <cell r="M553">
            <v>5</v>
          </cell>
          <cell r="N553">
            <v>13</v>
          </cell>
          <cell r="O553">
            <v>6</v>
          </cell>
          <cell r="P553">
            <v>6</v>
          </cell>
          <cell r="Q553">
            <v>660</v>
          </cell>
          <cell r="R553">
            <v>3.1699999999999999E-2</v>
          </cell>
          <cell r="S553">
            <v>6</v>
          </cell>
          <cell r="T553">
            <v>6</v>
          </cell>
          <cell r="U553">
            <v>660.6</v>
          </cell>
          <cell r="V553">
            <v>3.1699999999999999E-2</v>
          </cell>
          <cell r="W553">
            <v>3.5</v>
          </cell>
          <cell r="X553">
            <v>71.099999999999994</v>
          </cell>
          <cell r="Y553">
            <v>3.09E-2</v>
          </cell>
          <cell r="Z553">
            <v>97</v>
          </cell>
          <cell r="AA553">
            <v>3</v>
          </cell>
        </row>
        <row r="554">
          <cell r="A554" t="str">
            <v>44321696898</v>
          </cell>
          <cell r="B554">
            <v>5</v>
          </cell>
          <cell r="C554">
            <v>19</v>
          </cell>
          <cell r="D554">
            <v>44321</v>
          </cell>
          <cell r="E554">
            <v>545199696898</v>
          </cell>
          <cell r="F554" t="str">
            <v>龙韵电锤电镐电钻家用多功能电锤三用电动大功率重型冲击钻混凝土</v>
          </cell>
          <cell r="G554" t="str">
            <v>-</v>
          </cell>
          <cell r="H554" t="str">
            <v>当前在线</v>
          </cell>
          <cell r="I554">
            <v>166</v>
          </cell>
          <cell r="J554">
            <v>421</v>
          </cell>
          <cell r="K554">
            <v>27.89</v>
          </cell>
          <cell r="L554">
            <v>0.5181</v>
          </cell>
          <cell r="M554">
            <v>3</v>
          </cell>
          <cell r="N554">
            <v>11</v>
          </cell>
          <cell r="O554">
            <v>3</v>
          </cell>
          <cell r="P554">
            <v>3</v>
          </cell>
          <cell r="Q554">
            <v>825</v>
          </cell>
          <cell r="R554">
            <v>1.8100000000000002E-2</v>
          </cell>
          <cell r="S554">
            <v>2</v>
          </cell>
          <cell r="T554">
            <v>2</v>
          </cell>
          <cell r="U554">
            <v>574.20000000000005</v>
          </cell>
          <cell r="V554">
            <v>1.2E-2</v>
          </cell>
          <cell r="W554">
            <v>3.46</v>
          </cell>
          <cell r="X554">
            <v>0</v>
          </cell>
          <cell r="Y554">
            <v>3.1300000000000001E-2</v>
          </cell>
          <cell r="Z554">
            <v>32</v>
          </cell>
          <cell r="AA554">
            <v>1</v>
          </cell>
        </row>
        <row r="555">
          <cell r="A555" t="str">
            <v>44321049032</v>
          </cell>
          <cell r="B555">
            <v>5</v>
          </cell>
          <cell r="C555">
            <v>19</v>
          </cell>
          <cell r="D555">
            <v>44321</v>
          </cell>
          <cell r="E555">
            <v>585595049032</v>
          </cell>
          <cell r="F555" t="str">
            <v>龙韵往复锯电动马刀锯多功能家用小型万能切割锯大功率手持电锯子</v>
          </cell>
          <cell r="G555" t="str">
            <v>-</v>
          </cell>
          <cell r="H555" t="str">
            <v>当前在线</v>
          </cell>
          <cell r="I555">
            <v>49</v>
          </cell>
          <cell r="J555">
            <v>124</v>
          </cell>
          <cell r="K555">
            <v>49.81</v>
          </cell>
          <cell r="L555">
            <v>0.63270000000000004</v>
          </cell>
          <cell r="M555">
            <v>4</v>
          </cell>
          <cell r="N555">
            <v>7</v>
          </cell>
          <cell r="O555">
            <v>3</v>
          </cell>
          <cell r="P555">
            <v>4</v>
          </cell>
          <cell r="Q555">
            <v>765</v>
          </cell>
          <cell r="R555">
            <v>6.1199999999999997E-2</v>
          </cell>
          <cell r="S555">
            <v>3</v>
          </cell>
          <cell r="T555">
            <v>3</v>
          </cell>
          <cell r="U555">
            <v>562.5</v>
          </cell>
          <cell r="V555">
            <v>6.1199999999999997E-2</v>
          </cell>
          <cell r="W555">
            <v>11.48</v>
          </cell>
          <cell r="X555">
            <v>0</v>
          </cell>
          <cell r="Y555">
            <v>3.5700000000000003E-2</v>
          </cell>
          <cell r="Z555">
            <v>28</v>
          </cell>
          <cell r="AA555">
            <v>1</v>
          </cell>
        </row>
        <row r="556">
          <cell r="A556" t="str">
            <v>44321349234</v>
          </cell>
          <cell r="B556">
            <v>5</v>
          </cell>
          <cell r="C556">
            <v>19</v>
          </cell>
          <cell r="D556">
            <v>44321</v>
          </cell>
          <cell r="E556">
            <v>614375349234</v>
          </cell>
          <cell r="F556" t="str">
            <v>龙韵12V充电锂电电锤多功能家用冲击钻混凝土两用电钻电动螺丝批</v>
          </cell>
          <cell r="G556" t="str">
            <v>-</v>
          </cell>
          <cell r="H556" t="str">
            <v>已下架</v>
          </cell>
          <cell r="I556">
            <v>209</v>
          </cell>
          <cell r="J556">
            <v>461</v>
          </cell>
          <cell r="K556">
            <v>31.82</v>
          </cell>
          <cell r="L556">
            <v>0.68420000000000003</v>
          </cell>
          <cell r="M556">
            <v>10</v>
          </cell>
          <cell r="N556">
            <v>12</v>
          </cell>
          <cell r="O556">
            <v>2</v>
          </cell>
          <cell r="P556">
            <v>2</v>
          </cell>
          <cell r="Q556">
            <v>520</v>
          </cell>
          <cell r="R556">
            <v>9.5999999999999992E-3</v>
          </cell>
          <cell r="S556">
            <v>2</v>
          </cell>
          <cell r="T556">
            <v>2</v>
          </cell>
          <cell r="U556">
            <v>520.20000000000005</v>
          </cell>
          <cell r="V556">
            <v>9.5999999999999992E-3</v>
          </cell>
          <cell r="W556">
            <v>2.4900000000000002</v>
          </cell>
          <cell r="X556">
            <v>0</v>
          </cell>
          <cell r="Y556">
            <v>0</v>
          </cell>
          <cell r="Z556">
            <v>57</v>
          </cell>
          <cell r="AA556">
            <v>0</v>
          </cell>
        </row>
        <row r="557">
          <cell r="A557" t="str">
            <v>44321669919</v>
          </cell>
          <cell r="B557">
            <v>5</v>
          </cell>
          <cell r="C557">
            <v>19</v>
          </cell>
          <cell r="D557">
            <v>44321</v>
          </cell>
          <cell r="E557">
            <v>573246669919</v>
          </cell>
          <cell r="F557" t="str">
            <v>龙韵电动射钉枪直码两用码钉抢木工工具直钉枪气钉枪打钉器钢钉枪</v>
          </cell>
          <cell r="G557" t="str">
            <v>-</v>
          </cell>
          <cell r="H557" t="str">
            <v>当前在线</v>
          </cell>
          <cell r="I557">
            <v>1083</v>
          </cell>
          <cell r="J557">
            <v>1631</v>
          </cell>
          <cell r="K557">
            <v>50.71</v>
          </cell>
          <cell r="L557">
            <v>0.82730000000000004</v>
          </cell>
          <cell r="M557">
            <v>18</v>
          </cell>
          <cell r="N557">
            <v>28</v>
          </cell>
          <cell r="O557">
            <v>3</v>
          </cell>
          <cell r="P557">
            <v>3</v>
          </cell>
          <cell r="Q557">
            <v>597</v>
          </cell>
          <cell r="R557">
            <v>2.8E-3</v>
          </cell>
          <cell r="S557">
            <v>2</v>
          </cell>
          <cell r="T557">
            <v>2</v>
          </cell>
          <cell r="U557">
            <v>383.4</v>
          </cell>
          <cell r="V557">
            <v>1.8E-3</v>
          </cell>
          <cell r="W557">
            <v>0.35</v>
          </cell>
          <cell r="X557">
            <v>214.2</v>
          </cell>
          <cell r="Y557">
            <v>0</v>
          </cell>
          <cell r="Z557">
            <v>43</v>
          </cell>
          <cell r="AA557">
            <v>0</v>
          </cell>
        </row>
        <row r="558">
          <cell r="A558" t="str">
            <v>44321367526</v>
          </cell>
          <cell r="B558">
            <v>5</v>
          </cell>
          <cell r="C558">
            <v>19</v>
          </cell>
          <cell r="D558">
            <v>44321</v>
          </cell>
          <cell r="E558">
            <v>38983367526</v>
          </cell>
          <cell r="F558" t="str">
            <v>邮费差价补拍 1元连接 差多少钱 就拍多少件</v>
          </cell>
          <cell r="G558" t="str">
            <v>-</v>
          </cell>
          <cell r="H558" t="str">
            <v>当前在线</v>
          </cell>
          <cell r="I558">
            <v>27</v>
          </cell>
          <cell r="J558">
            <v>72</v>
          </cell>
          <cell r="K558">
            <v>27.32</v>
          </cell>
          <cell r="L558">
            <v>0.92589999999999995</v>
          </cell>
          <cell r="M558">
            <v>1</v>
          </cell>
          <cell r="N558">
            <v>19</v>
          </cell>
          <cell r="O558">
            <v>20</v>
          </cell>
          <cell r="P558">
            <v>391</v>
          </cell>
          <cell r="Q558">
            <v>391</v>
          </cell>
          <cell r="R558">
            <v>0.74070000000000003</v>
          </cell>
          <cell r="S558">
            <v>19</v>
          </cell>
          <cell r="T558">
            <v>383</v>
          </cell>
          <cell r="U558">
            <v>383</v>
          </cell>
          <cell r="V558">
            <v>0.70369999999999999</v>
          </cell>
          <cell r="W558">
            <v>14.19</v>
          </cell>
          <cell r="X558">
            <v>0</v>
          </cell>
          <cell r="Y558">
            <v>0</v>
          </cell>
          <cell r="Z558">
            <v>0</v>
          </cell>
          <cell r="AA558">
            <v>0</v>
          </cell>
        </row>
        <row r="559">
          <cell r="A559" t="str">
            <v>44321882897</v>
          </cell>
          <cell r="B559">
            <v>5</v>
          </cell>
          <cell r="C559">
            <v>19</v>
          </cell>
          <cell r="D559">
            <v>44321</v>
          </cell>
          <cell r="E559">
            <v>543815882897</v>
          </cell>
          <cell r="F559" t="str">
            <v>龙韵电锯链条12寸16寸20寸家用伐木汽油锯电链锯链条通用配件大全</v>
          </cell>
          <cell r="G559" t="str">
            <v>-</v>
          </cell>
          <cell r="H559" t="str">
            <v>当前在线</v>
          </cell>
          <cell r="I559">
            <v>101</v>
          </cell>
          <cell r="J559">
            <v>186</v>
          </cell>
          <cell r="K559">
            <v>29.43</v>
          </cell>
          <cell r="L559">
            <v>0.67330000000000001</v>
          </cell>
          <cell r="M559">
            <v>5</v>
          </cell>
          <cell r="N559">
            <v>13</v>
          </cell>
          <cell r="O559">
            <v>10</v>
          </cell>
          <cell r="P559">
            <v>14</v>
          </cell>
          <cell r="Q559">
            <v>346</v>
          </cell>
          <cell r="R559">
            <v>9.9000000000000005E-2</v>
          </cell>
          <cell r="S559">
            <v>10</v>
          </cell>
          <cell r="T559">
            <v>14</v>
          </cell>
          <cell r="U559">
            <v>346.5</v>
          </cell>
          <cell r="V559">
            <v>9.9000000000000005E-2</v>
          </cell>
          <cell r="W559">
            <v>3.43</v>
          </cell>
          <cell r="X559">
            <v>0</v>
          </cell>
          <cell r="Y559">
            <v>1.72E-2</v>
          </cell>
          <cell r="Z559">
            <v>58</v>
          </cell>
          <cell r="AA559">
            <v>1</v>
          </cell>
        </row>
        <row r="560">
          <cell r="A560" t="str">
            <v>44321321215</v>
          </cell>
          <cell r="B560">
            <v>5</v>
          </cell>
          <cell r="C560">
            <v>19</v>
          </cell>
          <cell r="D560">
            <v>44321</v>
          </cell>
          <cell r="E560">
            <v>598265321215</v>
          </cell>
          <cell r="F560" t="str">
            <v>龙韵切割机大功率开槽云石机家用小型手提多功能电锯木工瓷砖石材</v>
          </cell>
          <cell r="G560" t="str">
            <v>-</v>
          </cell>
          <cell r="H560" t="str">
            <v>已下架</v>
          </cell>
          <cell r="I560">
            <v>32</v>
          </cell>
          <cell r="J560">
            <v>70</v>
          </cell>
          <cell r="K560">
            <v>59.49</v>
          </cell>
          <cell r="L560">
            <v>0.34379999999999999</v>
          </cell>
          <cell r="M560">
            <v>0</v>
          </cell>
          <cell r="N560">
            <v>2</v>
          </cell>
          <cell r="O560">
            <v>1</v>
          </cell>
          <cell r="P560">
            <v>1</v>
          </cell>
          <cell r="Q560">
            <v>287</v>
          </cell>
          <cell r="R560">
            <v>3.1300000000000001E-2</v>
          </cell>
          <cell r="S560">
            <v>1</v>
          </cell>
          <cell r="T560">
            <v>1</v>
          </cell>
          <cell r="U560">
            <v>287.10000000000002</v>
          </cell>
          <cell r="V560">
            <v>3.1300000000000001E-2</v>
          </cell>
          <cell r="W560">
            <v>8.9700000000000006</v>
          </cell>
          <cell r="X560">
            <v>0</v>
          </cell>
          <cell r="Y560">
            <v>0.1111</v>
          </cell>
          <cell r="Z560">
            <v>9</v>
          </cell>
          <cell r="AA560">
            <v>1</v>
          </cell>
        </row>
        <row r="561">
          <cell r="A561" t="str">
            <v>44321951068</v>
          </cell>
          <cell r="B561">
            <v>5</v>
          </cell>
          <cell r="C561">
            <v>19</v>
          </cell>
          <cell r="D561">
            <v>44321</v>
          </cell>
          <cell r="E561">
            <v>614515951068</v>
          </cell>
          <cell r="F561" t="str">
            <v>大功率家用石材防尘切割机瓷砖木材多功能云石机开槽机手提电动锯</v>
          </cell>
          <cell r="G561" t="str">
            <v>-</v>
          </cell>
          <cell r="H561" t="str">
            <v>已下架</v>
          </cell>
          <cell r="I561">
            <v>33</v>
          </cell>
          <cell r="J561">
            <v>94</v>
          </cell>
          <cell r="K561">
            <v>44</v>
          </cell>
          <cell r="L561">
            <v>0.42420000000000002</v>
          </cell>
          <cell r="M561">
            <v>1</v>
          </cell>
          <cell r="N561">
            <v>3</v>
          </cell>
          <cell r="O561">
            <v>1</v>
          </cell>
          <cell r="P561">
            <v>1</v>
          </cell>
          <cell r="Q561">
            <v>260</v>
          </cell>
          <cell r="R561">
            <v>3.0300000000000001E-2</v>
          </cell>
          <cell r="S561">
            <v>1</v>
          </cell>
          <cell r="T561">
            <v>1</v>
          </cell>
          <cell r="U561">
            <v>260.10000000000002</v>
          </cell>
          <cell r="V561">
            <v>3.0300000000000001E-2</v>
          </cell>
          <cell r="W561">
            <v>7.88</v>
          </cell>
          <cell r="X561">
            <v>260.10000000000002</v>
          </cell>
          <cell r="Y561">
            <v>0</v>
          </cell>
          <cell r="Z561">
            <v>8</v>
          </cell>
          <cell r="AA561">
            <v>0</v>
          </cell>
        </row>
        <row r="562">
          <cell r="A562" t="str">
            <v>44321291428</v>
          </cell>
          <cell r="B562">
            <v>5</v>
          </cell>
          <cell r="C562">
            <v>19</v>
          </cell>
          <cell r="D562">
            <v>44321</v>
          </cell>
          <cell r="E562">
            <v>591856291428</v>
          </cell>
          <cell r="F562" t="str">
            <v>龙韵电动螺丝刀多功能迷你小型电钻家用电批充电螺丝批电起子工具</v>
          </cell>
          <cell r="G562" t="str">
            <v>-</v>
          </cell>
          <cell r="H562" t="str">
            <v>当前在线</v>
          </cell>
          <cell r="I562">
            <v>244</v>
          </cell>
          <cell r="J562">
            <v>441</v>
          </cell>
          <cell r="K562">
            <v>34.380000000000003</v>
          </cell>
          <cell r="L562">
            <v>0.66800000000000004</v>
          </cell>
          <cell r="M562">
            <v>7</v>
          </cell>
          <cell r="N562">
            <v>10</v>
          </cell>
          <cell r="O562">
            <v>3</v>
          </cell>
          <cell r="P562">
            <v>3</v>
          </cell>
          <cell r="Q562">
            <v>240</v>
          </cell>
          <cell r="R562">
            <v>1.23E-2</v>
          </cell>
          <cell r="S562">
            <v>3</v>
          </cell>
          <cell r="T562">
            <v>3</v>
          </cell>
          <cell r="U562">
            <v>240.3</v>
          </cell>
          <cell r="V562">
            <v>1.23E-2</v>
          </cell>
          <cell r="W562">
            <v>0.98</v>
          </cell>
          <cell r="X562">
            <v>0</v>
          </cell>
          <cell r="Y562">
            <v>0</v>
          </cell>
          <cell r="Z562">
            <v>59</v>
          </cell>
          <cell r="AA562">
            <v>0</v>
          </cell>
        </row>
        <row r="563">
          <cell r="A563" t="str">
            <v>44321427671</v>
          </cell>
          <cell r="B563">
            <v>5</v>
          </cell>
          <cell r="C563">
            <v>19</v>
          </cell>
          <cell r="D563">
            <v>44321</v>
          </cell>
          <cell r="E563">
            <v>571164427671</v>
          </cell>
          <cell r="F563" t="str">
            <v>龙韵电动铆钉枪拉铆抢钉转换头卯钉抢气动抽芯铆钉机电钻拉铆钉枪</v>
          </cell>
          <cell r="G563" t="str">
            <v>-</v>
          </cell>
          <cell r="H563" t="str">
            <v>当前在线</v>
          </cell>
          <cell r="I563">
            <v>418</v>
          </cell>
          <cell r="J563">
            <v>598</v>
          </cell>
          <cell r="K563">
            <v>27.59</v>
          </cell>
          <cell r="L563">
            <v>0.82299999999999995</v>
          </cell>
          <cell r="M563">
            <v>8</v>
          </cell>
          <cell r="N563">
            <v>13</v>
          </cell>
          <cell r="O563">
            <v>7</v>
          </cell>
          <cell r="P563">
            <v>7</v>
          </cell>
          <cell r="Q563">
            <v>239</v>
          </cell>
          <cell r="R563">
            <v>1.67E-2</v>
          </cell>
          <cell r="S563">
            <v>7</v>
          </cell>
          <cell r="T563">
            <v>7</v>
          </cell>
          <cell r="U563">
            <v>239.4</v>
          </cell>
          <cell r="V563">
            <v>1.67E-2</v>
          </cell>
          <cell r="W563">
            <v>0.56999999999999995</v>
          </cell>
          <cell r="X563">
            <v>0</v>
          </cell>
          <cell r="Y563">
            <v>2.0500000000000001E-2</v>
          </cell>
          <cell r="Z563">
            <v>195</v>
          </cell>
          <cell r="AA563">
            <v>4</v>
          </cell>
        </row>
        <row r="564">
          <cell r="A564" t="str">
            <v>44321314171</v>
          </cell>
          <cell r="B564">
            <v>5</v>
          </cell>
          <cell r="C564">
            <v>19</v>
          </cell>
          <cell r="D564">
            <v>44321</v>
          </cell>
          <cell r="E564">
            <v>586273314171</v>
          </cell>
          <cell r="F564" t="str">
            <v>手电电锯家用充电式小型户外手持电动伐木锯大功率锂电马刀往复锯</v>
          </cell>
          <cell r="G564" t="str">
            <v>-</v>
          </cell>
          <cell r="H564" t="str">
            <v>当前在线</v>
          </cell>
          <cell r="I564">
            <v>47</v>
          </cell>
          <cell r="J564">
            <v>122</v>
          </cell>
          <cell r="K564">
            <v>39.22</v>
          </cell>
          <cell r="L564">
            <v>0.42549999999999999</v>
          </cell>
          <cell r="M564">
            <v>6</v>
          </cell>
          <cell r="N564">
            <v>1</v>
          </cell>
          <cell r="O564">
            <v>1</v>
          </cell>
          <cell r="P564">
            <v>1</v>
          </cell>
          <cell r="Q564">
            <v>197</v>
          </cell>
          <cell r="R564">
            <v>2.1299999999999999E-2</v>
          </cell>
          <cell r="S564">
            <v>1</v>
          </cell>
          <cell r="T564">
            <v>1</v>
          </cell>
          <cell r="U564">
            <v>197.1</v>
          </cell>
          <cell r="V564">
            <v>2.1299999999999999E-2</v>
          </cell>
          <cell r="W564">
            <v>4.1900000000000004</v>
          </cell>
          <cell r="X564">
            <v>0</v>
          </cell>
          <cell r="Y564">
            <v>0</v>
          </cell>
          <cell r="Z564">
            <v>4</v>
          </cell>
          <cell r="AA564">
            <v>0</v>
          </cell>
        </row>
        <row r="565">
          <cell r="A565" t="str">
            <v>44321712793</v>
          </cell>
          <cell r="B565">
            <v>5</v>
          </cell>
          <cell r="C565">
            <v>19</v>
          </cell>
          <cell r="D565">
            <v>44321</v>
          </cell>
          <cell r="E565">
            <v>602172712793</v>
          </cell>
          <cell r="F565" t="str">
            <v>龙韵电刨木工刨小型家用多功能手提台式木工工具电动刨子压刨刀机</v>
          </cell>
          <cell r="G565" t="str">
            <v>-</v>
          </cell>
          <cell r="H565" t="str">
            <v>当前在线</v>
          </cell>
          <cell r="I565">
            <v>42</v>
          </cell>
          <cell r="J565">
            <v>51</v>
          </cell>
          <cell r="K565">
            <v>54.69</v>
          </cell>
          <cell r="L565">
            <v>0.76190000000000002</v>
          </cell>
          <cell r="M565">
            <v>1</v>
          </cell>
          <cell r="N565">
            <v>3</v>
          </cell>
          <cell r="O565">
            <v>1</v>
          </cell>
          <cell r="P565">
            <v>1</v>
          </cell>
          <cell r="Q565">
            <v>196</v>
          </cell>
          <cell r="R565">
            <v>2.3800000000000002E-2</v>
          </cell>
          <cell r="S565">
            <v>1</v>
          </cell>
          <cell r="T565">
            <v>1</v>
          </cell>
          <cell r="U565">
            <v>196.2</v>
          </cell>
          <cell r="V565">
            <v>2.3800000000000002E-2</v>
          </cell>
          <cell r="W565">
            <v>4.67</v>
          </cell>
          <cell r="X565">
            <v>0</v>
          </cell>
          <cell r="Y565">
            <v>0.04</v>
          </cell>
          <cell r="Z565">
            <v>25</v>
          </cell>
          <cell r="AA565">
            <v>1</v>
          </cell>
        </row>
        <row r="566">
          <cell r="A566" t="str">
            <v>44321336575</v>
          </cell>
          <cell r="B566">
            <v>5</v>
          </cell>
          <cell r="C566">
            <v>19</v>
          </cell>
          <cell r="D566">
            <v>44321</v>
          </cell>
          <cell r="E566">
            <v>615219336575</v>
          </cell>
          <cell r="F566" t="str">
            <v>龙韵专用12V锂电手电钻充电器16.8V手枪钻电动螺丝刀充电器25V</v>
          </cell>
          <cell r="G566" t="str">
            <v>25V</v>
          </cell>
          <cell r="H566" t="str">
            <v>当前在线</v>
          </cell>
          <cell r="I566">
            <v>39</v>
          </cell>
          <cell r="J566">
            <v>83</v>
          </cell>
          <cell r="K566">
            <v>19.47</v>
          </cell>
          <cell r="L566">
            <v>0.4103</v>
          </cell>
          <cell r="M566">
            <v>0</v>
          </cell>
          <cell r="N566">
            <v>7</v>
          </cell>
          <cell r="O566">
            <v>8</v>
          </cell>
          <cell r="P566">
            <v>8</v>
          </cell>
          <cell r="Q566">
            <v>217</v>
          </cell>
          <cell r="R566">
            <v>0.2051</v>
          </cell>
          <cell r="S566">
            <v>7</v>
          </cell>
          <cell r="T566">
            <v>7</v>
          </cell>
          <cell r="U566">
            <v>191.7</v>
          </cell>
          <cell r="V566">
            <v>0.17949999999999999</v>
          </cell>
          <cell r="W566">
            <v>4.92</v>
          </cell>
          <cell r="X566">
            <v>26.1</v>
          </cell>
          <cell r="Y566">
            <v>0</v>
          </cell>
          <cell r="Z566">
            <v>6</v>
          </cell>
          <cell r="AA566">
            <v>0</v>
          </cell>
        </row>
        <row r="567">
          <cell r="A567" t="str">
            <v>44321651983</v>
          </cell>
          <cell r="B567">
            <v>5</v>
          </cell>
          <cell r="C567">
            <v>19</v>
          </cell>
          <cell r="D567">
            <v>44321</v>
          </cell>
          <cell r="E567">
            <v>599198651983</v>
          </cell>
          <cell r="F567" t="str">
            <v>龙韵万用宝配件多功能机木工直锯片切金属专用修边机砂纸切割刀片</v>
          </cell>
          <cell r="G567" t="str">
            <v>-</v>
          </cell>
          <cell r="H567" t="str">
            <v>当前在线</v>
          </cell>
          <cell r="I567">
            <v>653</v>
          </cell>
          <cell r="J567">
            <v>992</v>
          </cell>
          <cell r="K567">
            <v>49.85</v>
          </cell>
          <cell r="L567">
            <v>0.81010000000000004</v>
          </cell>
          <cell r="M567">
            <v>14</v>
          </cell>
          <cell r="N567">
            <v>40</v>
          </cell>
          <cell r="O567">
            <v>7</v>
          </cell>
          <cell r="P567">
            <v>17</v>
          </cell>
          <cell r="Q567">
            <v>188</v>
          </cell>
          <cell r="R567">
            <v>1.0699999999999999E-2</v>
          </cell>
          <cell r="S567">
            <v>7</v>
          </cell>
          <cell r="T567">
            <v>17</v>
          </cell>
          <cell r="U567">
            <v>189</v>
          </cell>
          <cell r="V567">
            <v>1.0699999999999999E-2</v>
          </cell>
          <cell r="W567">
            <v>0.28999999999999998</v>
          </cell>
          <cell r="X567">
            <v>0</v>
          </cell>
          <cell r="Y567">
            <v>2.9399999999999999E-2</v>
          </cell>
          <cell r="Z567">
            <v>34</v>
          </cell>
          <cell r="AA567">
            <v>1</v>
          </cell>
        </row>
        <row r="568">
          <cell r="A568" t="str">
            <v>44321679155</v>
          </cell>
          <cell r="B568">
            <v>5</v>
          </cell>
          <cell r="C568">
            <v>19</v>
          </cell>
          <cell r="D568">
            <v>44321</v>
          </cell>
          <cell r="E568">
            <v>599671679155</v>
          </cell>
          <cell r="F568" t="str">
            <v>龙韵家用多功能电圆锯手提电锯木工倒装圆盘锯台锯切割机7寸9寸</v>
          </cell>
          <cell r="G568" t="str">
            <v>-</v>
          </cell>
          <cell r="H568" t="str">
            <v>当前在线</v>
          </cell>
          <cell r="I568">
            <v>52</v>
          </cell>
          <cell r="J568">
            <v>151</v>
          </cell>
          <cell r="K568">
            <v>57.46</v>
          </cell>
          <cell r="L568">
            <v>0.53849999999999998</v>
          </cell>
          <cell r="M568">
            <v>2</v>
          </cell>
          <cell r="N568">
            <v>6</v>
          </cell>
          <cell r="O568">
            <v>2</v>
          </cell>
          <cell r="P568">
            <v>2</v>
          </cell>
          <cell r="Q568">
            <v>468</v>
          </cell>
          <cell r="R568">
            <v>3.85E-2</v>
          </cell>
          <cell r="S568">
            <v>1</v>
          </cell>
          <cell r="T568">
            <v>1</v>
          </cell>
          <cell r="U568">
            <v>187.2</v>
          </cell>
          <cell r="V568">
            <v>1.9199999999999998E-2</v>
          </cell>
          <cell r="W568">
            <v>3.6</v>
          </cell>
          <cell r="X568">
            <v>180</v>
          </cell>
          <cell r="Y568">
            <v>3.4500000000000003E-2</v>
          </cell>
          <cell r="Z568">
            <v>29</v>
          </cell>
          <cell r="AA568">
            <v>1</v>
          </cell>
        </row>
        <row r="569">
          <cell r="A569" t="str">
            <v>44321604329</v>
          </cell>
          <cell r="B569">
            <v>5</v>
          </cell>
          <cell r="C569">
            <v>19</v>
          </cell>
          <cell r="D569">
            <v>44321</v>
          </cell>
          <cell r="E569">
            <v>619717604329</v>
          </cell>
          <cell r="F569" t="str">
            <v>龙韵电磨机小型手持电动木工雕刻全套充电锂电微型打磨机迷你电钻</v>
          </cell>
          <cell r="G569" t="str">
            <v>LD19DMB47002C001</v>
          </cell>
          <cell r="H569" t="str">
            <v>当前在线</v>
          </cell>
          <cell r="I569">
            <v>25</v>
          </cell>
          <cell r="J569">
            <v>102</v>
          </cell>
          <cell r="K569">
            <v>37.909999999999997</v>
          </cell>
          <cell r="L569">
            <v>0.6</v>
          </cell>
          <cell r="M569">
            <v>2</v>
          </cell>
          <cell r="N569">
            <v>1</v>
          </cell>
          <cell r="O569">
            <v>1</v>
          </cell>
          <cell r="P569">
            <v>1</v>
          </cell>
          <cell r="Q569">
            <v>179</v>
          </cell>
          <cell r="R569">
            <v>0.04</v>
          </cell>
          <cell r="S569">
            <v>1</v>
          </cell>
          <cell r="T569">
            <v>1</v>
          </cell>
          <cell r="U569">
            <v>179.1</v>
          </cell>
          <cell r="V569">
            <v>0.04</v>
          </cell>
          <cell r="W569">
            <v>7.16</v>
          </cell>
          <cell r="X569">
            <v>0</v>
          </cell>
          <cell r="Y569">
            <v>8.3299999999999999E-2</v>
          </cell>
          <cell r="Z569">
            <v>12</v>
          </cell>
          <cell r="AA569">
            <v>1</v>
          </cell>
        </row>
        <row r="570">
          <cell r="A570" t="str">
            <v>44321823691</v>
          </cell>
          <cell r="B570">
            <v>5</v>
          </cell>
          <cell r="C570">
            <v>19</v>
          </cell>
          <cell r="D570">
            <v>44321</v>
          </cell>
          <cell r="E570">
            <v>594650823691</v>
          </cell>
          <cell r="F570" t="str">
            <v>龙韵数字钳形表钳形万用表高精度电流表全自动多功能防烧钳流表</v>
          </cell>
          <cell r="G570">
            <v>3269</v>
          </cell>
          <cell r="H570" t="str">
            <v>当前在线</v>
          </cell>
          <cell r="I570">
            <v>38</v>
          </cell>
          <cell r="J570">
            <v>91</v>
          </cell>
          <cell r="K570">
            <v>61.9</v>
          </cell>
          <cell r="L570">
            <v>0.52629999999999999</v>
          </cell>
          <cell r="M570">
            <v>1</v>
          </cell>
          <cell r="N570">
            <v>7</v>
          </cell>
          <cell r="O570">
            <v>2</v>
          </cell>
          <cell r="P570">
            <v>2</v>
          </cell>
          <cell r="Q570">
            <v>178</v>
          </cell>
          <cell r="R570">
            <v>5.2600000000000001E-2</v>
          </cell>
          <cell r="S570">
            <v>2</v>
          </cell>
          <cell r="T570">
            <v>2</v>
          </cell>
          <cell r="U570">
            <v>178.2</v>
          </cell>
          <cell r="V570">
            <v>5.2600000000000001E-2</v>
          </cell>
          <cell r="W570">
            <v>4.6900000000000004</v>
          </cell>
          <cell r="X570">
            <v>0</v>
          </cell>
          <cell r="Y570">
            <v>5.2600000000000001E-2</v>
          </cell>
          <cell r="Z570">
            <v>19</v>
          </cell>
          <cell r="AA570">
            <v>1</v>
          </cell>
        </row>
        <row r="571">
          <cell r="A571" t="str">
            <v>44321942251</v>
          </cell>
          <cell r="B571">
            <v>5</v>
          </cell>
          <cell r="C571">
            <v>19</v>
          </cell>
          <cell r="D571">
            <v>44321</v>
          </cell>
          <cell r="E571">
            <v>617645942251</v>
          </cell>
          <cell r="F571" t="str">
            <v>龙韵钢丝钳尖嘴钳家用老虎钳多功能6寸8寸钳子电工钢丝绳剪刀手钳</v>
          </cell>
          <cell r="G571" t="str">
            <v>-</v>
          </cell>
          <cell r="H571" t="str">
            <v>当前在线</v>
          </cell>
          <cell r="I571">
            <v>77</v>
          </cell>
          <cell r="J571">
            <v>150</v>
          </cell>
          <cell r="K571">
            <v>16.7</v>
          </cell>
          <cell r="L571">
            <v>0.74029999999999996</v>
          </cell>
          <cell r="M571">
            <v>0</v>
          </cell>
          <cell r="N571">
            <v>4</v>
          </cell>
          <cell r="O571">
            <v>5</v>
          </cell>
          <cell r="P571">
            <v>6</v>
          </cell>
          <cell r="Q571">
            <v>116</v>
          </cell>
          <cell r="R571">
            <v>6.4899999999999999E-2</v>
          </cell>
          <cell r="S571">
            <v>5</v>
          </cell>
          <cell r="T571">
            <v>6</v>
          </cell>
          <cell r="U571">
            <v>116.46</v>
          </cell>
          <cell r="V571">
            <v>6.4899999999999999E-2</v>
          </cell>
          <cell r="W571">
            <v>1.51</v>
          </cell>
          <cell r="X571">
            <v>26.91</v>
          </cell>
          <cell r="Y571">
            <v>7.9399999999999998E-2</v>
          </cell>
          <cell r="Z571">
            <v>63</v>
          </cell>
          <cell r="AA571">
            <v>5</v>
          </cell>
        </row>
        <row r="572">
          <cell r="A572" t="str">
            <v>44321622426</v>
          </cell>
          <cell r="B572">
            <v>5</v>
          </cell>
          <cell r="C572">
            <v>19</v>
          </cell>
          <cell r="D572">
            <v>44321</v>
          </cell>
          <cell r="E572">
            <v>620523622426</v>
          </cell>
          <cell r="F572" t="str">
            <v>电动羊毛剪电推子羊毛剪刀片9+13直齿弯齿齿电动剪毛机剪配件套餐</v>
          </cell>
          <cell r="G572" t="str">
            <v>-</v>
          </cell>
          <cell r="H572" t="str">
            <v>当前在线</v>
          </cell>
          <cell r="I572">
            <v>24</v>
          </cell>
          <cell r="J572">
            <v>45</v>
          </cell>
          <cell r="K572">
            <v>25.89</v>
          </cell>
          <cell r="L572">
            <v>0.66669999999999996</v>
          </cell>
          <cell r="M572">
            <v>0</v>
          </cell>
          <cell r="N572">
            <v>0</v>
          </cell>
          <cell r="O572">
            <v>1</v>
          </cell>
          <cell r="P572">
            <v>1</v>
          </cell>
          <cell r="Q572">
            <v>85</v>
          </cell>
          <cell r="R572">
            <v>4.1700000000000001E-2</v>
          </cell>
          <cell r="S572">
            <v>1</v>
          </cell>
          <cell r="T572">
            <v>1</v>
          </cell>
          <cell r="U572">
            <v>85.5</v>
          </cell>
          <cell r="V572">
            <v>4.1700000000000001E-2</v>
          </cell>
          <cell r="W572">
            <v>3.56</v>
          </cell>
          <cell r="X572">
            <v>0</v>
          </cell>
          <cell r="Y572">
            <v>6.6699999999999995E-2</v>
          </cell>
          <cell r="Z572">
            <v>15</v>
          </cell>
          <cell r="AA572">
            <v>1</v>
          </cell>
        </row>
        <row r="573">
          <cell r="A573" t="str">
            <v>44321902231</v>
          </cell>
          <cell r="B573">
            <v>5</v>
          </cell>
          <cell r="C573">
            <v>19</v>
          </cell>
          <cell r="D573">
            <v>44321</v>
          </cell>
          <cell r="E573">
            <v>562784902231</v>
          </cell>
          <cell r="F573" t="str">
            <v>锯树锯子伐木锯木工锯子手工折叠锯园林锯快速家用木锯木头据手锯</v>
          </cell>
          <cell r="G573" t="str">
            <v>-</v>
          </cell>
          <cell r="H573" t="str">
            <v>当前在线</v>
          </cell>
          <cell r="I573">
            <v>122</v>
          </cell>
          <cell r="J573">
            <v>227</v>
          </cell>
          <cell r="K573">
            <v>35.119999999999997</v>
          </cell>
          <cell r="L573">
            <v>0.75409999999999999</v>
          </cell>
          <cell r="M573">
            <v>2</v>
          </cell>
          <cell r="N573">
            <v>9</v>
          </cell>
          <cell r="O573">
            <v>4</v>
          </cell>
          <cell r="P573">
            <v>6</v>
          </cell>
          <cell r="Q573">
            <v>135</v>
          </cell>
          <cell r="R573">
            <v>3.2800000000000003E-2</v>
          </cell>
          <cell r="S573">
            <v>3</v>
          </cell>
          <cell r="T573">
            <v>3</v>
          </cell>
          <cell r="U573">
            <v>71.459999999999994</v>
          </cell>
          <cell r="V573">
            <v>2.46E-2</v>
          </cell>
          <cell r="W573">
            <v>0.59</v>
          </cell>
          <cell r="X573">
            <v>0</v>
          </cell>
          <cell r="Y573">
            <v>3.7499999999999999E-2</v>
          </cell>
          <cell r="Z573">
            <v>80</v>
          </cell>
          <cell r="AA573">
            <v>3</v>
          </cell>
        </row>
        <row r="574">
          <cell r="A574" t="str">
            <v>44321638326</v>
          </cell>
          <cell r="B574">
            <v>5</v>
          </cell>
          <cell r="C574">
            <v>19</v>
          </cell>
          <cell r="D574">
            <v>44321</v>
          </cell>
          <cell r="E574">
            <v>559275638326</v>
          </cell>
          <cell r="F574" t="str">
            <v>铁皮剪刀不锈钢强力龙骨剪子集成吊顶专用工业多功能航空剪铝扣板</v>
          </cell>
          <cell r="G574" t="str">
            <v>-</v>
          </cell>
          <cell r="H574" t="str">
            <v>当前在线</v>
          </cell>
          <cell r="I574">
            <v>48</v>
          </cell>
          <cell r="J574">
            <v>78</v>
          </cell>
          <cell r="K574">
            <v>29.93</v>
          </cell>
          <cell r="L574">
            <v>0.77080000000000004</v>
          </cell>
          <cell r="M574">
            <v>0</v>
          </cell>
          <cell r="N574">
            <v>5</v>
          </cell>
          <cell r="O574">
            <v>2</v>
          </cell>
          <cell r="P574">
            <v>3</v>
          </cell>
          <cell r="Q574">
            <v>61</v>
          </cell>
          <cell r="R574">
            <v>4.1700000000000001E-2</v>
          </cell>
          <cell r="S574">
            <v>2</v>
          </cell>
          <cell r="T574">
            <v>3</v>
          </cell>
          <cell r="U574">
            <v>61.56</v>
          </cell>
          <cell r="V574">
            <v>4.1700000000000001E-2</v>
          </cell>
          <cell r="W574">
            <v>1.28</v>
          </cell>
          <cell r="X574">
            <v>0</v>
          </cell>
          <cell r="Y574">
            <v>0</v>
          </cell>
          <cell r="Z574">
            <v>6</v>
          </cell>
          <cell r="AA574">
            <v>0</v>
          </cell>
        </row>
        <row r="575">
          <cell r="A575" t="str">
            <v>44321579523</v>
          </cell>
          <cell r="B575">
            <v>5</v>
          </cell>
          <cell r="C575">
            <v>19</v>
          </cell>
          <cell r="D575">
            <v>44321</v>
          </cell>
          <cell r="E575">
            <v>606334579523</v>
          </cell>
          <cell r="F575" t="str">
            <v>宝塔钻头螺旋阶梯塔型台阶扩孔器不锈钢铁铝板金属开孔器钻头含钴</v>
          </cell>
          <cell r="G575" t="str">
            <v>LR19JTC</v>
          </cell>
          <cell r="H575" t="str">
            <v>当前在线</v>
          </cell>
          <cell r="I575">
            <v>22</v>
          </cell>
          <cell r="J575">
            <v>39</v>
          </cell>
          <cell r="K575">
            <v>58.17</v>
          </cell>
          <cell r="L575">
            <v>0.36359999999999998</v>
          </cell>
          <cell r="M575">
            <v>0</v>
          </cell>
          <cell r="N575">
            <v>3</v>
          </cell>
          <cell r="O575">
            <v>1</v>
          </cell>
          <cell r="P575">
            <v>1</v>
          </cell>
          <cell r="Q575">
            <v>53</v>
          </cell>
          <cell r="R575">
            <v>4.5499999999999999E-2</v>
          </cell>
          <cell r="S575">
            <v>1</v>
          </cell>
          <cell r="T575">
            <v>1</v>
          </cell>
          <cell r="U575">
            <v>53.91</v>
          </cell>
          <cell r="V575">
            <v>4.5499999999999999E-2</v>
          </cell>
          <cell r="W575">
            <v>2.4500000000000002</v>
          </cell>
          <cell r="X575">
            <v>0</v>
          </cell>
          <cell r="Y575">
            <v>0.16669999999999999</v>
          </cell>
          <cell r="Z575">
            <v>6</v>
          </cell>
          <cell r="AA575">
            <v>1</v>
          </cell>
        </row>
        <row r="576">
          <cell r="A576" t="str">
            <v>44321323092</v>
          </cell>
          <cell r="B576">
            <v>5</v>
          </cell>
          <cell r="C576">
            <v>19</v>
          </cell>
          <cell r="D576">
            <v>44321</v>
          </cell>
          <cell r="E576">
            <v>622465323092</v>
          </cell>
          <cell r="F576" t="str">
            <v>龙韵园林花剪园艺剪刀剪枝家用强力省力剪子修剪树枝果树修枝剪刀</v>
          </cell>
          <cell r="G576" t="str">
            <v>-</v>
          </cell>
          <cell r="H576" t="str">
            <v>当前在线</v>
          </cell>
          <cell r="I576">
            <v>25</v>
          </cell>
          <cell r="J576">
            <v>84</v>
          </cell>
          <cell r="K576">
            <v>40.159999999999997</v>
          </cell>
          <cell r="L576">
            <v>0.32</v>
          </cell>
          <cell r="M576">
            <v>0</v>
          </cell>
          <cell r="N576">
            <v>2</v>
          </cell>
          <cell r="O576">
            <v>1</v>
          </cell>
          <cell r="P576">
            <v>1</v>
          </cell>
          <cell r="Q576">
            <v>53</v>
          </cell>
          <cell r="R576">
            <v>0.04</v>
          </cell>
          <cell r="S576">
            <v>1</v>
          </cell>
          <cell r="T576">
            <v>1</v>
          </cell>
          <cell r="U576">
            <v>53.1</v>
          </cell>
          <cell r="V576">
            <v>0.04</v>
          </cell>
          <cell r="W576">
            <v>2.12</v>
          </cell>
          <cell r="X576">
            <v>0</v>
          </cell>
          <cell r="Y576">
            <v>9.0899999999999995E-2</v>
          </cell>
          <cell r="Z576">
            <v>11</v>
          </cell>
          <cell r="AA576">
            <v>1</v>
          </cell>
        </row>
        <row r="577">
          <cell r="A577" t="str">
            <v>44321155045</v>
          </cell>
          <cell r="B577">
            <v>5</v>
          </cell>
          <cell r="C577">
            <v>19</v>
          </cell>
          <cell r="D577">
            <v>44321</v>
          </cell>
          <cell r="E577">
            <v>582874155045</v>
          </cell>
          <cell r="F577" t="str">
            <v>锯树锯子手锯木据手工锯木工锯小型伐木锯快速家用手板锯手动工具</v>
          </cell>
          <cell r="G577" t="str">
            <v>-</v>
          </cell>
          <cell r="H577" t="str">
            <v>当前在线</v>
          </cell>
          <cell r="I577">
            <v>27</v>
          </cell>
          <cell r="J577">
            <v>49</v>
          </cell>
          <cell r="K577">
            <v>87.64</v>
          </cell>
          <cell r="L577">
            <v>0.66669999999999996</v>
          </cell>
          <cell r="M577">
            <v>0</v>
          </cell>
          <cell r="N577">
            <v>2</v>
          </cell>
          <cell r="O577">
            <v>2</v>
          </cell>
          <cell r="P577">
            <v>2</v>
          </cell>
          <cell r="Q577">
            <v>73</v>
          </cell>
          <cell r="R577">
            <v>7.4099999999999999E-2</v>
          </cell>
          <cell r="S577">
            <v>1</v>
          </cell>
          <cell r="T577">
            <v>1</v>
          </cell>
          <cell r="U577">
            <v>41.4</v>
          </cell>
          <cell r="V577">
            <v>3.6999999999999998E-2</v>
          </cell>
          <cell r="W577">
            <v>1.53</v>
          </cell>
          <cell r="X577">
            <v>0</v>
          </cell>
          <cell r="Y577">
            <v>5.2600000000000001E-2</v>
          </cell>
          <cell r="Z577">
            <v>19</v>
          </cell>
          <cell r="AA577">
            <v>1</v>
          </cell>
        </row>
        <row r="578">
          <cell r="A578" t="str">
            <v>44321009199</v>
          </cell>
          <cell r="B578">
            <v>5</v>
          </cell>
          <cell r="C578">
            <v>19</v>
          </cell>
          <cell r="D578">
            <v>44321</v>
          </cell>
          <cell r="E578">
            <v>568179009199</v>
          </cell>
          <cell r="F578" t="str">
            <v>龙韵电工查断点测电笔家用线路检测德国万能多功能感应电笔高精度</v>
          </cell>
          <cell r="G578" t="str">
            <v>AC10测电笔</v>
          </cell>
          <cell r="H578" t="str">
            <v>当前在线</v>
          </cell>
          <cell r="I578">
            <v>50</v>
          </cell>
          <cell r="J578">
            <v>97</v>
          </cell>
          <cell r="K578">
            <v>29.13</v>
          </cell>
          <cell r="L578">
            <v>0.5</v>
          </cell>
          <cell r="M578">
            <v>5</v>
          </cell>
          <cell r="N578">
            <v>0</v>
          </cell>
          <cell r="O578">
            <v>1</v>
          </cell>
          <cell r="P578">
            <v>1</v>
          </cell>
          <cell r="Q578">
            <v>37</v>
          </cell>
          <cell r="R578">
            <v>0.02</v>
          </cell>
          <cell r="S578">
            <v>1</v>
          </cell>
          <cell r="T578">
            <v>1</v>
          </cell>
          <cell r="U578">
            <v>37.799999999999997</v>
          </cell>
          <cell r="V578">
            <v>0.02</v>
          </cell>
          <cell r="W578">
            <v>0.76</v>
          </cell>
          <cell r="X578">
            <v>0</v>
          </cell>
          <cell r="Y578">
            <v>8.3299999999999999E-2</v>
          </cell>
          <cell r="Z578">
            <v>12</v>
          </cell>
          <cell r="AA578">
            <v>1</v>
          </cell>
        </row>
        <row r="579">
          <cell r="A579" t="str">
            <v>44321155629</v>
          </cell>
          <cell r="B579">
            <v>5</v>
          </cell>
          <cell r="C579">
            <v>19</v>
          </cell>
          <cell r="D579">
            <v>44321</v>
          </cell>
          <cell r="E579">
            <v>624605155629</v>
          </cell>
          <cell r="F579" t="str">
            <v>龙韵两用扳手套装梅花开口五金工具大全双头14件呆板手汽修棘轮</v>
          </cell>
          <cell r="G579" t="str">
            <v>-</v>
          </cell>
          <cell r="H579" t="str">
            <v>当前在线</v>
          </cell>
          <cell r="I579">
            <v>36</v>
          </cell>
          <cell r="J579">
            <v>46</v>
          </cell>
          <cell r="K579">
            <v>17.21</v>
          </cell>
          <cell r="L579">
            <v>0.80559999999999998</v>
          </cell>
          <cell r="M579">
            <v>0</v>
          </cell>
          <cell r="N579">
            <v>2</v>
          </cell>
          <cell r="O579">
            <v>1</v>
          </cell>
          <cell r="P579">
            <v>1</v>
          </cell>
          <cell r="Q579">
            <v>35</v>
          </cell>
          <cell r="R579">
            <v>2.7799999999999998E-2</v>
          </cell>
          <cell r="S579">
            <v>1</v>
          </cell>
          <cell r="T579">
            <v>1</v>
          </cell>
          <cell r="U579">
            <v>35.1</v>
          </cell>
          <cell r="V579">
            <v>2.7799999999999998E-2</v>
          </cell>
          <cell r="W579">
            <v>0.97</v>
          </cell>
          <cell r="X579">
            <v>0</v>
          </cell>
          <cell r="Y579">
            <v>3.4500000000000003E-2</v>
          </cell>
          <cell r="Z579">
            <v>29</v>
          </cell>
          <cell r="AA579">
            <v>1</v>
          </cell>
        </row>
        <row r="580">
          <cell r="A580" t="str">
            <v>44321793793</v>
          </cell>
          <cell r="B580">
            <v>5</v>
          </cell>
          <cell r="C580">
            <v>19</v>
          </cell>
          <cell r="D580">
            <v>44321</v>
          </cell>
          <cell r="E580">
            <v>569655793793</v>
          </cell>
          <cell r="F580" t="str">
            <v>验电器插座测试仪漏电地线检测器电源极性相位检测仪高精度测电仪</v>
          </cell>
          <cell r="G580" t="str">
            <v>LF-001电源检测器</v>
          </cell>
          <cell r="H580" t="str">
            <v>当前在线</v>
          </cell>
          <cell r="I580">
            <v>25</v>
          </cell>
          <cell r="J580">
            <v>44</v>
          </cell>
          <cell r="K580">
            <v>65.489999999999995</v>
          </cell>
          <cell r="L580">
            <v>0.52</v>
          </cell>
          <cell r="M580">
            <v>2</v>
          </cell>
          <cell r="N580">
            <v>2</v>
          </cell>
          <cell r="O580">
            <v>2</v>
          </cell>
          <cell r="P580">
            <v>2</v>
          </cell>
          <cell r="Q580">
            <v>34</v>
          </cell>
          <cell r="R580">
            <v>0.08</v>
          </cell>
          <cell r="S580">
            <v>2</v>
          </cell>
          <cell r="T580">
            <v>2</v>
          </cell>
          <cell r="U580">
            <v>34.200000000000003</v>
          </cell>
          <cell r="V580">
            <v>0.08</v>
          </cell>
          <cell r="W580">
            <v>1.37</v>
          </cell>
          <cell r="X580">
            <v>0</v>
          </cell>
          <cell r="Y580">
            <v>7.6899999999999996E-2</v>
          </cell>
          <cell r="Z580">
            <v>13</v>
          </cell>
          <cell r="AA580">
            <v>1</v>
          </cell>
        </row>
        <row r="581">
          <cell r="A581" t="str">
            <v>44321065761</v>
          </cell>
          <cell r="B581">
            <v>5</v>
          </cell>
          <cell r="C581">
            <v>19</v>
          </cell>
          <cell r="D581">
            <v>44321</v>
          </cell>
          <cell r="E581">
            <v>575607065761</v>
          </cell>
          <cell r="F581" t="str">
            <v>龙韵省力皮带打孔器多功能家用裤带表带腰带打孔钳打眼打洞机工具</v>
          </cell>
          <cell r="G581" t="str">
            <v>-</v>
          </cell>
          <cell r="H581" t="str">
            <v>当前在线</v>
          </cell>
          <cell r="I581">
            <v>9</v>
          </cell>
          <cell r="J581">
            <v>17</v>
          </cell>
          <cell r="K581">
            <v>20.02</v>
          </cell>
          <cell r="L581">
            <v>0.55559999999999998</v>
          </cell>
          <cell r="M581">
            <v>0</v>
          </cell>
          <cell r="N581">
            <v>1</v>
          </cell>
          <cell r="O581">
            <v>1</v>
          </cell>
          <cell r="P581">
            <v>1</v>
          </cell>
          <cell r="Q581">
            <v>30</v>
          </cell>
          <cell r="R581">
            <v>0.1111</v>
          </cell>
          <cell r="S581">
            <v>1</v>
          </cell>
          <cell r="T581">
            <v>1</v>
          </cell>
          <cell r="U581">
            <v>30.42</v>
          </cell>
          <cell r="V581">
            <v>0.1111</v>
          </cell>
          <cell r="W581">
            <v>3.38</v>
          </cell>
          <cell r="X581">
            <v>0</v>
          </cell>
          <cell r="Y581">
            <v>0.16669999999999999</v>
          </cell>
          <cell r="Z581">
            <v>6</v>
          </cell>
          <cell r="AA581">
            <v>1</v>
          </cell>
        </row>
        <row r="582">
          <cell r="A582" t="str">
            <v>44321375785</v>
          </cell>
          <cell r="B582">
            <v>5</v>
          </cell>
          <cell r="C582">
            <v>19</v>
          </cell>
          <cell r="D582">
            <v>44321</v>
          </cell>
          <cell r="E582">
            <v>582800375785</v>
          </cell>
          <cell r="F582" t="str">
            <v>龙韵锤子羊角锤钳工锤铁锤榔头起钉锤钣金锤小铁锤圆头锤木工工具</v>
          </cell>
          <cell r="G582" t="str">
            <v>-</v>
          </cell>
          <cell r="H582" t="str">
            <v>当前在线</v>
          </cell>
          <cell r="I582">
            <v>27</v>
          </cell>
          <cell r="J582">
            <v>72</v>
          </cell>
          <cell r="K582">
            <v>19.96</v>
          </cell>
          <cell r="L582">
            <v>0.70369999999999999</v>
          </cell>
          <cell r="M582">
            <v>1</v>
          </cell>
          <cell r="N582">
            <v>1</v>
          </cell>
          <cell r="O582">
            <v>1</v>
          </cell>
          <cell r="P582">
            <v>1</v>
          </cell>
          <cell r="Q582">
            <v>22</v>
          </cell>
          <cell r="R582">
            <v>3.6999999999999998E-2</v>
          </cell>
          <cell r="S582">
            <v>1</v>
          </cell>
          <cell r="T582">
            <v>1</v>
          </cell>
          <cell r="U582">
            <v>22.32</v>
          </cell>
          <cell r="V582">
            <v>3.6999999999999998E-2</v>
          </cell>
          <cell r="W582">
            <v>0.83</v>
          </cell>
          <cell r="X582">
            <v>0</v>
          </cell>
          <cell r="Y582">
            <v>0</v>
          </cell>
          <cell r="Z582">
            <v>9</v>
          </cell>
          <cell r="AA582">
            <v>0</v>
          </cell>
        </row>
        <row r="583">
          <cell r="A583" t="str">
            <v>44321234070</v>
          </cell>
          <cell r="B583">
            <v>5</v>
          </cell>
          <cell r="C583">
            <v>19</v>
          </cell>
          <cell r="D583">
            <v>44321</v>
          </cell>
          <cell r="E583">
            <v>617937234070</v>
          </cell>
          <cell r="F583" t="str">
            <v>龙韵断头螺丝取出器取断丝滑牙专用工具拆卸反丝内罗丝万能取丝器</v>
          </cell>
          <cell r="G583" t="str">
            <v>-</v>
          </cell>
          <cell r="H583" t="str">
            <v>当前在线</v>
          </cell>
          <cell r="I583">
            <v>29</v>
          </cell>
          <cell r="J583">
            <v>40</v>
          </cell>
          <cell r="K583">
            <v>39</v>
          </cell>
          <cell r="L583">
            <v>0.6552</v>
          </cell>
          <cell r="M583">
            <v>2</v>
          </cell>
          <cell r="N583">
            <v>0</v>
          </cell>
          <cell r="O583">
            <v>1</v>
          </cell>
          <cell r="P583">
            <v>1</v>
          </cell>
          <cell r="Q583">
            <v>17</v>
          </cell>
          <cell r="R583">
            <v>3.4500000000000003E-2</v>
          </cell>
          <cell r="S583">
            <v>1</v>
          </cell>
          <cell r="T583">
            <v>1</v>
          </cell>
          <cell r="U583">
            <v>17.91</v>
          </cell>
          <cell r="V583">
            <v>3.4500000000000003E-2</v>
          </cell>
          <cell r="W583">
            <v>0.62</v>
          </cell>
          <cell r="X583">
            <v>0</v>
          </cell>
          <cell r="Y583">
            <v>9.0899999999999995E-2</v>
          </cell>
          <cell r="Z583">
            <v>11</v>
          </cell>
          <cell r="AA583">
            <v>1</v>
          </cell>
        </row>
        <row r="584">
          <cell r="A584" t="str">
            <v>44321924188</v>
          </cell>
          <cell r="B584">
            <v>5</v>
          </cell>
          <cell r="C584">
            <v>19</v>
          </cell>
          <cell r="D584">
            <v>44321</v>
          </cell>
          <cell r="E584">
            <v>598378924188</v>
          </cell>
          <cell r="F584" t="str">
            <v>龙韵往复锯条电动马刀锯条加长细齿金属切割塑料切割木工粗齿锯条</v>
          </cell>
          <cell r="G584" t="str">
            <v>-</v>
          </cell>
          <cell r="H584" t="str">
            <v>当前在线</v>
          </cell>
          <cell r="I584">
            <v>22</v>
          </cell>
          <cell r="J584">
            <v>30</v>
          </cell>
          <cell r="K584">
            <v>44.07</v>
          </cell>
          <cell r="L584">
            <v>0.40910000000000002</v>
          </cell>
          <cell r="M584">
            <v>0</v>
          </cell>
          <cell r="N584">
            <v>0</v>
          </cell>
          <cell r="O584">
            <v>1</v>
          </cell>
          <cell r="P584">
            <v>1</v>
          </cell>
          <cell r="Q584">
            <v>17</v>
          </cell>
          <cell r="R584">
            <v>4.5499999999999999E-2</v>
          </cell>
          <cell r="S584">
            <v>1</v>
          </cell>
          <cell r="T584">
            <v>1</v>
          </cell>
          <cell r="U584">
            <v>17.82</v>
          </cell>
          <cell r="V584">
            <v>4.5499999999999999E-2</v>
          </cell>
          <cell r="W584">
            <v>0.81</v>
          </cell>
          <cell r="X584">
            <v>0</v>
          </cell>
          <cell r="Y584">
            <v>0</v>
          </cell>
          <cell r="Z584">
            <v>6</v>
          </cell>
          <cell r="AA584">
            <v>0</v>
          </cell>
        </row>
        <row r="585">
          <cell r="A585" t="str">
            <v>44321959294</v>
          </cell>
          <cell r="B585">
            <v>5</v>
          </cell>
          <cell r="C585">
            <v>19</v>
          </cell>
          <cell r="D585">
            <v>44321</v>
          </cell>
          <cell r="E585">
            <v>560546959294</v>
          </cell>
          <cell r="F585" t="str">
            <v>龙韵卷尺3米5米7.5米量尺不锈钢家用木工尺子高精度盒尺加厚圈尺</v>
          </cell>
          <cell r="G585" t="str">
            <v>-</v>
          </cell>
          <cell r="H585" t="str">
            <v>当前在线</v>
          </cell>
          <cell r="I585">
            <v>26</v>
          </cell>
          <cell r="J585">
            <v>39</v>
          </cell>
          <cell r="K585">
            <v>24.06</v>
          </cell>
          <cell r="L585">
            <v>0.61539999999999995</v>
          </cell>
          <cell r="M585">
            <v>1</v>
          </cell>
          <cell r="N585">
            <v>1</v>
          </cell>
          <cell r="O585">
            <v>1</v>
          </cell>
          <cell r="P585">
            <v>1</v>
          </cell>
          <cell r="Q585">
            <v>14</v>
          </cell>
          <cell r="R585">
            <v>3.85E-2</v>
          </cell>
          <cell r="S585">
            <v>1</v>
          </cell>
          <cell r="T585">
            <v>1</v>
          </cell>
          <cell r="U585">
            <v>14.31</v>
          </cell>
          <cell r="V585">
            <v>3.85E-2</v>
          </cell>
          <cell r="W585">
            <v>0.55000000000000004</v>
          </cell>
          <cell r="X585">
            <v>0</v>
          </cell>
          <cell r="Y585">
            <v>9.0899999999999995E-2</v>
          </cell>
          <cell r="Z585">
            <v>11</v>
          </cell>
          <cell r="AA585">
            <v>1</v>
          </cell>
        </row>
        <row r="586">
          <cell r="A586" t="str">
            <v>44321118720</v>
          </cell>
          <cell r="B586">
            <v>5</v>
          </cell>
          <cell r="C586">
            <v>19</v>
          </cell>
          <cell r="D586">
            <v>44321</v>
          </cell>
          <cell r="E586">
            <v>608642118720</v>
          </cell>
          <cell r="F586" t="str">
            <v>瓷砖切割片金刚石锯片混凝土玻化砖干切专用石材大理石开槽云石片</v>
          </cell>
          <cell r="G586" t="str">
            <v>-</v>
          </cell>
          <cell r="H586" t="str">
            <v>当前在线</v>
          </cell>
          <cell r="I586">
            <v>13</v>
          </cell>
          <cell r="J586">
            <v>27</v>
          </cell>
          <cell r="K586">
            <v>24.06</v>
          </cell>
          <cell r="L586">
            <v>0.53849999999999998</v>
          </cell>
          <cell r="M586">
            <v>1</v>
          </cell>
          <cell r="N586">
            <v>3</v>
          </cell>
          <cell r="O586">
            <v>1</v>
          </cell>
          <cell r="P586">
            <v>1</v>
          </cell>
          <cell r="Q586">
            <v>13</v>
          </cell>
          <cell r="R586">
            <v>7.6899999999999996E-2</v>
          </cell>
          <cell r="S586">
            <v>1</v>
          </cell>
          <cell r="T586">
            <v>1</v>
          </cell>
          <cell r="U586">
            <v>13.41</v>
          </cell>
          <cell r="V586">
            <v>7.6899999999999996E-2</v>
          </cell>
          <cell r="W586">
            <v>1.03</v>
          </cell>
          <cell r="X586">
            <v>0</v>
          </cell>
          <cell r="Y586">
            <v>0</v>
          </cell>
          <cell r="Z586">
            <v>6</v>
          </cell>
          <cell r="AA586">
            <v>0</v>
          </cell>
        </row>
        <row r="587">
          <cell r="A587" t="str">
            <v>44321053540</v>
          </cell>
          <cell r="B587">
            <v>5</v>
          </cell>
          <cell r="C587">
            <v>19</v>
          </cell>
          <cell r="D587">
            <v>44321</v>
          </cell>
          <cell r="E587">
            <v>577903053540</v>
          </cell>
          <cell r="F587" t="str">
            <v>龙韵剥线钳 多功能 电工专用工具绝缘拨线钳剥皮刀剥线钳子剪线钳</v>
          </cell>
          <cell r="G587" t="str">
            <v>-</v>
          </cell>
          <cell r="H587" t="str">
            <v>当前在线</v>
          </cell>
          <cell r="I587">
            <v>22</v>
          </cell>
          <cell r="J587">
            <v>39</v>
          </cell>
          <cell r="K587">
            <v>47.53</v>
          </cell>
          <cell r="L587">
            <v>0.45450000000000002</v>
          </cell>
          <cell r="M587">
            <v>2</v>
          </cell>
          <cell r="N587">
            <v>2</v>
          </cell>
          <cell r="O587">
            <v>1</v>
          </cell>
          <cell r="P587">
            <v>1</v>
          </cell>
          <cell r="Q587">
            <v>13</v>
          </cell>
          <cell r="R587">
            <v>4.5499999999999999E-2</v>
          </cell>
          <cell r="S587">
            <v>1</v>
          </cell>
          <cell r="T587">
            <v>1</v>
          </cell>
          <cell r="U587">
            <v>13.32</v>
          </cell>
          <cell r="V587">
            <v>4.5499999999999999E-2</v>
          </cell>
          <cell r="W587">
            <v>0.61</v>
          </cell>
          <cell r="X587">
            <v>0</v>
          </cell>
          <cell r="Y587">
            <v>0.16669999999999999</v>
          </cell>
          <cell r="Z587">
            <v>6</v>
          </cell>
          <cell r="AA587">
            <v>1</v>
          </cell>
        </row>
        <row r="588">
          <cell r="A588" t="str">
            <v>44321437271</v>
          </cell>
          <cell r="B588">
            <v>5</v>
          </cell>
          <cell r="C588">
            <v>19</v>
          </cell>
          <cell r="D588">
            <v>44321</v>
          </cell>
          <cell r="E588">
            <v>38984437271</v>
          </cell>
          <cell r="F588" t="str">
            <v>龙韵轻型电锤电镐电钻三用多功能家用大功率两用工业冲击钻混凝土</v>
          </cell>
          <cell r="G588" t="str">
            <v>-</v>
          </cell>
          <cell r="H588" t="str">
            <v>已下架</v>
          </cell>
          <cell r="I588">
            <v>21</v>
          </cell>
          <cell r="J588">
            <v>40</v>
          </cell>
          <cell r="K588">
            <v>19.09</v>
          </cell>
          <cell r="L588">
            <v>0.90480000000000005</v>
          </cell>
          <cell r="M588">
            <v>3</v>
          </cell>
          <cell r="N588">
            <v>0</v>
          </cell>
          <cell r="O588">
            <v>0</v>
          </cell>
          <cell r="P588">
            <v>0</v>
          </cell>
          <cell r="Q588">
            <v>0</v>
          </cell>
          <cell r="R588">
            <v>0</v>
          </cell>
          <cell r="S588">
            <v>0</v>
          </cell>
          <cell r="T588">
            <v>0</v>
          </cell>
          <cell r="U588">
            <v>0</v>
          </cell>
          <cell r="V588">
            <v>0</v>
          </cell>
          <cell r="W588">
            <v>0</v>
          </cell>
          <cell r="X588">
            <v>0</v>
          </cell>
          <cell r="Y588">
            <v>0</v>
          </cell>
          <cell r="Z588">
            <v>0</v>
          </cell>
          <cell r="AA588">
            <v>0</v>
          </cell>
        </row>
        <row r="589">
          <cell r="A589" t="str">
            <v>44321258296</v>
          </cell>
          <cell r="B589">
            <v>5</v>
          </cell>
          <cell r="C589">
            <v>19</v>
          </cell>
          <cell r="D589">
            <v>44321</v>
          </cell>
          <cell r="E589">
            <v>520139258296</v>
          </cell>
          <cell r="F589" t="str">
            <v>龙韵无刷冲击电动扳手锂电充电架子工 大扭力套筒风炮汽修电扳手</v>
          </cell>
          <cell r="G589" t="str">
            <v>-</v>
          </cell>
          <cell r="H589" t="str">
            <v>当前在线</v>
          </cell>
          <cell r="I589">
            <v>16</v>
          </cell>
          <cell r="J589">
            <v>50</v>
          </cell>
          <cell r="K589">
            <v>27.04</v>
          </cell>
          <cell r="L589">
            <v>0.6875</v>
          </cell>
          <cell r="M589">
            <v>3</v>
          </cell>
          <cell r="N589">
            <v>0</v>
          </cell>
          <cell r="O589">
            <v>0</v>
          </cell>
          <cell r="P589">
            <v>0</v>
          </cell>
          <cell r="Q589">
            <v>0</v>
          </cell>
          <cell r="R589">
            <v>0</v>
          </cell>
          <cell r="S589">
            <v>0</v>
          </cell>
          <cell r="T589">
            <v>0</v>
          </cell>
          <cell r="U589">
            <v>0</v>
          </cell>
          <cell r="V589">
            <v>0</v>
          </cell>
          <cell r="W589">
            <v>0</v>
          </cell>
          <cell r="X589">
            <v>0</v>
          </cell>
          <cell r="Y589">
            <v>0</v>
          </cell>
          <cell r="Z589">
            <v>0</v>
          </cell>
          <cell r="AA589">
            <v>0</v>
          </cell>
        </row>
        <row r="590">
          <cell r="A590" t="str">
            <v>44321313866</v>
          </cell>
          <cell r="B590">
            <v>5</v>
          </cell>
          <cell r="C590">
            <v>19</v>
          </cell>
          <cell r="D590">
            <v>44321</v>
          </cell>
          <cell r="E590">
            <v>521268313866</v>
          </cell>
          <cell r="F590" t="str">
            <v>龙韵21V锂电池手电钻电动螺丝刀充电式手枪钻家用多功能手电转</v>
          </cell>
          <cell r="G590" t="str">
            <v>LV003619</v>
          </cell>
          <cell r="H590" t="str">
            <v>已下架</v>
          </cell>
          <cell r="I590">
            <v>1</v>
          </cell>
          <cell r="J590">
            <v>6</v>
          </cell>
          <cell r="K590">
            <v>5.15</v>
          </cell>
          <cell r="L590">
            <v>0</v>
          </cell>
          <cell r="M590">
            <v>0</v>
          </cell>
          <cell r="N590">
            <v>0</v>
          </cell>
          <cell r="O590">
            <v>0</v>
          </cell>
          <cell r="P590">
            <v>0</v>
          </cell>
          <cell r="Q590">
            <v>0</v>
          </cell>
          <cell r="R590">
            <v>0</v>
          </cell>
          <cell r="S590">
            <v>0</v>
          </cell>
          <cell r="T590">
            <v>0</v>
          </cell>
          <cell r="U590">
            <v>0</v>
          </cell>
          <cell r="V590">
            <v>0</v>
          </cell>
          <cell r="W590">
            <v>0</v>
          </cell>
          <cell r="X590">
            <v>0</v>
          </cell>
          <cell r="Y590">
            <v>0</v>
          </cell>
          <cell r="Z590">
            <v>0</v>
          </cell>
          <cell r="AA590">
            <v>0</v>
          </cell>
        </row>
        <row r="591">
          <cell r="A591" t="str">
            <v>44321623755</v>
          </cell>
          <cell r="B591">
            <v>5</v>
          </cell>
          <cell r="C591">
            <v>19</v>
          </cell>
          <cell r="D591">
            <v>44321</v>
          </cell>
          <cell r="E591">
            <v>530540623755</v>
          </cell>
          <cell r="F591" t="str">
            <v>龙韵315电焊机工业级双电压220V 380V家用小型两用直流全铜焊机</v>
          </cell>
          <cell r="G591" t="str">
            <v>-</v>
          </cell>
          <cell r="H591" t="str">
            <v>已下架</v>
          </cell>
          <cell r="I591">
            <v>43</v>
          </cell>
          <cell r="J591">
            <v>116</v>
          </cell>
          <cell r="K591">
            <v>37.28</v>
          </cell>
          <cell r="L591">
            <v>0.6512</v>
          </cell>
          <cell r="M591">
            <v>1</v>
          </cell>
          <cell r="N591">
            <v>3</v>
          </cell>
          <cell r="O591">
            <v>0</v>
          </cell>
          <cell r="P591">
            <v>0</v>
          </cell>
          <cell r="Q591">
            <v>0</v>
          </cell>
          <cell r="R591">
            <v>0</v>
          </cell>
          <cell r="S591">
            <v>0</v>
          </cell>
          <cell r="T591">
            <v>0</v>
          </cell>
          <cell r="U591">
            <v>0</v>
          </cell>
          <cell r="V591">
            <v>0</v>
          </cell>
          <cell r="W591">
            <v>0</v>
          </cell>
          <cell r="X591">
            <v>0</v>
          </cell>
          <cell r="Y591">
            <v>0</v>
          </cell>
          <cell r="Z591">
            <v>26</v>
          </cell>
          <cell r="AA591">
            <v>0</v>
          </cell>
        </row>
        <row r="592">
          <cell r="A592" t="str">
            <v>44321870536</v>
          </cell>
          <cell r="B592">
            <v>5</v>
          </cell>
          <cell r="C592">
            <v>19</v>
          </cell>
          <cell r="D592">
            <v>44321</v>
          </cell>
          <cell r="E592">
            <v>534653870536</v>
          </cell>
          <cell r="F592" t="str">
            <v>龙韵万能扳手多功能水龙头扳手德国活口扳手家用五金管钳工具套装</v>
          </cell>
          <cell r="G592" t="str">
            <v>-</v>
          </cell>
          <cell r="H592" t="str">
            <v>当前在线</v>
          </cell>
          <cell r="I592">
            <v>12</v>
          </cell>
          <cell r="J592">
            <v>19</v>
          </cell>
          <cell r="K592">
            <v>17.03</v>
          </cell>
          <cell r="L592">
            <v>0.66669999999999996</v>
          </cell>
          <cell r="M592">
            <v>0</v>
          </cell>
          <cell r="N592">
            <v>1</v>
          </cell>
          <cell r="O592">
            <v>0</v>
          </cell>
          <cell r="P592">
            <v>0</v>
          </cell>
          <cell r="Q592">
            <v>0</v>
          </cell>
          <cell r="R592">
            <v>0</v>
          </cell>
          <cell r="S592">
            <v>0</v>
          </cell>
          <cell r="T592">
            <v>0</v>
          </cell>
          <cell r="U592">
            <v>0</v>
          </cell>
          <cell r="V592">
            <v>0</v>
          </cell>
          <cell r="W592">
            <v>0</v>
          </cell>
          <cell r="X592">
            <v>0</v>
          </cell>
          <cell r="Y592">
            <v>0</v>
          </cell>
          <cell r="Z592">
            <v>8</v>
          </cell>
          <cell r="AA592">
            <v>0</v>
          </cell>
        </row>
        <row r="593">
          <cell r="A593" t="str">
            <v>44321292891</v>
          </cell>
          <cell r="B593">
            <v>5</v>
          </cell>
          <cell r="C593">
            <v>19</v>
          </cell>
          <cell r="D593">
            <v>44321</v>
          </cell>
          <cell r="E593">
            <v>537861292891</v>
          </cell>
          <cell r="F593" t="str">
            <v>龙韵电焊机配件使用 焊把线 国标电缆线接地钳龙头线套装 16平方</v>
          </cell>
          <cell r="G593" t="str">
            <v>-</v>
          </cell>
          <cell r="H593" t="str">
            <v>已下架</v>
          </cell>
          <cell r="I593">
            <v>27</v>
          </cell>
          <cell r="J593">
            <v>31</v>
          </cell>
          <cell r="K593">
            <v>32.01</v>
          </cell>
          <cell r="L593">
            <v>0.74070000000000003</v>
          </cell>
          <cell r="M593">
            <v>0</v>
          </cell>
          <cell r="N593">
            <v>0</v>
          </cell>
          <cell r="O593">
            <v>1</v>
          </cell>
          <cell r="P593">
            <v>1</v>
          </cell>
          <cell r="Q593">
            <v>106</v>
          </cell>
          <cell r="R593">
            <v>3.6999999999999998E-2</v>
          </cell>
          <cell r="S593">
            <v>0</v>
          </cell>
          <cell r="T593">
            <v>0</v>
          </cell>
          <cell r="U593">
            <v>0</v>
          </cell>
          <cell r="V593">
            <v>0</v>
          </cell>
          <cell r="W593">
            <v>0</v>
          </cell>
          <cell r="X593">
            <v>0</v>
          </cell>
          <cell r="Y593">
            <v>0</v>
          </cell>
          <cell r="Z593">
            <v>19</v>
          </cell>
          <cell r="AA593">
            <v>0</v>
          </cell>
        </row>
        <row r="594">
          <cell r="A594" t="str">
            <v>44321624038</v>
          </cell>
          <cell r="B594">
            <v>5</v>
          </cell>
          <cell r="C594">
            <v>19</v>
          </cell>
          <cell r="D594">
            <v>44321</v>
          </cell>
          <cell r="E594">
            <v>539913624038</v>
          </cell>
          <cell r="F594" t="str">
            <v>家用多功能工具套装五金电工专用维修工具箱手工手动木工万能组套</v>
          </cell>
          <cell r="G594" t="str">
            <v>-</v>
          </cell>
          <cell r="H594" t="str">
            <v>当前在线</v>
          </cell>
          <cell r="I594">
            <v>23</v>
          </cell>
          <cell r="J594">
            <v>30</v>
          </cell>
          <cell r="K594">
            <v>25.02</v>
          </cell>
          <cell r="L594">
            <v>0.30430000000000001</v>
          </cell>
          <cell r="M594">
            <v>2</v>
          </cell>
          <cell r="N594">
            <v>0</v>
          </cell>
          <cell r="O594">
            <v>0</v>
          </cell>
          <cell r="P594">
            <v>0</v>
          </cell>
          <cell r="Q594">
            <v>0</v>
          </cell>
          <cell r="R594">
            <v>0</v>
          </cell>
          <cell r="S594">
            <v>0</v>
          </cell>
          <cell r="T594">
            <v>0</v>
          </cell>
          <cell r="U594">
            <v>0</v>
          </cell>
          <cell r="V594">
            <v>0</v>
          </cell>
          <cell r="W594">
            <v>0</v>
          </cell>
          <cell r="X594">
            <v>0</v>
          </cell>
          <cell r="Y594">
            <v>0</v>
          </cell>
          <cell r="Z594">
            <v>1</v>
          </cell>
          <cell r="AA594">
            <v>0</v>
          </cell>
        </row>
        <row r="595">
          <cell r="A595" t="str">
            <v>44321138248</v>
          </cell>
          <cell r="B595">
            <v>5</v>
          </cell>
          <cell r="C595">
            <v>19</v>
          </cell>
          <cell r="D595">
            <v>44321</v>
          </cell>
          <cell r="E595">
            <v>545945138248</v>
          </cell>
          <cell r="F595" t="str">
            <v>龙韵锂电钻冲击钻充电式手电钻家用电动螺丝刀双速手枪钻多功能</v>
          </cell>
          <cell r="G595" t="str">
            <v>ST系列冲击锂电钻</v>
          </cell>
          <cell r="H595" t="str">
            <v>已下架</v>
          </cell>
          <cell r="I595">
            <v>12</v>
          </cell>
          <cell r="J595">
            <v>38</v>
          </cell>
          <cell r="K595">
            <v>10.07</v>
          </cell>
          <cell r="L595">
            <v>0.5</v>
          </cell>
          <cell r="M595">
            <v>1</v>
          </cell>
          <cell r="N595">
            <v>0</v>
          </cell>
          <cell r="O595">
            <v>0</v>
          </cell>
          <cell r="P595">
            <v>0</v>
          </cell>
          <cell r="Q595">
            <v>0</v>
          </cell>
          <cell r="R595">
            <v>0</v>
          </cell>
          <cell r="S595">
            <v>0</v>
          </cell>
          <cell r="T595">
            <v>0</v>
          </cell>
          <cell r="U595">
            <v>0</v>
          </cell>
          <cell r="V595">
            <v>0</v>
          </cell>
          <cell r="W595">
            <v>0</v>
          </cell>
          <cell r="X595">
            <v>0</v>
          </cell>
          <cell r="Y595">
            <v>0</v>
          </cell>
          <cell r="Z595">
            <v>0</v>
          </cell>
          <cell r="AA595">
            <v>0</v>
          </cell>
        </row>
        <row r="596">
          <cell r="A596" t="str">
            <v>44321634225</v>
          </cell>
          <cell r="B596">
            <v>5</v>
          </cell>
          <cell r="C596">
            <v>19</v>
          </cell>
          <cell r="D596">
            <v>44321</v>
          </cell>
          <cell r="E596">
            <v>551614634225</v>
          </cell>
          <cell r="F596" t="str">
            <v>龙韵手动瓷砖切割机 800 1000 1200全钢高精度 推刀 地砖切割神器</v>
          </cell>
          <cell r="G596" t="str">
            <v>-</v>
          </cell>
          <cell r="H596" t="str">
            <v>当前在线</v>
          </cell>
          <cell r="I596">
            <v>76</v>
          </cell>
          <cell r="J596">
            <v>128</v>
          </cell>
          <cell r="K596">
            <v>33.76</v>
          </cell>
          <cell r="L596">
            <v>0.82889999999999997</v>
          </cell>
          <cell r="M596">
            <v>2</v>
          </cell>
          <cell r="N596">
            <v>0</v>
          </cell>
          <cell r="O596">
            <v>0</v>
          </cell>
          <cell r="P596">
            <v>0</v>
          </cell>
          <cell r="Q596">
            <v>0</v>
          </cell>
          <cell r="R596">
            <v>0</v>
          </cell>
          <cell r="S596">
            <v>0</v>
          </cell>
          <cell r="T596">
            <v>0</v>
          </cell>
          <cell r="U596">
            <v>0</v>
          </cell>
          <cell r="V596">
            <v>0</v>
          </cell>
          <cell r="W596">
            <v>0</v>
          </cell>
          <cell r="X596">
            <v>295.2</v>
          </cell>
          <cell r="Y596">
            <v>0</v>
          </cell>
          <cell r="Z596">
            <v>59</v>
          </cell>
          <cell r="AA596">
            <v>0</v>
          </cell>
        </row>
        <row r="597">
          <cell r="A597" t="str">
            <v>44321490089</v>
          </cell>
          <cell r="B597">
            <v>5</v>
          </cell>
          <cell r="C597">
            <v>19</v>
          </cell>
          <cell r="D597">
            <v>44321</v>
          </cell>
          <cell r="E597">
            <v>551712490089</v>
          </cell>
          <cell r="F597" t="str">
            <v>龙韵手电钻家用冲击钻220v多功能电动工具手枪钻手电转小型螺丝刀</v>
          </cell>
          <cell r="G597" t="str">
            <v>13-T</v>
          </cell>
          <cell r="H597" t="str">
            <v>当前在线</v>
          </cell>
          <cell r="I597">
            <v>50</v>
          </cell>
          <cell r="J597">
            <v>131</v>
          </cell>
          <cell r="K597">
            <v>17.420000000000002</v>
          </cell>
          <cell r="L597">
            <v>0.72</v>
          </cell>
          <cell r="M597">
            <v>2</v>
          </cell>
          <cell r="N597">
            <v>0</v>
          </cell>
          <cell r="O597">
            <v>0</v>
          </cell>
          <cell r="P597">
            <v>0</v>
          </cell>
          <cell r="Q597">
            <v>0</v>
          </cell>
          <cell r="R597">
            <v>0</v>
          </cell>
          <cell r="S597">
            <v>0</v>
          </cell>
          <cell r="T597">
            <v>0</v>
          </cell>
          <cell r="U597">
            <v>0</v>
          </cell>
          <cell r="V597">
            <v>0</v>
          </cell>
          <cell r="W597">
            <v>0</v>
          </cell>
          <cell r="X597">
            <v>0</v>
          </cell>
          <cell r="Y597">
            <v>0</v>
          </cell>
          <cell r="Z597">
            <v>1</v>
          </cell>
          <cell r="AA597">
            <v>0</v>
          </cell>
        </row>
        <row r="598">
          <cell r="A598" t="str">
            <v>44321693149</v>
          </cell>
          <cell r="B598">
            <v>5</v>
          </cell>
          <cell r="C598">
            <v>19</v>
          </cell>
          <cell r="D598">
            <v>44321</v>
          </cell>
          <cell r="E598">
            <v>553338693149</v>
          </cell>
          <cell r="F598" t="str">
            <v>龙韵棘轮扳手套筒套装快速汽修小飞中飞大飞专用五金工具双向扳手</v>
          </cell>
          <cell r="G598" t="str">
            <v>-</v>
          </cell>
          <cell r="H598" t="str">
            <v>当前在线</v>
          </cell>
          <cell r="I598">
            <v>0</v>
          </cell>
          <cell r="J598">
            <v>0</v>
          </cell>
          <cell r="K598">
            <v>0</v>
          </cell>
          <cell r="L598">
            <v>0</v>
          </cell>
          <cell r="M598">
            <v>1</v>
          </cell>
          <cell r="N598">
            <v>0</v>
          </cell>
          <cell r="O598">
            <v>0</v>
          </cell>
          <cell r="P598">
            <v>0</v>
          </cell>
          <cell r="Q598">
            <v>0</v>
          </cell>
          <cell r="R598">
            <v>0</v>
          </cell>
          <cell r="S598">
            <v>0</v>
          </cell>
          <cell r="T598">
            <v>0</v>
          </cell>
          <cell r="U598">
            <v>0</v>
          </cell>
          <cell r="V598">
            <v>0</v>
          </cell>
          <cell r="W598">
            <v>0</v>
          </cell>
          <cell r="X598">
            <v>0</v>
          </cell>
          <cell r="Y598">
            <v>0</v>
          </cell>
          <cell r="Z598">
            <v>0</v>
          </cell>
          <cell r="AA598">
            <v>0</v>
          </cell>
        </row>
        <row r="599">
          <cell r="A599" t="str">
            <v>44321504976</v>
          </cell>
          <cell r="B599">
            <v>5</v>
          </cell>
          <cell r="C599">
            <v>19</v>
          </cell>
          <cell r="D599">
            <v>44321</v>
          </cell>
          <cell r="E599">
            <v>553609504976</v>
          </cell>
          <cell r="F599" t="str">
            <v>龙韵手动打钉枪三用码钉枪气钉射钉钢枪木工家用钉抢器直钉马丁枪</v>
          </cell>
          <cell r="G599" t="str">
            <v>-</v>
          </cell>
          <cell r="H599" t="str">
            <v>当前在线</v>
          </cell>
          <cell r="I599">
            <v>2</v>
          </cell>
          <cell r="J599">
            <v>3</v>
          </cell>
          <cell r="K599">
            <v>72.180000000000007</v>
          </cell>
          <cell r="L599">
            <v>0</v>
          </cell>
          <cell r="M599">
            <v>0</v>
          </cell>
          <cell r="N599">
            <v>0</v>
          </cell>
          <cell r="O599">
            <v>0</v>
          </cell>
          <cell r="P599">
            <v>0</v>
          </cell>
          <cell r="Q599">
            <v>0</v>
          </cell>
          <cell r="R599">
            <v>0</v>
          </cell>
          <cell r="S599">
            <v>0</v>
          </cell>
          <cell r="T599">
            <v>0</v>
          </cell>
          <cell r="U599">
            <v>0</v>
          </cell>
          <cell r="V599">
            <v>0</v>
          </cell>
          <cell r="W599">
            <v>0</v>
          </cell>
          <cell r="X599">
            <v>0</v>
          </cell>
          <cell r="Y599">
            <v>0</v>
          </cell>
          <cell r="Z599">
            <v>0</v>
          </cell>
          <cell r="AA599">
            <v>0</v>
          </cell>
        </row>
        <row r="600">
          <cell r="A600" t="str">
            <v>44321116142</v>
          </cell>
          <cell r="B600">
            <v>5</v>
          </cell>
          <cell r="C600">
            <v>19</v>
          </cell>
          <cell r="D600">
            <v>44321</v>
          </cell>
          <cell r="E600">
            <v>555073116142</v>
          </cell>
          <cell r="F600" t="str">
            <v>水平尺高精度强磁平水尺实心铸铝防摔迷小型家用测量尺平衡尺靠尺</v>
          </cell>
          <cell r="G600" t="str">
            <v>-</v>
          </cell>
          <cell r="H600" t="str">
            <v>当前在线</v>
          </cell>
          <cell r="I600">
            <v>6</v>
          </cell>
          <cell r="J600">
            <v>10</v>
          </cell>
          <cell r="K600">
            <v>6.54</v>
          </cell>
          <cell r="L600">
            <v>0.83330000000000004</v>
          </cell>
          <cell r="M600">
            <v>4</v>
          </cell>
          <cell r="N600">
            <v>0</v>
          </cell>
          <cell r="O600">
            <v>0</v>
          </cell>
          <cell r="P600">
            <v>0</v>
          </cell>
          <cell r="Q600">
            <v>0</v>
          </cell>
          <cell r="R600">
            <v>0</v>
          </cell>
          <cell r="S600">
            <v>0</v>
          </cell>
          <cell r="T600">
            <v>0</v>
          </cell>
          <cell r="U600">
            <v>0</v>
          </cell>
          <cell r="V600">
            <v>0</v>
          </cell>
          <cell r="W600">
            <v>0</v>
          </cell>
          <cell r="X600">
            <v>0</v>
          </cell>
          <cell r="Y600">
            <v>0</v>
          </cell>
          <cell r="Z600">
            <v>0</v>
          </cell>
          <cell r="AA600">
            <v>0</v>
          </cell>
        </row>
        <row r="601">
          <cell r="A601" t="str">
            <v>44321661416</v>
          </cell>
          <cell r="B601">
            <v>5</v>
          </cell>
          <cell r="C601">
            <v>19</v>
          </cell>
          <cell r="D601">
            <v>44321</v>
          </cell>
          <cell r="E601">
            <v>556813661416</v>
          </cell>
          <cell r="F601" t="str">
            <v>热熔胶枪手工制作胶抢电热胶枪家用高粘强力热融胶棒棒胶水7-11mm</v>
          </cell>
          <cell r="G601" t="str">
            <v>-</v>
          </cell>
          <cell r="H601" t="str">
            <v>当前在线</v>
          </cell>
          <cell r="I601">
            <v>5</v>
          </cell>
          <cell r="J601">
            <v>10</v>
          </cell>
          <cell r="K601">
            <v>11.29</v>
          </cell>
          <cell r="L601">
            <v>0.8</v>
          </cell>
          <cell r="M601">
            <v>2</v>
          </cell>
          <cell r="N601">
            <v>0</v>
          </cell>
          <cell r="O601">
            <v>0</v>
          </cell>
          <cell r="P601">
            <v>0</v>
          </cell>
          <cell r="Q601">
            <v>0</v>
          </cell>
          <cell r="R601">
            <v>0</v>
          </cell>
          <cell r="S601">
            <v>0</v>
          </cell>
          <cell r="T601">
            <v>0</v>
          </cell>
          <cell r="U601">
            <v>0</v>
          </cell>
          <cell r="V601">
            <v>0</v>
          </cell>
          <cell r="W601">
            <v>0</v>
          </cell>
          <cell r="X601">
            <v>0</v>
          </cell>
          <cell r="Y601">
            <v>0</v>
          </cell>
          <cell r="Z601">
            <v>0</v>
          </cell>
          <cell r="AA601">
            <v>0</v>
          </cell>
        </row>
        <row r="602">
          <cell r="A602" t="str">
            <v>44321433293</v>
          </cell>
          <cell r="B602">
            <v>5</v>
          </cell>
          <cell r="C602">
            <v>19</v>
          </cell>
          <cell r="D602">
            <v>44321</v>
          </cell>
          <cell r="E602">
            <v>558916433293</v>
          </cell>
          <cell r="F602" t="str">
            <v>龙韵电动工具锂电钻打孔充电钻手枪钻多功能家用电动螺丝刀手电钻</v>
          </cell>
          <cell r="G602">
            <v>1012</v>
          </cell>
          <cell r="H602" t="str">
            <v>已下架</v>
          </cell>
          <cell r="I602">
            <v>1</v>
          </cell>
          <cell r="J602">
            <v>1</v>
          </cell>
          <cell r="K602">
            <v>192</v>
          </cell>
          <cell r="L602">
            <v>0</v>
          </cell>
          <cell r="M602">
            <v>0</v>
          </cell>
          <cell r="N602">
            <v>0</v>
          </cell>
          <cell r="O602">
            <v>0</v>
          </cell>
          <cell r="P602">
            <v>0</v>
          </cell>
          <cell r="Q602">
            <v>0</v>
          </cell>
          <cell r="R602">
            <v>0</v>
          </cell>
          <cell r="S602">
            <v>0</v>
          </cell>
          <cell r="T602">
            <v>0</v>
          </cell>
          <cell r="U602">
            <v>0</v>
          </cell>
          <cell r="V602">
            <v>0</v>
          </cell>
          <cell r="W602">
            <v>0</v>
          </cell>
          <cell r="X602">
            <v>0</v>
          </cell>
          <cell r="Y602">
            <v>0</v>
          </cell>
          <cell r="Z602">
            <v>0</v>
          </cell>
          <cell r="AA602">
            <v>0</v>
          </cell>
        </row>
        <row r="603">
          <cell r="A603" t="str">
            <v>44321121570</v>
          </cell>
          <cell r="B603">
            <v>5</v>
          </cell>
          <cell r="C603">
            <v>19</v>
          </cell>
          <cell r="D603">
            <v>44321</v>
          </cell>
          <cell r="E603">
            <v>560846121570</v>
          </cell>
          <cell r="F603" t="str">
            <v>龙韵园艺剪刀修枝剪果树剪刀多功能家用省力树枝剪子工具修花剪刀</v>
          </cell>
          <cell r="G603" t="str">
            <v>-</v>
          </cell>
          <cell r="H603" t="str">
            <v>已下架</v>
          </cell>
          <cell r="I603">
            <v>8</v>
          </cell>
          <cell r="J603">
            <v>14</v>
          </cell>
          <cell r="K603">
            <v>21.68</v>
          </cell>
          <cell r="L603">
            <v>0.75</v>
          </cell>
          <cell r="M603">
            <v>2</v>
          </cell>
          <cell r="N603">
            <v>0</v>
          </cell>
          <cell r="O603">
            <v>0</v>
          </cell>
          <cell r="P603">
            <v>0</v>
          </cell>
          <cell r="Q603">
            <v>0</v>
          </cell>
          <cell r="R603">
            <v>0</v>
          </cell>
          <cell r="S603">
            <v>0</v>
          </cell>
          <cell r="T603">
            <v>0</v>
          </cell>
          <cell r="U603">
            <v>0</v>
          </cell>
          <cell r="V603">
            <v>0</v>
          </cell>
          <cell r="W603">
            <v>0</v>
          </cell>
          <cell r="X603">
            <v>0</v>
          </cell>
          <cell r="Y603">
            <v>0</v>
          </cell>
          <cell r="Z603">
            <v>0</v>
          </cell>
          <cell r="AA603">
            <v>0</v>
          </cell>
        </row>
        <row r="604">
          <cell r="A604" t="str">
            <v>44321316805</v>
          </cell>
          <cell r="B604">
            <v>5</v>
          </cell>
          <cell r="C604">
            <v>19</v>
          </cell>
          <cell r="D604">
            <v>44321</v>
          </cell>
          <cell r="E604">
            <v>561030316805</v>
          </cell>
          <cell r="F604" t="str">
            <v>龙韵小型手持电磨机套装玉石抛光木雕刻打磨机迷你电钻雕刻机工具</v>
          </cell>
          <cell r="G604" t="str">
            <v>S1J-3</v>
          </cell>
          <cell r="H604" t="str">
            <v>已下架</v>
          </cell>
          <cell r="I604">
            <v>2</v>
          </cell>
          <cell r="J604">
            <v>3</v>
          </cell>
          <cell r="K604">
            <v>62.24</v>
          </cell>
          <cell r="L604">
            <v>0.5</v>
          </cell>
          <cell r="M604">
            <v>0</v>
          </cell>
          <cell r="N604">
            <v>0</v>
          </cell>
          <cell r="O604">
            <v>0</v>
          </cell>
          <cell r="P604">
            <v>0</v>
          </cell>
          <cell r="Q604">
            <v>0</v>
          </cell>
          <cell r="R604">
            <v>0</v>
          </cell>
          <cell r="S604">
            <v>0</v>
          </cell>
          <cell r="T604">
            <v>0</v>
          </cell>
          <cell r="U604">
            <v>0</v>
          </cell>
          <cell r="V604">
            <v>0</v>
          </cell>
          <cell r="W604">
            <v>0</v>
          </cell>
          <cell r="X604">
            <v>0</v>
          </cell>
          <cell r="Y604">
            <v>0</v>
          </cell>
          <cell r="Z604">
            <v>0</v>
          </cell>
          <cell r="AA604">
            <v>0</v>
          </cell>
        </row>
        <row r="605">
          <cell r="A605" t="str">
            <v>44321006270</v>
          </cell>
          <cell r="B605">
            <v>5</v>
          </cell>
          <cell r="C605">
            <v>19</v>
          </cell>
          <cell r="D605">
            <v>44321</v>
          </cell>
          <cell r="E605">
            <v>561836006270</v>
          </cell>
          <cell r="F605" t="str">
            <v>龙韵电动螺丝刀批头十字风批头电动起子头强磁性披头电钻批头套装</v>
          </cell>
          <cell r="G605" t="str">
            <v>-</v>
          </cell>
          <cell r="H605" t="str">
            <v>已下架</v>
          </cell>
          <cell r="I605">
            <v>0</v>
          </cell>
          <cell r="J605">
            <v>0</v>
          </cell>
          <cell r="K605">
            <v>0</v>
          </cell>
          <cell r="L605">
            <v>0</v>
          </cell>
          <cell r="M605">
            <v>1</v>
          </cell>
          <cell r="N605">
            <v>0</v>
          </cell>
          <cell r="O605">
            <v>0</v>
          </cell>
          <cell r="P605">
            <v>0</v>
          </cell>
          <cell r="Q605">
            <v>0</v>
          </cell>
          <cell r="R605">
            <v>0</v>
          </cell>
          <cell r="S605">
            <v>0</v>
          </cell>
          <cell r="T605">
            <v>0</v>
          </cell>
          <cell r="U605">
            <v>0</v>
          </cell>
          <cell r="V605">
            <v>0</v>
          </cell>
          <cell r="W605">
            <v>0</v>
          </cell>
          <cell r="X605">
            <v>0</v>
          </cell>
          <cell r="Y605">
            <v>0</v>
          </cell>
          <cell r="Z605">
            <v>0</v>
          </cell>
          <cell r="AA605">
            <v>0</v>
          </cell>
        </row>
        <row r="606">
          <cell r="A606" t="str">
            <v>44321862298</v>
          </cell>
          <cell r="B606">
            <v>5</v>
          </cell>
          <cell r="C606">
            <v>19</v>
          </cell>
          <cell r="D606">
            <v>44321</v>
          </cell>
          <cell r="E606">
            <v>563490862298</v>
          </cell>
          <cell r="F606" t="str">
            <v>龙韵型材斜切锯铝机铝合金木材切割机木工多功能45度角高精度切铝</v>
          </cell>
          <cell r="G606" t="str">
            <v>-</v>
          </cell>
          <cell r="H606" t="str">
            <v>当前在线</v>
          </cell>
          <cell r="I606">
            <v>93</v>
          </cell>
          <cell r="J606">
            <v>182</v>
          </cell>
          <cell r="K606">
            <v>30.25</v>
          </cell>
          <cell r="L606">
            <v>0.7097</v>
          </cell>
          <cell r="M606">
            <v>2</v>
          </cell>
          <cell r="N606">
            <v>4</v>
          </cell>
          <cell r="O606">
            <v>0</v>
          </cell>
          <cell r="P606">
            <v>0</v>
          </cell>
          <cell r="Q606">
            <v>0</v>
          </cell>
          <cell r="R606">
            <v>0</v>
          </cell>
          <cell r="S606">
            <v>0</v>
          </cell>
          <cell r="T606">
            <v>0</v>
          </cell>
          <cell r="U606">
            <v>0</v>
          </cell>
          <cell r="V606">
            <v>0</v>
          </cell>
          <cell r="W606">
            <v>0</v>
          </cell>
          <cell r="X606">
            <v>0</v>
          </cell>
          <cell r="Y606">
            <v>0</v>
          </cell>
          <cell r="Z606">
            <v>42</v>
          </cell>
          <cell r="AA606">
            <v>0</v>
          </cell>
        </row>
        <row r="607">
          <cell r="A607" t="str">
            <v>44321998624</v>
          </cell>
          <cell r="B607">
            <v>5</v>
          </cell>
          <cell r="C607">
            <v>19</v>
          </cell>
          <cell r="D607">
            <v>44321</v>
          </cell>
          <cell r="E607">
            <v>564246998624</v>
          </cell>
          <cell r="F607" t="str">
            <v>龙韵万用表数字高精度万能表全自动智能小型便携式维修电工多功能</v>
          </cell>
          <cell r="G607" t="str">
            <v>BB010108</v>
          </cell>
          <cell r="H607" t="str">
            <v>当前在线</v>
          </cell>
          <cell r="I607">
            <v>29</v>
          </cell>
          <cell r="J607">
            <v>67</v>
          </cell>
          <cell r="K607">
            <v>54.32</v>
          </cell>
          <cell r="L607">
            <v>0.68969999999999998</v>
          </cell>
          <cell r="M607">
            <v>0</v>
          </cell>
          <cell r="N607">
            <v>9</v>
          </cell>
          <cell r="O607">
            <v>0</v>
          </cell>
          <cell r="P607">
            <v>0</v>
          </cell>
          <cell r="Q607">
            <v>0</v>
          </cell>
          <cell r="R607">
            <v>0</v>
          </cell>
          <cell r="S607">
            <v>0</v>
          </cell>
          <cell r="T607">
            <v>0</v>
          </cell>
          <cell r="U607">
            <v>0</v>
          </cell>
          <cell r="V607">
            <v>0</v>
          </cell>
          <cell r="W607">
            <v>0</v>
          </cell>
          <cell r="X607">
            <v>0</v>
          </cell>
          <cell r="Y607">
            <v>0</v>
          </cell>
          <cell r="Z607">
            <v>11</v>
          </cell>
          <cell r="AA607">
            <v>0</v>
          </cell>
        </row>
        <row r="608">
          <cell r="A608" t="str">
            <v>44321097011</v>
          </cell>
          <cell r="B608">
            <v>5</v>
          </cell>
          <cell r="C608">
            <v>19</v>
          </cell>
          <cell r="D608">
            <v>44321</v>
          </cell>
          <cell r="E608">
            <v>564869097011</v>
          </cell>
          <cell r="F608" t="str">
            <v>龙韵三角钻头陶瓷墙壁瓷砖玻璃水泥墙壁钻头开孔器合金手枪电钻头</v>
          </cell>
          <cell r="G608">
            <v>1018</v>
          </cell>
          <cell r="H608" t="str">
            <v>当前在线</v>
          </cell>
          <cell r="I608">
            <v>1</v>
          </cell>
          <cell r="J608">
            <v>1</v>
          </cell>
          <cell r="K608">
            <v>3.85</v>
          </cell>
          <cell r="L608">
            <v>0</v>
          </cell>
          <cell r="M608">
            <v>0</v>
          </cell>
          <cell r="N608">
            <v>0</v>
          </cell>
          <cell r="O608">
            <v>0</v>
          </cell>
          <cell r="P608">
            <v>0</v>
          </cell>
          <cell r="Q608">
            <v>0</v>
          </cell>
          <cell r="R608">
            <v>0</v>
          </cell>
          <cell r="S608">
            <v>0</v>
          </cell>
          <cell r="T608">
            <v>0</v>
          </cell>
          <cell r="U608">
            <v>0</v>
          </cell>
          <cell r="V608">
            <v>0</v>
          </cell>
          <cell r="W608">
            <v>0</v>
          </cell>
          <cell r="X608">
            <v>0</v>
          </cell>
          <cell r="Y608">
            <v>0</v>
          </cell>
          <cell r="Z608">
            <v>0</v>
          </cell>
          <cell r="AA608">
            <v>0</v>
          </cell>
        </row>
        <row r="609">
          <cell r="A609" t="str">
            <v>44321037230</v>
          </cell>
          <cell r="B609">
            <v>5</v>
          </cell>
          <cell r="C609">
            <v>19</v>
          </cell>
          <cell r="D609">
            <v>44321</v>
          </cell>
          <cell r="E609">
            <v>564882037230</v>
          </cell>
          <cell r="F609" t="str">
            <v>龙韵修枝园艺剪刀修剪树枝果树剪刀粗枝剪大力剪刀省力园林强力剪</v>
          </cell>
          <cell r="G609" t="str">
            <v>-</v>
          </cell>
          <cell r="H609" t="str">
            <v>当前在线</v>
          </cell>
          <cell r="I609">
            <v>48</v>
          </cell>
          <cell r="J609">
            <v>64</v>
          </cell>
          <cell r="K609">
            <v>26.62</v>
          </cell>
          <cell r="L609">
            <v>0.77080000000000004</v>
          </cell>
          <cell r="M609">
            <v>1</v>
          </cell>
          <cell r="N609">
            <v>1</v>
          </cell>
          <cell r="O609">
            <v>0</v>
          </cell>
          <cell r="P609">
            <v>0</v>
          </cell>
          <cell r="Q609">
            <v>0</v>
          </cell>
          <cell r="R609">
            <v>0</v>
          </cell>
          <cell r="S609">
            <v>0</v>
          </cell>
          <cell r="T609">
            <v>0</v>
          </cell>
          <cell r="U609">
            <v>0</v>
          </cell>
          <cell r="V609">
            <v>0</v>
          </cell>
          <cell r="W609">
            <v>0</v>
          </cell>
          <cell r="X609">
            <v>0</v>
          </cell>
          <cell r="Y609">
            <v>0</v>
          </cell>
          <cell r="Z609">
            <v>3</v>
          </cell>
          <cell r="AA609">
            <v>0</v>
          </cell>
        </row>
        <row r="610">
          <cell r="A610" t="str">
            <v>44321341452</v>
          </cell>
          <cell r="B610">
            <v>5</v>
          </cell>
          <cell r="C610">
            <v>19</v>
          </cell>
          <cell r="D610">
            <v>44321</v>
          </cell>
          <cell r="E610">
            <v>565895341452</v>
          </cell>
          <cell r="F610" t="str">
            <v>龙韵无刷锂电角磨机充电式锂电池磨光机打磨机多功能切割机抛光机</v>
          </cell>
          <cell r="G610" t="str">
            <v>100LAG-1</v>
          </cell>
          <cell r="H610" t="str">
            <v>已下架</v>
          </cell>
          <cell r="I610">
            <v>12</v>
          </cell>
          <cell r="J610">
            <v>17</v>
          </cell>
          <cell r="K610">
            <v>20.94</v>
          </cell>
          <cell r="L610">
            <v>0.83330000000000004</v>
          </cell>
          <cell r="M610">
            <v>0</v>
          </cell>
          <cell r="N610">
            <v>0</v>
          </cell>
          <cell r="O610">
            <v>0</v>
          </cell>
          <cell r="P610">
            <v>0</v>
          </cell>
          <cell r="Q610">
            <v>0</v>
          </cell>
          <cell r="R610">
            <v>0</v>
          </cell>
          <cell r="S610">
            <v>0</v>
          </cell>
          <cell r="T610">
            <v>0</v>
          </cell>
          <cell r="U610">
            <v>0</v>
          </cell>
          <cell r="V610">
            <v>0</v>
          </cell>
          <cell r="W610">
            <v>0</v>
          </cell>
          <cell r="X610">
            <v>0</v>
          </cell>
          <cell r="Y610">
            <v>0</v>
          </cell>
          <cell r="Z610">
            <v>0</v>
          </cell>
          <cell r="AA610">
            <v>0</v>
          </cell>
        </row>
        <row r="611">
          <cell r="A611" t="str">
            <v>44321639570</v>
          </cell>
          <cell r="B611">
            <v>5</v>
          </cell>
          <cell r="C611">
            <v>19</v>
          </cell>
          <cell r="D611">
            <v>44321</v>
          </cell>
          <cell r="E611">
            <v>568193639570</v>
          </cell>
          <cell r="F611" t="str">
            <v>龙韵高速钢麻花钻头金属合金手电钻钻头不锈钢直柄钻头套装多功能</v>
          </cell>
          <cell r="G611" t="str">
            <v>DZYB01022</v>
          </cell>
          <cell r="H611" t="str">
            <v>当前在线</v>
          </cell>
          <cell r="I611">
            <v>1</v>
          </cell>
          <cell r="J611">
            <v>1</v>
          </cell>
          <cell r="K611">
            <v>3.01</v>
          </cell>
          <cell r="L611">
            <v>0</v>
          </cell>
          <cell r="M611">
            <v>0</v>
          </cell>
          <cell r="N611">
            <v>0</v>
          </cell>
          <cell r="O611">
            <v>0</v>
          </cell>
          <cell r="P611">
            <v>0</v>
          </cell>
          <cell r="Q611">
            <v>0</v>
          </cell>
          <cell r="R611">
            <v>0</v>
          </cell>
          <cell r="S611">
            <v>0</v>
          </cell>
          <cell r="T611">
            <v>0</v>
          </cell>
          <cell r="U611">
            <v>0</v>
          </cell>
          <cell r="V611">
            <v>0</v>
          </cell>
          <cell r="W611">
            <v>0</v>
          </cell>
          <cell r="X611">
            <v>0</v>
          </cell>
          <cell r="Y611">
            <v>0</v>
          </cell>
          <cell r="Z611">
            <v>0</v>
          </cell>
          <cell r="AA611">
            <v>0</v>
          </cell>
        </row>
        <row r="612">
          <cell r="A612" t="str">
            <v>44321456729</v>
          </cell>
          <cell r="B612">
            <v>5</v>
          </cell>
          <cell r="C612">
            <v>19</v>
          </cell>
          <cell r="D612">
            <v>44321</v>
          </cell>
          <cell r="E612">
            <v>570042456729</v>
          </cell>
          <cell r="F612" t="str">
            <v>龙韵赶海工具套园艺工具家用多肉小铲子铁锹种菜养花种花工具套装</v>
          </cell>
          <cell r="G612" t="str">
            <v>LYYY100016</v>
          </cell>
          <cell r="H612" t="str">
            <v>当前在线</v>
          </cell>
          <cell r="I612">
            <v>40</v>
          </cell>
          <cell r="J612">
            <v>56</v>
          </cell>
          <cell r="K612">
            <v>17.95</v>
          </cell>
          <cell r="L612">
            <v>0.75</v>
          </cell>
          <cell r="M612">
            <v>1</v>
          </cell>
          <cell r="N612">
            <v>3</v>
          </cell>
          <cell r="O612">
            <v>0</v>
          </cell>
          <cell r="P612">
            <v>0</v>
          </cell>
          <cell r="Q612">
            <v>0</v>
          </cell>
          <cell r="R612">
            <v>0</v>
          </cell>
          <cell r="S612">
            <v>0</v>
          </cell>
          <cell r="T612">
            <v>0</v>
          </cell>
          <cell r="U612">
            <v>0</v>
          </cell>
          <cell r="V612">
            <v>0</v>
          </cell>
          <cell r="W612">
            <v>0</v>
          </cell>
          <cell r="X612">
            <v>0</v>
          </cell>
          <cell r="Y612">
            <v>0</v>
          </cell>
          <cell r="Z612">
            <v>30</v>
          </cell>
          <cell r="AA612">
            <v>0</v>
          </cell>
        </row>
        <row r="613">
          <cell r="A613" t="str">
            <v>44321970899</v>
          </cell>
          <cell r="B613">
            <v>5</v>
          </cell>
          <cell r="C613">
            <v>19</v>
          </cell>
          <cell r="D613">
            <v>44321</v>
          </cell>
          <cell r="E613">
            <v>570285970899</v>
          </cell>
          <cell r="F613" t="str">
            <v>龙韵水钻机打孔机大功率水钻支架手持式台式两用空调混凝土开孔机</v>
          </cell>
          <cell r="G613" t="str">
            <v>-</v>
          </cell>
          <cell r="H613" t="str">
            <v>当前在线</v>
          </cell>
          <cell r="I613">
            <v>28</v>
          </cell>
          <cell r="J613">
            <v>42</v>
          </cell>
          <cell r="K613">
            <v>34.020000000000003</v>
          </cell>
          <cell r="L613">
            <v>0.75</v>
          </cell>
          <cell r="M613">
            <v>1</v>
          </cell>
          <cell r="N613">
            <v>2</v>
          </cell>
          <cell r="O613">
            <v>0</v>
          </cell>
          <cell r="P613">
            <v>0</v>
          </cell>
          <cell r="Q613">
            <v>0</v>
          </cell>
          <cell r="R613">
            <v>0</v>
          </cell>
          <cell r="S613">
            <v>0</v>
          </cell>
          <cell r="T613">
            <v>0</v>
          </cell>
          <cell r="U613">
            <v>0</v>
          </cell>
          <cell r="V613">
            <v>0</v>
          </cell>
          <cell r="W613">
            <v>0</v>
          </cell>
          <cell r="X613">
            <v>0</v>
          </cell>
          <cell r="Y613">
            <v>0</v>
          </cell>
          <cell r="Z613">
            <v>17</v>
          </cell>
          <cell r="AA613">
            <v>0</v>
          </cell>
        </row>
        <row r="614">
          <cell r="A614" t="str">
            <v>44321310346</v>
          </cell>
          <cell r="B614">
            <v>5</v>
          </cell>
          <cell r="C614">
            <v>19</v>
          </cell>
          <cell r="D614">
            <v>44321</v>
          </cell>
          <cell r="E614">
            <v>571410310346</v>
          </cell>
          <cell r="F614" t="str">
            <v>割草机多功能开荒小型家用电动打草机农用汽油机收割非神器除草机</v>
          </cell>
          <cell r="G614" t="str">
            <v>GCJ139/140</v>
          </cell>
          <cell r="H614" t="str">
            <v>当前在线</v>
          </cell>
          <cell r="I614">
            <v>8</v>
          </cell>
          <cell r="J614">
            <v>16</v>
          </cell>
          <cell r="K614">
            <v>43.61</v>
          </cell>
          <cell r="L614">
            <v>0.875</v>
          </cell>
          <cell r="M614">
            <v>0</v>
          </cell>
          <cell r="N614">
            <v>0</v>
          </cell>
          <cell r="O614">
            <v>0</v>
          </cell>
          <cell r="P614">
            <v>0</v>
          </cell>
          <cell r="Q614">
            <v>0</v>
          </cell>
          <cell r="R614">
            <v>0</v>
          </cell>
          <cell r="S614">
            <v>0</v>
          </cell>
          <cell r="T614">
            <v>0</v>
          </cell>
          <cell r="U614">
            <v>0</v>
          </cell>
          <cell r="V614">
            <v>0</v>
          </cell>
          <cell r="W614">
            <v>0</v>
          </cell>
          <cell r="X614">
            <v>0</v>
          </cell>
          <cell r="Y614">
            <v>0</v>
          </cell>
          <cell r="Z614">
            <v>0</v>
          </cell>
          <cell r="AA614">
            <v>0</v>
          </cell>
        </row>
        <row r="615">
          <cell r="A615" t="str">
            <v>44321678688</v>
          </cell>
          <cell r="B615">
            <v>5</v>
          </cell>
          <cell r="C615">
            <v>19</v>
          </cell>
          <cell r="D615">
            <v>44321</v>
          </cell>
          <cell r="E615">
            <v>572994678688</v>
          </cell>
          <cell r="F615" t="str">
            <v>龙韵锂电万用宝多功能修边机木工电动工具大全开孔开槽切割打磨机</v>
          </cell>
          <cell r="G615" t="str">
            <v>-</v>
          </cell>
          <cell r="H615" t="str">
            <v>当前在线</v>
          </cell>
          <cell r="I615">
            <v>1</v>
          </cell>
          <cell r="J615">
            <v>2</v>
          </cell>
          <cell r="K615">
            <v>5.45</v>
          </cell>
          <cell r="L615">
            <v>0</v>
          </cell>
          <cell r="M615">
            <v>0</v>
          </cell>
          <cell r="N615">
            <v>0</v>
          </cell>
          <cell r="O615">
            <v>0</v>
          </cell>
          <cell r="P615">
            <v>0</v>
          </cell>
          <cell r="Q615">
            <v>0</v>
          </cell>
          <cell r="R615">
            <v>0</v>
          </cell>
          <cell r="S615">
            <v>0</v>
          </cell>
          <cell r="T615">
            <v>0</v>
          </cell>
          <cell r="U615">
            <v>0</v>
          </cell>
          <cell r="V615">
            <v>0</v>
          </cell>
          <cell r="W615">
            <v>0</v>
          </cell>
          <cell r="X615">
            <v>0</v>
          </cell>
          <cell r="Y615">
            <v>0</v>
          </cell>
          <cell r="Z615">
            <v>0</v>
          </cell>
          <cell r="AA615">
            <v>0</v>
          </cell>
        </row>
        <row r="616">
          <cell r="A616" t="str">
            <v>44321165390</v>
          </cell>
          <cell r="B616">
            <v>5</v>
          </cell>
          <cell r="C616">
            <v>19</v>
          </cell>
          <cell r="D616">
            <v>44321</v>
          </cell>
          <cell r="E616">
            <v>573393165390</v>
          </cell>
          <cell r="F616" t="str">
            <v>龙韵切割机家用大功率多功能小型金属木材型材不锈钢台式钢材机</v>
          </cell>
          <cell r="G616" t="str">
            <v>-</v>
          </cell>
          <cell r="H616" t="str">
            <v>已下架</v>
          </cell>
          <cell r="I616">
            <v>6</v>
          </cell>
          <cell r="J616">
            <v>19</v>
          </cell>
          <cell r="K616">
            <v>35.81</v>
          </cell>
          <cell r="L616">
            <v>0</v>
          </cell>
          <cell r="M616">
            <v>1</v>
          </cell>
          <cell r="N616">
            <v>0</v>
          </cell>
          <cell r="O616">
            <v>0</v>
          </cell>
          <cell r="P616">
            <v>0</v>
          </cell>
          <cell r="Q616">
            <v>0</v>
          </cell>
          <cell r="R616">
            <v>0</v>
          </cell>
          <cell r="S616">
            <v>0</v>
          </cell>
          <cell r="T616">
            <v>0</v>
          </cell>
          <cell r="U616">
            <v>0</v>
          </cell>
          <cell r="V616">
            <v>0</v>
          </cell>
          <cell r="W616">
            <v>0</v>
          </cell>
          <cell r="X616">
            <v>0</v>
          </cell>
          <cell r="Y616">
            <v>0</v>
          </cell>
          <cell r="Z616">
            <v>0</v>
          </cell>
          <cell r="AA616">
            <v>0</v>
          </cell>
        </row>
        <row r="617">
          <cell r="A617" t="str">
            <v>44321049482</v>
          </cell>
          <cell r="B617">
            <v>5</v>
          </cell>
          <cell r="C617">
            <v>19</v>
          </cell>
          <cell r="D617">
            <v>44321</v>
          </cell>
          <cell r="E617">
            <v>579580049482</v>
          </cell>
          <cell r="F617" t="str">
            <v>龙韵蓝牙激光测距仪高精度红外线测量尺量尺寸电子尺量房神器仪器</v>
          </cell>
          <cell r="G617" t="str">
            <v>88U</v>
          </cell>
          <cell r="H617" t="str">
            <v>当前在线</v>
          </cell>
          <cell r="I617">
            <v>31</v>
          </cell>
          <cell r="J617">
            <v>49</v>
          </cell>
          <cell r="K617">
            <v>39.93</v>
          </cell>
          <cell r="L617">
            <v>0.6774</v>
          </cell>
          <cell r="M617">
            <v>2</v>
          </cell>
          <cell r="N617">
            <v>3</v>
          </cell>
          <cell r="O617">
            <v>0</v>
          </cell>
          <cell r="P617">
            <v>0</v>
          </cell>
          <cell r="Q617">
            <v>0</v>
          </cell>
          <cell r="R617">
            <v>0</v>
          </cell>
          <cell r="S617">
            <v>0</v>
          </cell>
          <cell r="T617">
            <v>0</v>
          </cell>
          <cell r="U617">
            <v>0</v>
          </cell>
          <cell r="V617">
            <v>0</v>
          </cell>
          <cell r="W617">
            <v>0</v>
          </cell>
          <cell r="X617">
            <v>0</v>
          </cell>
          <cell r="Y617">
            <v>0</v>
          </cell>
          <cell r="Z617">
            <v>14</v>
          </cell>
          <cell r="AA617">
            <v>0</v>
          </cell>
        </row>
        <row r="618">
          <cell r="A618" t="str">
            <v>44321543244</v>
          </cell>
          <cell r="B618">
            <v>5</v>
          </cell>
          <cell r="C618">
            <v>19</v>
          </cell>
          <cell r="D618">
            <v>44321</v>
          </cell>
          <cell r="E618">
            <v>581996543244</v>
          </cell>
          <cell r="F618" t="str">
            <v>线槽剪刀扣条剪45度木工卡条剪刀万能电工角度剪多功能封边条剪刀</v>
          </cell>
          <cell r="G618" t="str">
            <v>-</v>
          </cell>
          <cell r="H618" t="str">
            <v>当前在线</v>
          </cell>
          <cell r="I618">
            <v>2</v>
          </cell>
          <cell r="J618">
            <v>3</v>
          </cell>
          <cell r="K618">
            <v>28.08</v>
          </cell>
          <cell r="L618">
            <v>0.5</v>
          </cell>
          <cell r="M618">
            <v>0</v>
          </cell>
          <cell r="N618">
            <v>0</v>
          </cell>
          <cell r="O618">
            <v>0</v>
          </cell>
          <cell r="P618">
            <v>0</v>
          </cell>
          <cell r="Q618">
            <v>0</v>
          </cell>
          <cell r="R618">
            <v>0</v>
          </cell>
          <cell r="S618">
            <v>0</v>
          </cell>
          <cell r="T618">
            <v>0</v>
          </cell>
          <cell r="U618">
            <v>0</v>
          </cell>
          <cell r="V618">
            <v>0</v>
          </cell>
          <cell r="W618">
            <v>0</v>
          </cell>
          <cell r="X618">
            <v>0</v>
          </cell>
          <cell r="Y618">
            <v>0</v>
          </cell>
          <cell r="Z618">
            <v>0</v>
          </cell>
          <cell r="AA618">
            <v>0</v>
          </cell>
        </row>
        <row r="619">
          <cell r="A619" t="str">
            <v>44321895831</v>
          </cell>
          <cell r="B619">
            <v>5</v>
          </cell>
          <cell r="C619">
            <v>19</v>
          </cell>
          <cell r="D619">
            <v>44321</v>
          </cell>
          <cell r="E619">
            <v>582355895831</v>
          </cell>
          <cell r="F619" t="str">
            <v>木工切割片4寸锯片角磨机金属多功能专业级万用10寸铝合金电锯片</v>
          </cell>
          <cell r="G619" t="str">
            <v>-</v>
          </cell>
          <cell r="H619" t="str">
            <v>当前在线</v>
          </cell>
          <cell r="I619">
            <v>22</v>
          </cell>
          <cell r="J619">
            <v>33</v>
          </cell>
          <cell r="K619">
            <v>28.08</v>
          </cell>
          <cell r="L619">
            <v>0.36359999999999998</v>
          </cell>
          <cell r="M619">
            <v>0</v>
          </cell>
          <cell r="N619">
            <v>0</v>
          </cell>
          <cell r="O619">
            <v>0</v>
          </cell>
          <cell r="P619">
            <v>0</v>
          </cell>
          <cell r="Q619">
            <v>0</v>
          </cell>
          <cell r="R619">
            <v>0</v>
          </cell>
          <cell r="S619">
            <v>0</v>
          </cell>
          <cell r="T619">
            <v>0</v>
          </cell>
          <cell r="U619">
            <v>0</v>
          </cell>
          <cell r="V619">
            <v>0</v>
          </cell>
          <cell r="W619">
            <v>0</v>
          </cell>
          <cell r="X619">
            <v>0</v>
          </cell>
          <cell r="Y619">
            <v>0</v>
          </cell>
          <cell r="Z619">
            <v>2</v>
          </cell>
          <cell r="AA619">
            <v>0</v>
          </cell>
        </row>
        <row r="620">
          <cell r="A620" t="str">
            <v>44321137146</v>
          </cell>
          <cell r="B620">
            <v>5</v>
          </cell>
          <cell r="C620">
            <v>19</v>
          </cell>
          <cell r="D620">
            <v>44321</v>
          </cell>
          <cell r="E620">
            <v>584673137146</v>
          </cell>
          <cell r="F620" t="str">
            <v>龙韵管钳多功能家用扳手水管钳快速活动自紧大号重型管子钳</v>
          </cell>
          <cell r="G620" t="str">
            <v>-</v>
          </cell>
          <cell r="H620" t="str">
            <v>当前在线</v>
          </cell>
          <cell r="I620">
            <v>0</v>
          </cell>
          <cell r="J620">
            <v>0</v>
          </cell>
          <cell r="K620">
            <v>0</v>
          </cell>
          <cell r="L620">
            <v>0</v>
          </cell>
          <cell r="M620">
            <v>1</v>
          </cell>
          <cell r="N620">
            <v>0</v>
          </cell>
          <cell r="O620">
            <v>0</v>
          </cell>
          <cell r="P620">
            <v>0</v>
          </cell>
          <cell r="Q620">
            <v>0</v>
          </cell>
          <cell r="R620">
            <v>0</v>
          </cell>
          <cell r="S620">
            <v>0</v>
          </cell>
          <cell r="T620">
            <v>0</v>
          </cell>
          <cell r="U620">
            <v>0</v>
          </cell>
          <cell r="V620">
            <v>0</v>
          </cell>
          <cell r="W620">
            <v>0</v>
          </cell>
          <cell r="X620">
            <v>0</v>
          </cell>
          <cell r="Y620">
            <v>0</v>
          </cell>
          <cell r="Z620">
            <v>0</v>
          </cell>
          <cell r="AA620">
            <v>0</v>
          </cell>
        </row>
        <row r="621">
          <cell r="A621" t="str">
            <v>44321728813</v>
          </cell>
          <cell r="B621">
            <v>5</v>
          </cell>
          <cell r="C621">
            <v>19</v>
          </cell>
          <cell r="D621">
            <v>44321</v>
          </cell>
          <cell r="E621">
            <v>586111728813</v>
          </cell>
          <cell r="F621" t="str">
            <v>龙韵万用表数字高精度全自动多功能数显式维修电工万能表智能防烧</v>
          </cell>
          <cell r="G621" t="str">
            <v>DM58</v>
          </cell>
          <cell r="H621" t="str">
            <v>当前在线</v>
          </cell>
          <cell r="I621">
            <v>5</v>
          </cell>
          <cell r="J621">
            <v>5</v>
          </cell>
          <cell r="K621">
            <v>23.63</v>
          </cell>
          <cell r="L621">
            <v>0.4</v>
          </cell>
          <cell r="M621">
            <v>0</v>
          </cell>
          <cell r="N621">
            <v>0</v>
          </cell>
          <cell r="O621">
            <v>0</v>
          </cell>
          <cell r="P621">
            <v>0</v>
          </cell>
          <cell r="Q621">
            <v>0</v>
          </cell>
          <cell r="R621">
            <v>0</v>
          </cell>
          <cell r="S621">
            <v>0</v>
          </cell>
          <cell r="T621">
            <v>0</v>
          </cell>
          <cell r="U621">
            <v>0</v>
          </cell>
          <cell r="V621">
            <v>0</v>
          </cell>
          <cell r="W621">
            <v>0</v>
          </cell>
          <cell r="X621">
            <v>0</v>
          </cell>
          <cell r="Y621">
            <v>0</v>
          </cell>
          <cell r="Z621">
            <v>2</v>
          </cell>
          <cell r="AA621">
            <v>0</v>
          </cell>
        </row>
        <row r="622">
          <cell r="A622" t="str">
            <v>44321506421</v>
          </cell>
          <cell r="B622">
            <v>5</v>
          </cell>
          <cell r="C622">
            <v>19</v>
          </cell>
          <cell r="D622">
            <v>44321</v>
          </cell>
          <cell r="E622">
            <v>586205506421</v>
          </cell>
          <cell r="F622" t="str">
            <v>龙韵角磨机支架万用多功能磨光机改装台锯小型切割机支架固定架子</v>
          </cell>
          <cell r="G622" t="str">
            <v>-</v>
          </cell>
          <cell r="H622" t="str">
            <v>当前在线</v>
          </cell>
          <cell r="I622">
            <v>156</v>
          </cell>
          <cell r="J622">
            <v>255</v>
          </cell>
          <cell r="K622">
            <v>48.45</v>
          </cell>
          <cell r="L622">
            <v>0.69230000000000003</v>
          </cell>
          <cell r="M622">
            <v>3</v>
          </cell>
          <cell r="N622">
            <v>5</v>
          </cell>
          <cell r="O622">
            <v>0</v>
          </cell>
          <cell r="P622">
            <v>0</v>
          </cell>
          <cell r="Q622">
            <v>0</v>
          </cell>
          <cell r="R622">
            <v>0</v>
          </cell>
          <cell r="S622">
            <v>0</v>
          </cell>
          <cell r="T622">
            <v>0</v>
          </cell>
          <cell r="U622">
            <v>0</v>
          </cell>
          <cell r="V622">
            <v>0</v>
          </cell>
          <cell r="W622">
            <v>0</v>
          </cell>
          <cell r="X622">
            <v>0</v>
          </cell>
          <cell r="Y622">
            <v>0</v>
          </cell>
          <cell r="Z622">
            <v>47</v>
          </cell>
          <cell r="AA622">
            <v>0</v>
          </cell>
        </row>
        <row r="623">
          <cell r="A623" t="str">
            <v>44321987066</v>
          </cell>
          <cell r="B623">
            <v>5</v>
          </cell>
          <cell r="C623">
            <v>19</v>
          </cell>
          <cell r="D623">
            <v>44321</v>
          </cell>
          <cell r="E623">
            <v>586841987066</v>
          </cell>
          <cell r="F623" t="str">
            <v>龙韵电镐大功率重型专业混凝土开槽拆墙工具单用工业级电镐送凿子</v>
          </cell>
          <cell r="G623" t="str">
            <v>-</v>
          </cell>
          <cell r="H623" t="str">
            <v>已下架</v>
          </cell>
          <cell r="I623">
            <v>33</v>
          </cell>
          <cell r="J623">
            <v>71</v>
          </cell>
          <cell r="K623">
            <v>41.24</v>
          </cell>
          <cell r="L623">
            <v>0.69699999999999995</v>
          </cell>
          <cell r="M623">
            <v>1</v>
          </cell>
          <cell r="N623">
            <v>3</v>
          </cell>
          <cell r="O623">
            <v>0</v>
          </cell>
          <cell r="P623">
            <v>0</v>
          </cell>
          <cell r="Q623">
            <v>0</v>
          </cell>
          <cell r="R623">
            <v>0</v>
          </cell>
          <cell r="S623">
            <v>0</v>
          </cell>
          <cell r="T623">
            <v>0</v>
          </cell>
          <cell r="U623">
            <v>0</v>
          </cell>
          <cell r="V623">
            <v>0</v>
          </cell>
          <cell r="W623">
            <v>0</v>
          </cell>
          <cell r="X623">
            <v>0</v>
          </cell>
          <cell r="Y623">
            <v>0</v>
          </cell>
          <cell r="Z623">
            <v>15</v>
          </cell>
          <cell r="AA623">
            <v>0</v>
          </cell>
        </row>
        <row r="624">
          <cell r="A624" t="str">
            <v>44321325193</v>
          </cell>
          <cell r="B624">
            <v>5</v>
          </cell>
          <cell r="C624">
            <v>19</v>
          </cell>
          <cell r="D624">
            <v>44321</v>
          </cell>
          <cell r="E624">
            <v>588463325193</v>
          </cell>
          <cell r="F624" t="str">
            <v>龙韵激光测距仪红外线测量仪高精度电子尺量房仪工具卷尺5米户外</v>
          </cell>
          <cell r="G624" t="str">
            <v>ls激光卷尺</v>
          </cell>
          <cell r="H624" t="str">
            <v>已下架</v>
          </cell>
          <cell r="I624">
            <v>1</v>
          </cell>
          <cell r="J624">
            <v>1</v>
          </cell>
          <cell r="K624">
            <v>2</v>
          </cell>
          <cell r="L624">
            <v>0</v>
          </cell>
          <cell r="M624">
            <v>1</v>
          </cell>
          <cell r="N624">
            <v>0</v>
          </cell>
          <cell r="O624">
            <v>0</v>
          </cell>
          <cell r="P624">
            <v>0</v>
          </cell>
          <cell r="Q624">
            <v>0</v>
          </cell>
          <cell r="R624">
            <v>0</v>
          </cell>
          <cell r="S624">
            <v>0</v>
          </cell>
          <cell r="T624">
            <v>0</v>
          </cell>
          <cell r="U624">
            <v>0</v>
          </cell>
          <cell r="V624">
            <v>0</v>
          </cell>
          <cell r="W624">
            <v>0</v>
          </cell>
          <cell r="X624">
            <v>0</v>
          </cell>
          <cell r="Y624">
            <v>0</v>
          </cell>
          <cell r="Z624">
            <v>0</v>
          </cell>
          <cell r="AA624">
            <v>0</v>
          </cell>
        </row>
        <row r="625">
          <cell r="A625" t="str">
            <v>44321903004</v>
          </cell>
          <cell r="B625">
            <v>5</v>
          </cell>
          <cell r="C625">
            <v>19</v>
          </cell>
          <cell r="D625">
            <v>44321</v>
          </cell>
          <cell r="E625">
            <v>588775903004</v>
          </cell>
          <cell r="F625" t="str">
            <v>龙韵红外线激光卷尺5米木工迷你钢卷尺耐磨尺子测量工具盒尺米尺</v>
          </cell>
          <cell r="G625" t="str">
            <v>-</v>
          </cell>
          <cell r="H625" t="str">
            <v>已下架</v>
          </cell>
          <cell r="I625">
            <v>0</v>
          </cell>
          <cell r="J625">
            <v>0</v>
          </cell>
          <cell r="K625">
            <v>0</v>
          </cell>
          <cell r="L625">
            <v>0</v>
          </cell>
          <cell r="M625">
            <v>1</v>
          </cell>
          <cell r="N625">
            <v>0</v>
          </cell>
          <cell r="O625">
            <v>0</v>
          </cell>
          <cell r="P625">
            <v>0</v>
          </cell>
          <cell r="Q625">
            <v>0</v>
          </cell>
          <cell r="R625">
            <v>0</v>
          </cell>
          <cell r="S625">
            <v>0</v>
          </cell>
          <cell r="T625">
            <v>0</v>
          </cell>
          <cell r="U625">
            <v>0</v>
          </cell>
          <cell r="V625">
            <v>0</v>
          </cell>
          <cell r="W625">
            <v>0</v>
          </cell>
          <cell r="X625">
            <v>0</v>
          </cell>
          <cell r="Y625">
            <v>0</v>
          </cell>
          <cell r="Z625">
            <v>0</v>
          </cell>
          <cell r="AA625">
            <v>0</v>
          </cell>
        </row>
        <row r="626">
          <cell r="A626" t="str">
            <v>44321824519</v>
          </cell>
          <cell r="B626">
            <v>5</v>
          </cell>
          <cell r="C626">
            <v>19</v>
          </cell>
          <cell r="D626">
            <v>44321</v>
          </cell>
          <cell r="E626">
            <v>588788824519</v>
          </cell>
          <cell r="F626" t="str">
            <v>龙韵红外线测温仪红外测温枪高精度烘焙温度计工业油温温度检测仪</v>
          </cell>
          <cell r="G626" t="str">
            <v>LR系列测温仪</v>
          </cell>
          <cell r="H626" t="str">
            <v>当前在线</v>
          </cell>
          <cell r="I626">
            <v>9</v>
          </cell>
          <cell r="J626">
            <v>29</v>
          </cell>
          <cell r="K626">
            <v>83.36</v>
          </cell>
          <cell r="L626">
            <v>0.22220000000000001</v>
          </cell>
          <cell r="M626">
            <v>2</v>
          </cell>
          <cell r="N626">
            <v>0</v>
          </cell>
          <cell r="O626">
            <v>0</v>
          </cell>
          <cell r="P626">
            <v>0</v>
          </cell>
          <cell r="Q626">
            <v>0</v>
          </cell>
          <cell r="R626">
            <v>0</v>
          </cell>
          <cell r="S626">
            <v>0</v>
          </cell>
          <cell r="T626">
            <v>0</v>
          </cell>
          <cell r="U626">
            <v>0</v>
          </cell>
          <cell r="V626">
            <v>0</v>
          </cell>
          <cell r="W626">
            <v>0</v>
          </cell>
          <cell r="X626">
            <v>0</v>
          </cell>
          <cell r="Y626">
            <v>0</v>
          </cell>
          <cell r="Z626">
            <v>2</v>
          </cell>
          <cell r="AA626">
            <v>0</v>
          </cell>
        </row>
        <row r="627">
          <cell r="A627" t="str">
            <v>44321069229</v>
          </cell>
          <cell r="B627">
            <v>5</v>
          </cell>
          <cell r="C627">
            <v>19</v>
          </cell>
          <cell r="D627">
            <v>44321</v>
          </cell>
          <cell r="E627">
            <v>589040069229</v>
          </cell>
          <cell r="F627" t="str">
            <v>龙韵12线水平仪绿光红外线贴地仪贴墙仪高精度蓝光十二线激光打线</v>
          </cell>
          <cell r="G627" t="str">
            <v>3D绿光12线</v>
          </cell>
          <cell r="H627" t="str">
            <v>当前在线</v>
          </cell>
          <cell r="I627">
            <v>61</v>
          </cell>
          <cell r="J627">
            <v>105</v>
          </cell>
          <cell r="K627">
            <v>38.86</v>
          </cell>
          <cell r="L627">
            <v>0.67210000000000003</v>
          </cell>
          <cell r="M627">
            <v>1</v>
          </cell>
          <cell r="N627">
            <v>2</v>
          </cell>
          <cell r="O627">
            <v>0</v>
          </cell>
          <cell r="P627">
            <v>0</v>
          </cell>
          <cell r="Q627">
            <v>0</v>
          </cell>
          <cell r="R627">
            <v>0</v>
          </cell>
          <cell r="S627">
            <v>0</v>
          </cell>
          <cell r="T627">
            <v>0</v>
          </cell>
          <cell r="U627">
            <v>0</v>
          </cell>
          <cell r="V627">
            <v>0</v>
          </cell>
          <cell r="W627">
            <v>0</v>
          </cell>
          <cell r="X627">
            <v>0</v>
          </cell>
          <cell r="Y627">
            <v>0</v>
          </cell>
          <cell r="Z627">
            <v>22</v>
          </cell>
          <cell r="AA627">
            <v>0</v>
          </cell>
        </row>
        <row r="628">
          <cell r="A628" t="str">
            <v>44321146235</v>
          </cell>
          <cell r="B628">
            <v>5</v>
          </cell>
          <cell r="C628">
            <v>19</v>
          </cell>
          <cell r="D628">
            <v>44321</v>
          </cell>
          <cell r="E628">
            <v>589886146235</v>
          </cell>
          <cell r="F628" t="str">
            <v>汽修工具车小推车多功能抽屉式移动维修工具柜工具箱铁皮零件车</v>
          </cell>
          <cell r="G628" t="str">
            <v>-</v>
          </cell>
          <cell r="H628" t="str">
            <v>当前在线</v>
          </cell>
          <cell r="I628">
            <v>49</v>
          </cell>
          <cell r="J628">
            <v>65</v>
          </cell>
          <cell r="K628">
            <v>41.02</v>
          </cell>
          <cell r="L628">
            <v>0.73470000000000002</v>
          </cell>
          <cell r="M628">
            <v>0</v>
          </cell>
          <cell r="N628">
            <v>3</v>
          </cell>
          <cell r="O628">
            <v>0</v>
          </cell>
          <cell r="P628">
            <v>0</v>
          </cell>
          <cell r="Q628">
            <v>0</v>
          </cell>
          <cell r="R628">
            <v>0</v>
          </cell>
          <cell r="S628">
            <v>0</v>
          </cell>
          <cell r="T628">
            <v>0</v>
          </cell>
          <cell r="U628">
            <v>0</v>
          </cell>
          <cell r="V628">
            <v>0</v>
          </cell>
          <cell r="W628">
            <v>0</v>
          </cell>
          <cell r="X628">
            <v>0</v>
          </cell>
          <cell r="Y628">
            <v>0</v>
          </cell>
          <cell r="Z628">
            <v>28</v>
          </cell>
          <cell r="AA628">
            <v>0</v>
          </cell>
        </row>
        <row r="629">
          <cell r="A629" t="str">
            <v>44321869728</v>
          </cell>
          <cell r="B629">
            <v>5</v>
          </cell>
          <cell r="C629">
            <v>19</v>
          </cell>
          <cell r="D629">
            <v>44321</v>
          </cell>
          <cell r="E629">
            <v>593310869728</v>
          </cell>
          <cell r="F629" t="str">
            <v>龙韵95电镐大功率65大电镐工业级专业打混凝土重型单用工程拆墙</v>
          </cell>
          <cell r="G629" t="str">
            <v>-</v>
          </cell>
          <cell r="H629" t="str">
            <v>已下架</v>
          </cell>
          <cell r="I629">
            <v>1</v>
          </cell>
          <cell r="J629">
            <v>2</v>
          </cell>
          <cell r="K629">
            <v>12.11</v>
          </cell>
          <cell r="L629">
            <v>0</v>
          </cell>
          <cell r="M629">
            <v>0</v>
          </cell>
          <cell r="N629">
            <v>0</v>
          </cell>
          <cell r="O629">
            <v>0</v>
          </cell>
          <cell r="P629">
            <v>0</v>
          </cell>
          <cell r="Q629">
            <v>0</v>
          </cell>
          <cell r="R629">
            <v>0</v>
          </cell>
          <cell r="S629">
            <v>0</v>
          </cell>
          <cell r="T629">
            <v>0</v>
          </cell>
          <cell r="U629">
            <v>0</v>
          </cell>
          <cell r="V629">
            <v>0</v>
          </cell>
          <cell r="W629">
            <v>0</v>
          </cell>
          <cell r="X629">
            <v>0</v>
          </cell>
          <cell r="Y629">
            <v>0</v>
          </cell>
          <cell r="Z629">
            <v>0</v>
          </cell>
          <cell r="AA629">
            <v>0</v>
          </cell>
        </row>
        <row r="630">
          <cell r="A630" t="str">
            <v>44321391186</v>
          </cell>
          <cell r="B630">
            <v>5</v>
          </cell>
          <cell r="C630">
            <v>19</v>
          </cell>
          <cell r="D630">
            <v>44321</v>
          </cell>
          <cell r="E630">
            <v>596354391186</v>
          </cell>
          <cell r="F630" t="str">
            <v>龙韵瓷砖平铺机电动辅助工具非贴瓷砖神器铺地砖墙砖震动器贴砖机</v>
          </cell>
          <cell r="G630" t="str">
            <v>-</v>
          </cell>
          <cell r="H630" t="str">
            <v>已下架</v>
          </cell>
          <cell r="I630">
            <v>14</v>
          </cell>
          <cell r="J630">
            <v>31</v>
          </cell>
          <cell r="K630">
            <v>90.64</v>
          </cell>
          <cell r="L630">
            <v>0.42859999999999998</v>
          </cell>
          <cell r="M630">
            <v>0</v>
          </cell>
          <cell r="N630">
            <v>1</v>
          </cell>
          <cell r="O630">
            <v>0</v>
          </cell>
          <cell r="P630">
            <v>0</v>
          </cell>
          <cell r="Q630">
            <v>0</v>
          </cell>
          <cell r="R630">
            <v>0</v>
          </cell>
          <cell r="S630">
            <v>0</v>
          </cell>
          <cell r="T630">
            <v>0</v>
          </cell>
          <cell r="U630">
            <v>0</v>
          </cell>
          <cell r="V630">
            <v>0</v>
          </cell>
          <cell r="W630">
            <v>0</v>
          </cell>
          <cell r="X630">
            <v>0</v>
          </cell>
          <cell r="Y630">
            <v>0</v>
          </cell>
          <cell r="Z630">
            <v>3</v>
          </cell>
          <cell r="AA630">
            <v>0</v>
          </cell>
        </row>
        <row r="631">
          <cell r="A631" t="str">
            <v>44321753644</v>
          </cell>
          <cell r="B631">
            <v>5</v>
          </cell>
          <cell r="C631">
            <v>19</v>
          </cell>
          <cell r="D631">
            <v>44321</v>
          </cell>
          <cell r="E631">
            <v>598255753644</v>
          </cell>
          <cell r="F631" t="str">
            <v>龙韵角磨机多功能家用磨光手磨机打磨机电动小型切割机手持抛光机</v>
          </cell>
          <cell r="G631" t="str">
            <v>H81</v>
          </cell>
          <cell r="H631" t="str">
            <v>当前在线</v>
          </cell>
          <cell r="I631">
            <v>1</v>
          </cell>
          <cell r="J631">
            <v>1</v>
          </cell>
          <cell r="K631">
            <v>0.88</v>
          </cell>
          <cell r="L631">
            <v>0</v>
          </cell>
          <cell r="M631">
            <v>1</v>
          </cell>
          <cell r="N631">
            <v>0</v>
          </cell>
          <cell r="O631">
            <v>0</v>
          </cell>
          <cell r="P631">
            <v>0</v>
          </cell>
          <cell r="Q631">
            <v>0</v>
          </cell>
          <cell r="R631">
            <v>0</v>
          </cell>
          <cell r="S631">
            <v>0</v>
          </cell>
          <cell r="T631">
            <v>0</v>
          </cell>
          <cell r="U631">
            <v>0</v>
          </cell>
          <cell r="V631">
            <v>0</v>
          </cell>
          <cell r="W631">
            <v>0</v>
          </cell>
          <cell r="X631">
            <v>0</v>
          </cell>
          <cell r="Y631">
            <v>0</v>
          </cell>
          <cell r="Z631">
            <v>0</v>
          </cell>
          <cell r="AA631">
            <v>0</v>
          </cell>
        </row>
        <row r="632">
          <cell r="A632" t="str">
            <v>44321342848</v>
          </cell>
          <cell r="B632">
            <v>5</v>
          </cell>
          <cell r="C632">
            <v>19</v>
          </cell>
          <cell r="D632">
            <v>44321</v>
          </cell>
          <cell r="E632">
            <v>598799342848</v>
          </cell>
          <cell r="F632" t="str">
            <v>龙韵开槽机一次成型无尘水电工程安装切割墙壁线槽全自动切割机</v>
          </cell>
          <cell r="G632" t="str">
            <v>-</v>
          </cell>
          <cell r="H632" t="str">
            <v>当前在线</v>
          </cell>
          <cell r="I632">
            <v>10</v>
          </cell>
          <cell r="J632">
            <v>10</v>
          </cell>
          <cell r="K632">
            <v>33.409999999999997</v>
          </cell>
          <cell r="L632">
            <v>0.3</v>
          </cell>
          <cell r="M632">
            <v>0</v>
          </cell>
          <cell r="N632">
            <v>1</v>
          </cell>
          <cell r="O632">
            <v>0</v>
          </cell>
          <cell r="P632">
            <v>0</v>
          </cell>
          <cell r="Q632">
            <v>0</v>
          </cell>
          <cell r="R632">
            <v>0</v>
          </cell>
          <cell r="S632">
            <v>0</v>
          </cell>
          <cell r="T632">
            <v>0</v>
          </cell>
          <cell r="U632">
            <v>0</v>
          </cell>
          <cell r="V632">
            <v>0</v>
          </cell>
          <cell r="W632">
            <v>0</v>
          </cell>
          <cell r="X632">
            <v>0</v>
          </cell>
          <cell r="Y632">
            <v>0</v>
          </cell>
          <cell r="Z632">
            <v>0</v>
          </cell>
          <cell r="AA632">
            <v>0</v>
          </cell>
        </row>
        <row r="633">
          <cell r="A633" t="str">
            <v>44321351964</v>
          </cell>
          <cell r="B633">
            <v>5</v>
          </cell>
          <cell r="C633">
            <v>19</v>
          </cell>
          <cell r="D633">
            <v>44321</v>
          </cell>
          <cell r="E633">
            <v>600496351964</v>
          </cell>
          <cell r="F633" t="str">
            <v>龙韵手动打钉枪钢钉枪 水泥钉枪线槽打钉器打钉神器水泥墙打钉枪</v>
          </cell>
          <cell r="G633" t="str">
            <v>-</v>
          </cell>
          <cell r="H633" t="str">
            <v>当前在线</v>
          </cell>
          <cell r="I633">
            <v>1</v>
          </cell>
          <cell r="J633">
            <v>1</v>
          </cell>
          <cell r="K633">
            <v>30.26</v>
          </cell>
          <cell r="L633">
            <v>0</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0</v>
          </cell>
        </row>
        <row r="634">
          <cell r="A634" t="str">
            <v>44321790568</v>
          </cell>
          <cell r="B634">
            <v>5</v>
          </cell>
          <cell r="C634">
            <v>19</v>
          </cell>
          <cell r="D634">
            <v>44321</v>
          </cell>
          <cell r="E634">
            <v>601010790568</v>
          </cell>
          <cell r="F634" t="str">
            <v>龙韵全瓷瓷砖钻头玻璃开孔器大理石专用打孔器玻化砖家用干打钻孔</v>
          </cell>
          <cell r="G634" t="str">
            <v>LH19GZA100</v>
          </cell>
          <cell r="H634" t="str">
            <v>当前在线</v>
          </cell>
          <cell r="I634">
            <v>12</v>
          </cell>
          <cell r="J634">
            <v>16</v>
          </cell>
          <cell r="K634">
            <v>21.44</v>
          </cell>
          <cell r="L634">
            <v>8.3299999999999999E-2</v>
          </cell>
          <cell r="M634">
            <v>0</v>
          </cell>
          <cell r="N634">
            <v>1</v>
          </cell>
          <cell r="O634">
            <v>0</v>
          </cell>
          <cell r="P634">
            <v>0</v>
          </cell>
          <cell r="Q634">
            <v>0</v>
          </cell>
          <cell r="R634">
            <v>0</v>
          </cell>
          <cell r="S634">
            <v>0</v>
          </cell>
          <cell r="T634">
            <v>0</v>
          </cell>
          <cell r="U634">
            <v>0</v>
          </cell>
          <cell r="V634">
            <v>0</v>
          </cell>
          <cell r="W634">
            <v>0</v>
          </cell>
          <cell r="X634">
            <v>0</v>
          </cell>
          <cell r="Y634">
            <v>0</v>
          </cell>
          <cell r="Z634">
            <v>0</v>
          </cell>
          <cell r="AA634">
            <v>0</v>
          </cell>
        </row>
        <row r="635">
          <cell r="A635" t="str">
            <v>44321071282</v>
          </cell>
          <cell r="B635">
            <v>5</v>
          </cell>
          <cell r="C635">
            <v>19</v>
          </cell>
          <cell r="D635">
            <v>44321</v>
          </cell>
          <cell r="E635">
            <v>601866071282</v>
          </cell>
          <cell r="F635" t="str">
            <v>龙韵玻璃开孔器钻瓷砖用的钻头钻孔玉石磨圆大理石玻化砖打孔钻头</v>
          </cell>
          <cell r="G635" t="str">
            <v>LH19BLA2001</v>
          </cell>
          <cell r="H635" t="str">
            <v>当前在线</v>
          </cell>
          <cell r="I635">
            <v>6</v>
          </cell>
          <cell r="J635">
            <v>11</v>
          </cell>
          <cell r="K635">
            <v>28.87</v>
          </cell>
          <cell r="L635">
            <v>0</v>
          </cell>
          <cell r="M635">
            <v>1</v>
          </cell>
          <cell r="N635">
            <v>1</v>
          </cell>
          <cell r="O635">
            <v>0</v>
          </cell>
          <cell r="P635">
            <v>0</v>
          </cell>
          <cell r="Q635">
            <v>0</v>
          </cell>
          <cell r="R635">
            <v>0</v>
          </cell>
          <cell r="S635">
            <v>0</v>
          </cell>
          <cell r="T635">
            <v>0</v>
          </cell>
          <cell r="U635">
            <v>0</v>
          </cell>
          <cell r="V635">
            <v>0</v>
          </cell>
          <cell r="W635">
            <v>0</v>
          </cell>
          <cell r="X635">
            <v>0</v>
          </cell>
          <cell r="Y635">
            <v>0</v>
          </cell>
          <cell r="Z635">
            <v>0</v>
          </cell>
          <cell r="AA635">
            <v>0</v>
          </cell>
        </row>
        <row r="636">
          <cell r="A636" t="str">
            <v>44321220061</v>
          </cell>
          <cell r="B636">
            <v>5</v>
          </cell>
          <cell r="C636">
            <v>19</v>
          </cell>
          <cell r="D636">
            <v>44321</v>
          </cell>
          <cell r="E636">
            <v>604704220061</v>
          </cell>
          <cell r="F636" t="str">
            <v>龙韵无刷电动扳手锂电充电扳手大扭力冲击汽修架子工木工套筒风炮</v>
          </cell>
          <cell r="G636" t="str">
            <v>-</v>
          </cell>
          <cell r="H636" t="str">
            <v>已下架</v>
          </cell>
          <cell r="I636">
            <v>87</v>
          </cell>
          <cell r="J636">
            <v>162</v>
          </cell>
          <cell r="K636">
            <v>22</v>
          </cell>
          <cell r="L636">
            <v>0.40229999999999999</v>
          </cell>
          <cell r="M636">
            <v>1</v>
          </cell>
          <cell r="N636">
            <v>0</v>
          </cell>
          <cell r="O636">
            <v>0</v>
          </cell>
          <cell r="P636">
            <v>0</v>
          </cell>
          <cell r="Q636">
            <v>0</v>
          </cell>
          <cell r="R636">
            <v>0</v>
          </cell>
          <cell r="S636">
            <v>0</v>
          </cell>
          <cell r="T636">
            <v>0</v>
          </cell>
          <cell r="U636">
            <v>0</v>
          </cell>
          <cell r="V636">
            <v>0</v>
          </cell>
          <cell r="W636">
            <v>0</v>
          </cell>
          <cell r="X636">
            <v>0</v>
          </cell>
          <cell r="Y636">
            <v>0</v>
          </cell>
          <cell r="Z636">
            <v>29</v>
          </cell>
          <cell r="AA636">
            <v>0</v>
          </cell>
        </row>
        <row r="637">
          <cell r="A637" t="str">
            <v>44321220086</v>
          </cell>
          <cell r="B637">
            <v>5</v>
          </cell>
          <cell r="C637">
            <v>19</v>
          </cell>
          <cell r="D637">
            <v>44321</v>
          </cell>
          <cell r="E637">
            <v>606563220086</v>
          </cell>
          <cell r="F637" t="str">
            <v>龙韵全自动增压泵家用自来水高层热水器太阳能静音小型加压器水泵</v>
          </cell>
          <cell r="G637" t="str">
            <v>-</v>
          </cell>
          <cell r="H637" t="str">
            <v>已下架</v>
          </cell>
          <cell r="I637">
            <v>2</v>
          </cell>
          <cell r="J637">
            <v>2</v>
          </cell>
          <cell r="K637">
            <v>114.23</v>
          </cell>
          <cell r="L637">
            <v>0.5</v>
          </cell>
          <cell r="M637">
            <v>2</v>
          </cell>
          <cell r="N637">
            <v>0</v>
          </cell>
          <cell r="O637">
            <v>0</v>
          </cell>
          <cell r="P637">
            <v>0</v>
          </cell>
          <cell r="Q637">
            <v>0</v>
          </cell>
          <cell r="R637">
            <v>0</v>
          </cell>
          <cell r="S637">
            <v>0</v>
          </cell>
          <cell r="T637">
            <v>0</v>
          </cell>
          <cell r="U637">
            <v>0</v>
          </cell>
          <cell r="V637">
            <v>0</v>
          </cell>
          <cell r="W637">
            <v>0</v>
          </cell>
          <cell r="X637">
            <v>0</v>
          </cell>
          <cell r="Y637">
            <v>0</v>
          </cell>
          <cell r="Z637">
            <v>0</v>
          </cell>
          <cell r="AA637">
            <v>0</v>
          </cell>
        </row>
        <row r="638">
          <cell r="A638" t="str">
            <v>44321310219</v>
          </cell>
          <cell r="B638">
            <v>5</v>
          </cell>
          <cell r="C638">
            <v>19</v>
          </cell>
          <cell r="D638">
            <v>44321</v>
          </cell>
          <cell r="E638">
            <v>608950310219</v>
          </cell>
          <cell r="F638" t="str">
            <v>龙韵手电钻多功能家用220V钻孔机小型手枪钻电转大功率电动螺丝刀</v>
          </cell>
          <cell r="G638" t="str">
            <v>LY-B-3</v>
          </cell>
          <cell r="H638" t="str">
            <v>当前在线</v>
          </cell>
          <cell r="I638">
            <v>56</v>
          </cell>
          <cell r="J638">
            <v>99</v>
          </cell>
          <cell r="K638">
            <v>42.08</v>
          </cell>
          <cell r="L638">
            <v>0.42859999999999998</v>
          </cell>
          <cell r="M638">
            <v>3</v>
          </cell>
          <cell r="N638">
            <v>3</v>
          </cell>
          <cell r="O638">
            <v>0</v>
          </cell>
          <cell r="P638">
            <v>0</v>
          </cell>
          <cell r="Q638">
            <v>0</v>
          </cell>
          <cell r="R638">
            <v>0</v>
          </cell>
          <cell r="S638">
            <v>0</v>
          </cell>
          <cell r="T638">
            <v>0</v>
          </cell>
          <cell r="U638">
            <v>0</v>
          </cell>
          <cell r="V638">
            <v>0</v>
          </cell>
          <cell r="W638">
            <v>0</v>
          </cell>
          <cell r="X638">
            <v>169</v>
          </cell>
          <cell r="Y638">
            <v>0</v>
          </cell>
          <cell r="Z638">
            <v>21</v>
          </cell>
          <cell r="AA638">
            <v>0</v>
          </cell>
        </row>
        <row r="639">
          <cell r="A639" t="str">
            <v>44321168553</v>
          </cell>
          <cell r="B639">
            <v>5</v>
          </cell>
          <cell r="C639">
            <v>19</v>
          </cell>
          <cell r="D639">
            <v>44321</v>
          </cell>
          <cell r="E639">
            <v>609793168553</v>
          </cell>
          <cell r="F639" t="str">
            <v>混凝土超硬霸王钻合金三角钻6mm玻璃瓷砖水泥墙壁麻花手电钻钻头</v>
          </cell>
          <cell r="G639" t="str">
            <v>BWZ</v>
          </cell>
          <cell r="H639" t="str">
            <v>当前在线</v>
          </cell>
          <cell r="I639">
            <v>3</v>
          </cell>
          <cell r="J639">
            <v>3</v>
          </cell>
          <cell r="K639">
            <v>54.44</v>
          </cell>
          <cell r="L639">
            <v>0.33329999999999999</v>
          </cell>
          <cell r="M639">
            <v>0</v>
          </cell>
          <cell r="N639">
            <v>0</v>
          </cell>
          <cell r="O639">
            <v>0</v>
          </cell>
          <cell r="P639">
            <v>0</v>
          </cell>
          <cell r="Q639">
            <v>0</v>
          </cell>
          <cell r="R639">
            <v>0</v>
          </cell>
          <cell r="S639">
            <v>0</v>
          </cell>
          <cell r="T639">
            <v>0</v>
          </cell>
          <cell r="U639">
            <v>0</v>
          </cell>
          <cell r="V639">
            <v>0</v>
          </cell>
          <cell r="W639">
            <v>0</v>
          </cell>
          <cell r="X639">
            <v>0</v>
          </cell>
          <cell r="Y639">
            <v>0</v>
          </cell>
          <cell r="Z639">
            <v>0</v>
          </cell>
          <cell r="AA639">
            <v>0</v>
          </cell>
        </row>
        <row r="640">
          <cell r="A640" t="str">
            <v>44321177878</v>
          </cell>
          <cell r="B640">
            <v>5</v>
          </cell>
          <cell r="C640">
            <v>19</v>
          </cell>
          <cell r="D640">
            <v>44321</v>
          </cell>
          <cell r="E640">
            <v>610229177878</v>
          </cell>
          <cell r="F640" t="str">
            <v>龙韵电动曲线锯家用多功能手持小型木板切割机木工工具线锯拉花锯</v>
          </cell>
          <cell r="G640" t="str">
            <v>-</v>
          </cell>
          <cell r="H640" t="str">
            <v>当前在线</v>
          </cell>
          <cell r="I640">
            <v>37</v>
          </cell>
          <cell r="J640">
            <v>62</v>
          </cell>
          <cell r="K640">
            <v>33.630000000000003</v>
          </cell>
          <cell r="L640">
            <v>0.62160000000000004</v>
          </cell>
          <cell r="M640">
            <v>1</v>
          </cell>
          <cell r="N640">
            <v>4</v>
          </cell>
          <cell r="O640">
            <v>0</v>
          </cell>
          <cell r="P640">
            <v>0</v>
          </cell>
          <cell r="Q640">
            <v>0</v>
          </cell>
          <cell r="R640">
            <v>0</v>
          </cell>
          <cell r="S640">
            <v>0</v>
          </cell>
          <cell r="T640">
            <v>0</v>
          </cell>
          <cell r="U640">
            <v>0</v>
          </cell>
          <cell r="V640">
            <v>0</v>
          </cell>
          <cell r="W640">
            <v>0</v>
          </cell>
          <cell r="X640">
            <v>0</v>
          </cell>
          <cell r="Y640">
            <v>0</v>
          </cell>
          <cell r="Z640">
            <v>20</v>
          </cell>
          <cell r="AA640">
            <v>0</v>
          </cell>
        </row>
        <row r="641">
          <cell r="A641" t="str">
            <v>44321165779</v>
          </cell>
          <cell r="B641">
            <v>5</v>
          </cell>
          <cell r="C641">
            <v>19</v>
          </cell>
          <cell r="D641">
            <v>44321</v>
          </cell>
          <cell r="E641">
            <v>610506165779</v>
          </cell>
          <cell r="F641" t="str">
            <v>龙韵自紧万能活动扳手活口万用多功能管钳活扳手大小开口扳手</v>
          </cell>
          <cell r="G641" t="str">
            <v>-</v>
          </cell>
          <cell r="H641" t="str">
            <v>当前在线</v>
          </cell>
          <cell r="I641">
            <v>18</v>
          </cell>
          <cell r="J641">
            <v>24</v>
          </cell>
          <cell r="K641">
            <v>33.29</v>
          </cell>
          <cell r="L641">
            <v>0.33329999999999999</v>
          </cell>
          <cell r="M641">
            <v>1</v>
          </cell>
          <cell r="N641">
            <v>0</v>
          </cell>
          <cell r="O641">
            <v>0</v>
          </cell>
          <cell r="P641">
            <v>0</v>
          </cell>
          <cell r="Q641">
            <v>0</v>
          </cell>
          <cell r="R641">
            <v>0</v>
          </cell>
          <cell r="S641">
            <v>0</v>
          </cell>
          <cell r="T641">
            <v>0</v>
          </cell>
          <cell r="U641">
            <v>0</v>
          </cell>
          <cell r="V641">
            <v>0</v>
          </cell>
          <cell r="W641">
            <v>0</v>
          </cell>
          <cell r="X641">
            <v>0</v>
          </cell>
          <cell r="Y641">
            <v>0</v>
          </cell>
          <cell r="Z641">
            <v>5</v>
          </cell>
          <cell r="AA641">
            <v>0</v>
          </cell>
        </row>
        <row r="642">
          <cell r="A642" t="str">
            <v>44321200089</v>
          </cell>
          <cell r="B642">
            <v>5</v>
          </cell>
          <cell r="C642">
            <v>19</v>
          </cell>
          <cell r="D642">
            <v>44321</v>
          </cell>
          <cell r="E642">
            <v>610626200089</v>
          </cell>
          <cell r="F642" t="str">
            <v>75mm大尺寸玻璃开孔器瓷砖钻头钻孔玉石磨圆大理石玻化砖打孔钻头</v>
          </cell>
          <cell r="G642" t="str">
            <v>BLKKQ</v>
          </cell>
          <cell r="H642" t="str">
            <v>当前在线</v>
          </cell>
          <cell r="I642">
            <v>1</v>
          </cell>
          <cell r="J642">
            <v>1</v>
          </cell>
          <cell r="K642">
            <v>352.88</v>
          </cell>
          <cell r="L642">
            <v>0</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row>
        <row r="643">
          <cell r="A643" t="str">
            <v>44321276148</v>
          </cell>
          <cell r="B643">
            <v>5</v>
          </cell>
          <cell r="C643">
            <v>19</v>
          </cell>
          <cell r="D643">
            <v>44321</v>
          </cell>
          <cell r="E643">
            <v>610659276148</v>
          </cell>
          <cell r="F643" t="str">
            <v>龙韵电动工具附件小韵盒子X1-83件套附件套装冲击钻电钻配件套装</v>
          </cell>
          <cell r="G643" t="str">
            <v>-</v>
          </cell>
          <cell r="H643" t="str">
            <v>当前在线</v>
          </cell>
          <cell r="I643">
            <v>10</v>
          </cell>
          <cell r="J643">
            <v>13</v>
          </cell>
          <cell r="K643">
            <v>28.38</v>
          </cell>
          <cell r="L643">
            <v>0.3</v>
          </cell>
          <cell r="M643">
            <v>0</v>
          </cell>
          <cell r="N643">
            <v>0</v>
          </cell>
          <cell r="O643">
            <v>0</v>
          </cell>
          <cell r="P643">
            <v>0</v>
          </cell>
          <cell r="Q643">
            <v>0</v>
          </cell>
          <cell r="R643">
            <v>0</v>
          </cell>
          <cell r="S643">
            <v>0</v>
          </cell>
          <cell r="T643">
            <v>0</v>
          </cell>
          <cell r="U643">
            <v>0</v>
          </cell>
          <cell r="V643">
            <v>0</v>
          </cell>
          <cell r="W643">
            <v>0</v>
          </cell>
          <cell r="X643">
            <v>0</v>
          </cell>
          <cell r="Y643">
            <v>0</v>
          </cell>
          <cell r="Z643">
            <v>3</v>
          </cell>
          <cell r="AA643">
            <v>0</v>
          </cell>
        </row>
        <row r="644">
          <cell r="A644" t="str">
            <v>44321282156</v>
          </cell>
          <cell r="B644">
            <v>5</v>
          </cell>
          <cell r="C644">
            <v>19</v>
          </cell>
          <cell r="D644">
            <v>44321</v>
          </cell>
          <cell r="E644">
            <v>614009282156</v>
          </cell>
          <cell r="F644" t="str">
            <v>龙韵暴风枪大功率鼓风机220v强力小型家用除尘吹灰机工业吹风机</v>
          </cell>
          <cell r="G644" t="str">
            <v>-</v>
          </cell>
          <cell r="H644" t="str">
            <v>当前在线</v>
          </cell>
          <cell r="I644">
            <v>39</v>
          </cell>
          <cell r="J644">
            <v>49</v>
          </cell>
          <cell r="K644">
            <v>23.64</v>
          </cell>
          <cell r="L644">
            <v>0.48720000000000002</v>
          </cell>
          <cell r="M644">
            <v>0</v>
          </cell>
          <cell r="N644">
            <v>1</v>
          </cell>
          <cell r="O644">
            <v>0</v>
          </cell>
          <cell r="P644">
            <v>0</v>
          </cell>
          <cell r="Q644">
            <v>0</v>
          </cell>
          <cell r="R644">
            <v>0</v>
          </cell>
          <cell r="S644">
            <v>0</v>
          </cell>
          <cell r="T644">
            <v>0</v>
          </cell>
          <cell r="U644">
            <v>0</v>
          </cell>
          <cell r="V644">
            <v>0</v>
          </cell>
          <cell r="W644">
            <v>0</v>
          </cell>
          <cell r="X644">
            <v>0</v>
          </cell>
          <cell r="Y644">
            <v>0</v>
          </cell>
          <cell r="Z644">
            <v>18</v>
          </cell>
          <cell r="AA644">
            <v>0</v>
          </cell>
        </row>
        <row r="645">
          <cell r="A645" t="str">
            <v>44321290092</v>
          </cell>
          <cell r="B645">
            <v>5</v>
          </cell>
          <cell r="C645">
            <v>19</v>
          </cell>
          <cell r="D645">
            <v>44321</v>
          </cell>
          <cell r="E645">
            <v>614389290092</v>
          </cell>
          <cell r="F645" t="str">
            <v>龙韵墙壁砂纸机腻子打磨机墙面抛光机电动磨墙机多功能无尘超轻</v>
          </cell>
          <cell r="G645" t="str">
            <v>-</v>
          </cell>
          <cell r="H645" t="str">
            <v>当前在线</v>
          </cell>
          <cell r="I645">
            <v>17</v>
          </cell>
          <cell r="J645">
            <v>29</v>
          </cell>
          <cell r="K645">
            <v>53.13</v>
          </cell>
          <cell r="L645">
            <v>0.47060000000000002</v>
          </cell>
          <cell r="M645">
            <v>1</v>
          </cell>
          <cell r="N645">
            <v>0</v>
          </cell>
          <cell r="O645">
            <v>0</v>
          </cell>
          <cell r="P645">
            <v>0</v>
          </cell>
          <cell r="Q645">
            <v>0</v>
          </cell>
          <cell r="R645">
            <v>0</v>
          </cell>
          <cell r="S645">
            <v>0</v>
          </cell>
          <cell r="T645">
            <v>0</v>
          </cell>
          <cell r="U645">
            <v>0</v>
          </cell>
          <cell r="V645">
            <v>0</v>
          </cell>
          <cell r="W645">
            <v>0</v>
          </cell>
          <cell r="X645">
            <v>0</v>
          </cell>
          <cell r="Y645">
            <v>0</v>
          </cell>
          <cell r="Z645">
            <v>7</v>
          </cell>
          <cell r="AA645">
            <v>0</v>
          </cell>
        </row>
        <row r="646">
          <cell r="A646" t="str">
            <v>44321206308</v>
          </cell>
          <cell r="B646">
            <v>5</v>
          </cell>
          <cell r="C646">
            <v>19</v>
          </cell>
          <cell r="D646">
            <v>44321</v>
          </cell>
          <cell r="E646">
            <v>616215206308</v>
          </cell>
          <cell r="F646" t="str">
            <v>龙韵绿光户外测距仪激光红外线手持测量仪器高精度电子尺量房神器</v>
          </cell>
          <cell r="G646" t="str">
            <v>LG-001</v>
          </cell>
          <cell r="H646" t="str">
            <v>当前在线</v>
          </cell>
          <cell r="I646">
            <v>19</v>
          </cell>
          <cell r="J646">
            <v>23</v>
          </cell>
          <cell r="K646">
            <v>27.65</v>
          </cell>
          <cell r="L646">
            <v>0.42109999999999997</v>
          </cell>
          <cell r="M646">
            <v>0</v>
          </cell>
          <cell r="N646">
            <v>0</v>
          </cell>
          <cell r="O646">
            <v>0</v>
          </cell>
          <cell r="P646">
            <v>0</v>
          </cell>
          <cell r="Q646">
            <v>0</v>
          </cell>
          <cell r="R646">
            <v>0</v>
          </cell>
          <cell r="S646">
            <v>0</v>
          </cell>
          <cell r="T646">
            <v>0</v>
          </cell>
          <cell r="U646">
            <v>0</v>
          </cell>
          <cell r="V646">
            <v>0</v>
          </cell>
          <cell r="W646">
            <v>0</v>
          </cell>
          <cell r="X646">
            <v>0</v>
          </cell>
          <cell r="Y646">
            <v>0</v>
          </cell>
          <cell r="Z646">
            <v>8</v>
          </cell>
          <cell r="AA646">
            <v>0</v>
          </cell>
        </row>
        <row r="647">
          <cell r="A647" t="str">
            <v>44321792981</v>
          </cell>
          <cell r="B647">
            <v>5</v>
          </cell>
          <cell r="C647">
            <v>19</v>
          </cell>
          <cell r="D647">
            <v>44321</v>
          </cell>
          <cell r="E647">
            <v>616330792981</v>
          </cell>
          <cell r="F647" t="str">
            <v>龙韵无刷锂电钻手电转钻充电冲击钻手枪钻多功能家用电动螺丝刀批</v>
          </cell>
          <cell r="G647" t="str">
            <v>LDDZ0201</v>
          </cell>
          <cell r="H647" t="str">
            <v>当前在线</v>
          </cell>
          <cell r="I647">
            <v>42</v>
          </cell>
          <cell r="J647">
            <v>77</v>
          </cell>
          <cell r="K647">
            <v>24.72</v>
          </cell>
          <cell r="L647">
            <v>0.38100000000000001</v>
          </cell>
          <cell r="M647">
            <v>0</v>
          </cell>
          <cell r="N647">
            <v>0</v>
          </cell>
          <cell r="O647">
            <v>0</v>
          </cell>
          <cell r="P647">
            <v>0</v>
          </cell>
          <cell r="Q647">
            <v>0</v>
          </cell>
          <cell r="R647">
            <v>0</v>
          </cell>
          <cell r="S647">
            <v>0</v>
          </cell>
          <cell r="T647">
            <v>0</v>
          </cell>
          <cell r="U647">
            <v>0</v>
          </cell>
          <cell r="V647">
            <v>0</v>
          </cell>
          <cell r="W647">
            <v>0</v>
          </cell>
          <cell r="X647">
            <v>399</v>
          </cell>
          <cell r="Y647">
            <v>0</v>
          </cell>
          <cell r="Z647">
            <v>10</v>
          </cell>
          <cell r="AA647">
            <v>0</v>
          </cell>
        </row>
        <row r="648">
          <cell r="A648" t="str">
            <v>44321101870</v>
          </cell>
          <cell r="B648">
            <v>5</v>
          </cell>
          <cell r="C648">
            <v>19</v>
          </cell>
          <cell r="D648">
            <v>44321</v>
          </cell>
          <cell r="E648">
            <v>616406101870</v>
          </cell>
          <cell r="F648" t="str">
            <v>龙韵无刷充电式电锤电镐电钻三用锂电池家用电捶工业冲击钻混凝土</v>
          </cell>
          <cell r="G648" t="str">
            <v>-</v>
          </cell>
          <cell r="H648" t="str">
            <v>已下架</v>
          </cell>
          <cell r="I648">
            <v>2</v>
          </cell>
          <cell r="J648">
            <v>6</v>
          </cell>
          <cell r="K648">
            <v>23</v>
          </cell>
          <cell r="L648">
            <v>0</v>
          </cell>
          <cell r="M648">
            <v>0</v>
          </cell>
          <cell r="N648">
            <v>0</v>
          </cell>
          <cell r="O648">
            <v>0</v>
          </cell>
          <cell r="P648">
            <v>0</v>
          </cell>
          <cell r="Q648">
            <v>0</v>
          </cell>
          <cell r="R648">
            <v>0</v>
          </cell>
          <cell r="S648">
            <v>0</v>
          </cell>
          <cell r="T648">
            <v>0</v>
          </cell>
          <cell r="U648">
            <v>0</v>
          </cell>
          <cell r="V648">
            <v>0</v>
          </cell>
          <cell r="W648">
            <v>0</v>
          </cell>
          <cell r="X648">
            <v>0</v>
          </cell>
          <cell r="Y648">
            <v>0</v>
          </cell>
          <cell r="Z648">
            <v>0</v>
          </cell>
          <cell r="AA648">
            <v>0</v>
          </cell>
        </row>
        <row r="649">
          <cell r="A649" t="str">
            <v>44321625735</v>
          </cell>
          <cell r="B649">
            <v>5</v>
          </cell>
          <cell r="C649">
            <v>19</v>
          </cell>
          <cell r="D649">
            <v>44321</v>
          </cell>
          <cell r="E649">
            <v>616843625735</v>
          </cell>
          <cell r="F649" t="str">
            <v>龙韵电动扳腰扣 充电扳手腰包工具包架子工专用电动腰包 大腰带</v>
          </cell>
          <cell r="G649" t="str">
            <v>-</v>
          </cell>
          <cell r="H649" t="str">
            <v>当前在线</v>
          </cell>
          <cell r="I649">
            <v>36</v>
          </cell>
          <cell r="J649">
            <v>40</v>
          </cell>
          <cell r="K649">
            <v>15.71</v>
          </cell>
          <cell r="L649">
            <v>0.52780000000000005</v>
          </cell>
          <cell r="M649">
            <v>0</v>
          </cell>
          <cell r="N649">
            <v>0</v>
          </cell>
          <cell r="O649">
            <v>0</v>
          </cell>
          <cell r="P649">
            <v>0</v>
          </cell>
          <cell r="Q649">
            <v>0</v>
          </cell>
          <cell r="R649">
            <v>0</v>
          </cell>
          <cell r="S649">
            <v>0</v>
          </cell>
          <cell r="T649">
            <v>0</v>
          </cell>
          <cell r="U649">
            <v>0</v>
          </cell>
          <cell r="V649">
            <v>0</v>
          </cell>
          <cell r="W649">
            <v>0</v>
          </cell>
          <cell r="X649">
            <v>0</v>
          </cell>
          <cell r="Y649">
            <v>0</v>
          </cell>
          <cell r="Z649">
            <v>14</v>
          </cell>
          <cell r="AA649">
            <v>0</v>
          </cell>
        </row>
        <row r="650">
          <cell r="A650" t="str">
            <v>44321908975</v>
          </cell>
          <cell r="B650">
            <v>5</v>
          </cell>
          <cell r="C650">
            <v>19</v>
          </cell>
          <cell r="D650">
            <v>44321</v>
          </cell>
          <cell r="E650">
            <v>617360908975</v>
          </cell>
          <cell r="F650" t="str">
            <v>龙韵电动羊毛剪电推子大功率剃羊毛剪子剪羊毛电剪刀电动剪毛机</v>
          </cell>
          <cell r="G650" t="str">
            <v>-</v>
          </cell>
          <cell r="H650" t="str">
            <v>已下架</v>
          </cell>
          <cell r="I650">
            <v>4</v>
          </cell>
          <cell r="J650">
            <v>61</v>
          </cell>
          <cell r="K650">
            <v>14.16</v>
          </cell>
          <cell r="L650">
            <v>0</v>
          </cell>
          <cell r="M650">
            <v>1</v>
          </cell>
          <cell r="N650">
            <v>0</v>
          </cell>
          <cell r="O650">
            <v>0</v>
          </cell>
          <cell r="P650">
            <v>0</v>
          </cell>
          <cell r="Q650">
            <v>0</v>
          </cell>
          <cell r="R650">
            <v>0</v>
          </cell>
          <cell r="S650">
            <v>0</v>
          </cell>
          <cell r="T650">
            <v>0</v>
          </cell>
          <cell r="U650">
            <v>0</v>
          </cell>
          <cell r="V650">
            <v>0</v>
          </cell>
          <cell r="W650">
            <v>0</v>
          </cell>
          <cell r="X650">
            <v>0</v>
          </cell>
          <cell r="Y650">
            <v>0</v>
          </cell>
          <cell r="Z650">
            <v>0</v>
          </cell>
          <cell r="AA650">
            <v>0</v>
          </cell>
        </row>
        <row r="651">
          <cell r="A651" t="str">
            <v>44321553750</v>
          </cell>
          <cell r="B651">
            <v>5</v>
          </cell>
          <cell r="C651">
            <v>19</v>
          </cell>
          <cell r="D651">
            <v>44321</v>
          </cell>
          <cell r="E651">
            <v>617521553750</v>
          </cell>
          <cell r="F651" t="str">
            <v>龙韵高精度数显倾角仪盒电子角度尺带磁角度仪角度规水平仪量角器</v>
          </cell>
          <cell r="G651" t="str">
            <v>LGR20</v>
          </cell>
          <cell r="H651" t="str">
            <v>已下架</v>
          </cell>
          <cell r="I651">
            <v>2</v>
          </cell>
          <cell r="J651">
            <v>2</v>
          </cell>
          <cell r="K651">
            <v>87.47</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row>
        <row r="652">
          <cell r="A652" t="str">
            <v>44321207338</v>
          </cell>
          <cell r="B652">
            <v>5</v>
          </cell>
          <cell r="C652">
            <v>19</v>
          </cell>
          <cell r="D652">
            <v>44321</v>
          </cell>
          <cell r="E652">
            <v>617983207338</v>
          </cell>
          <cell r="F652" t="str">
            <v>龙韵数显角度尺万用能角尺量角器木工高精度90度测量仪多功能直尺</v>
          </cell>
          <cell r="G652" t="str">
            <v>-</v>
          </cell>
          <cell r="H652" t="str">
            <v>当前在线</v>
          </cell>
          <cell r="I652">
            <v>10</v>
          </cell>
          <cell r="J652">
            <v>15</v>
          </cell>
          <cell r="K652">
            <v>35.35</v>
          </cell>
          <cell r="L652">
            <v>0.3</v>
          </cell>
          <cell r="M652">
            <v>0</v>
          </cell>
          <cell r="N652">
            <v>0</v>
          </cell>
          <cell r="O652">
            <v>0</v>
          </cell>
          <cell r="P652">
            <v>0</v>
          </cell>
          <cell r="Q652">
            <v>0</v>
          </cell>
          <cell r="R652">
            <v>0</v>
          </cell>
          <cell r="S652">
            <v>0</v>
          </cell>
          <cell r="T652">
            <v>0</v>
          </cell>
          <cell r="U652">
            <v>0</v>
          </cell>
          <cell r="V652">
            <v>0</v>
          </cell>
          <cell r="W652">
            <v>0</v>
          </cell>
          <cell r="X652">
            <v>0</v>
          </cell>
          <cell r="Y652">
            <v>0</v>
          </cell>
          <cell r="Z652">
            <v>4</v>
          </cell>
          <cell r="AA652">
            <v>0</v>
          </cell>
        </row>
        <row r="653">
          <cell r="A653" t="str">
            <v>44321554258</v>
          </cell>
          <cell r="B653">
            <v>5</v>
          </cell>
          <cell r="C653">
            <v>19</v>
          </cell>
          <cell r="D653">
            <v>44321</v>
          </cell>
          <cell r="E653">
            <v>620327554258</v>
          </cell>
          <cell r="F653" t="str">
            <v>无刷锂电大功率往复锯家用便携电锯手持充电式马刀锯多功能电动锯</v>
          </cell>
          <cell r="G653" t="str">
            <v>-</v>
          </cell>
          <cell r="H653" t="str">
            <v>当前在线</v>
          </cell>
          <cell r="I653">
            <v>10</v>
          </cell>
          <cell r="J653">
            <v>18</v>
          </cell>
          <cell r="K653">
            <v>43.54</v>
          </cell>
          <cell r="L653">
            <v>0.4</v>
          </cell>
          <cell r="M653">
            <v>0</v>
          </cell>
          <cell r="N653">
            <v>1</v>
          </cell>
          <cell r="O653">
            <v>0</v>
          </cell>
          <cell r="P653">
            <v>0</v>
          </cell>
          <cell r="Q653">
            <v>0</v>
          </cell>
          <cell r="R653">
            <v>0</v>
          </cell>
          <cell r="S653">
            <v>0</v>
          </cell>
          <cell r="T653">
            <v>0</v>
          </cell>
          <cell r="U653">
            <v>0</v>
          </cell>
          <cell r="V653">
            <v>0</v>
          </cell>
          <cell r="W653">
            <v>0</v>
          </cell>
          <cell r="X653">
            <v>0</v>
          </cell>
          <cell r="Y653">
            <v>0</v>
          </cell>
          <cell r="Z653">
            <v>4</v>
          </cell>
          <cell r="AA653">
            <v>0</v>
          </cell>
        </row>
        <row r="654">
          <cell r="A654" t="str">
            <v>44321439016</v>
          </cell>
          <cell r="B654">
            <v>5</v>
          </cell>
          <cell r="C654">
            <v>19</v>
          </cell>
          <cell r="D654">
            <v>44321</v>
          </cell>
          <cell r="E654">
            <v>620789439016</v>
          </cell>
          <cell r="F654" t="str">
            <v>龙韵无刷锂电电动冲击扳手电池大容量电锤角磨机锂电池扳手充电器</v>
          </cell>
          <cell r="G654" t="str">
            <v>-</v>
          </cell>
          <cell r="H654" t="str">
            <v>当前在线</v>
          </cell>
          <cell r="I654">
            <v>36</v>
          </cell>
          <cell r="J654">
            <v>54</v>
          </cell>
          <cell r="K654">
            <v>32.11</v>
          </cell>
          <cell r="L654">
            <v>0.25</v>
          </cell>
          <cell r="M654">
            <v>0</v>
          </cell>
          <cell r="N654">
            <v>0</v>
          </cell>
          <cell r="O654">
            <v>0</v>
          </cell>
          <cell r="P654">
            <v>0</v>
          </cell>
          <cell r="Q654">
            <v>0</v>
          </cell>
          <cell r="R654">
            <v>0</v>
          </cell>
          <cell r="S654">
            <v>0</v>
          </cell>
          <cell r="T654">
            <v>0</v>
          </cell>
          <cell r="U654">
            <v>0</v>
          </cell>
          <cell r="V654">
            <v>0</v>
          </cell>
          <cell r="W654">
            <v>0</v>
          </cell>
          <cell r="X654">
            <v>0</v>
          </cell>
          <cell r="Y654">
            <v>0</v>
          </cell>
          <cell r="Z654">
            <v>4</v>
          </cell>
          <cell r="AA654">
            <v>0</v>
          </cell>
        </row>
        <row r="655">
          <cell r="A655" t="str">
            <v>44321060661</v>
          </cell>
          <cell r="B655">
            <v>5</v>
          </cell>
          <cell r="C655">
            <v>19</v>
          </cell>
          <cell r="D655">
            <v>44321</v>
          </cell>
          <cell r="E655">
            <v>621675060661</v>
          </cell>
          <cell r="F655" t="str">
            <v>龙韵园艺剪家用修剪草坪剪刀草平剪360度旋转刀头园林树枝小剪刀</v>
          </cell>
          <cell r="G655" t="str">
            <v>CPJ01</v>
          </cell>
          <cell r="H655" t="str">
            <v>当前在线</v>
          </cell>
          <cell r="I655">
            <v>29</v>
          </cell>
          <cell r="J655">
            <v>44</v>
          </cell>
          <cell r="K655">
            <v>10.51</v>
          </cell>
          <cell r="L655">
            <v>0.79310000000000003</v>
          </cell>
          <cell r="M655">
            <v>0</v>
          </cell>
          <cell r="N655">
            <v>0</v>
          </cell>
          <cell r="O655">
            <v>0</v>
          </cell>
          <cell r="P655">
            <v>0</v>
          </cell>
          <cell r="Q655">
            <v>0</v>
          </cell>
          <cell r="R655">
            <v>0</v>
          </cell>
          <cell r="S655">
            <v>0</v>
          </cell>
          <cell r="T655">
            <v>0</v>
          </cell>
          <cell r="U655">
            <v>0</v>
          </cell>
          <cell r="V655">
            <v>0</v>
          </cell>
          <cell r="W655">
            <v>0</v>
          </cell>
          <cell r="X655">
            <v>0</v>
          </cell>
          <cell r="Y655">
            <v>0</v>
          </cell>
          <cell r="Z655">
            <v>25</v>
          </cell>
          <cell r="AA655">
            <v>0</v>
          </cell>
        </row>
        <row r="656">
          <cell r="A656" t="str">
            <v>44321393115</v>
          </cell>
          <cell r="B656">
            <v>5</v>
          </cell>
          <cell r="C656">
            <v>19</v>
          </cell>
          <cell r="D656">
            <v>44321</v>
          </cell>
          <cell r="E656">
            <v>622744393115</v>
          </cell>
          <cell r="F656" t="str">
            <v>龙韵锂电鼓风机充电式大功率吹风清灰工业无线小型家用电脑除尘器</v>
          </cell>
          <cell r="G656" t="str">
            <v>-</v>
          </cell>
          <cell r="H656" t="str">
            <v>当前在线</v>
          </cell>
          <cell r="I656">
            <v>32</v>
          </cell>
          <cell r="J656">
            <v>39</v>
          </cell>
          <cell r="K656">
            <v>75.680000000000007</v>
          </cell>
          <cell r="L656">
            <v>0.4375</v>
          </cell>
          <cell r="M656">
            <v>1</v>
          </cell>
          <cell r="N656">
            <v>2</v>
          </cell>
          <cell r="O656">
            <v>0</v>
          </cell>
          <cell r="P656">
            <v>0</v>
          </cell>
          <cell r="Q656">
            <v>0</v>
          </cell>
          <cell r="R656">
            <v>0</v>
          </cell>
          <cell r="S656">
            <v>0</v>
          </cell>
          <cell r="T656">
            <v>0</v>
          </cell>
          <cell r="U656">
            <v>0</v>
          </cell>
          <cell r="V656">
            <v>0</v>
          </cell>
          <cell r="W656">
            <v>0</v>
          </cell>
          <cell r="X656">
            <v>0</v>
          </cell>
          <cell r="Y656">
            <v>0</v>
          </cell>
          <cell r="Z656">
            <v>9</v>
          </cell>
          <cell r="AA656">
            <v>0</v>
          </cell>
        </row>
        <row r="657">
          <cell r="A657" t="str">
            <v>44321274559</v>
          </cell>
          <cell r="B657">
            <v>5</v>
          </cell>
          <cell r="C657">
            <v>19</v>
          </cell>
          <cell r="D657">
            <v>44321</v>
          </cell>
          <cell r="E657">
            <v>623899274559</v>
          </cell>
          <cell r="F657" t="str">
            <v>龙韵400型材切割机大功率220v切圆钢工业级钢材机6KW三相电切割机</v>
          </cell>
          <cell r="G657" t="str">
            <v>-</v>
          </cell>
          <cell r="H657" t="str">
            <v>已下架</v>
          </cell>
          <cell r="I657">
            <v>2</v>
          </cell>
          <cell r="J657">
            <v>2</v>
          </cell>
          <cell r="K657">
            <v>7.3</v>
          </cell>
          <cell r="L657">
            <v>0.5</v>
          </cell>
          <cell r="M657">
            <v>0</v>
          </cell>
          <cell r="N657">
            <v>0</v>
          </cell>
          <cell r="O657">
            <v>0</v>
          </cell>
          <cell r="P657">
            <v>0</v>
          </cell>
          <cell r="Q657">
            <v>0</v>
          </cell>
          <cell r="R657">
            <v>0</v>
          </cell>
          <cell r="S657">
            <v>0</v>
          </cell>
          <cell r="T657">
            <v>0</v>
          </cell>
          <cell r="U657">
            <v>0</v>
          </cell>
          <cell r="V657">
            <v>0</v>
          </cell>
          <cell r="W657">
            <v>0</v>
          </cell>
          <cell r="X657">
            <v>0</v>
          </cell>
          <cell r="Y657">
            <v>0</v>
          </cell>
          <cell r="Z657">
            <v>0</v>
          </cell>
          <cell r="AA657">
            <v>0</v>
          </cell>
        </row>
        <row r="658">
          <cell r="A658" t="str">
            <v>44321049263</v>
          </cell>
          <cell r="B658">
            <v>5</v>
          </cell>
          <cell r="C658">
            <v>19</v>
          </cell>
          <cell r="D658">
            <v>44321</v>
          </cell>
          <cell r="E658">
            <v>624469049263</v>
          </cell>
          <cell r="F658" t="str">
            <v>龙韵电圆锯3寸4寸手提锯木工锯家用多功能迷你切割机可斜切圆盘锯</v>
          </cell>
          <cell r="G658" t="str">
            <v>-</v>
          </cell>
          <cell r="H658" t="str">
            <v>当前在线</v>
          </cell>
          <cell r="I658">
            <v>34</v>
          </cell>
          <cell r="J658">
            <v>83</v>
          </cell>
          <cell r="K658">
            <v>34.68</v>
          </cell>
          <cell r="L658">
            <v>0.61760000000000004</v>
          </cell>
          <cell r="M658">
            <v>0</v>
          </cell>
          <cell r="N658">
            <v>2</v>
          </cell>
          <cell r="O658">
            <v>0</v>
          </cell>
          <cell r="P658">
            <v>0</v>
          </cell>
          <cell r="Q658">
            <v>0</v>
          </cell>
          <cell r="R658">
            <v>0</v>
          </cell>
          <cell r="S658">
            <v>0</v>
          </cell>
          <cell r="T658">
            <v>0</v>
          </cell>
          <cell r="U658">
            <v>0</v>
          </cell>
          <cell r="V658">
            <v>0</v>
          </cell>
          <cell r="W658">
            <v>0</v>
          </cell>
          <cell r="X658">
            <v>0</v>
          </cell>
          <cell r="Y658">
            <v>0</v>
          </cell>
          <cell r="Z658">
            <v>14</v>
          </cell>
          <cell r="AA658">
            <v>0</v>
          </cell>
        </row>
        <row r="659">
          <cell r="A659" t="str">
            <v>44321418593</v>
          </cell>
          <cell r="B659">
            <v>5</v>
          </cell>
          <cell r="C659">
            <v>19</v>
          </cell>
          <cell r="D659">
            <v>44321</v>
          </cell>
          <cell r="E659">
            <v>625763418593</v>
          </cell>
          <cell r="F659" t="str">
            <v>龙韵万用表数字高精度全自动数显式多功能万能表智能防烧维修电工</v>
          </cell>
          <cell r="G659" t="str">
            <v>LY19S</v>
          </cell>
          <cell r="H659" t="str">
            <v>当前在线</v>
          </cell>
          <cell r="I659">
            <v>1</v>
          </cell>
          <cell r="J659">
            <v>1</v>
          </cell>
          <cell r="K659">
            <v>4.96</v>
          </cell>
          <cell r="L659">
            <v>0</v>
          </cell>
          <cell r="M659">
            <v>0</v>
          </cell>
          <cell r="N659">
            <v>0</v>
          </cell>
          <cell r="O659">
            <v>0</v>
          </cell>
          <cell r="P659">
            <v>0</v>
          </cell>
          <cell r="Q659">
            <v>0</v>
          </cell>
          <cell r="R659">
            <v>0</v>
          </cell>
          <cell r="S659">
            <v>0</v>
          </cell>
          <cell r="T659">
            <v>0</v>
          </cell>
          <cell r="U659">
            <v>0</v>
          </cell>
          <cell r="V659">
            <v>0</v>
          </cell>
          <cell r="W659">
            <v>0</v>
          </cell>
          <cell r="X659">
            <v>0</v>
          </cell>
          <cell r="Y659">
            <v>0</v>
          </cell>
          <cell r="Z659">
            <v>0</v>
          </cell>
          <cell r="AA659">
            <v>0</v>
          </cell>
        </row>
        <row r="660">
          <cell r="A660" t="str">
            <v>44321883832</v>
          </cell>
          <cell r="B660">
            <v>5</v>
          </cell>
          <cell r="C660">
            <v>19</v>
          </cell>
          <cell r="D660">
            <v>44321</v>
          </cell>
          <cell r="E660">
            <v>626384883832</v>
          </cell>
          <cell r="F660" t="str">
            <v>家用螺丝刀多功能一字螺丝批工业级超硬十字起子强磁工具维修套装</v>
          </cell>
          <cell r="G660" t="str">
            <v>-</v>
          </cell>
          <cell r="H660" t="str">
            <v>当前在线</v>
          </cell>
          <cell r="I660">
            <v>10</v>
          </cell>
          <cell r="J660">
            <v>12</v>
          </cell>
          <cell r="K660">
            <v>10.220000000000001</v>
          </cell>
          <cell r="L660">
            <v>0.6</v>
          </cell>
          <cell r="M660">
            <v>0</v>
          </cell>
          <cell r="N660">
            <v>0</v>
          </cell>
          <cell r="O660">
            <v>0</v>
          </cell>
          <cell r="P660">
            <v>0</v>
          </cell>
          <cell r="Q660">
            <v>0</v>
          </cell>
          <cell r="R660">
            <v>0</v>
          </cell>
          <cell r="S660">
            <v>0</v>
          </cell>
          <cell r="T660">
            <v>0</v>
          </cell>
          <cell r="U660">
            <v>0</v>
          </cell>
          <cell r="V660">
            <v>0</v>
          </cell>
          <cell r="W660">
            <v>0</v>
          </cell>
          <cell r="X660">
            <v>0</v>
          </cell>
          <cell r="Y660">
            <v>0</v>
          </cell>
          <cell r="Z660">
            <v>2</v>
          </cell>
          <cell r="AA660">
            <v>0</v>
          </cell>
        </row>
        <row r="661">
          <cell r="A661" t="str">
            <v>44321915236</v>
          </cell>
          <cell r="B661">
            <v>5</v>
          </cell>
          <cell r="C661">
            <v>19</v>
          </cell>
          <cell r="D661">
            <v>44321</v>
          </cell>
          <cell r="E661">
            <v>627253915236</v>
          </cell>
          <cell r="F661" t="str">
            <v>龙韵绝缘电阻测试仪数字摇表500v1000兆欧表智能型电工绝缘电阻表</v>
          </cell>
          <cell r="G661" t="str">
            <v>LY511</v>
          </cell>
          <cell r="H661" t="str">
            <v>当前在线</v>
          </cell>
          <cell r="I661">
            <v>16</v>
          </cell>
          <cell r="J661">
            <v>27</v>
          </cell>
          <cell r="K661">
            <v>47.03</v>
          </cell>
          <cell r="L661">
            <v>0.75</v>
          </cell>
          <cell r="M661">
            <v>1</v>
          </cell>
          <cell r="N661">
            <v>2</v>
          </cell>
          <cell r="O661">
            <v>0</v>
          </cell>
          <cell r="P661">
            <v>0</v>
          </cell>
          <cell r="Q661">
            <v>0</v>
          </cell>
          <cell r="R661">
            <v>0</v>
          </cell>
          <cell r="S661">
            <v>0</v>
          </cell>
          <cell r="T661">
            <v>0</v>
          </cell>
          <cell r="U661">
            <v>0</v>
          </cell>
          <cell r="V661">
            <v>0</v>
          </cell>
          <cell r="W661">
            <v>0</v>
          </cell>
          <cell r="X661">
            <v>0</v>
          </cell>
          <cell r="Y661">
            <v>0</v>
          </cell>
          <cell r="Z661">
            <v>4</v>
          </cell>
          <cell r="AA661">
            <v>0</v>
          </cell>
        </row>
        <row r="662">
          <cell r="A662" t="str">
            <v>44321488253</v>
          </cell>
          <cell r="B662">
            <v>5</v>
          </cell>
          <cell r="C662">
            <v>19</v>
          </cell>
          <cell r="D662">
            <v>44321</v>
          </cell>
          <cell r="E662">
            <v>630655488253</v>
          </cell>
          <cell r="F662" t="str">
            <v>龙韵电动绿篱机充电式园林修剪机锂电双刃便携茶叶树枝修枝机</v>
          </cell>
          <cell r="G662" t="str">
            <v>LYDDLLJ</v>
          </cell>
          <cell r="H662" t="str">
            <v>已下架</v>
          </cell>
          <cell r="I662">
            <v>40</v>
          </cell>
          <cell r="J662">
            <v>60</v>
          </cell>
          <cell r="K662">
            <v>24.95</v>
          </cell>
          <cell r="L662">
            <v>0.75</v>
          </cell>
          <cell r="M662">
            <v>1</v>
          </cell>
          <cell r="N662">
            <v>1</v>
          </cell>
          <cell r="O662">
            <v>0</v>
          </cell>
          <cell r="P662">
            <v>0</v>
          </cell>
          <cell r="Q662">
            <v>0</v>
          </cell>
          <cell r="R662">
            <v>0</v>
          </cell>
          <cell r="S662">
            <v>0</v>
          </cell>
          <cell r="T662">
            <v>0</v>
          </cell>
          <cell r="U662">
            <v>0</v>
          </cell>
          <cell r="V662">
            <v>0</v>
          </cell>
          <cell r="W662">
            <v>0</v>
          </cell>
          <cell r="X662">
            <v>314.10000000000002</v>
          </cell>
          <cell r="Y662">
            <v>0</v>
          </cell>
          <cell r="Z662">
            <v>31</v>
          </cell>
          <cell r="AA662">
            <v>0</v>
          </cell>
        </row>
        <row r="663">
          <cell r="A663" t="str">
            <v>44321110082</v>
          </cell>
          <cell r="B663">
            <v>5</v>
          </cell>
          <cell r="C663">
            <v>19</v>
          </cell>
          <cell r="D663">
            <v>44321</v>
          </cell>
          <cell r="E663">
            <v>631252110082</v>
          </cell>
          <cell r="F663" t="str">
            <v>龙韵小型迷你电动精修螺丝刀套装充电式多功能家用手机维修工具盒</v>
          </cell>
          <cell r="G663" t="str">
            <v>-</v>
          </cell>
          <cell r="H663" t="str">
            <v>当前在线</v>
          </cell>
          <cell r="I663">
            <v>19</v>
          </cell>
          <cell r="J663">
            <v>25</v>
          </cell>
          <cell r="K663">
            <v>17.64</v>
          </cell>
          <cell r="L663">
            <v>0.47370000000000001</v>
          </cell>
          <cell r="M663">
            <v>0</v>
          </cell>
          <cell r="N663">
            <v>1</v>
          </cell>
          <cell r="O663">
            <v>0</v>
          </cell>
          <cell r="P663">
            <v>0</v>
          </cell>
          <cell r="Q663">
            <v>0</v>
          </cell>
          <cell r="R663">
            <v>0</v>
          </cell>
          <cell r="S663">
            <v>0</v>
          </cell>
          <cell r="T663">
            <v>0</v>
          </cell>
          <cell r="U663">
            <v>0</v>
          </cell>
          <cell r="V663">
            <v>0</v>
          </cell>
          <cell r="W663">
            <v>0</v>
          </cell>
          <cell r="X663">
            <v>0</v>
          </cell>
          <cell r="Y663">
            <v>0</v>
          </cell>
          <cell r="Z663">
            <v>8</v>
          </cell>
          <cell r="AA663">
            <v>0</v>
          </cell>
        </row>
        <row r="664">
          <cell r="A664" t="str">
            <v>44321623553</v>
          </cell>
          <cell r="B664">
            <v>5</v>
          </cell>
          <cell r="C664">
            <v>19</v>
          </cell>
          <cell r="D664">
            <v>44321</v>
          </cell>
          <cell r="E664">
            <v>631623623553</v>
          </cell>
          <cell r="F664" t="str">
            <v>龙韵手电钻支架多功能万用高精度家用工具套装小型台钻工作台钻孔</v>
          </cell>
          <cell r="G664" t="str">
            <v>BG-6119</v>
          </cell>
          <cell r="H664" t="str">
            <v>当前在线</v>
          </cell>
          <cell r="I664">
            <v>44</v>
          </cell>
          <cell r="J664">
            <v>65</v>
          </cell>
          <cell r="K664">
            <v>57.98</v>
          </cell>
          <cell r="L664">
            <v>0.84089999999999998</v>
          </cell>
          <cell r="M664">
            <v>1</v>
          </cell>
          <cell r="N664">
            <v>5</v>
          </cell>
          <cell r="O664">
            <v>0</v>
          </cell>
          <cell r="P664">
            <v>0</v>
          </cell>
          <cell r="Q664">
            <v>0</v>
          </cell>
          <cell r="R664">
            <v>0</v>
          </cell>
          <cell r="S664">
            <v>0</v>
          </cell>
          <cell r="T664">
            <v>0</v>
          </cell>
          <cell r="U664">
            <v>0</v>
          </cell>
          <cell r="V664">
            <v>0</v>
          </cell>
          <cell r="W664">
            <v>0</v>
          </cell>
          <cell r="X664">
            <v>0</v>
          </cell>
          <cell r="Y664">
            <v>0</v>
          </cell>
          <cell r="Z664">
            <v>22</v>
          </cell>
          <cell r="AA664">
            <v>0</v>
          </cell>
        </row>
        <row r="665">
          <cell r="A665" t="str">
            <v>44321003561</v>
          </cell>
          <cell r="B665">
            <v>5</v>
          </cell>
          <cell r="C665">
            <v>19</v>
          </cell>
          <cell r="D665">
            <v>44321</v>
          </cell>
          <cell r="E665">
            <v>632141003561</v>
          </cell>
          <cell r="F665" t="str">
            <v>龙韵充电式电链锯大功率无刷手持电锯木工电动小型锯多功能伐木锯</v>
          </cell>
          <cell r="G665" t="str">
            <v>-</v>
          </cell>
          <cell r="H665" t="str">
            <v>当前在线</v>
          </cell>
          <cell r="I665">
            <v>18</v>
          </cell>
          <cell r="J665">
            <v>26</v>
          </cell>
          <cell r="K665">
            <v>79.17</v>
          </cell>
          <cell r="L665">
            <v>0.44440000000000002</v>
          </cell>
          <cell r="M665">
            <v>0</v>
          </cell>
          <cell r="N665">
            <v>0</v>
          </cell>
          <cell r="O665">
            <v>0</v>
          </cell>
          <cell r="P665">
            <v>0</v>
          </cell>
          <cell r="Q665">
            <v>0</v>
          </cell>
          <cell r="R665">
            <v>0</v>
          </cell>
          <cell r="S665">
            <v>0</v>
          </cell>
          <cell r="T665">
            <v>0</v>
          </cell>
          <cell r="U665">
            <v>0</v>
          </cell>
          <cell r="V665">
            <v>0</v>
          </cell>
          <cell r="W665">
            <v>0</v>
          </cell>
          <cell r="X665">
            <v>0</v>
          </cell>
          <cell r="Y665">
            <v>0</v>
          </cell>
          <cell r="Z665">
            <v>0</v>
          </cell>
          <cell r="AA665">
            <v>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detail.tmall.com/item.htm?id=38044690251" TargetMode="External"/><Relationship Id="rId1" Type="http://schemas.openxmlformats.org/officeDocument/2006/relationships/hyperlink" Target="https://detail.tmall.com/item.htm?id=55295347877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5C5A1-8FA2-4AB9-963D-80AAC7875CFE}">
  <sheetPr>
    <tabColor theme="8" tint="-0.499984740745262"/>
  </sheetPr>
  <dimension ref="A1:N115"/>
  <sheetViews>
    <sheetView workbookViewId="0">
      <pane ySplit="1" topLeftCell="A33" activePane="bottomLeft" state="frozen"/>
      <selection activeCell="Q958" sqref="Q958"/>
      <selection pane="bottomLeft" activeCell="F49" sqref="F49"/>
    </sheetView>
  </sheetViews>
  <sheetFormatPr defaultRowHeight="14" x14ac:dyDescent="0.3"/>
  <cols>
    <col min="1" max="3" width="8.75" bestFit="1" customWidth="1"/>
    <col min="4" max="4" width="10.6640625" style="3" customWidth="1"/>
    <col min="5" max="5" width="14.75" customWidth="1"/>
    <col min="6" max="6" width="15.1640625" style="15" bestFit="1" customWidth="1"/>
    <col min="8" max="8" width="11" customWidth="1"/>
    <col min="9" max="10" width="8.75" bestFit="1" customWidth="1"/>
    <col min="11" max="11" width="8.75" style="12" bestFit="1" customWidth="1"/>
    <col min="12" max="14" width="8.75" bestFit="1" customWidth="1"/>
  </cols>
  <sheetData>
    <row r="1" spans="1:14" x14ac:dyDescent="0.3">
      <c r="A1" s="33" t="s">
        <v>13</v>
      </c>
      <c r="B1" s="33" t="s">
        <v>11</v>
      </c>
      <c r="C1" s="33" t="s">
        <v>12</v>
      </c>
      <c r="D1" s="30" t="s">
        <v>0</v>
      </c>
      <c r="E1" s="1" t="s">
        <v>5</v>
      </c>
      <c r="F1" s="1" t="s">
        <v>1</v>
      </c>
      <c r="G1" s="1" t="s">
        <v>6</v>
      </c>
      <c r="H1" s="1" t="s">
        <v>18</v>
      </c>
      <c r="I1" s="1" t="s">
        <v>7</v>
      </c>
      <c r="J1" s="1" t="s">
        <v>8</v>
      </c>
      <c r="K1" s="16" t="s">
        <v>2</v>
      </c>
      <c r="L1" s="1" t="s">
        <v>9</v>
      </c>
      <c r="M1" s="1" t="s">
        <v>4</v>
      </c>
      <c r="N1" s="1" t="s">
        <v>3</v>
      </c>
    </row>
    <row r="2" spans="1:14" x14ac:dyDescent="0.3">
      <c r="A2" s="13">
        <f t="shared" ref="A2:A44" si="0">YEAR(D2)</f>
        <v>2021</v>
      </c>
      <c r="B2" s="2">
        <f t="shared" ref="B2:B44" si="1">MONTH(D2)</f>
        <v>7</v>
      </c>
      <c r="C2" s="2">
        <f t="shared" ref="C2:C44" si="2">WEEKNUM(D2-1)</f>
        <v>31</v>
      </c>
      <c r="D2" s="14">
        <v>44403</v>
      </c>
      <c r="E2" s="13" t="s">
        <v>68</v>
      </c>
      <c r="F2" s="2">
        <v>552953478775</v>
      </c>
      <c r="G2" s="13" t="s">
        <v>10</v>
      </c>
      <c r="H2" s="13" t="s">
        <v>19</v>
      </c>
      <c r="I2" s="13">
        <v>1594</v>
      </c>
      <c r="J2" s="13">
        <v>381</v>
      </c>
      <c r="K2" s="31">
        <v>1.5699999999999999E-2</v>
      </c>
      <c r="L2" s="13">
        <v>6</v>
      </c>
      <c r="M2" s="13">
        <v>265.67</v>
      </c>
      <c r="N2" s="13">
        <v>4.18</v>
      </c>
    </row>
    <row r="3" spans="1:14" x14ac:dyDescent="0.3">
      <c r="A3" s="13">
        <f t="shared" si="0"/>
        <v>2021</v>
      </c>
      <c r="B3" s="2">
        <f t="shared" si="1"/>
        <v>7</v>
      </c>
      <c r="C3" s="2">
        <f t="shared" si="2"/>
        <v>31</v>
      </c>
      <c r="D3" s="14">
        <v>44403</v>
      </c>
      <c r="E3" s="13" t="s">
        <v>69</v>
      </c>
      <c r="F3" s="2">
        <v>38044690251</v>
      </c>
      <c r="G3" s="13" t="s">
        <v>70</v>
      </c>
      <c r="H3" s="13" t="s">
        <v>19</v>
      </c>
      <c r="I3" s="13">
        <v>622</v>
      </c>
      <c r="J3" s="13">
        <v>114</v>
      </c>
      <c r="K3" s="31">
        <v>2.63E-2</v>
      </c>
      <c r="L3" s="13">
        <v>3</v>
      </c>
      <c r="M3" s="13">
        <v>207.33</v>
      </c>
      <c r="N3" s="13">
        <v>5.46</v>
      </c>
    </row>
    <row r="4" spans="1:14" x14ac:dyDescent="0.3">
      <c r="A4" s="13">
        <f t="shared" si="0"/>
        <v>2021</v>
      </c>
      <c r="B4" s="2">
        <f t="shared" si="1"/>
        <v>7</v>
      </c>
      <c r="C4" s="2">
        <f t="shared" si="2"/>
        <v>31</v>
      </c>
      <c r="D4" s="14">
        <v>44403</v>
      </c>
      <c r="E4" s="13" t="s">
        <v>68</v>
      </c>
      <c r="F4" s="2">
        <v>552953478775</v>
      </c>
      <c r="G4" s="13" t="s">
        <v>10</v>
      </c>
      <c r="H4" s="13" t="s">
        <v>20</v>
      </c>
      <c r="I4" s="13">
        <v>148</v>
      </c>
      <c r="J4" s="13">
        <v>19</v>
      </c>
      <c r="K4" s="31">
        <v>5.2699999999999997E-2</v>
      </c>
      <c r="L4" s="13">
        <v>1</v>
      </c>
      <c r="M4" s="13">
        <v>148</v>
      </c>
      <c r="N4" s="13">
        <v>7.79</v>
      </c>
    </row>
    <row r="5" spans="1:14" x14ac:dyDescent="0.3">
      <c r="A5" s="13">
        <f t="shared" si="0"/>
        <v>2021</v>
      </c>
      <c r="B5" s="2">
        <f t="shared" si="1"/>
        <v>7</v>
      </c>
      <c r="C5" s="2">
        <f t="shared" si="2"/>
        <v>31</v>
      </c>
      <c r="D5" s="14">
        <v>44403</v>
      </c>
      <c r="E5" s="13" t="s">
        <v>69</v>
      </c>
      <c r="F5" s="2">
        <v>38044690251</v>
      </c>
      <c r="G5" s="13" t="s">
        <v>70</v>
      </c>
      <c r="H5" s="13" t="s">
        <v>20</v>
      </c>
      <c r="I5" s="13">
        <v>0</v>
      </c>
      <c r="J5" s="13">
        <v>58</v>
      </c>
      <c r="K5" s="31">
        <v>0</v>
      </c>
      <c r="L5" s="13">
        <v>0</v>
      </c>
      <c r="M5" s="13">
        <v>0</v>
      </c>
      <c r="N5" s="13">
        <v>0</v>
      </c>
    </row>
    <row r="6" spans="1:14" x14ac:dyDescent="0.3">
      <c r="A6" s="13">
        <f t="shared" si="0"/>
        <v>2021</v>
      </c>
      <c r="B6" s="2">
        <f t="shared" si="1"/>
        <v>7</v>
      </c>
      <c r="C6" s="2">
        <f t="shared" si="2"/>
        <v>31</v>
      </c>
      <c r="D6" s="14">
        <v>44403</v>
      </c>
      <c r="E6" s="13" t="s">
        <v>68</v>
      </c>
      <c r="F6" s="2">
        <v>552953478775</v>
      </c>
      <c r="G6" s="13" t="s">
        <v>10</v>
      </c>
      <c r="H6" s="13" t="s">
        <v>21</v>
      </c>
      <c r="I6" s="13">
        <v>1219</v>
      </c>
      <c r="J6" s="13">
        <v>98</v>
      </c>
      <c r="K6" s="31">
        <v>4.0800000000000003E-2</v>
      </c>
      <c r="L6" s="13">
        <v>4</v>
      </c>
      <c r="M6" s="13">
        <v>304.75</v>
      </c>
      <c r="N6" s="13">
        <v>12.44</v>
      </c>
    </row>
    <row r="7" spans="1:14" x14ac:dyDescent="0.3">
      <c r="A7" s="13">
        <f t="shared" si="0"/>
        <v>2021</v>
      </c>
      <c r="B7" s="2">
        <f t="shared" si="1"/>
        <v>7</v>
      </c>
      <c r="C7" s="2">
        <f t="shared" si="2"/>
        <v>31</v>
      </c>
      <c r="D7" s="14">
        <v>44403</v>
      </c>
      <c r="E7" s="13" t="s">
        <v>69</v>
      </c>
      <c r="F7" s="2">
        <v>38044690251</v>
      </c>
      <c r="G7" s="13" t="s">
        <v>70</v>
      </c>
      <c r="H7" s="13" t="s">
        <v>21</v>
      </c>
      <c r="I7" s="13">
        <v>188</v>
      </c>
      <c r="J7" s="13">
        <v>56</v>
      </c>
      <c r="K7" s="31">
        <v>3.5700000000000003E-2</v>
      </c>
      <c r="L7" s="13">
        <v>2</v>
      </c>
      <c r="M7" s="13">
        <v>94</v>
      </c>
      <c r="N7" s="13">
        <v>3.36</v>
      </c>
    </row>
    <row r="8" spans="1:14" x14ac:dyDescent="0.3">
      <c r="A8" s="13">
        <f t="shared" si="0"/>
        <v>2021</v>
      </c>
      <c r="B8" s="2">
        <f t="shared" si="1"/>
        <v>7</v>
      </c>
      <c r="C8" s="2">
        <f t="shared" si="2"/>
        <v>31</v>
      </c>
      <c r="D8" s="14">
        <v>44403</v>
      </c>
      <c r="E8" s="13" t="s">
        <v>68</v>
      </c>
      <c r="F8" s="2">
        <v>552953478775</v>
      </c>
      <c r="G8" s="13" t="s">
        <v>10</v>
      </c>
      <c r="H8" s="13" t="s">
        <v>22</v>
      </c>
      <c r="I8" s="13">
        <v>0</v>
      </c>
      <c r="J8" s="13">
        <v>9</v>
      </c>
      <c r="K8" s="31">
        <v>0</v>
      </c>
      <c r="L8" s="13">
        <v>0</v>
      </c>
      <c r="M8" s="13">
        <v>0</v>
      </c>
      <c r="N8" s="13">
        <v>0</v>
      </c>
    </row>
    <row r="9" spans="1:14" x14ac:dyDescent="0.3">
      <c r="A9" s="13">
        <f t="shared" si="0"/>
        <v>2021</v>
      </c>
      <c r="B9" s="2">
        <f t="shared" si="1"/>
        <v>7</v>
      </c>
      <c r="C9" s="2">
        <f t="shared" si="2"/>
        <v>31</v>
      </c>
      <c r="D9" s="14">
        <v>44403</v>
      </c>
      <c r="E9" s="13" t="s">
        <v>69</v>
      </c>
      <c r="F9" s="2">
        <v>38044690251</v>
      </c>
      <c r="G9" s="13" t="s">
        <v>70</v>
      </c>
      <c r="H9" s="13" t="s">
        <v>22</v>
      </c>
      <c r="I9" s="13">
        <v>0</v>
      </c>
      <c r="J9" s="13">
        <v>196</v>
      </c>
      <c r="K9" s="31">
        <v>0</v>
      </c>
      <c r="L9" s="13">
        <v>0</v>
      </c>
      <c r="M9" s="13">
        <v>0</v>
      </c>
      <c r="N9" s="13">
        <v>0</v>
      </c>
    </row>
    <row r="10" spans="1:14" x14ac:dyDescent="0.3">
      <c r="A10" s="13">
        <f t="shared" si="0"/>
        <v>2021</v>
      </c>
      <c r="B10" s="2">
        <f t="shared" si="1"/>
        <v>7</v>
      </c>
      <c r="C10" s="2">
        <f t="shared" si="2"/>
        <v>31</v>
      </c>
      <c r="D10" s="14">
        <v>44403</v>
      </c>
      <c r="E10" s="13" t="s">
        <v>68</v>
      </c>
      <c r="F10" s="2">
        <v>552953478775</v>
      </c>
      <c r="G10" s="13" t="s">
        <v>10</v>
      </c>
      <c r="H10" s="13" t="s">
        <v>23</v>
      </c>
      <c r="I10" s="13">
        <v>1213</v>
      </c>
      <c r="J10" s="13">
        <v>8</v>
      </c>
      <c r="K10" s="31">
        <v>0.375</v>
      </c>
      <c r="L10" s="13">
        <v>3</v>
      </c>
      <c r="M10" s="13">
        <v>404.33</v>
      </c>
      <c r="N10" s="13">
        <v>151.63</v>
      </c>
    </row>
    <row r="11" spans="1:14" x14ac:dyDescent="0.3">
      <c r="A11" s="13">
        <f t="shared" si="0"/>
        <v>2021</v>
      </c>
      <c r="B11" s="2">
        <f t="shared" si="1"/>
        <v>7</v>
      </c>
      <c r="C11" s="2">
        <f t="shared" si="2"/>
        <v>31</v>
      </c>
      <c r="D11" s="14">
        <v>44403</v>
      </c>
      <c r="E11" s="13" t="s">
        <v>69</v>
      </c>
      <c r="F11" s="2">
        <v>38044690251</v>
      </c>
      <c r="G11" s="13" t="s">
        <v>70</v>
      </c>
      <c r="H11" s="13" t="s">
        <v>23</v>
      </c>
      <c r="I11" s="13">
        <v>216</v>
      </c>
      <c r="J11" s="13">
        <v>2</v>
      </c>
      <c r="K11" s="31">
        <v>0.5</v>
      </c>
      <c r="L11" s="13">
        <v>1</v>
      </c>
      <c r="M11" s="13">
        <v>216</v>
      </c>
      <c r="N11" s="13">
        <v>108</v>
      </c>
    </row>
    <row r="12" spans="1:14" x14ac:dyDescent="0.3">
      <c r="A12" s="13">
        <f t="shared" si="0"/>
        <v>2021</v>
      </c>
      <c r="B12" s="2">
        <f t="shared" si="1"/>
        <v>7</v>
      </c>
      <c r="C12" s="2">
        <f t="shared" si="2"/>
        <v>31</v>
      </c>
      <c r="D12" s="14">
        <v>44403</v>
      </c>
      <c r="E12" s="13" t="s">
        <v>68</v>
      </c>
      <c r="F12" s="2">
        <v>552953478775</v>
      </c>
      <c r="G12" s="13" t="s">
        <v>10</v>
      </c>
      <c r="H12" s="13" t="s">
        <v>25</v>
      </c>
      <c r="I12" s="13">
        <v>3549</v>
      </c>
      <c r="J12" s="13">
        <v>51</v>
      </c>
      <c r="K12" s="31">
        <v>0.17649999999999999</v>
      </c>
      <c r="L12" s="13">
        <v>9</v>
      </c>
      <c r="M12" s="13">
        <v>394.33</v>
      </c>
      <c r="N12" s="13">
        <v>69.59</v>
      </c>
    </row>
    <row r="13" spans="1:14" x14ac:dyDescent="0.3">
      <c r="A13" s="13">
        <f t="shared" si="0"/>
        <v>2021</v>
      </c>
      <c r="B13" s="2">
        <f t="shared" si="1"/>
        <v>7</v>
      </c>
      <c r="C13" s="2">
        <f t="shared" si="2"/>
        <v>31</v>
      </c>
      <c r="D13" s="14">
        <v>44403</v>
      </c>
      <c r="E13" s="13" t="s">
        <v>69</v>
      </c>
      <c r="F13" s="2">
        <v>38044690251</v>
      </c>
      <c r="G13" s="13" t="s">
        <v>70</v>
      </c>
      <c r="H13" s="13" t="s">
        <v>25</v>
      </c>
      <c r="I13" s="13">
        <v>216</v>
      </c>
      <c r="J13" s="13">
        <v>81</v>
      </c>
      <c r="K13" s="31">
        <v>2.47E-2</v>
      </c>
      <c r="L13" s="13">
        <v>2</v>
      </c>
      <c r="M13" s="13">
        <v>108</v>
      </c>
      <c r="N13" s="13">
        <v>2.67</v>
      </c>
    </row>
    <row r="14" spans="1:14" x14ac:dyDescent="0.3">
      <c r="A14" s="13">
        <f t="shared" si="0"/>
        <v>2021</v>
      </c>
      <c r="B14" s="2">
        <f t="shared" si="1"/>
        <v>7</v>
      </c>
      <c r="C14" s="2">
        <f t="shared" si="2"/>
        <v>31</v>
      </c>
      <c r="D14" s="14">
        <v>44403</v>
      </c>
      <c r="E14" s="13" t="s">
        <v>68</v>
      </c>
      <c r="F14" s="2">
        <v>552953478775</v>
      </c>
      <c r="G14" s="13" t="s">
        <v>10</v>
      </c>
      <c r="H14" s="13" t="s">
        <v>26</v>
      </c>
      <c r="I14" s="13">
        <v>1841</v>
      </c>
      <c r="J14" s="13">
        <v>31</v>
      </c>
      <c r="K14" s="31">
        <v>0.19359999999999999</v>
      </c>
      <c r="L14" s="13">
        <v>6</v>
      </c>
      <c r="M14" s="13">
        <v>306.83</v>
      </c>
      <c r="N14" s="13">
        <v>59.39</v>
      </c>
    </row>
    <row r="15" spans="1:14" x14ac:dyDescent="0.3">
      <c r="A15" s="13">
        <f t="shared" si="0"/>
        <v>2021</v>
      </c>
      <c r="B15" s="2">
        <f t="shared" si="1"/>
        <v>7</v>
      </c>
      <c r="C15" s="2">
        <f t="shared" si="2"/>
        <v>31</v>
      </c>
      <c r="D15" s="14">
        <v>44403</v>
      </c>
      <c r="E15" s="13" t="s">
        <v>69</v>
      </c>
      <c r="F15" s="2">
        <v>38044690251</v>
      </c>
      <c r="G15" s="13" t="s">
        <v>70</v>
      </c>
      <c r="H15" s="13" t="s">
        <v>26</v>
      </c>
      <c r="I15" s="13">
        <v>246</v>
      </c>
      <c r="J15" s="13">
        <v>20</v>
      </c>
      <c r="K15" s="31">
        <v>0.1</v>
      </c>
      <c r="L15" s="13">
        <v>2</v>
      </c>
      <c r="M15" s="13">
        <v>123</v>
      </c>
      <c r="N15" s="13">
        <v>12.3</v>
      </c>
    </row>
    <row r="16" spans="1:14" x14ac:dyDescent="0.3">
      <c r="A16" s="13">
        <f t="shared" si="0"/>
        <v>2021</v>
      </c>
      <c r="B16" s="2">
        <f t="shared" si="1"/>
        <v>7</v>
      </c>
      <c r="C16" s="2">
        <f t="shared" si="2"/>
        <v>31</v>
      </c>
      <c r="D16" s="14">
        <v>44403</v>
      </c>
      <c r="E16" s="13" t="s">
        <v>68</v>
      </c>
      <c r="F16" s="2">
        <v>552953478775</v>
      </c>
      <c r="G16" s="13" t="s">
        <v>10</v>
      </c>
      <c r="H16" s="13" t="s">
        <v>27</v>
      </c>
      <c r="I16" s="13">
        <v>0</v>
      </c>
      <c r="J16" s="13">
        <v>5</v>
      </c>
      <c r="K16" s="31">
        <v>0</v>
      </c>
      <c r="L16" s="13">
        <v>0</v>
      </c>
      <c r="M16" s="13">
        <v>0</v>
      </c>
      <c r="N16" s="13">
        <v>0</v>
      </c>
    </row>
    <row r="17" spans="1:14" x14ac:dyDescent="0.3">
      <c r="A17" s="13">
        <f t="shared" si="0"/>
        <v>2021</v>
      </c>
      <c r="B17" s="2">
        <f t="shared" si="1"/>
        <v>7</v>
      </c>
      <c r="C17" s="2">
        <f t="shared" si="2"/>
        <v>31</v>
      </c>
      <c r="D17" s="14">
        <v>44403</v>
      </c>
      <c r="E17" s="13" t="s">
        <v>69</v>
      </c>
      <c r="F17" s="2">
        <v>38044690251</v>
      </c>
      <c r="G17" s="13" t="s">
        <v>70</v>
      </c>
      <c r="H17" s="13" t="s">
        <v>27</v>
      </c>
      <c r="I17" s="13">
        <v>0</v>
      </c>
      <c r="J17" s="13">
        <v>1</v>
      </c>
      <c r="K17" s="31">
        <v>0</v>
      </c>
      <c r="L17" s="13">
        <v>0</v>
      </c>
      <c r="M17" s="13">
        <v>0</v>
      </c>
      <c r="N17" s="13">
        <v>0</v>
      </c>
    </row>
    <row r="18" spans="1:14" x14ac:dyDescent="0.3">
      <c r="A18" s="13">
        <f t="shared" si="0"/>
        <v>2021</v>
      </c>
      <c r="B18" s="2">
        <f t="shared" si="1"/>
        <v>7</v>
      </c>
      <c r="C18" s="2">
        <f t="shared" si="2"/>
        <v>31</v>
      </c>
      <c r="D18" s="14">
        <v>44403</v>
      </c>
      <c r="E18" s="13" t="s">
        <v>68</v>
      </c>
      <c r="F18" s="2">
        <v>552953478775</v>
      </c>
      <c r="G18" s="13" t="s">
        <v>10</v>
      </c>
      <c r="H18" s="13" t="s">
        <v>28</v>
      </c>
      <c r="I18" s="13">
        <v>263</v>
      </c>
      <c r="J18" s="13">
        <v>54</v>
      </c>
      <c r="K18" s="31">
        <v>1.8499999999999999E-2</v>
      </c>
      <c r="L18" s="13">
        <v>1</v>
      </c>
      <c r="M18" s="13">
        <v>263</v>
      </c>
      <c r="N18" s="13">
        <v>4.87</v>
      </c>
    </row>
    <row r="19" spans="1:14" x14ac:dyDescent="0.3">
      <c r="A19" s="13">
        <f t="shared" si="0"/>
        <v>2021</v>
      </c>
      <c r="B19" s="2">
        <f t="shared" si="1"/>
        <v>7</v>
      </c>
      <c r="C19" s="2">
        <f t="shared" si="2"/>
        <v>31</v>
      </c>
      <c r="D19" s="14">
        <v>44403</v>
      </c>
      <c r="E19" s="13" t="s">
        <v>69</v>
      </c>
      <c r="F19" s="2">
        <v>38044690251</v>
      </c>
      <c r="G19" s="13" t="s">
        <v>70</v>
      </c>
      <c r="H19" s="13" t="s">
        <v>28</v>
      </c>
      <c r="I19" s="13">
        <v>769</v>
      </c>
      <c r="J19" s="13">
        <v>24</v>
      </c>
      <c r="K19" s="31">
        <v>0.2084</v>
      </c>
      <c r="L19" s="13">
        <v>5</v>
      </c>
      <c r="M19" s="13">
        <v>153.80000000000001</v>
      </c>
      <c r="N19" s="13">
        <v>32.04</v>
      </c>
    </row>
    <row r="20" spans="1:14" x14ac:dyDescent="0.3">
      <c r="A20" s="13">
        <f t="shared" si="0"/>
        <v>2021</v>
      </c>
      <c r="B20" s="2">
        <f t="shared" si="1"/>
        <v>7</v>
      </c>
      <c r="C20" s="2">
        <f t="shared" si="2"/>
        <v>31</v>
      </c>
      <c r="D20" s="14">
        <v>44403</v>
      </c>
      <c r="E20" s="13" t="s">
        <v>68</v>
      </c>
      <c r="F20" s="2">
        <v>552953478775</v>
      </c>
      <c r="G20" s="13" t="s">
        <v>10</v>
      </c>
      <c r="H20" s="13" t="s">
        <v>29</v>
      </c>
      <c r="I20" s="13">
        <v>0</v>
      </c>
      <c r="J20" s="13">
        <v>1</v>
      </c>
      <c r="K20" s="31">
        <v>0</v>
      </c>
      <c r="L20" s="13">
        <v>0</v>
      </c>
      <c r="M20" s="13">
        <v>0</v>
      </c>
      <c r="N20" s="13">
        <v>0</v>
      </c>
    </row>
    <row r="21" spans="1:14" x14ac:dyDescent="0.3">
      <c r="A21" s="13">
        <f t="shared" si="0"/>
        <v>2021</v>
      </c>
      <c r="B21" s="2">
        <f t="shared" si="1"/>
        <v>7</v>
      </c>
      <c r="C21" s="2">
        <f t="shared" si="2"/>
        <v>31</v>
      </c>
      <c r="D21" s="14">
        <v>44403</v>
      </c>
      <c r="E21" s="13" t="s">
        <v>69</v>
      </c>
      <c r="F21" s="2">
        <v>38044690251</v>
      </c>
      <c r="G21" s="13" t="s">
        <v>70</v>
      </c>
      <c r="H21" s="13" t="s">
        <v>29</v>
      </c>
      <c r="I21" s="13">
        <v>0</v>
      </c>
      <c r="J21" s="13">
        <v>0</v>
      </c>
      <c r="K21" s="31">
        <v>0</v>
      </c>
      <c r="L21" s="13">
        <v>0</v>
      </c>
      <c r="M21" s="13">
        <v>0</v>
      </c>
      <c r="N21" s="13">
        <v>0</v>
      </c>
    </row>
    <row r="22" spans="1:14" x14ac:dyDescent="0.3">
      <c r="A22" s="13">
        <f t="shared" si="0"/>
        <v>2021</v>
      </c>
      <c r="B22" s="2">
        <f t="shared" si="1"/>
        <v>7</v>
      </c>
      <c r="C22" s="2">
        <f t="shared" si="2"/>
        <v>31</v>
      </c>
      <c r="D22" s="14">
        <v>44403</v>
      </c>
      <c r="E22" s="13" t="s">
        <v>68</v>
      </c>
      <c r="F22" s="2">
        <v>552953478775</v>
      </c>
      <c r="G22" s="13" t="s">
        <v>10</v>
      </c>
      <c r="H22" s="13" t="s">
        <v>30</v>
      </c>
      <c r="I22" s="13">
        <v>380</v>
      </c>
      <c r="J22" s="13">
        <v>32</v>
      </c>
      <c r="K22" s="31">
        <v>3.1300000000000001E-2</v>
      </c>
      <c r="L22" s="13">
        <v>1</v>
      </c>
      <c r="M22" s="13">
        <v>380</v>
      </c>
      <c r="N22" s="13">
        <v>11.88</v>
      </c>
    </row>
    <row r="23" spans="1:14" x14ac:dyDescent="0.3">
      <c r="A23" s="13">
        <f t="shared" si="0"/>
        <v>2021</v>
      </c>
      <c r="B23" s="2">
        <f t="shared" si="1"/>
        <v>7</v>
      </c>
      <c r="C23" s="2">
        <f t="shared" si="2"/>
        <v>31</v>
      </c>
      <c r="D23" s="14">
        <v>44403</v>
      </c>
      <c r="E23" s="13" t="s">
        <v>69</v>
      </c>
      <c r="F23" s="2">
        <v>38044690251</v>
      </c>
      <c r="G23" s="13" t="s">
        <v>70</v>
      </c>
      <c r="H23" s="13" t="s">
        <v>30</v>
      </c>
      <c r="I23" s="13">
        <v>405</v>
      </c>
      <c r="J23" s="13">
        <v>23</v>
      </c>
      <c r="K23" s="31">
        <v>8.6999999999999994E-2</v>
      </c>
      <c r="L23" s="13">
        <v>2</v>
      </c>
      <c r="M23" s="13">
        <v>202.5</v>
      </c>
      <c r="N23" s="13">
        <v>17.61</v>
      </c>
    </row>
    <row r="24" spans="1:14" x14ac:dyDescent="0.3">
      <c r="A24" s="13">
        <f t="shared" si="0"/>
        <v>2021</v>
      </c>
      <c r="B24" s="2">
        <f t="shared" si="1"/>
        <v>7</v>
      </c>
      <c r="C24" s="2">
        <f t="shared" si="2"/>
        <v>31</v>
      </c>
      <c r="D24" s="14">
        <v>44403</v>
      </c>
      <c r="E24" s="13" t="s">
        <v>68</v>
      </c>
      <c r="F24" s="2">
        <v>552953478775</v>
      </c>
      <c r="G24" s="13" t="s">
        <v>10</v>
      </c>
      <c r="H24" s="13" t="s">
        <v>31</v>
      </c>
      <c r="I24" s="13">
        <v>390</v>
      </c>
      <c r="J24" s="13">
        <v>11</v>
      </c>
      <c r="K24" s="31">
        <v>9.0899999999999995E-2</v>
      </c>
      <c r="L24" s="13">
        <v>1</v>
      </c>
      <c r="M24" s="13">
        <v>390</v>
      </c>
      <c r="N24" s="13">
        <v>35.450000000000003</v>
      </c>
    </row>
    <row r="25" spans="1:14" x14ac:dyDescent="0.3">
      <c r="A25" s="13">
        <f t="shared" si="0"/>
        <v>2021</v>
      </c>
      <c r="B25" s="2">
        <f t="shared" si="1"/>
        <v>7</v>
      </c>
      <c r="C25" s="2">
        <f t="shared" si="2"/>
        <v>31</v>
      </c>
      <c r="D25" s="14">
        <v>44403</v>
      </c>
      <c r="E25" s="13" t="s">
        <v>69</v>
      </c>
      <c r="F25" s="2">
        <v>38044690251</v>
      </c>
      <c r="G25" s="13" t="s">
        <v>70</v>
      </c>
      <c r="H25" s="13" t="s">
        <v>31</v>
      </c>
      <c r="I25" s="13">
        <v>0</v>
      </c>
      <c r="J25" s="13">
        <v>4</v>
      </c>
      <c r="K25" s="31">
        <v>0</v>
      </c>
      <c r="L25" s="13">
        <v>0</v>
      </c>
      <c r="M25" s="13">
        <v>0</v>
      </c>
      <c r="N25" s="13">
        <v>0</v>
      </c>
    </row>
    <row r="26" spans="1:14" x14ac:dyDescent="0.3">
      <c r="A26" s="13">
        <f t="shared" si="0"/>
        <v>2021</v>
      </c>
      <c r="B26" s="2">
        <f t="shared" si="1"/>
        <v>7</v>
      </c>
      <c r="C26" s="2">
        <f t="shared" si="2"/>
        <v>31</v>
      </c>
      <c r="D26" s="14">
        <v>44403</v>
      </c>
      <c r="E26" s="13" t="s">
        <v>68</v>
      </c>
      <c r="F26" s="2">
        <v>552953478775</v>
      </c>
      <c r="G26" s="13" t="s">
        <v>10</v>
      </c>
      <c r="H26" s="13" t="s">
        <v>33</v>
      </c>
      <c r="I26" s="13">
        <v>0</v>
      </c>
      <c r="J26" s="13">
        <v>1</v>
      </c>
      <c r="K26" s="31">
        <v>0</v>
      </c>
      <c r="L26" s="13">
        <v>0</v>
      </c>
      <c r="M26" s="13">
        <v>0</v>
      </c>
      <c r="N26" s="13">
        <v>0</v>
      </c>
    </row>
    <row r="27" spans="1:14" x14ac:dyDescent="0.3">
      <c r="A27" s="13">
        <f t="shared" si="0"/>
        <v>2021</v>
      </c>
      <c r="B27" s="2">
        <f t="shared" si="1"/>
        <v>7</v>
      </c>
      <c r="C27" s="2">
        <f t="shared" si="2"/>
        <v>31</v>
      </c>
      <c r="D27" s="14">
        <v>44403</v>
      </c>
      <c r="E27" s="13" t="s">
        <v>69</v>
      </c>
      <c r="F27" s="2">
        <v>38044690251</v>
      </c>
      <c r="G27" s="13" t="s">
        <v>70</v>
      </c>
      <c r="H27" s="13" t="s">
        <v>33</v>
      </c>
      <c r="I27" s="13">
        <v>0</v>
      </c>
      <c r="J27" s="13">
        <v>0</v>
      </c>
      <c r="K27" s="31">
        <v>0</v>
      </c>
      <c r="L27" s="13">
        <v>0</v>
      </c>
      <c r="M27" s="13">
        <v>0</v>
      </c>
      <c r="N27" s="13">
        <v>0</v>
      </c>
    </row>
    <row r="28" spans="1:14" x14ac:dyDescent="0.3">
      <c r="A28" s="13">
        <f t="shared" si="0"/>
        <v>2021</v>
      </c>
      <c r="B28" s="2">
        <f t="shared" si="1"/>
        <v>7</v>
      </c>
      <c r="C28" s="2">
        <f t="shared" si="2"/>
        <v>31</v>
      </c>
      <c r="D28" s="14">
        <v>44403</v>
      </c>
      <c r="E28" s="13" t="s">
        <v>68</v>
      </c>
      <c r="F28" s="2">
        <v>552953478775</v>
      </c>
      <c r="G28" s="13" t="s">
        <v>10</v>
      </c>
      <c r="H28" s="13" t="s">
        <v>71</v>
      </c>
      <c r="I28" s="13">
        <v>0</v>
      </c>
      <c r="J28" s="13">
        <v>1</v>
      </c>
      <c r="K28" s="31">
        <v>0</v>
      </c>
      <c r="L28" s="13">
        <v>0</v>
      </c>
      <c r="M28" s="13">
        <v>0</v>
      </c>
      <c r="N28" s="13">
        <v>0</v>
      </c>
    </row>
    <row r="29" spans="1:14" x14ac:dyDescent="0.3">
      <c r="A29" s="13">
        <f t="shared" si="0"/>
        <v>2021</v>
      </c>
      <c r="B29" s="2">
        <f t="shared" si="1"/>
        <v>7</v>
      </c>
      <c r="C29" s="2">
        <f t="shared" si="2"/>
        <v>31</v>
      </c>
      <c r="D29" s="14">
        <v>44403</v>
      </c>
      <c r="E29" s="13" t="s">
        <v>69</v>
      </c>
      <c r="F29" s="2">
        <v>38044690251</v>
      </c>
      <c r="G29" s="13" t="s">
        <v>70</v>
      </c>
      <c r="H29" s="13" t="s">
        <v>71</v>
      </c>
      <c r="I29" s="13">
        <v>187</v>
      </c>
      <c r="J29" s="13">
        <v>47</v>
      </c>
      <c r="K29" s="31">
        <v>4.2599999999999999E-2</v>
      </c>
      <c r="L29" s="13">
        <v>2</v>
      </c>
      <c r="M29" s="13">
        <v>93.5</v>
      </c>
      <c r="N29" s="13">
        <v>3.98</v>
      </c>
    </row>
    <row r="30" spans="1:14" x14ac:dyDescent="0.3">
      <c r="A30" s="13">
        <f t="shared" si="0"/>
        <v>2021</v>
      </c>
      <c r="B30" s="2">
        <f t="shared" si="1"/>
        <v>7</v>
      </c>
      <c r="C30" s="2">
        <f t="shared" si="2"/>
        <v>31</v>
      </c>
      <c r="D30" s="14">
        <v>44403</v>
      </c>
      <c r="E30" s="13" t="s">
        <v>69</v>
      </c>
      <c r="F30" s="2">
        <v>38044690251</v>
      </c>
      <c r="G30" s="13" t="s">
        <v>70</v>
      </c>
      <c r="H30" s="13" t="s">
        <v>34</v>
      </c>
      <c r="I30" s="13">
        <v>0</v>
      </c>
      <c r="J30" s="13">
        <v>0</v>
      </c>
      <c r="K30" s="31">
        <v>0</v>
      </c>
      <c r="L30" s="13">
        <v>0</v>
      </c>
      <c r="M30" s="13">
        <v>0</v>
      </c>
      <c r="N30" s="13">
        <v>0</v>
      </c>
    </row>
    <row r="31" spans="1:14" x14ac:dyDescent="0.3">
      <c r="A31" s="13">
        <f t="shared" si="0"/>
        <v>2021</v>
      </c>
      <c r="B31" s="2">
        <f t="shared" si="1"/>
        <v>7</v>
      </c>
      <c r="C31" s="2">
        <f t="shared" si="2"/>
        <v>31</v>
      </c>
      <c r="D31" s="14">
        <v>44403</v>
      </c>
      <c r="E31" s="13" t="s">
        <v>68</v>
      </c>
      <c r="F31" s="2">
        <v>552953478775</v>
      </c>
      <c r="G31" s="13" t="s">
        <v>10</v>
      </c>
      <c r="H31" s="13" t="s">
        <v>34</v>
      </c>
      <c r="I31" s="13">
        <v>0</v>
      </c>
      <c r="J31" s="13">
        <v>1</v>
      </c>
      <c r="K31" s="31">
        <v>0</v>
      </c>
      <c r="L31" s="13">
        <v>0</v>
      </c>
      <c r="M31" s="13">
        <v>0</v>
      </c>
      <c r="N31" s="13">
        <v>0</v>
      </c>
    </row>
    <row r="32" spans="1:14" x14ac:dyDescent="0.3">
      <c r="A32" s="13">
        <f t="shared" si="0"/>
        <v>2021</v>
      </c>
      <c r="B32" s="2">
        <f t="shared" si="1"/>
        <v>7</v>
      </c>
      <c r="C32" s="2">
        <f t="shared" si="2"/>
        <v>31</v>
      </c>
      <c r="D32" s="14">
        <v>44403</v>
      </c>
      <c r="E32" s="13" t="s">
        <v>69</v>
      </c>
      <c r="F32" s="2">
        <v>38044690251</v>
      </c>
      <c r="G32" s="13" t="s">
        <v>70</v>
      </c>
      <c r="H32" s="13" t="s">
        <v>36</v>
      </c>
      <c r="I32" s="13">
        <v>0</v>
      </c>
      <c r="J32" s="13">
        <v>0</v>
      </c>
      <c r="K32" s="31">
        <v>0</v>
      </c>
      <c r="L32" s="13">
        <v>0</v>
      </c>
      <c r="M32" s="13">
        <v>0</v>
      </c>
      <c r="N32" s="13">
        <v>0</v>
      </c>
    </row>
    <row r="33" spans="1:14" x14ac:dyDescent="0.3">
      <c r="A33" s="13">
        <f t="shared" si="0"/>
        <v>2021</v>
      </c>
      <c r="B33" s="2">
        <f t="shared" si="1"/>
        <v>7</v>
      </c>
      <c r="C33" s="2">
        <f t="shared" si="2"/>
        <v>31</v>
      </c>
      <c r="D33" s="14">
        <v>44403</v>
      </c>
      <c r="E33" s="13" t="s">
        <v>68</v>
      </c>
      <c r="F33" s="2">
        <v>552953478775</v>
      </c>
      <c r="G33" s="13" t="s">
        <v>10</v>
      </c>
      <c r="H33" s="13" t="s">
        <v>36</v>
      </c>
      <c r="I33" s="13">
        <v>0</v>
      </c>
      <c r="J33" s="13">
        <v>1</v>
      </c>
      <c r="K33" s="31">
        <v>0</v>
      </c>
      <c r="L33" s="13">
        <v>0</v>
      </c>
      <c r="M33" s="13">
        <v>0</v>
      </c>
      <c r="N33" s="13">
        <v>0</v>
      </c>
    </row>
    <row r="34" spans="1:14" x14ac:dyDescent="0.3">
      <c r="A34" s="13">
        <f t="shared" si="0"/>
        <v>2021</v>
      </c>
      <c r="B34" s="2">
        <f t="shared" si="1"/>
        <v>7</v>
      </c>
      <c r="C34" s="2">
        <f t="shared" si="2"/>
        <v>31</v>
      </c>
      <c r="D34" s="14">
        <v>44403</v>
      </c>
      <c r="E34" s="13" t="s">
        <v>69</v>
      </c>
      <c r="F34" s="2">
        <v>38044690251</v>
      </c>
      <c r="G34" s="13" t="s">
        <v>70</v>
      </c>
      <c r="H34" s="13" t="s">
        <v>37</v>
      </c>
      <c r="I34" s="13">
        <v>0</v>
      </c>
      <c r="J34" s="13">
        <v>0</v>
      </c>
      <c r="K34" s="31">
        <v>0</v>
      </c>
      <c r="L34" s="13">
        <v>0</v>
      </c>
      <c r="M34" s="13">
        <v>0</v>
      </c>
      <c r="N34" s="13">
        <v>0</v>
      </c>
    </row>
    <row r="35" spans="1:14" x14ac:dyDescent="0.3">
      <c r="A35" s="13">
        <f t="shared" si="0"/>
        <v>2021</v>
      </c>
      <c r="B35" s="2">
        <f t="shared" si="1"/>
        <v>7</v>
      </c>
      <c r="C35" s="2">
        <f t="shared" si="2"/>
        <v>31</v>
      </c>
      <c r="D35" s="14">
        <v>44403</v>
      </c>
      <c r="E35" s="13" t="s">
        <v>68</v>
      </c>
      <c r="F35" s="2">
        <v>552953478775</v>
      </c>
      <c r="G35" s="13" t="s">
        <v>10</v>
      </c>
      <c r="H35" s="13" t="s">
        <v>37</v>
      </c>
      <c r="I35" s="13">
        <v>0</v>
      </c>
      <c r="J35" s="13">
        <v>1</v>
      </c>
      <c r="K35" s="31">
        <v>0</v>
      </c>
      <c r="L35" s="13">
        <v>0</v>
      </c>
      <c r="M35" s="13">
        <v>0</v>
      </c>
      <c r="N35" s="13">
        <v>0</v>
      </c>
    </row>
    <row r="36" spans="1:14" x14ac:dyDescent="0.3">
      <c r="A36" s="13">
        <f t="shared" si="0"/>
        <v>2021</v>
      </c>
      <c r="B36" s="2">
        <f t="shared" si="1"/>
        <v>7</v>
      </c>
      <c r="C36" s="2">
        <f t="shared" si="2"/>
        <v>31</v>
      </c>
      <c r="D36" s="14">
        <v>44403</v>
      </c>
      <c r="E36" s="13" t="s">
        <v>69</v>
      </c>
      <c r="F36" s="2">
        <v>38044690251</v>
      </c>
      <c r="G36" s="13" t="s">
        <v>70</v>
      </c>
      <c r="H36" s="13" t="s">
        <v>38</v>
      </c>
      <c r="I36" s="13">
        <v>0</v>
      </c>
      <c r="J36" s="13">
        <v>1</v>
      </c>
      <c r="K36" s="31">
        <v>0</v>
      </c>
      <c r="L36" s="13">
        <v>0</v>
      </c>
      <c r="M36" s="13">
        <v>0</v>
      </c>
      <c r="N36" s="13">
        <v>0</v>
      </c>
    </row>
    <row r="37" spans="1:14" x14ac:dyDescent="0.3">
      <c r="A37" s="13">
        <f t="shared" si="0"/>
        <v>2021</v>
      </c>
      <c r="B37" s="2">
        <f t="shared" si="1"/>
        <v>7</v>
      </c>
      <c r="C37" s="2">
        <f t="shared" si="2"/>
        <v>31</v>
      </c>
      <c r="D37" s="14">
        <v>44403</v>
      </c>
      <c r="E37" s="13" t="s">
        <v>68</v>
      </c>
      <c r="F37" s="2">
        <v>552953478775</v>
      </c>
      <c r="G37" s="13" t="s">
        <v>10</v>
      </c>
      <c r="H37" s="13" t="s">
        <v>38</v>
      </c>
      <c r="I37" s="13">
        <v>0</v>
      </c>
      <c r="J37" s="13">
        <v>5</v>
      </c>
      <c r="K37" s="31">
        <v>0</v>
      </c>
      <c r="L37" s="13">
        <v>0</v>
      </c>
      <c r="M37" s="13">
        <v>0</v>
      </c>
      <c r="N37" s="13">
        <v>0</v>
      </c>
    </row>
    <row r="38" spans="1:14" x14ac:dyDescent="0.3">
      <c r="A38" s="13">
        <f t="shared" si="0"/>
        <v>2021</v>
      </c>
      <c r="B38" s="2">
        <f t="shared" si="1"/>
        <v>7</v>
      </c>
      <c r="C38" s="2">
        <f t="shared" si="2"/>
        <v>31</v>
      </c>
      <c r="D38" s="14">
        <v>44403</v>
      </c>
      <c r="E38" s="13" t="s">
        <v>69</v>
      </c>
      <c r="F38" s="2">
        <v>38044690251</v>
      </c>
      <c r="G38" s="13" t="s">
        <v>70</v>
      </c>
      <c r="H38" s="13" t="s">
        <v>72</v>
      </c>
      <c r="I38" s="13">
        <v>0</v>
      </c>
      <c r="J38" s="13">
        <v>1</v>
      </c>
      <c r="K38" s="31">
        <v>0</v>
      </c>
      <c r="L38" s="13">
        <v>0</v>
      </c>
      <c r="M38" s="13">
        <v>0</v>
      </c>
      <c r="N38" s="13">
        <v>0</v>
      </c>
    </row>
    <row r="39" spans="1:14" x14ac:dyDescent="0.3">
      <c r="A39" s="13">
        <f t="shared" si="0"/>
        <v>2021</v>
      </c>
      <c r="B39" s="2">
        <f t="shared" si="1"/>
        <v>7</v>
      </c>
      <c r="C39" s="2">
        <f t="shared" si="2"/>
        <v>31</v>
      </c>
      <c r="D39" s="14">
        <v>44403</v>
      </c>
      <c r="E39" s="13" t="s">
        <v>68</v>
      </c>
      <c r="F39" s="2">
        <v>552953478775</v>
      </c>
      <c r="G39" s="13" t="s">
        <v>10</v>
      </c>
      <c r="H39" s="13" t="s">
        <v>72</v>
      </c>
      <c r="I39" s="13">
        <v>0</v>
      </c>
      <c r="J39" s="13">
        <v>0</v>
      </c>
      <c r="K39" s="31">
        <v>0</v>
      </c>
      <c r="L39" s="13">
        <v>0</v>
      </c>
      <c r="M39" s="13">
        <v>0</v>
      </c>
      <c r="N39" s="13">
        <v>0</v>
      </c>
    </row>
    <row r="40" spans="1:14" x14ac:dyDescent="0.3">
      <c r="A40" s="13">
        <f t="shared" si="0"/>
        <v>2021</v>
      </c>
      <c r="B40" s="2">
        <f t="shared" si="1"/>
        <v>7</v>
      </c>
      <c r="C40" s="2">
        <f t="shared" si="2"/>
        <v>31</v>
      </c>
      <c r="D40" s="14">
        <v>44403</v>
      </c>
      <c r="E40" s="13" t="s">
        <v>69</v>
      </c>
      <c r="F40" s="2">
        <v>38044690251</v>
      </c>
      <c r="G40" s="13" t="s">
        <v>70</v>
      </c>
      <c r="H40" s="13" t="s">
        <v>39</v>
      </c>
      <c r="I40" s="13">
        <v>0</v>
      </c>
      <c r="J40" s="13">
        <v>0</v>
      </c>
      <c r="K40" s="31">
        <v>0</v>
      </c>
      <c r="L40" s="13">
        <v>0</v>
      </c>
      <c r="M40" s="13">
        <v>0</v>
      </c>
      <c r="N40" s="13">
        <v>0</v>
      </c>
    </row>
    <row r="41" spans="1:14" x14ac:dyDescent="0.3">
      <c r="A41" s="13">
        <f t="shared" si="0"/>
        <v>2021</v>
      </c>
      <c r="B41" s="2">
        <f t="shared" si="1"/>
        <v>7</v>
      </c>
      <c r="C41" s="2">
        <f t="shared" si="2"/>
        <v>31</v>
      </c>
      <c r="D41" s="14">
        <v>44403</v>
      </c>
      <c r="E41" s="13" t="s">
        <v>68</v>
      </c>
      <c r="F41" s="2">
        <v>552953478775</v>
      </c>
      <c r="G41" s="13" t="s">
        <v>10</v>
      </c>
      <c r="H41" s="13" t="s">
        <v>39</v>
      </c>
      <c r="I41" s="13">
        <v>0</v>
      </c>
      <c r="J41" s="13">
        <v>4</v>
      </c>
      <c r="K41" s="31">
        <v>0</v>
      </c>
      <c r="L41" s="13">
        <v>0</v>
      </c>
      <c r="M41" s="13">
        <v>0</v>
      </c>
      <c r="N41" s="13">
        <v>0</v>
      </c>
    </row>
    <row r="42" spans="1:14" x14ac:dyDescent="0.3">
      <c r="A42" s="13">
        <f t="shared" si="0"/>
        <v>2021</v>
      </c>
      <c r="B42" s="2">
        <f t="shared" si="1"/>
        <v>7</v>
      </c>
      <c r="C42" s="2">
        <f t="shared" si="2"/>
        <v>31</v>
      </c>
      <c r="D42" s="14">
        <v>44403</v>
      </c>
      <c r="E42" s="13" t="s">
        <v>69</v>
      </c>
      <c r="F42" s="2">
        <v>38044690251</v>
      </c>
      <c r="G42" s="13" t="s">
        <v>70</v>
      </c>
      <c r="H42" s="13" t="s">
        <v>64</v>
      </c>
      <c r="I42" s="13">
        <v>79</v>
      </c>
      <c r="J42" s="13">
        <v>2</v>
      </c>
      <c r="K42" s="31">
        <v>0.5</v>
      </c>
      <c r="L42" s="13">
        <v>1</v>
      </c>
      <c r="M42" s="13">
        <v>79</v>
      </c>
      <c r="N42" s="13">
        <v>39.5</v>
      </c>
    </row>
    <row r="43" spans="1:14" x14ac:dyDescent="0.3">
      <c r="A43" s="13">
        <f t="shared" si="0"/>
        <v>2021</v>
      </c>
      <c r="B43" s="2">
        <f t="shared" si="1"/>
        <v>7</v>
      </c>
      <c r="C43" s="2">
        <f t="shared" si="2"/>
        <v>31</v>
      </c>
      <c r="D43" s="14">
        <v>44403</v>
      </c>
      <c r="E43" s="13" t="s">
        <v>68</v>
      </c>
      <c r="F43" s="2">
        <v>552953478775</v>
      </c>
      <c r="G43" s="13" t="s">
        <v>10</v>
      </c>
      <c r="H43" s="13" t="s">
        <v>64</v>
      </c>
      <c r="I43" s="13">
        <v>0</v>
      </c>
      <c r="J43" s="13">
        <v>4</v>
      </c>
      <c r="K43" s="31">
        <v>0</v>
      </c>
      <c r="L43" s="13">
        <v>0</v>
      </c>
      <c r="M43" s="13">
        <v>0</v>
      </c>
      <c r="N43" s="13">
        <v>0</v>
      </c>
    </row>
    <row r="44" spans="1:14" x14ac:dyDescent="0.3">
      <c r="A44" s="13">
        <f t="shared" si="0"/>
        <v>2021</v>
      </c>
      <c r="B44" s="2">
        <f t="shared" si="1"/>
        <v>7</v>
      </c>
      <c r="C44" s="2">
        <f t="shared" si="2"/>
        <v>31</v>
      </c>
      <c r="D44" s="14">
        <v>44403</v>
      </c>
      <c r="E44" s="13" t="s">
        <v>69</v>
      </c>
      <c r="F44" s="2">
        <v>38044690251</v>
      </c>
      <c r="G44" s="13" t="s">
        <v>70</v>
      </c>
      <c r="H44" s="13" t="s">
        <v>40</v>
      </c>
      <c r="I44" s="13">
        <v>0</v>
      </c>
      <c r="J44" s="13">
        <v>0</v>
      </c>
      <c r="K44" s="31">
        <v>0</v>
      </c>
      <c r="L44" s="13">
        <v>0</v>
      </c>
      <c r="M44" s="13">
        <v>0</v>
      </c>
      <c r="N44" s="13">
        <v>0</v>
      </c>
    </row>
    <row r="45" spans="1:14" x14ac:dyDescent="0.3">
      <c r="A45" s="13">
        <f t="shared" ref="A45:A108" si="3">YEAR(D45)</f>
        <v>2021</v>
      </c>
      <c r="B45" s="2">
        <f t="shared" ref="B45:B108" si="4">MONTH(D45)</f>
        <v>7</v>
      </c>
      <c r="C45" s="2">
        <f t="shared" ref="C45:C108" si="5">WEEKNUM(D45-1)</f>
        <v>31</v>
      </c>
      <c r="D45" s="14">
        <v>44403</v>
      </c>
      <c r="E45" s="13" t="s">
        <v>68</v>
      </c>
      <c r="F45" s="2">
        <v>552953478775</v>
      </c>
      <c r="G45" s="13" t="s">
        <v>10</v>
      </c>
      <c r="H45" s="13" t="s">
        <v>40</v>
      </c>
      <c r="I45" s="13">
        <v>0</v>
      </c>
      <c r="J45" s="13">
        <v>2</v>
      </c>
      <c r="K45" s="31">
        <v>0</v>
      </c>
      <c r="L45" s="13">
        <v>0</v>
      </c>
      <c r="M45" s="13">
        <v>0</v>
      </c>
      <c r="N45" s="13">
        <v>0</v>
      </c>
    </row>
    <row r="46" spans="1:14" x14ac:dyDescent="0.3">
      <c r="A46" s="13">
        <f t="shared" si="3"/>
        <v>2021</v>
      </c>
      <c r="B46" s="2">
        <f t="shared" si="4"/>
        <v>7</v>
      </c>
      <c r="C46" s="2">
        <f t="shared" si="5"/>
        <v>31</v>
      </c>
      <c r="D46" s="14">
        <v>44403</v>
      </c>
      <c r="E46" s="13" t="s">
        <v>69</v>
      </c>
      <c r="F46" s="2">
        <v>38044690251</v>
      </c>
      <c r="G46" s="13" t="s">
        <v>70</v>
      </c>
      <c r="H46" s="13" t="s">
        <v>41</v>
      </c>
      <c r="I46" s="13">
        <v>0</v>
      </c>
      <c r="J46" s="13">
        <v>0</v>
      </c>
      <c r="K46" s="31">
        <v>0</v>
      </c>
      <c r="L46" s="13">
        <v>0</v>
      </c>
      <c r="M46" s="13">
        <v>0</v>
      </c>
      <c r="N46" s="13">
        <v>0</v>
      </c>
    </row>
    <row r="47" spans="1:14" x14ac:dyDescent="0.3">
      <c r="A47" s="13">
        <f t="shared" si="3"/>
        <v>2021</v>
      </c>
      <c r="B47" s="2">
        <f t="shared" si="4"/>
        <v>7</v>
      </c>
      <c r="C47" s="2">
        <f t="shared" si="5"/>
        <v>31</v>
      </c>
      <c r="D47" s="14">
        <v>44403</v>
      </c>
      <c r="E47" s="13" t="s">
        <v>68</v>
      </c>
      <c r="F47" s="2">
        <v>552953478775</v>
      </c>
      <c r="G47" s="13" t="s">
        <v>10</v>
      </c>
      <c r="H47" s="13" t="s">
        <v>41</v>
      </c>
      <c r="I47" s="13">
        <v>0</v>
      </c>
      <c r="J47" s="13">
        <v>4</v>
      </c>
      <c r="K47" s="31">
        <v>0</v>
      </c>
      <c r="L47" s="13">
        <v>0</v>
      </c>
      <c r="M47" s="13">
        <v>0</v>
      </c>
      <c r="N47" s="13">
        <v>0</v>
      </c>
    </row>
    <row r="48" spans="1:14" x14ac:dyDescent="0.3">
      <c r="A48" s="13">
        <f t="shared" si="3"/>
        <v>2021</v>
      </c>
      <c r="B48" s="2">
        <f t="shared" si="4"/>
        <v>7</v>
      </c>
      <c r="C48" s="2">
        <f t="shared" si="5"/>
        <v>31</v>
      </c>
      <c r="D48" s="14">
        <v>44403</v>
      </c>
      <c r="E48" s="13" t="s">
        <v>69</v>
      </c>
      <c r="F48" s="2">
        <v>38044690251</v>
      </c>
      <c r="G48" s="13" t="s">
        <v>70</v>
      </c>
      <c r="H48" s="13" t="s">
        <v>65</v>
      </c>
      <c r="I48" s="13">
        <v>0</v>
      </c>
      <c r="J48" s="13">
        <v>0</v>
      </c>
      <c r="K48" s="31">
        <v>0</v>
      </c>
      <c r="L48" s="13">
        <v>0</v>
      </c>
      <c r="M48" s="13">
        <v>0</v>
      </c>
      <c r="N48" s="13">
        <v>0</v>
      </c>
    </row>
    <row r="49" spans="1:14" x14ac:dyDescent="0.3">
      <c r="A49" s="13">
        <f t="shared" si="3"/>
        <v>2021</v>
      </c>
      <c r="B49" s="2">
        <f t="shared" si="4"/>
        <v>7</v>
      </c>
      <c r="C49" s="2">
        <f t="shared" si="5"/>
        <v>31</v>
      </c>
      <c r="D49" s="14">
        <v>44403</v>
      </c>
      <c r="E49" s="13" t="s">
        <v>68</v>
      </c>
      <c r="F49" s="2">
        <v>552953478775</v>
      </c>
      <c r="G49" s="13" t="s">
        <v>10</v>
      </c>
      <c r="H49" s="13" t="s">
        <v>65</v>
      </c>
      <c r="I49" s="13">
        <v>0</v>
      </c>
      <c r="J49" s="13">
        <v>1</v>
      </c>
      <c r="K49" s="31">
        <v>0</v>
      </c>
      <c r="L49" s="13">
        <v>0</v>
      </c>
      <c r="M49" s="13">
        <v>0</v>
      </c>
      <c r="N49" s="13">
        <v>0</v>
      </c>
    </row>
    <row r="50" spans="1:14" x14ac:dyDescent="0.3">
      <c r="A50" s="13">
        <f t="shared" si="3"/>
        <v>2021</v>
      </c>
      <c r="B50" s="2">
        <f t="shared" si="4"/>
        <v>7</v>
      </c>
      <c r="C50" s="2">
        <f t="shared" si="5"/>
        <v>31</v>
      </c>
      <c r="D50" s="14">
        <v>44403</v>
      </c>
      <c r="E50" s="13" t="s">
        <v>69</v>
      </c>
      <c r="F50" s="2">
        <v>38044690251</v>
      </c>
      <c r="G50" s="13" t="s">
        <v>70</v>
      </c>
      <c r="H50" s="13" t="s">
        <v>42</v>
      </c>
      <c r="I50" s="13">
        <v>0</v>
      </c>
      <c r="J50" s="13">
        <v>4</v>
      </c>
      <c r="K50" s="31">
        <v>0</v>
      </c>
      <c r="L50" s="13">
        <v>0</v>
      </c>
      <c r="M50" s="13">
        <v>0</v>
      </c>
      <c r="N50" s="13">
        <v>0</v>
      </c>
    </row>
    <row r="51" spans="1:14" x14ac:dyDescent="0.3">
      <c r="A51" s="13">
        <f t="shared" si="3"/>
        <v>2021</v>
      </c>
      <c r="B51" s="2">
        <f t="shared" si="4"/>
        <v>7</v>
      </c>
      <c r="C51" s="2">
        <f t="shared" si="5"/>
        <v>31</v>
      </c>
      <c r="D51" s="14">
        <v>44403</v>
      </c>
      <c r="E51" s="13" t="s">
        <v>68</v>
      </c>
      <c r="F51" s="2">
        <v>552953478775</v>
      </c>
      <c r="G51" s="13" t="s">
        <v>10</v>
      </c>
      <c r="H51" s="13" t="s">
        <v>42</v>
      </c>
      <c r="I51" s="13">
        <v>0</v>
      </c>
      <c r="J51" s="13">
        <v>0</v>
      </c>
      <c r="K51" s="31">
        <v>0</v>
      </c>
      <c r="L51" s="13">
        <v>0</v>
      </c>
      <c r="M51" s="13">
        <v>0</v>
      </c>
      <c r="N51" s="13">
        <v>0</v>
      </c>
    </row>
    <row r="52" spans="1:14" x14ac:dyDescent="0.3">
      <c r="A52" s="13">
        <f t="shared" si="3"/>
        <v>2021</v>
      </c>
      <c r="B52" s="2">
        <f t="shared" si="4"/>
        <v>7</v>
      </c>
      <c r="C52" s="2">
        <f t="shared" si="5"/>
        <v>31</v>
      </c>
      <c r="D52" s="14">
        <v>44403</v>
      </c>
      <c r="E52" s="13" t="s">
        <v>69</v>
      </c>
      <c r="F52" s="2">
        <v>38044690251</v>
      </c>
      <c r="G52" s="13" t="s">
        <v>70</v>
      </c>
      <c r="H52" s="13" t="s">
        <v>43</v>
      </c>
      <c r="I52" s="13">
        <v>0</v>
      </c>
      <c r="J52" s="13">
        <v>1</v>
      </c>
      <c r="K52" s="31">
        <v>0</v>
      </c>
      <c r="L52" s="13">
        <v>0</v>
      </c>
      <c r="M52" s="13">
        <v>0</v>
      </c>
      <c r="N52" s="13">
        <v>0</v>
      </c>
    </row>
    <row r="53" spans="1:14" x14ac:dyDescent="0.3">
      <c r="A53" s="13">
        <f t="shared" si="3"/>
        <v>2021</v>
      </c>
      <c r="B53" s="2">
        <f t="shared" si="4"/>
        <v>7</v>
      </c>
      <c r="C53" s="2">
        <f t="shared" si="5"/>
        <v>31</v>
      </c>
      <c r="D53" s="14">
        <v>44403</v>
      </c>
      <c r="E53" s="13" t="s">
        <v>68</v>
      </c>
      <c r="F53" s="2">
        <v>552953478775</v>
      </c>
      <c r="G53" s="13" t="s">
        <v>10</v>
      </c>
      <c r="H53" s="13" t="s">
        <v>43</v>
      </c>
      <c r="I53" s="13">
        <v>0</v>
      </c>
      <c r="J53" s="13">
        <v>0</v>
      </c>
      <c r="K53" s="31">
        <v>0</v>
      </c>
      <c r="L53" s="13">
        <v>0</v>
      </c>
      <c r="M53" s="13">
        <v>0</v>
      </c>
      <c r="N53" s="13">
        <v>0</v>
      </c>
    </row>
    <row r="54" spans="1:14" x14ac:dyDescent="0.3">
      <c r="A54" s="13">
        <f t="shared" si="3"/>
        <v>2021</v>
      </c>
      <c r="B54" s="2">
        <f t="shared" si="4"/>
        <v>7</v>
      </c>
      <c r="C54" s="2">
        <f t="shared" si="5"/>
        <v>31</v>
      </c>
      <c r="D54" s="14">
        <v>44403</v>
      </c>
      <c r="E54" s="13" t="s">
        <v>69</v>
      </c>
      <c r="F54" s="2">
        <v>38044690251</v>
      </c>
      <c r="G54" s="13" t="s">
        <v>70</v>
      </c>
      <c r="H54" s="13" t="s">
        <v>44</v>
      </c>
      <c r="I54" s="13">
        <v>0</v>
      </c>
      <c r="J54" s="13">
        <v>2</v>
      </c>
      <c r="K54" s="31">
        <v>0</v>
      </c>
      <c r="L54" s="13">
        <v>0</v>
      </c>
      <c r="M54" s="13">
        <v>0</v>
      </c>
      <c r="N54" s="13">
        <v>0</v>
      </c>
    </row>
    <row r="55" spans="1:14" x14ac:dyDescent="0.3">
      <c r="A55" s="13">
        <f t="shared" si="3"/>
        <v>2021</v>
      </c>
      <c r="B55" s="2">
        <f t="shared" si="4"/>
        <v>7</v>
      </c>
      <c r="C55" s="2">
        <f t="shared" si="5"/>
        <v>31</v>
      </c>
      <c r="D55" s="14">
        <v>44403</v>
      </c>
      <c r="E55" s="13" t="s">
        <v>68</v>
      </c>
      <c r="F55" s="2">
        <v>552953478775</v>
      </c>
      <c r="G55" s="13" t="s">
        <v>10</v>
      </c>
      <c r="H55" s="13" t="s">
        <v>44</v>
      </c>
      <c r="I55" s="13">
        <v>263</v>
      </c>
      <c r="J55" s="13">
        <v>6</v>
      </c>
      <c r="K55" s="31">
        <v>0.16669999999999999</v>
      </c>
      <c r="L55" s="13">
        <v>1</v>
      </c>
      <c r="M55" s="13">
        <v>263</v>
      </c>
      <c r="N55" s="13">
        <v>43.83</v>
      </c>
    </row>
    <row r="56" spans="1:14" x14ac:dyDescent="0.3">
      <c r="A56" s="13">
        <f t="shared" si="3"/>
        <v>2021</v>
      </c>
      <c r="B56" s="2">
        <f t="shared" si="4"/>
        <v>7</v>
      </c>
      <c r="C56" s="2">
        <f t="shared" si="5"/>
        <v>31</v>
      </c>
      <c r="D56" s="14">
        <v>44403</v>
      </c>
      <c r="E56" s="13" t="s">
        <v>69</v>
      </c>
      <c r="F56" s="2">
        <v>38044690251</v>
      </c>
      <c r="G56" s="13" t="s">
        <v>70</v>
      </c>
      <c r="H56" s="13" t="s">
        <v>66</v>
      </c>
      <c r="I56" s="13">
        <v>0</v>
      </c>
      <c r="J56" s="13">
        <v>2</v>
      </c>
      <c r="K56" s="31">
        <v>0</v>
      </c>
      <c r="L56" s="13">
        <v>0</v>
      </c>
      <c r="M56" s="13">
        <v>0</v>
      </c>
      <c r="N56" s="13">
        <v>0</v>
      </c>
    </row>
    <row r="57" spans="1:14" x14ac:dyDescent="0.3">
      <c r="A57" s="13">
        <f t="shared" si="3"/>
        <v>2021</v>
      </c>
      <c r="B57" s="2">
        <f t="shared" si="4"/>
        <v>7</v>
      </c>
      <c r="C57" s="2">
        <f t="shared" si="5"/>
        <v>31</v>
      </c>
      <c r="D57" s="14">
        <v>44403</v>
      </c>
      <c r="E57" s="13" t="s">
        <v>68</v>
      </c>
      <c r="F57" s="2">
        <v>552953478775</v>
      </c>
      <c r="G57" s="13" t="s">
        <v>10</v>
      </c>
      <c r="H57" s="13" t="s">
        <v>66</v>
      </c>
      <c r="I57" s="13">
        <v>0</v>
      </c>
      <c r="J57" s="13">
        <v>4</v>
      </c>
      <c r="K57" s="31">
        <v>0</v>
      </c>
      <c r="L57" s="13">
        <v>0</v>
      </c>
      <c r="M57" s="13">
        <v>0</v>
      </c>
      <c r="N57" s="13">
        <v>0</v>
      </c>
    </row>
    <row r="58" spans="1:14" x14ac:dyDescent="0.3">
      <c r="A58" s="13">
        <f t="shared" si="3"/>
        <v>2021</v>
      </c>
      <c r="B58" s="2">
        <f t="shared" si="4"/>
        <v>7</v>
      </c>
      <c r="C58" s="2">
        <f t="shared" si="5"/>
        <v>31</v>
      </c>
      <c r="D58" s="14">
        <v>44403</v>
      </c>
      <c r="E58" s="13" t="s">
        <v>69</v>
      </c>
      <c r="F58" s="2">
        <v>38044690251</v>
      </c>
      <c r="G58" s="13" t="s">
        <v>70</v>
      </c>
      <c r="H58" s="13" t="s">
        <v>45</v>
      </c>
      <c r="I58" s="13">
        <v>0</v>
      </c>
      <c r="J58" s="13">
        <v>1</v>
      </c>
      <c r="K58" s="31">
        <v>0</v>
      </c>
      <c r="L58" s="13">
        <v>0</v>
      </c>
      <c r="M58" s="13">
        <v>0</v>
      </c>
      <c r="N58" s="13">
        <v>0</v>
      </c>
    </row>
    <row r="59" spans="1:14" x14ac:dyDescent="0.3">
      <c r="A59" s="13">
        <f t="shared" si="3"/>
        <v>2021</v>
      </c>
      <c r="B59" s="2">
        <f t="shared" si="4"/>
        <v>7</v>
      </c>
      <c r="C59" s="2">
        <f t="shared" si="5"/>
        <v>31</v>
      </c>
      <c r="D59" s="14">
        <v>44403</v>
      </c>
      <c r="E59" s="13" t="s">
        <v>68</v>
      </c>
      <c r="F59" s="2">
        <v>552953478775</v>
      </c>
      <c r="G59" s="13" t="s">
        <v>10</v>
      </c>
      <c r="H59" s="13" t="s">
        <v>45</v>
      </c>
      <c r="I59" s="13">
        <v>0</v>
      </c>
      <c r="J59" s="13">
        <v>0</v>
      </c>
      <c r="K59" s="31">
        <v>0</v>
      </c>
      <c r="L59" s="13">
        <v>0</v>
      </c>
      <c r="M59" s="13">
        <v>0</v>
      </c>
      <c r="N59" s="13">
        <v>0</v>
      </c>
    </row>
    <row r="60" spans="1:14" x14ac:dyDescent="0.3">
      <c r="A60" s="13">
        <f t="shared" si="3"/>
        <v>2021</v>
      </c>
      <c r="B60" s="2">
        <f t="shared" si="4"/>
        <v>7</v>
      </c>
      <c r="C60" s="2">
        <f t="shared" si="5"/>
        <v>31</v>
      </c>
      <c r="D60" s="14">
        <v>44404</v>
      </c>
      <c r="E60" s="13" t="s">
        <v>68</v>
      </c>
      <c r="F60" s="2">
        <v>552953478775</v>
      </c>
      <c r="G60" s="13" t="s">
        <v>10</v>
      </c>
      <c r="H60" s="13" t="s">
        <v>19</v>
      </c>
      <c r="I60" s="13">
        <v>2858</v>
      </c>
      <c r="J60" s="13">
        <v>448</v>
      </c>
      <c r="K60" s="31">
        <v>2.23E-2</v>
      </c>
      <c r="L60" s="13">
        <v>10</v>
      </c>
      <c r="M60" s="13">
        <v>285.8</v>
      </c>
      <c r="N60" s="13">
        <v>6.38</v>
      </c>
    </row>
    <row r="61" spans="1:14" x14ac:dyDescent="0.3">
      <c r="A61" s="13">
        <f t="shared" si="3"/>
        <v>2021</v>
      </c>
      <c r="B61" s="2">
        <f t="shared" si="4"/>
        <v>7</v>
      </c>
      <c r="C61" s="2">
        <f t="shared" si="5"/>
        <v>31</v>
      </c>
      <c r="D61" s="14">
        <v>44404</v>
      </c>
      <c r="E61" s="13" t="s">
        <v>69</v>
      </c>
      <c r="F61" s="2">
        <v>38044690251</v>
      </c>
      <c r="G61" s="13" t="s">
        <v>70</v>
      </c>
      <c r="H61" s="13" t="s">
        <v>19</v>
      </c>
      <c r="I61" s="13">
        <v>444</v>
      </c>
      <c r="J61" s="13">
        <v>110</v>
      </c>
      <c r="K61" s="31">
        <v>3.6400000000000002E-2</v>
      </c>
      <c r="L61" s="13">
        <v>4</v>
      </c>
      <c r="M61" s="13">
        <v>111</v>
      </c>
      <c r="N61" s="13">
        <v>4.04</v>
      </c>
    </row>
    <row r="62" spans="1:14" x14ac:dyDescent="0.3">
      <c r="A62" s="13">
        <f t="shared" si="3"/>
        <v>2021</v>
      </c>
      <c r="B62" s="2">
        <f t="shared" si="4"/>
        <v>7</v>
      </c>
      <c r="C62" s="2">
        <f t="shared" si="5"/>
        <v>31</v>
      </c>
      <c r="D62" s="14">
        <v>44404</v>
      </c>
      <c r="E62" s="13" t="s">
        <v>68</v>
      </c>
      <c r="F62" s="2">
        <v>552953478775</v>
      </c>
      <c r="G62" s="13" t="s">
        <v>10</v>
      </c>
      <c r="H62" s="13" t="s">
        <v>20</v>
      </c>
      <c r="I62" s="13">
        <v>0</v>
      </c>
      <c r="J62" s="13">
        <v>9</v>
      </c>
      <c r="K62" s="31">
        <v>0</v>
      </c>
      <c r="L62" s="13">
        <v>0</v>
      </c>
      <c r="M62" s="13">
        <v>0</v>
      </c>
      <c r="N62" s="13">
        <v>0</v>
      </c>
    </row>
    <row r="63" spans="1:14" x14ac:dyDescent="0.3">
      <c r="A63" s="13">
        <f t="shared" si="3"/>
        <v>2021</v>
      </c>
      <c r="B63" s="2">
        <f t="shared" si="4"/>
        <v>7</v>
      </c>
      <c r="C63" s="2">
        <f t="shared" si="5"/>
        <v>31</v>
      </c>
      <c r="D63" s="14">
        <v>44404</v>
      </c>
      <c r="E63" s="13" t="s">
        <v>69</v>
      </c>
      <c r="F63" s="2">
        <v>38044690251</v>
      </c>
      <c r="G63" s="13" t="s">
        <v>70</v>
      </c>
      <c r="H63" s="13" t="s">
        <v>20</v>
      </c>
      <c r="I63" s="13">
        <v>0</v>
      </c>
      <c r="J63" s="13">
        <v>64</v>
      </c>
      <c r="K63" s="31">
        <v>0</v>
      </c>
      <c r="L63" s="13">
        <v>0</v>
      </c>
      <c r="M63" s="13">
        <v>0</v>
      </c>
      <c r="N63" s="13">
        <v>0</v>
      </c>
    </row>
    <row r="64" spans="1:14" x14ac:dyDescent="0.3">
      <c r="A64" s="13">
        <f t="shared" si="3"/>
        <v>2021</v>
      </c>
      <c r="B64" s="2">
        <f t="shared" si="4"/>
        <v>7</v>
      </c>
      <c r="C64" s="2">
        <f t="shared" si="5"/>
        <v>31</v>
      </c>
      <c r="D64" s="14">
        <v>44404</v>
      </c>
      <c r="E64" s="13" t="s">
        <v>68</v>
      </c>
      <c r="F64" s="2">
        <v>552953478775</v>
      </c>
      <c r="G64" s="13" t="s">
        <v>10</v>
      </c>
      <c r="H64" s="13" t="s">
        <v>21</v>
      </c>
      <c r="I64" s="13">
        <v>148</v>
      </c>
      <c r="J64" s="13">
        <v>86</v>
      </c>
      <c r="K64" s="31">
        <v>1.1599999999999999E-2</v>
      </c>
      <c r="L64" s="13">
        <v>1</v>
      </c>
      <c r="M64" s="13">
        <v>148</v>
      </c>
      <c r="N64" s="13">
        <v>1.72</v>
      </c>
    </row>
    <row r="65" spans="1:14" x14ac:dyDescent="0.3">
      <c r="A65" s="13">
        <f t="shared" si="3"/>
        <v>2021</v>
      </c>
      <c r="B65" s="2">
        <f t="shared" si="4"/>
        <v>7</v>
      </c>
      <c r="C65" s="2">
        <f t="shared" si="5"/>
        <v>31</v>
      </c>
      <c r="D65" s="14">
        <v>44404</v>
      </c>
      <c r="E65" s="13" t="s">
        <v>69</v>
      </c>
      <c r="F65" s="2">
        <v>38044690251</v>
      </c>
      <c r="G65" s="13" t="s">
        <v>70</v>
      </c>
      <c r="H65" s="13" t="s">
        <v>21</v>
      </c>
      <c r="I65" s="13">
        <v>335</v>
      </c>
      <c r="J65" s="13">
        <v>71</v>
      </c>
      <c r="K65" s="31">
        <v>4.2299999999999997E-2</v>
      </c>
      <c r="L65" s="13">
        <v>3</v>
      </c>
      <c r="M65" s="13">
        <v>111.67</v>
      </c>
      <c r="N65" s="13">
        <v>4.72</v>
      </c>
    </row>
    <row r="66" spans="1:14" x14ac:dyDescent="0.3">
      <c r="A66" s="13">
        <f t="shared" si="3"/>
        <v>2021</v>
      </c>
      <c r="B66" s="2">
        <f t="shared" si="4"/>
        <v>7</v>
      </c>
      <c r="C66" s="2">
        <f t="shared" si="5"/>
        <v>31</v>
      </c>
      <c r="D66" s="14">
        <v>44404</v>
      </c>
      <c r="E66" s="13" t="s">
        <v>68</v>
      </c>
      <c r="F66" s="2">
        <v>552953478775</v>
      </c>
      <c r="G66" s="13" t="s">
        <v>10</v>
      </c>
      <c r="H66" s="13" t="s">
        <v>22</v>
      </c>
      <c r="I66" s="13">
        <v>0</v>
      </c>
      <c r="J66" s="13">
        <v>9</v>
      </c>
      <c r="K66" s="31">
        <v>0</v>
      </c>
      <c r="L66" s="13">
        <v>0</v>
      </c>
      <c r="M66" s="13">
        <v>0</v>
      </c>
      <c r="N66" s="13">
        <v>0</v>
      </c>
    </row>
    <row r="67" spans="1:14" x14ac:dyDescent="0.3">
      <c r="A67" s="13">
        <f t="shared" si="3"/>
        <v>2021</v>
      </c>
      <c r="B67" s="2">
        <f t="shared" si="4"/>
        <v>7</v>
      </c>
      <c r="C67" s="2">
        <f t="shared" si="5"/>
        <v>31</v>
      </c>
      <c r="D67" s="14">
        <v>44404</v>
      </c>
      <c r="E67" s="13" t="s">
        <v>69</v>
      </c>
      <c r="F67" s="2">
        <v>38044690251</v>
      </c>
      <c r="G67" s="13" t="s">
        <v>70</v>
      </c>
      <c r="H67" s="13" t="s">
        <v>22</v>
      </c>
      <c r="I67" s="13">
        <v>109</v>
      </c>
      <c r="J67" s="13">
        <v>166</v>
      </c>
      <c r="K67" s="31">
        <v>6.0000000000000001E-3</v>
      </c>
      <c r="L67" s="13">
        <v>1</v>
      </c>
      <c r="M67" s="13">
        <v>109</v>
      </c>
      <c r="N67" s="13">
        <v>0.66</v>
      </c>
    </row>
    <row r="68" spans="1:14" x14ac:dyDescent="0.3">
      <c r="A68" s="13">
        <f t="shared" si="3"/>
        <v>2021</v>
      </c>
      <c r="B68" s="2">
        <f t="shared" si="4"/>
        <v>7</v>
      </c>
      <c r="C68" s="2">
        <f t="shared" si="5"/>
        <v>31</v>
      </c>
      <c r="D68" s="14">
        <v>44404</v>
      </c>
      <c r="E68" s="13" t="s">
        <v>68</v>
      </c>
      <c r="F68" s="2">
        <v>552953478775</v>
      </c>
      <c r="G68" s="13" t="s">
        <v>10</v>
      </c>
      <c r="H68" s="13" t="s">
        <v>23</v>
      </c>
      <c r="I68" s="13">
        <v>0</v>
      </c>
      <c r="J68" s="13">
        <v>3</v>
      </c>
      <c r="K68" s="31">
        <v>0</v>
      </c>
      <c r="L68" s="13">
        <v>0</v>
      </c>
      <c r="M68" s="13">
        <v>0</v>
      </c>
      <c r="N68" s="13">
        <v>0</v>
      </c>
    </row>
    <row r="69" spans="1:14" x14ac:dyDescent="0.3">
      <c r="A69" s="13">
        <f t="shared" si="3"/>
        <v>2021</v>
      </c>
      <c r="B69" s="2">
        <f t="shared" si="4"/>
        <v>7</v>
      </c>
      <c r="C69" s="2">
        <f t="shared" si="5"/>
        <v>31</v>
      </c>
      <c r="D69" s="14">
        <v>44404</v>
      </c>
      <c r="E69" s="13" t="s">
        <v>69</v>
      </c>
      <c r="F69" s="2">
        <v>38044690251</v>
      </c>
      <c r="G69" s="13" t="s">
        <v>70</v>
      </c>
      <c r="H69" s="13" t="s">
        <v>23</v>
      </c>
      <c r="I69" s="13">
        <v>138</v>
      </c>
      <c r="J69" s="13">
        <v>4</v>
      </c>
      <c r="K69" s="31">
        <v>0.25</v>
      </c>
      <c r="L69" s="13">
        <v>1</v>
      </c>
      <c r="M69" s="13">
        <v>138</v>
      </c>
      <c r="N69" s="13">
        <v>34.5</v>
      </c>
    </row>
    <row r="70" spans="1:14" x14ac:dyDescent="0.3">
      <c r="A70" s="13">
        <f t="shared" si="3"/>
        <v>2021</v>
      </c>
      <c r="B70" s="2">
        <f t="shared" si="4"/>
        <v>7</v>
      </c>
      <c r="C70" s="2">
        <f t="shared" si="5"/>
        <v>31</v>
      </c>
      <c r="D70" s="14">
        <v>44404</v>
      </c>
      <c r="E70" s="13" t="s">
        <v>68</v>
      </c>
      <c r="F70" s="2">
        <v>552953478775</v>
      </c>
      <c r="G70" s="13" t="s">
        <v>10</v>
      </c>
      <c r="H70" s="13" t="s">
        <v>25</v>
      </c>
      <c r="I70" s="13">
        <v>1763</v>
      </c>
      <c r="J70" s="13">
        <v>52</v>
      </c>
      <c r="K70" s="31">
        <v>7.6999999999999999E-2</v>
      </c>
      <c r="L70" s="13">
        <v>4</v>
      </c>
      <c r="M70" s="13">
        <v>440.75</v>
      </c>
      <c r="N70" s="13">
        <v>33.9</v>
      </c>
    </row>
    <row r="71" spans="1:14" x14ac:dyDescent="0.3">
      <c r="A71" s="13">
        <f t="shared" si="3"/>
        <v>2021</v>
      </c>
      <c r="B71" s="2">
        <f t="shared" si="4"/>
        <v>7</v>
      </c>
      <c r="C71" s="2">
        <f t="shared" si="5"/>
        <v>31</v>
      </c>
      <c r="D71" s="14">
        <v>44404</v>
      </c>
      <c r="E71" s="13" t="s">
        <v>69</v>
      </c>
      <c r="F71" s="2">
        <v>38044690251</v>
      </c>
      <c r="G71" s="13" t="s">
        <v>70</v>
      </c>
      <c r="H71" s="13" t="s">
        <v>25</v>
      </c>
      <c r="I71" s="13">
        <v>1105</v>
      </c>
      <c r="J71" s="13">
        <v>84</v>
      </c>
      <c r="K71" s="31">
        <v>7.1499999999999994E-2</v>
      </c>
      <c r="L71" s="13">
        <v>6</v>
      </c>
      <c r="M71" s="13">
        <v>184.17</v>
      </c>
      <c r="N71" s="13">
        <v>13.15</v>
      </c>
    </row>
    <row r="72" spans="1:14" x14ac:dyDescent="0.3">
      <c r="A72" s="13">
        <f t="shared" si="3"/>
        <v>2021</v>
      </c>
      <c r="B72" s="2">
        <f t="shared" si="4"/>
        <v>7</v>
      </c>
      <c r="C72" s="2">
        <f t="shared" si="5"/>
        <v>31</v>
      </c>
      <c r="D72" s="14">
        <v>44404</v>
      </c>
      <c r="E72" s="13" t="s">
        <v>68</v>
      </c>
      <c r="F72" s="2">
        <v>552953478775</v>
      </c>
      <c r="G72" s="13" t="s">
        <v>10</v>
      </c>
      <c r="H72" s="13" t="s">
        <v>26</v>
      </c>
      <c r="I72" s="13">
        <v>3536</v>
      </c>
      <c r="J72" s="13">
        <v>52</v>
      </c>
      <c r="K72" s="31">
        <v>0.1923</v>
      </c>
      <c r="L72" s="13">
        <v>10</v>
      </c>
      <c r="M72" s="13">
        <v>353.6</v>
      </c>
      <c r="N72" s="13">
        <v>68</v>
      </c>
    </row>
    <row r="73" spans="1:14" x14ac:dyDescent="0.3">
      <c r="A73" s="13">
        <f t="shared" si="3"/>
        <v>2021</v>
      </c>
      <c r="B73" s="2">
        <f t="shared" si="4"/>
        <v>7</v>
      </c>
      <c r="C73" s="2">
        <f t="shared" si="5"/>
        <v>31</v>
      </c>
      <c r="D73" s="14">
        <v>44404</v>
      </c>
      <c r="E73" s="13" t="s">
        <v>69</v>
      </c>
      <c r="F73" s="2">
        <v>38044690251</v>
      </c>
      <c r="G73" s="13" t="s">
        <v>70</v>
      </c>
      <c r="H73" s="13" t="s">
        <v>26</v>
      </c>
      <c r="I73" s="13">
        <v>611</v>
      </c>
      <c r="J73" s="13">
        <v>29</v>
      </c>
      <c r="K73" s="31">
        <v>0.1724</v>
      </c>
      <c r="L73" s="13">
        <v>5</v>
      </c>
      <c r="M73" s="13">
        <v>122.2</v>
      </c>
      <c r="N73" s="13">
        <v>21.07</v>
      </c>
    </row>
    <row r="74" spans="1:14" x14ac:dyDescent="0.3">
      <c r="A74" s="13">
        <f t="shared" si="3"/>
        <v>2021</v>
      </c>
      <c r="B74" s="2">
        <f t="shared" si="4"/>
        <v>7</v>
      </c>
      <c r="C74" s="2">
        <f t="shared" si="5"/>
        <v>31</v>
      </c>
      <c r="D74" s="14">
        <v>44404</v>
      </c>
      <c r="E74" s="13" t="s">
        <v>68</v>
      </c>
      <c r="F74" s="2">
        <v>552953478775</v>
      </c>
      <c r="G74" s="13" t="s">
        <v>10</v>
      </c>
      <c r="H74" s="13" t="s">
        <v>27</v>
      </c>
      <c r="I74" s="13">
        <v>0</v>
      </c>
      <c r="J74" s="13">
        <v>6</v>
      </c>
      <c r="K74" s="31">
        <v>0</v>
      </c>
      <c r="L74" s="13">
        <v>0</v>
      </c>
      <c r="M74" s="13">
        <v>0</v>
      </c>
      <c r="N74" s="13">
        <v>0</v>
      </c>
    </row>
    <row r="75" spans="1:14" x14ac:dyDescent="0.3">
      <c r="A75" s="13">
        <f t="shared" si="3"/>
        <v>2021</v>
      </c>
      <c r="B75" s="2">
        <f t="shared" si="4"/>
        <v>7</v>
      </c>
      <c r="C75" s="2">
        <f t="shared" si="5"/>
        <v>31</v>
      </c>
      <c r="D75" s="14">
        <v>44404</v>
      </c>
      <c r="E75" s="13" t="s">
        <v>69</v>
      </c>
      <c r="F75" s="2">
        <v>38044690251</v>
      </c>
      <c r="G75" s="13" t="s">
        <v>70</v>
      </c>
      <c r="H75" s="13" t="s">
        <v>27</v>
      </c>
      <c r="I75" s="13">
        <v>0</v>
      </c>
      <c r="J75" s="13">
        <v>2</v>
      </c>
      <c r="K75" s="31">
        <v>0</v>
      </c>
      <c r="L75" s="13">
        <v>0</v>
      </c>
      <c r="M75" s="13">
        <v>0</v>
      </c>
      <c r="N75" s="13">
        <v>0</v>
      </c>
    </row>
    <row r="76" spans="1:14" x14ac:dyDescent="0.3">
      <c r="A76" s="13">
        <f t="shared" si="3"/>
        <v>2021</v>
      </c>
      <c r="B76" s="2">
        <f t="shared" si="4"/>
        <v>7</v>
      </c>
      <c r="C76" s="2">
        <f t="shared" si="5"/>
        <v>31</v>
      </c>
      <c r="D76" s="14">
        <v>44404</v>
      </c>
      <c r="E76" s="13" t="s">
        <v>68</v>
      </c>
      <c r="F76" s="2">
        <v>552953478775</v>
      </c>
      <c r="G76" s="13" t="s">
        <v>10</v>
      </c>
      <c r="H76" s="13" t="s">
        <v>28</v>
      </c>
      <c r="I76" s="13">
        <v>3034</v>
      </c>
      <c r="J76" s="13">
        <v>59</v>
      </c>
      <c r="K76" s="31">
        <v>0.1017</v>
      </c>
      <c r="L76" s="13">
        <v>6</v>
      </c>
      <c r="M76" s="13">
        <v>505.67</v>
      </c>
      <c r="N76" s="13">
        <v>51.42</v>
      </c>
    </row>
    <row r="77" spans="1:14" x14ac:dyDescent="0.3">
      <c r="A77" s="13">
        <f t="shared" si="3"/>
        <v>2021</v>
      </c>
      <c r="B77" s="2">
        <f t="shared" si="4"/>
        <v>7</v>
      </c>
      <c r="C77" s="2">
        <f t="shared" si="5"/>
        <v>31</v>
      </c>
      <c r="D77" s="14">
        <v>44404</v>
      </c>
      <c r="E77" s="13" t="s">
        <v>69</v>
      </c>
      <c r="F77" s="2">
        <v>38044690251</v>
      </c>
      <c r="G77" s="13" t="s">
        <v>70</v>
      </c>
      <c r="H77" s="13" t="s">
        <v>28</v>
      </c>
      <c r="I77" s="13">
        <v>672</v>
      </c>
      <c r="J77" s="13">
        <v>19</v>
      </c>
      <c r="K77" s="31">
        <v>0.1053</v>
      </c>
      <c r="L77" s="13">
        <v>2</v>
      </c>
      <c r="M77" s="13">
        <v>336</v>
      </c>
      <c r="N77" s="13">
        <v>35.369999999999997</v>
      </c>
    </row>
    <row r="78" spans="1:14" x14ac:dyDescent="0.3">
      <c r="A78" s="13">
        <f t="shared" si="3"/>
        <v>2021</v>
      </c>
      <c r="B78" s="2">
        <f t="shared" si="4"/>
        <v>7</v>
      </c>
      <c r="C78" s="2">
        <f t="shared" si="5"/>
        <v>31</v>
      </c>
      <c r="D78" s="14">
        <v>44404</v>
      </c>
      <c r="E78" s="13" t="s">
        <v>68</v>
      </c>
      <c r="F78" s="2">
        <v>552953478775</v>
      </c>
      <c r="G78" s="13" t="s">
        <v>10</v>
      </c>
      <c r="H78" s="13" t="s">
        <v>29</v>
      </c>
      <c r="I78" s="13">
        <v>0</v>
      </c>
      <c r="J78" s="13">
        <v>1</v>
      </c>
      <c r="K78" s="31">
        <v>0</v>
      </c>
      <c r="L78" s="13">
        <v>0</v>
      </c>
      <c r="M78" s="13">
        <v>0</v>
      </c>
      <c r="N78" s="13">
        <v>0</v>
      </c>
    </row>
    <row r="79" spans="1:14" x14ac:dyDescent="0.3">
      <c r="A79" s="13">
        <f t="shared" si="3"/>
        <v>2021</v>
      </c>
      <c r="B79" s="2">
        <f t="shared" si="4"/>
        <v>7</v>
      </c>
      <c r="C79" s="2">
        <f t="shared" si="5"/>
        <v>31</v>
      </c>
      <c r="D79" s="14">
        <v>44404</v>
      </c>
      <c r="E79" s="13" t="s">
        <v>69</v>
      </c>
      <c r="F79" s="2">
        <v>38044690251</v>
      </c>
      <c r="G79" s="13" t="s">
        <v>70</v>
      </c>
      <c r="H79" s="13" t="s">
        <v>29</v>
      </c>
      <c r="I79" s="13">
        <v>0</v>
      </c>
      <c r="J79" s="13">
        <v>1</v>
      </c>
      <c r="K79" s="31">
        <v>0</v>
      </c>
      <c r="L79" s="13">
        <v>0</v>
      </c>
      <c r="M79" s="13">
        <v>0</v>
      </c>
      <c r="N79" s="13">
        <v>0</v>
      </c>
    </row>
    <row r="80" spans="1:14" x14ac:dyDescent="0.3">
      <c r="A80" s="13">
        <f t="shared" si="3"/>
        <v>2021</v>
      </c>
      <c r="B80" s="2">
        <f t="shared" si="4"/>
        <v>7</v>
      </c>
      <c r="C80" s="2">
        <f t="shared" si="5"/>
        <v>31</v>
      </c>
      <c r="D80" s="14">
        <v>44404</v>
      </c>
      <c r="E80" s="13" t="s">
        <v>68</v>
      </c>
      <c r="F80" s="2">
        <v>552953478775</v>
      </c>
      <c r="G80" s="13" t="s">
        <v>10</v>
      </c>
      <c r="H80" s="13" t="s">
        <v>30</v>
      </c>
      <c r="I80" s="13">
        <v>2878</v>
      </c>
      <c r="J80" s="13">
        <v>34</v>
      </c>
      <c r="K80" s="31">
        <v>0.23530000000000001</v>
      </c>
      <c r="L80" s="13">
        <v>8</v>
      </c>
      <c r="M80" s="13">
        <v>359.75</v>
      </c>
      <c r="N80" s="13">
        <v>84.65</v>
      </c>
    </row>
    <row r="81" spans="1:14" x14ac:dyDescent="0.3">
      <c r="A81" s="13">
        <f t="shared" si="3"/>
        <v>2021</v>
      </c>
      <c r="B81" s="2">
        <f t="shared" si="4"/>
        <v>7</v>
      </c>
      <c r="C81" s="2">
        <f t="shared" si="5"/>
        <v>31</v>
      </c>
      <c r="D81" s="14">
        <v>44404</v>
      </c>
      <c r="E81" s="13" t="s">
        <v>69</v>
      </c>
      <c r="F81" s="2">
        <v>38044690251</v>
      </c>
      <c r="G81" s="13" t="s">
        <v>70</v>
      </c>
      <c r="H81" s="13" t="s">
        <v>30</v>
      </c>
      <c r="I81" s="13">
        <v>0</v>
      </c>
      <c r="J81" s="13">
        <v>28</v>
      </c>
      <c r="K81" s="31">
        <v>0</v>
      </c>
      <c r="L81" s="13">
        <v>0</v>
      </c>
      <c r="M81" s="13">
        <v>0</v>
      </c>
      <c r="N81" s="13">
        <v>0</v>
      </c>
    </row>
    <row r="82" spans="1:14" x14ac:dyDescent="0.3">
      <c r="A82" s="13">
        <f t="shared" si="3"/>
        <v>2021</v>
      </c>
      <c r="B82" s="2">
        <f t="shared" si="4"/>
        <v>7</v>
      </c>
      <c r="C82" s="2">
        <f t="shared" si="5"/>
        <v>31</v>
      </c>
      <c r="D82" s="14">
        <v>44404</v>
      </c>
      <c r="E82" s="13" t="s">
        <v>68</v>
      </c>
      <c r="F82" s="2">
        <v>552953478775</v>
      </c>
      <c r="G82" s="13" t="s">
        <v>10</v>
      </c>
      <c r="H82" s="13" t="s">
        <v>31</v>
      </c>
      <c r="I82" s="13">
        <v>1203</v>
      </c>
      <c r="J82" s="13">
        <v>7</v>
      </c>
      <c r="K82" s="31">
        <v>0.28570000000000001</v>
      </c>
      <c r="L82" s="13">
        <v>2</v>
      </c>
      <c r="M82" s="13">
        <v>601.5</v>
      </c>
      <c r="N82" s="13">
        <v>171.86</v>
      </c>
    </row>
    <row r="83" spans="1:14" x14ac:dyDescent="0.3">
      <c r="A83" s="13">
        <f t="shared" si="3"/>
        <v>2021</v>
      </c>
      <c r="B83" s="2">
        <f t="shared" si="4"/>
        <v>7</v>
      </c>
      <c r="C83" s="2">
        <f t="shared" si="5"/>
        <v>31</v>
      </c>
      <c r="D83" s="14">
        <v>44404</v>
      </c>
      <c r="E83" s="13" t="s">
        <v>69</v>
      </c>
      <c r="F83" s="2">
        <v>38044690251</v>
      </c>
      <c r="G83" s="13" t="s">
        <v>70</v>
      </c>
      <c r="H83" s="13" t="s">
        <v>31</v>
      </c>
      <c r="I83" s="13">
        <v>0</v>
      </c>
      <c r="J83" s="13">
        <v>5</v>
      </c>
      <c r="K83" s="31">
        <v>0</v>
      </c>
      <c r="L83" s="13">
        <v>0</v>
      </c>
      <c r="M83" s="13">
        <v>0</v>
      </c>
      <c r="N83" s="13">
        <v>0</v>
      </c>
    </row>
    <row r="84" spans="1:14" x14ac:dyDescent="0.3">
      <c r="A84" s="13">
        <f t="shared" si="3"/>
        <v>2021</v>
      </c>
      <c r="B84" s="2">
        <f t="shared" si="4"/>
        <v>7</v>
      </c>
      <c r="C84" s="2">
        <f t="shared" si="5"/>
        <v>31</v>
      </c>
      <c r="D84" s="14">
        <v>44404</v>
      </c>
      <c r="E84" s="13" t="s">
        <v>68</v>
      </c>
      <c r="F84" s="2">
        <v>552953478775</v>
      </c>
      <c r="G84" s="13" t="s">
        <v>10</v>
      </c>
      <c r="H84" s="13" t="s">
        <v>32</v>
      </c>
      <c r="I84" s="13">
        <v>0</v>
      </c>
      <c r="J84" s="13">
        <v>0</v>
      </c>
      <c r="K84" s="31">
        <v>0</v>
      </c>
      <c r="L84" s="13">
        <v>0</v>
      </c>
      <c r="M84" s="13">
        <v>0</v>
      </c>
      <c r="N84" s="13">
        <v>0</v>
      </c>
    </row>
    <row r="85" spans="1:14" x14ac:dyDescent="0.3">
      <c r="A85" s="13">
        <f t="shared" si="3"/>
        <v>2021</v>
      </c>
      <c r="B85" s="2">
        <f t="shared" si="4"/>
        <v>7</v>
      </c>
      <c r="C85" s="2">
        <f t="shared" si="5"/>
        <v>31</v>
      </c>
      <c r="D85" s="14">
        <v>44404</v>
      </c>
      <c r="E85" s="13" t="s">
        <v>69</v>
      </c>
      <c r="F85" s="2">
        <v>38044690251</v>
      </c>
      <c r="G85" s="13" t="s">
        <v>70</v>
      </c>
      <c r="H85" s="13" t="s">
        <v>32</v>
      </c>
      <c r="I85" s="13">
        <v>0</v>
      </c>
      <c r="J85" s="13">
        <v>1</v>
      </c>
      <c r="K85" s="31">
        <v>0</v>
      </c>
      <c r="L85" s="13">
        <v>0</v>
      </c>
      <c r="M85" s="13">
        <v>0</v>
      </c>
      <c r="N85" s="13">
        <v>0</v>
      </c>
    </row>
    <row r="86" spans="1:14" x14ac:dyDescent="0.3">
      <c r="A86" s="13">
        <f t="shared" si="3"/>
        <v>2021</v>
      </c>
      <c r="B86" s="2">
        <f t="shared" si="4"/>
        <v>7</v>
      </c>
      <c r="C86" s="2">
        <f t="shared" si="5"/>
        <v>31</v>
      </c>
      <c r="D86" s="14">
        <v>44404</v>
      </c>
      <c r="E86" s="13" t="s">
        <v>68</v>
      </c>
      <c r="F86" s="2">
        <v>552953478775</v>
      </c>
      <c r="G86" s="13" t="s">
        <v>10</v>
      </c>
      <c r="H86" s="13" t="s">
        <v>33</v>
      </c>
      <c r="I86" s="13">
        <v>0</v>
      </c>
      <c r="J86" s="13">
        <v>0</v>
      </c>
      <c r="K86" s="31">
        <v>0</v>
      </c>
      <c r="L86" s="13">
        <v>0</v>
      </c>
      <c r="M86" s="13">
        <v>0</v>
      </c>
      <c r="N86" s="13">
        <v>0</v>
      </c>
    </row>
    <row r="87" spans="1:14" x14ac:dyDescent="0.3">
      <c r="A87" s="13">
        <f t="shared" si="3"/>
        <v>2021</v>
      </c>
      <c r="B87" s="2">
        <f t="shared" si="4"/>
        <v>7</v>
      </c>
      <c r="C87" s="2">
        <f t="shared" si="5"/>
        <v>31</v>
      </c>
      <c r="D87" s="14">
        <v>44404</v>
      </c>
      <c r="E87" s="13" t="s">
        <v>69</v>
      </c>
      <c r="F87" s="2">
        <v>38044690251</v>
      </c>
      <c r="G87" s="13" t="s">
        <v>70</v>
      </c>
      <c r="H87" s="13" t="s">
        <v>33</v>
      </c>
      <c r="I87" s="13">
        <v>0</v>
      </c>
      <c r="J87" s="13">
        <v>1</v>
      </c>
      <c r="K87" s="31">
        <v>0</v>
      </c>
      <c r="L87" s="13">
        <v>0</v>
      </c>
      <c r="M87" s="13">
        <v>0</v>
      </c>
      <c r="N87" s="13">
        <v>0</v>
      </c>
    </row>
    <row r="88" spans="1:14" x14ac:dyDescent="0.3">
      <c r="A88" s="13">
        <f t="shared" si="3"/>
        <v>2021</v>
      </c>
      <c r="B88" s="2">
        <f t="shared" si="4"/>
        <v>7</v>
      </c>
      <c r="C88" s="2">
        <f t="shared" si="5"/>
        <v>31</v>
      </c>
      <c r="D88" s="14">
        <v>44404</v>
      </c>
      <c r="E88" s="13" t="s">
        <v>68</v>
      </c>
      <c r="F88" s="2">
        <v>552953478775</v>
      </c>
      <c r="G88" s="13" t="s">
        <v>10</v>
      </c>
      <c r="H88" s="13" t="s">
        <v>71</v>
      </c>
      <c r="I88" s="13">
        <v>0</v>
      </c>
      <c r="J88" s="13">
        <v>1</v>
      </c>
      <c r="K88" s="31">
        <v>0</v>
      </c>
      <c r="L88" s="13">
        <v>0</v>
      </c>
      <c r="M88" s="13">
        <v>0</v>
      </c>
      <c r="N88" s="13">
        <v>0</v>
      </c>
    </row>
    <row r="89" spans="1:14" x14ac:dyDescent="0.3">
      <c r="A89" s="13">
        <f t="shared" si="3"/>
        <v>2021</v>
      </c>
      <c r="B89" s="2">
        <f t="shared" si="4"/>
        <v>7</v>
      </c>
      <c r="C89" s="2">
        <f t="shared" si="5"/>
        <v>31</v>
      </c>
      <c r="D89" s="14">
        <v>44404</v>
      </c>
      <c r="E89" s="13" t="s">
        <v>69</v>
      </c>
      <c r="F89" s="2">
        <v>38044690251</v>
      </c>
      <c r="G89" s="13" t="s">
        <v>70</v>
      </c>
      <c r="H89" s="13" t="s">
        <v>71</v>
      </c>
      <c r="I89" s="13">
        <v>326</v>
      </c>
      <c r="J89" s="13">
        <v>42</v>
      </c>
      <c r="K89" s="31">
        <v>7.1499999999999994E-2</v>
      </c>
      <c r="L89" s="13">
        <v>3</v>
      </c>
      <c r="M89" s="13">
        <v>108.67</v>
      </c>
      <c r="N89" s="13">
        <v>7.76</v>
      </c>
    </row>
    <row r="90" spans="1:14" x14ac:dyDescent="0.3">
      <c r="A90" s="13">
        <f t="shared" si="3"/>
        <v>2021</v>
      </c>
      <c r="B90" s="2">
        <f t="shared" si="4"/>
        <v>7</v>
      </c>
      <c r="C90" s="2">
        <f t="shared" si="5"/>
        <v>31</v>
      </c>
      <c r="D90" s="14">
        <v>44404</v>
      </c>
      <c r="E90" s="13" t="s">
        <v>69</v>
      </c>
      <c r="F90" s="2">
        <v>38044690251</v>
      </c>
      <c r="G90" s="13" t="s">
        <v>70</v>
      </c>
      <c r="H90" s="13" t="s">
        <v>34</v>
      </c>
      <c r="I90" s="13">
        <v>0</v>
      </c>
      <c r="J90" s="13">
        <v>1</v>
      </c>
      <c r="K90" s="31">
        <v>0</v>
      </c>
      <c r="L90" s="13">
        <v>0</v>
      </c>
      <c r="M90" s="13">
        <v>0</v>
      </c>
      <c r="N90" s="13">
        <v>0</v>
      </c>
    </row>
    <row r="91" spans="1:14" x14ac:dyDescent="0.3">
      <c r="A91" s="13">
        <f t="shared" si="3"/>
        <v>2021</v>
      </c>
      <c r="B91" s="2">
        <f t="shared" si="4"/>
        <v>7</v>
      </c>
      <c r="C91" s="2">
        <f t="shared" si="5"/>
        <v>31</v>
      </c>
      <c r="D91" s="14">
        <v>44404</v>
      </c>
      <c r="E91" s="13" t="s">
        <v>68</v>
      </c>
      <c r="F91" s="2">
        <v>552953478775</v>
      </c>
      <c r="G91" s="13" t="s">
        <v>10</v>
      </c>
      <c r="H91" s="13" t="s">
        <v>34</v>
      </c>
      <c r="I91" s="13">
        <v>0</v>
      </c>
      <c r="J91" s="13">
        <v>1</v>
      </c>
      <c r="K91" s="31">
        <v>0</v>
      </c>
      <c r="L91" s="13">
        <v>0</v>
      </c>
      <c r="M91" s="13">
        <v>0</v>
      </c>
      <c r="N91" s="13">
        <v>0</v>
      </c>
    </row>
    <row r="92" spans="1:14" x14ac:dyDescent="0.3">
      <c r="A92" s="13">
        <f t="shared" si="3"/>
        <v>2021</v>
      </c>
      <c r="B92" s="2">
        <f t="shared" si="4"/>
        <v>7</v>
      </c>
      <c r="C92" s="2">
        <f t="shared" si="5"/>
        <v>31</v>
      </c>
      <c r="D92" s="14">
        <v>44404</v>
      </c>
      <c r="E92" s="13" t="s">
        <v>69</v>
      </c>
      <c r="F92" s="2">
        <v>38044690251</v>
      </c>
      <c r="G92" s="13" t="s">
        <v>70</v>
      </c>
      <c r="H92" s="13" t="s">
        <v>36</v>
      </c>
      <c r="I92" s="13">
        <v>0</v>
      </c>
      <c r="J92" s="13">
        <v>0</v>
      </c>
      <c r="K92" s="31">
        <v>0</v>
      </c>
      <c r="L92" s="13">
        <v>0</v>
      </c>
      <c r="M92" s="13">
        <v>0</v>
      </c>
      <c r="N92" s="13">
        <v>0</v>
      </c>
    </row>
    <row r="93" spans="1:14" x14ac:dyDescent="0.3">
      <c r="A93" s="13">
        <f t="shared" si="3"/>
        <v>2021</v>
      </c>
      <c r="B93" s="2">
        <f t="shared" si="4"/>
        <v>7</v>
      </c>
      <c r="C93" s="2">
        <f t="shared" si="5"/>
        <v>31</v>
      </c>
      <c r="D93" s="14">
        <v>44404</v>
      </c>
      <c r="E93" s="13" t="s">
        <v>68</v>
      </c>
      <c r="F93" s="2">
        <v>552953478775</v>
      </c>
      <c r="G93" s="13" t="s">
        <v>10</v>
      </c>
      <c r="H93" s="13" t="s">
        <v>36</v>
      </c>
      <c r="I93" s="13">
        <v>0</v>
      </c>
      <c r="J93" s="13">
        <v>1</v>
      </c>
      <c r="K93" s="31">
        <v>0</v>
      </c>
      <c r="L93" s="13">
        <v>0</v>
      </c>
      <c r="M93" s="13">
        <v>0</v>
      </c>
      <c r="N93" s="13">
        <v>0</v>
      </c>
    </row>
    <row r="94" spans="1:14" x14ac:dyDescent="0.3">
      <c r="A94" s="13">
        <f t="shared" si="3"/>
        <v>2021</v>
      </c>
      <c r="B94" s="2">
        <f t="shared" si="4"/>
        <v>7</v>
      </c>
      <c r="C94" s="2">
        <f t="shared" si="5"/>
        <v>31</v>
      </c>
      <c r="D94" s="14">
        <v>44404</v>
      </c>
      <c r="E94" s="13" t="s">
        <v>69</v>
      </c>
      <c r="F94" s="2">
        <v>38044690251</v>
      </c>
      <c r="G94" s="13" t="s">
        <v>70</v>
      </c>
      <c r="H94" s="13" t="s">
        <v>37</v>
      </c>
      <c r="I94" s="13">
        <v>0</v>
      </c>
      <c r="J94" s="13">
        <v>0</v>
      </c>
      <c r="K94" s="31">
        <v>0</v>
      </c>
      <c r="L94" s="13">
        <v>0</v>
      </c>
      <c r="M94" s="13">
        <v>0</v>
      </c>
      <c r="N94" s="13">
        <v>0</v>
      </c>
    </row>
    <row r="95" spans="1:14" x14ac:dyDescent="0.3">
      <c r="A95" s="13">
        <f t="shared" si="3"/>
        <v>2021</v>
      </c>
      <c r="B95" s="2">
        <f t="shared" si="4"/>
        <v>7</v>
      </c>
      <c r="C95" s="2">
        <f t="shared" si="5"/>
        <v>31</v>
      </c>
      <c r="D95" s="14">
        <v>44404</v>
      </c>
      <c r="E95" s="13" t="s">
        <v>68</v>
      </c>
      <c r="F95" s="2">
        <v>552953478775</v>
      </c>
      <c r="G95" s="13" t="s">
        <v>10</v>
      </c>
      <c r="H95" s="13" t="s">
        <v>37</v>
      </c>
      <c r="I95" s="13">
        <v>0</v>
      </c>
      <c r="J95" s="13">
        <v>1</v>
      </c>
      <c r="K95" s="31">
        <v>0</v>
      </c>
      <c r="L95" s="13">
        <v>0</v>
      </c>
      <c r="M95" s="13">
        <v>0</v>
      </c>
      <c r="N95" s="13">
        <v>0</v>
      </c>
    </row>
    <row r="96" spans="1:14" x14ac:dyDescent="0.3">
      <c r="A96" s="13">
        <f t="shared" si="3"/>
        <v>2021</v>
      </c>
      <c r="B96" s="2">
        <f t="shared" si="4"/>
        <v>7</v>
      </c>
      <c r="C96" s="2">
        <f t="shared" si="5"/>
        <v>31</v>
      </c>
      <c r="D96" s="14">
        <v>44404</v>
      </c>
      <c r="E96" s="13" t="s">
        <v>69</v>
      </c>
      <c r="F96" s="2">
        <v>38044690251</v>
      </c>
      <c r="G96" s="13" t="s">
        <v>70</v>
      </c>
      <c r="H96" s="13" t="s">
        <v>38</v>
      </c>
      <c r="I96" s="13">
        <v>0</v>
      </c>
      <c r="J96" s="13">
        <v>1</v>
      </c>
      <c r="K96" s="31">
        <v>0</v>
      </c>
      <c r="L96" s="13">
        <v>0</v>
      </c>
      <c r="M96" s="13">
        <v>0</v>
      </c>
      <c r="N96" s="13">
        <v>0</v>
      </c>
    </row>
    <row r="97" spans="1:14" x14ac:dyDescent="0.3">
      <c r="A97" s="13">
        <f t="shared" si="3"/>
        <v>2021</v>
      </c>
      <c r="B97" s="2">
        <f t="shared" si="4"/>
        <v>7</v>
      </c>
      <c r="C97" s="2">
        <f t="shared" si="5"/>
        <v>31</v>
      </c>
      <c r="D97" s="14">
        <v>44404</v>
      </c>
      <c r="E97" s="13" t="s">
        <v>68</v>
      </c>
      <c r="F97" s="2">
        <v>552953478775</v>
      </c>
      <c r="G97" s="13" t="s">
        <v>10</v>
      </c>
      <c r="H97" s="13" t="s">
        <v>38</v>
      </c>
      <c r="I97" s="13">
        <v>0</v>
      </c>
      <c r="J97" s="13">
        <v>3</v>
      </c>
      <c r="K97" s="31">
        <v>0</v>
      </c>
      <c r="L97" s="13">
        <v>0</v>
      </c>
      <c r="M97" s="13">
        <v>0</v>
      </c>
      <c r="N97" s="13">
        <v>0</v>
      </c>
    </row>
    <row r="98" spans="1:14" x14ac:dyDescent="0.3">
      <c r="A98" s="13">
        <f t="shared" si="3"/>
        <v>2021</v>
      </c>
      <c r="B98" s="2">
        <f t="shared" si="4"/>
        <v>7</v>
      </c>
      <c r="C98" s="2">
        <f t="shared" si="5"/>
        <v>31</v>
      </c>
      <c r="D98" s="14">
        <v>44404</v>
      </c>
      <c r="E98" s="13" t="s">
        <v>69</v>
      </c>
      <c r="F98" s="2">
        <v>38044690251</v>
      </c>
      <c r="G98" s="13" t="s">
        <v>70</v>
      </c>
      <c r="H98" s="13" t="s">
        <v>39</v>
      </c>
      <c r="I98" s="13">
        <v>0</v>
      </c>
      <c r="J98" s="13">
        <v>0</v>
      </c>
      <c r="K98" s="31">
        <v>0</v>
      </c>
      <c r="L98" s="13">
        <v>0</v>
      </c>
      <c r="M98" s="13">
        <v>0</v>
      </c>
      <c r="N98" s="13">
        <v>0</v>
      </c>
    </row>
    <row r="99" spans="1:14" x14ac:dyDescent="0.3">
      <c r="A99" s="13">
        <f t="shared" si="3"/>
        <v>2021</v>
      </c>
      <c r="B99" s="2">
        <f t="shared" si="4"/>
        <v>7</v>
      </c>
      <c r="C99" s="2">
        <f t="shared" si="5"/>
        <v>31</v>
      </c>
      <c r="D99" s="14">
        <v>44404</v>
      </c>
      <c r="E99" s="13" t="s">
        <v>68</v>
      </c>
      <c r="F99" s="2">
        <v>552953478775</v>
      </c>
      <c r="G99" s="13" t="s">
        <v>10</v>
      </c>
      <c r="H99" s="13" t="s">
        <v>39</v>
      </c>
      <c r="I99" s="13">
        <v>263</v>
      </c>
      <c r="J99" s="13">
        <v>4</v>
      </c>
      <c r="K99" s="31">
        <v>0.25</v>
      </c>
      <c r="L99" s="13">
        <v>1</v>
      </c>
      <c r="M99" s="13">
        <v>263</v>
      </c>
      <c r="N99" s="13">
        <v>65.75</v>
      </c>
    </row>
    <row r="100" spans="1:14" x14ac:dyDescent="0.3">
      <c r="A100" s="13">
        <f t="shared" si="3"/>
        <v>2021</v>
      </c>
      <c r="B100" s="2">
        <f t="shared" si="4"/>
        <v>7</v>
      </c>
      <c r="C100" s="2">
        <f t="shared" si="5"/>
        <v>31</v>
      </c>
      <c r="D100" s="14">
        <v>44404</v>
      </c>
      <c r="E100" s="13" t="s">
        <v>69</v>
      </c>
      <c r="F100" s="2">
        <v>38044690251</v>
      </c>
      <c r="G100" s="13" t="s">
        <v>70</v>
      </c>
      <c r="H100" s="13" t="s">
        <v>64</v>
      </c>
      <c r="I100" s="13">
        <v>138</v>
      </c>
      <c r="J100" s="13">
        <v>1</v>
      </c>
      <c r="K100" s="31">
        <v>1</v>
      </c>
      <c r="L100" s="13">
        <v>1</v>
      </c>
      <c r="M100" s="13">
        <v>138</v>
      </c>
      <c r="N100" s="13">
        <v>138</v>
      </c>
    </row>
    <row r="101" spans="1:14" x14ac:dyDescent="0.3">
      <c r="A101" s="13">
        <f t="shared" si="3"/>
        <v>2021</v>
      </c>
      <c r="B101" s="2">
        <f t="shared" si="4"/>
        <v>7</v>
      </c>
      <c r="C101" s="2">
        <f t="shared" si="5"/>
        <v>31</v>
      </c>
      <c r="D101" s="14">
        <v>44404</v>
      </c>
      <c r="E101" s="13" t="s">
        <v>68</v>
      </c>
      <c r="F101" s="2">
        <v>552953478775</v>
      </c>
      <c r="G101" s="13" t="s">
        <v>10</v>
      </c>
      <c r="H101" s="13" t="s">
        <v>64</v>
      </c>
      <c r="I101" s="13">
        <v>263</v>
      </c>
      <c r="J101" s="13">
        <v>4</v>
      </c>
      <c r="K101" s="31">
        <v>0.25</v>
      </c>
      <c r="L101" s="13">
        <v>1</v>
      </c>
      <c r="M101" s="13">
        <v>263</v>
      </c>
      <c r="N101" s="13">
        <v>65.75</v>
      </c>
    </row>
    <row r="102" spans="1:14" x14ac:dyDescent="0.3">
      <c r="A102" s="13">
        <f t="shared" si="3"/>
        <v>2021</v>
      </c>
      <c r="B102" s="2">
        <f t="shared" si="4"/>
        <v>7</v>
      </c>
      <c r="C102" s="2">
        <f t="shared" si="5"/>
        <v>31</v>
      </c>
      <c r="D102" s="14">
        <v>44404</v>
      </c>
      <c r="E102" s="13" t="s">
        <v>69</v>
      </c>
      <c r="F102" s="2">
        <v>38044690251</v>
      </c>
      <c r="G102" s="13" t="s">
        <v>70</v>
      </c>
      <c r="H102" s="13" t="s">
        <v>41</v>
      </c>
      <c r="I102" s="13">
        <v>0</v>
      </c>
      <c r="J102" s="13">
        <v>2</v>
      </c>
      <c r="K102" s="31">
        <v>0</v>
      </c>
      <c r="L102" s="13">
        <v>0</v>
      </c>
      <c r="M102" s="13">
        <v>0</v>
      </c>
      <c r="N102" s="13">
        <v>0</v>
      </c>
    </row>
    <row r="103" spans="1:14" x14ac:dyDescent="0.3">
      <c r="A103" s="13">
        <f t="shared" si="3"/>
        <v>2021</v>
      </c>
      <c r="B103" s="2">
        <f t="shared" si="4"/>
        <v>7</v>
      </c>
      <c r="C103" s="2">
        <f t="shared" si="5"/>
        <v>31</v>
      </c>
      <c r="D103" s="14">
        <v>44404</v>
      </c>
      <c r="E103" s="13" t="s">
        <v>68</v>
      </c>
      <c r="F103" s="2">
        <v>552953478775</v>
      </c>
      <c r="G103" s="13" t="s">
        <v>10</v>
      </c>
      <c r="H103" s="13" t="s">
        <v>41</v>
      </c>
      <c r="I103" s="13">
        <v>263</v>
      </c>
      <c r="J103" s="13">
        <v>4</v>
      </c>
      <c r="K103" s="31">
        <v>0.25</v>
      </c>
      <c r="L103" s="13">
        <v>1</v>
      </c>
      <c r="M103" s="13">
        <v>263</v>
      </c>
      <c r="N103" s="13">
        <v>65.75</v>
      </c>
    </row>
    <row r="104" spans="1:14" x14ac:dyDescent="0.3">
      <c r="A104" s="13">
        <f t="shared" si="3"/>
        <v>2021</v>
      </c>
      <c r="B104" s="2">
        <f t="shared" si="4"/>
        <v>7</v>
      </c>
      <c r="C104" s="2">
        <f t="shared" si="5"/>
        <v>31</v>
      </c>
      <c r="D104" s="14">
        <v>44404</v>
      </c>
      <c r="E104" s="13" t="s">
        <v>69</v>
      </c>
      <c r="F104" s="2">
        <v>38044690251</v>
      </c>
      <c r="G104" s="13" t="s">
        <v>70</v>
      </c>
      <c r="H104" s="13" t="s">
        <v>42</v>
      </c>
      <c r="I104" s="13">
        <v>0</v>
      </c>
      <c r="J104" s="13">
        <v>3</v>
      </c>
      <c r="K104" s="31">
        <v>0</v>
      </c>
      <c r="L104" s="13">
        <v>0</v>
      </c>
      <c r="M104" s="13">
        <v>0</v>
      </c>
      <c r="N104" s="13">
        <v>0</v>
      </c>
    </row>
    <row r="105" spans="1:14" x14ac:dyDescent="0.3">
      <c r="A105" s="13">
        <f t="shared" si="3"/>
        <v>2021</v>
      </c>
      <c r="B105" s="2">
        <f t="shared" si="4"/>
        <v>7</v>
      </c>
      <c r="C105" s="2">
        <f t="shared" si="5"/>
        <v>31</v>
      </c>
      <c r="D105" s="14">
        <v>44404</v>
      </c>
      <c r="E105" s="13" t="s">
        <v>68</v>
      </c>
      <c r="F105" s="2">
        <v>552953478775</v>
      </c>
      <c r="G105" s="13" t="s">
        <v>10</v>
      </c>
      <c r="H105" s="13" t="s">
        <v>42</v>
      </c>
      <c r="I105" s="13">
        <v>0</v>
      </c>
      <c r="J105" s="13">
        <v>0</v>
      </c>
      <c r="K105" s="31">
        <v>0</v>
      </c>
      <c r="L105" s="13">
        <v>0</v>
      </c>
      <c r="M105" s="13">
        <v>0</v>
      </c>
      <c r="N105" s="13">
        <v>0</v>
      </c>
    </row>
    <row r="106" spans="1:14" x14ac:dyDescent="0.3">
      <c r="A106" s="13">
        <f t="shared" si="3"/>
        <v>2021</v>
      </c>
      <c r="B106" s="2">
        <f t="shared" si="4"/>
        <v>7</v>
      </c>
      <c r="C106" s="2">
        <f t="shared" si="5"/>
        <v>31</v>
      </c>
      <c r="D106" s="14">
        <v>44404</v>
      </c>
      <c r="E106" s="13" t="s">
        <v>69</v>
      </c>
      <c r="F106" s="2">
        <v>38044690251</v>
      </c>
      <c r="G106" s="13" t="s">
        <v>70</v>
      </c>
      <c r="H106" s="13" t="s">
        <v>43</v>
      </c>
      <c r="I106" s="13">
        <v>0</v>
      </c>
      <c r="J106" s="13">
        <v>0</v>
      </c>
      <c r="K106" s="31">
        <v>0</v>
      </c>
      <c r="L106" s="13">
        <v>0</v>
      </c>
      <c r="M106" s="13">
        <v>0</v>
      </c>
      <c r="N106" s="13">
        <v>0</v>
      </c>
    </row>
    <row r="107" spans="1:14" x14ac:dyDescent="0.3">
      <c r="A107" s="13">
        <f t="shared" si="3"/>
        <v>2021</v>
      </c>
      <c r="B107" s="2">
        <f t="shared" si="4"/>
        <v>7</v>
      </c>
      <c r="C107" s="2">
        <f t="shared" si="5"/>
        <v>31</v>
      </c>
      <c r="D107" s="14">
        <v>44404</v>
      </c>
      <c r="E107" s="13" t="s">
        <v>68</v>
      </c>
      <c r="F107" s="2">
        <v>552953478775</v>
      </c>
      <c r="G107" s="13" t="s">
        <v>10</v>
      </c>
      <c r="H107" s="13" t="s">
        <v>43</v>
      </c>
      <c r="I107" s="13">
        <v>0</v>
      </c>
      <c r="J107" s="13">
        <v>1</v>
      </c>
      <c r="K107" s="31">
        <v>0</v>
      </c>
      <c r="L107" s="13">
        <v>0</v>
      </c>
      <c r="M107" s="13">
        <v>0</v>
      </c>
      <c r="N107" s="13">
        <v>0</v>
      </c>
    </row>
    <row r="108" spans="1:14" x14ac:dyDescent="0.3">
      <c r="A108" s="13">
        <f t="shared" si="3"/>
        <v>2021</v>
      </c>
      <c r="B108" s="2">
        <f t="shared" si="4"/>
        <v>7</v>
      </c>
      <c r="C108" s="2">
        <f t="shared" si="5"/>
        <v>31</v>
      </c>
      <c r="D108" s="14">
        <v>44404</v>
      </c>
      <c r="E108" s="13" t="s">
        <v>69</v>
      </c>
      <c r="F108" s="2">
        <v>38044690251</v>
      </c>
      <c r="G108" s="13" t="s">
        <v>70</v>
      </c>
      <c r="H108" s="13" t="s">
        <v>73</v>
      </c>
      <c r="I108" s="13">
        <v>0</v>
      </c>
      <c r="J108" s="13">
        <v>1</v>
      </c>
      <c r="K108" s="31">
        <v>0</v>
      </c>
      <c r="L108" s="13">
        <v>0</v>
      </c>
      <c r="M108" s="13">
        <v>0</v>
      </c>
      <c r="N108" s="13">
        <v>0</v>
      </c>
    </row>
    <row r="109" spans="1:14" x14ac:dyDescent="0.3">
      <c r="A109" s="13">
        <f t="shared" ref="A109:A115" si="6">YEAR(D109)</f>
        <v>2021</v>
      </c>
      <c r="B109" s="2">
        <f t="shared" ref="B109:B115" si="7">MONTH(D109)</f>
        <v>7</v>
      </c>
      <c r="C109" s="2">
        <f t="shared" ref="C109:C115" si="8">WEEKNUM(D109-1)</f>
        <v>31</v>
      </c>
      <c r="D109" s="14">
        <v>44404</v>
      </c>
      <c r="E109" s="13" t="s">
        <v>68</v>
      </c>
      <c r="F109" s="2">
        <v>552953478775</v>
      </c>
      <c r="G109" s="13" t="s">
        <v>10</v>
      </c>
      <c r="H109" s="13" t="s">
        <v>73</v>
      </c>
      <c r="I109" s="13">
        <v>0</v>
      </c>
      <c r="J109" s="13">
        <v>0</v>
      </c>
      <c r="K109" s="31">
        <v>0</v>
      </c>
      <c r="L109" s="13">
        <v>0</v>
      </c>
      <c r="M109" s="13">
        <v>0</v>
      </c>
      <c r="N109" s="13">
        <v>0</v>
      </c>
    </row>
    <row r="110" spans="1:14" x14ac:dyDescent="0.3">
      <c r="A110" s="13">
        <f t="shared" si="6"/>
        <v>2021</v>
      </c>
      <c r="B110" s="2">
        <f t="shared" si="7"/>
        <v>7</v>
      </c>
      <c r="C110" s="2">
        <f t="shared" si="8"/>
        <v>31</v>
      </c>
      <c r="D110" s="14">
        <v>44404</v>
      </c>
      <c r="E110" s="13" t="s">
        <v>69</v>
      </c>
      <c r="F110" s="2">
        <v>38044690251</v>
      </c>
      <c r="G110" s="13" t="s">
        <v>70</v>
      </c>
      <c r="H110" s="13" t="s">
        <v>44</v>
      </c>
      <c r="I110" s="13">
        <v>0</v>
      </c>
      <c r="J110" s="13">
        <v>3</v>
      </c>
      <c r="K110" s="31">
        <v>0</v>
      </c>
      <c r="L110" s="13">
        <v>0</v>
      </c>
      <c r="M110" s="13">
        <v>0</v>
      </c>
      <c r="N110" s="13">
        <v>0</v>
      </c>
    </row>
    <row r="111" spans="1:14" x14ac:dyDescent="0.3">
      <c r="A111" s="13">
        <f t="shared" si="6"/>
        <v>2021</v>
      </c>
      <c r="B111" s="2">
        <f t="shared" si="7"/>
        <v>7</v>
      </c>
      <c r="C111" s="2">
        <f t="shared" si="8"/>
        <v>31</v>
      </c>
      <c r="D111" s="14">
        <v>44404</v>
      </c>
      <c r="E111" s="13" t="s">
        <v>68</v>
      </c>
      <c r="F111" s="2">
        <v>552953478775</v>
      </c>
      <c r="G111" s="13" t="s">
        <v>10</v>
      </c>
      <c r="H111" s="13" t="s">
        <v>44</v>
      </c>
      <c r="I111" s="13">
        <v>390</v>
      </c>
      <c r="J111" s="13">
        <v>4</v>
      </c>
      <c r="K111" s="31">
        <v>0.25</v>
      </c>
      <c r="L111" s="13">
        <v>1</v>
      </c>
      <c r="M111" s="13">
        <v>390</v>
      </c>
      <c r="N111" s="13">
        <v>97.5</v>
      </c>
    </row>
    <row r="112" spans="1:14" x14ac:dyDescent="0.3">
      <c r="A112" s="13">
        <f t="shared" si="6"/>
        <v>2021</v>
      </c>
      <c r="B112" s="2">
        <f t="shared" si="7"/>
        <v>7</v>
      </c>
      <c r="C112" s="2">
        <f t="shared" si="8"/>
        <v>31</v>
      </c>
      <c r="D112" s="14">
        <v>44404</v>
      </c>
      <c r="E112" s="13" t="s">
        <v>69</v>
      </c>
      <c r="F112" s="2">
        <v>38044690251</v>
      </c>
      <c r="G112" s="13" t="s">
        <v>70</v>
      </c>
      <c r="H112" s="13" t="s">
        <v>66</v>
      </c>
      <c r="I112" s="13">
        <v>0</v>
      </c>
      <c r="J112" s="13">
        <v>0</v>
      </c>
      <c r="K112" s="31">
        <v>0</v>
      </c>
      <c r="L112" s="13">
        <v>0</v>
      </c>
      <c r="M112" s="13">
        <v>0</v>
      </c>
      <c r="N112" s="13">
        <v>0</v>
      </c>
    </row>
    <row r="113" spans="1:14" x14ac:dyDescent="0.3">
      <c r="A113" s="13">
        <f t="shared" si="6"/>
        <v>2021</v>
      </c>
      <c r="B113" s="2">
        <f t="shared" si="7"/>
        <v>7</v>
      </c>
      <c r="C113" s="2">
        <f t="shared" si="8"/>
        <v>31</v>
      </c>
      <c r="D113" s="14">
        <v>44404</v>
      </c>
      <c r="E113" s="13" t="s">
        <v>68</v>
      </c>
      <c r="F113" s="2">
        <v>552953478775</v>
      </c>
      <c r="G113" s="13" t="s">
        <v>10</v>
      </c>
      <c r="H113" s="13" t="s">
        <v>66</v>
      </c>
      <c r="I113" s="13">
        <v>0</v>
      </c>
      <c r="J113" s="13">
        <v>4</v>
      </c>
      <c r="K113" s="31">
        <v>0</v>
      </c>
      <c r="L113" s="13">
        <v>0</v>
      </c>
      <c r="M113" s="13">
        <v>0</v>
      </c>
      <c r="N113" s="13">
        <v>0</v>
      </c>
    </row>
    <row r="114" spans="1:14" x14ac:dyDescent="0.3">
      <c r="A114" s="13">
        <f t="shared" si="6"/>
        <v>2021</v>
      </c>
      <c r="B114" s="2">
        <f t="shared" si="7"/>
        <v>7</v>
      </c>
      <c r="C114" s="2">
        <f t="shared" si="8"/>
        <v>31</v>
      </c>
      <c r="D114" s="14">
        <v>44404</v>
      </c>
      <c r="E114" s="13" t="s">
        <v>69</v>
      </c>
      <c r="F114" s="2">
        <v>38044690251</v>
      </c>
      <c r="G114" s="13" t="s">
        <v>70</v>
      </c>
      <c r="H114" s="13" t="s">
        <v>45</v>
      </c>
      <c r="I114" s="13">
        <v>0</v>
      </c>
      <c r="J114" s="13">
        <v>0</v>
      </c>
      <c r="K114" s="31">
        <v>0</v>
      </c>
      <c r="L114" s="13">
        <v>0</v>
      </c>
      <c r="M114" s="13">
        <v>0</v>
      </c>
      <c r="N114" s="13">
        <v>0</v>
      </c>
    </row>
    <row r="115" spans="1:14" x14ac:dyDescent="0.3">
      <c r="A115" s="13">
        <f t="shared" si="6"/>
        <v>2021</v>
      </c>
      <c r="B115" s="2">
        <f t="shared" si="7"/>
        <v>7</v>
      </c>
      <c r="C115" s="2">
        <f t="shared" si="8"/>
        <v>31</v>
      </c>
      <c r="D115" s="14">
        <v>44404</v>
      </c>
      <c r="E115" s="13" t="s">
        <v>68</v>
      </c>
      <c r="F115" s="2">
        <v>552953478775</v>
      </c>
      <c r="G115" s="13" t="s">
        <v>10</v>
      </c>
      <c r="H115" s="13" t="s">
        <v>45</v>
      </c>
      <c r="I115" s="13">
        <v>0</v>
      </c>
      <c r="J115" s="13">
        <v>1</v>
      </c>
      <c r="K115" s="31">
        <v>0</v>
      </c>
      <c r="L115" s="13">
        <v>0</v>
      </c>
      <c r="M115" s="13">
        <v>0</v>
      </c>
      <c r="N115" s="13">
        <v>0</v>
      </c>
    </row>
  </sheetData>
  <autoFilter ref="A1:N44" xr:uid="{4044A9A7-D0FF-4D1C-9E5D-3628B531DDCF}">
    <sortState xmlns:xlrd2="http://schemas.microsoft.com/office/spreadsheetml/2017/richdata2" ref="A2:N44">
      <sortCondition descending="1" ref="J1:J44"/>
    </sortState>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973CF8-56AE-4350-A423-3A2A3A054385}">
  <sheetPr>
    <tabColor theme="8" tint="-0.249977111117893"/>
  </sheetPr>
  <dimension ref="A1:N119"/>
  <sheetViews>
    <sheetView tabSelected="1" workbookViewId="0">
      <pane ySplit="1" topLeftCell="A2" activePane="bottomLeft" state="frozen"/>
      <selection activeCell="Q958" sqref="Q958"/>
      <selection pane="bottomLeft" activeCell="O12" sqref="O12"/>
    </sheetView>
  </sheetViews>
  <sheetFormatPr defaultRowHeight="14" outlineLevelRow="1" x14ac:dyDescent="0.3"/>
  <cols>
    <col min="1" max="1" width="15.75" customWidth="1"/>
    <col min="4" max="4" width="13.4140625" customWidth="1"/>
    <col min="6" max="6" width="10.75" bestFit="1" customWidth="1"/>
  </cols>
  <sheetData>
    <row r="1" spans="1:14" x14ac:dyDescent="0.3">
      <c r="A1" s="1" t="s">
        <v>14</v>
      </c>
      <c r="B1" s="35" t="s">
        <v>15</v>
      </c>
      <c r="C1" s="35"/>
      <c r="D1" s="4" t="s">
        <v>0</v>
      </c>
      <c r="E1" s="4" t="s">
        <v>46</v>
      </c>
      <c r="F1" s="4" t="s">
        <v>17</v>
      </c>
      <c r="G1" s="4">
        <v>44403</v>
      </c>
      <c r="H1" s="34">
        <v>44404</v>
      </c>
      <c r="I1" s="34">
        <v>44405</v>
      </c>
      <c r="J1" s="34">
        <v>44406</v>
      </c>
      <c r="K1" s="34">
        <v>44407</v>
      </c>
      <c r="L1" s="34">
        <v>44408</v>
      </c>
      <c r="M1" s="34">
        <v>44409</v>
      </c>
      <c r="N1" s="34">
        <v>44410</v>
      </c>
    </row>
    <row r="2" spans="1:14" x14ac:dyDescent="0.3">
      <c r="A2" s="36">
        <v>38044690251</v>
      </c>
      <c r="B2" s="37"/>
      <c r="C2" s="38"/>
      <c r="D2" s="5" t="s">
        <v>47</v>
      </c>
      <c r="E2" s="5" t="s">
        <v>54</v>
      </c>
      <c r="F2" s="9">
        <f>SUM(G2:Q2)</f>
        <v>43</v>
      </c>
      <c r="G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日'!$D2)</f>
        <v>24</v>
      </c>
      <c r="H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日'!$D2)</f>
        <v>19</v>
      </c>
      <c r="I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日'!$D2)</f>
        <v>0</v>
      </c>
      <c r="J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日'!$D2)</f>
        <v>0</v>
      </c>
      <c r="K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日'!$D2)</f>
        <v>0</v>
      </c>
      <c r="L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日'!$D2)</f>
        <v>0</v>
      </c>
      <c r="M2" s="5">
        <f>IFERROR(VLOOKUP(M1&amp;RIGHT($A2,6),'[1]原始 日商品销售'!$A:$AA,MATCH("商品浏览量",'[1]原始 日商品销售'!$1:$1,0),0),0)</f>
        <v>0</v>
      </c>
      <c r="N2" s="5">
        <f>IFERROR(VLOOKUP(N1&amp;RIGHT($A2,6),'[1]原始 日商品销售'!$A:$AA,MATCH("商品浏览量",'[1]原始 日商品销售'!$1:$1,0),0),0)</f>
        <v>0</v>
      </c>
    </row>
    <row r="3" spans="1:14" outlineLevel="1" x14ac:dyDescent="0.3">
      <c r="A3" s="36"/>
      <c r="B3" s="39"/>
      <c r="C3" s="40"/>
      <c r="D3" s="5" t="s">
        <v>47</v>
      </c>
      <c r="E3" s="5" t="s">
        <v>56</v>
      </c>
      <c r="F3" s="9">
        <f>SUM(G3:Q3)</f>
        <v>7</v>
      </c>
      <c r="G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日'!$D3)</f>
        <v>5</v>
      </c>
      <c r="H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日'!$D3)</f>
        <v>2</v>
      </c>
      <c r="I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日'!$D3)</f>
        <v>0</v>
      </c>
      <c r="J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日'!$D3)</f>
        <v>0</v>
      </c>
      <c r="K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日'!$D3)</f>
        <v>0</v>
      </c>
      <c r="L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日'!$D3)</f>
        <v>0</v>
      </c>
      <c r="M3" s="5"/>
      <c r="N3" s="5"/>
    </row>
    <row r="4" spans="1:14" outlineLevel="1" x14ac:dyDescent="0.3">
      <c r="A4" s="36"/>
      <c r="B4" s="39"/>
      <c r="C4" s="40"/>
      <c r="D4" s="5" t="s">
        <v>47</v>
      </c>
      <c r="E4" s="5" t="s">
        <v>58</v>
      </c>
      <c r="F4" s="6">
        <f>F3/F2</f>
        <v>0.16279069767441862</v>
      </c>
      <c r="G4" s="7">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日'!$D4)</f>
        <v>0.2084</v>
      </c>
      <c r="H4" s="7">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日'!$D4)</f>
        <v>0.1053</v>
      </c>
      <c r="I4" s="7">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日'!$D4)</f>
        <v>0</v>
      </c>
      <c r="J4" s="7">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日'!$D4)</f>
        <v>0</v>
      </c>
      <c r="K4" s="7">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日'!$D4)</f>
        <v>0</v>
      </c>
      <c r="L4" s="7">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日'!$D4)</f>
        <v>0</v>
      </c>
      <c r="M4" s="5"/>
      <c r="N4" s="5"/>
    </row>
    <row r="5" spans="1:14" outlineLevel="1" x14ac:dyDescent="0.3">
      <c r="A5" s="36"/>
      <c r="B5" s="39"/>
      <c r="C5" s="40"/>
      <c r="D5" s="5" t="s">
        <v>47</v>
      </c>
      <c r="E5" s="5" t="s">
        <v>60</v>
      </c>
      <c r="F5" s="9">
        <f>SUM(G5:Q5)</f>
        <v>1441</v>
      </c>
      <c r="G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日'!$D5)</f>
        <v>769</v>
      </c>
      <c r="H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日'!$D5)</f>
        <v>672</v>
      </c>
      <c r="I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日'!$D5)</f>
        <v>0</v>
      </c>
      <c r="J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日'!$D5)</f>
        <v>0</v>
      </c>
      <c r="K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日'!$D5)</f>
        <v>0</v>
      </c>
      <c r="L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日'!$D5)</f>
        <v>0</v>
      </c>
      <c r="M5" s="5"/>
      <c r="N5" s="5"/>
    </row>
    <row r="6" spans="1:14" outlineLevel="1" x14ac:dyDescent="0.3">
      <c r="A6" s="36"/>
      <c r="B6" s="39"/>
      <c r="C6" s="40"/>
      <c r="D6" s="5" t="s">
        <v>47</v>
      </c>
      <c r="E6" s="5" t="s">
        <v>62</v>
      </c>
      <c r="F6" s="17">
        <f>F5/F2</f>
        <v>33.511627906976742</v>
      </c>
      <c r="G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日'!$D6)</f>
        <v>32.04</v>
      </c>
      <c r="H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日'!$D6)</f>
        <v>35.369999999999997</v>
      </c>
      <c r="I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日'!$D6)</f>
        <v>0</v>
      </c>
      <c r="J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日'!$D6)</f>
        <v>0</v>
      </c>
      <c r="K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日'!$D6)</f>
        <v>0</v>
      </c>
      <c r="L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日'!$D6)</f>
        <v>0</v>
      </c>
      <c r="M6" s="5"/>
      <c r="N6" s="5"/>
    </row>
    <row r="7" spans="1:14" x14ac:dyDescent="0.3">
      <c r="A7" s="36"/>
      <c r="B7" s="39"/>
      <c r="C7" s="40"/>
      <c r="D7" s="18" t="s">
        <v>48</v>
      </c>
      <c r="E7" s="18" t="s">
        <v>55</v>
      </c>
      <c r="F7" s="18">
        <f>SUM(G7:Q7)</f>
        <v>224</v>
      </c>
      <c r="G7" s="18">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日'!$D7)</f>
        <v>114</v>
      </c>
      <c r="H7" s="18">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日'!$D7)</f>
        <v>110</v>
      </c>
      <c r="I7" s="18">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日'!$D7)</f>
        <v>0</v>
      </c>
      <c r="J7" s="18">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日'!$D7)</f>
        <v>0</v>
      </c>
      <c r="K7" s="18">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日'!$D7)</f>
        <v>0</v>
      </c>
      <c r="L7" s="18">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日'!$D7)</f>
        <v>0</v>
      </c>
      <c r="M7" s="20">
        <f>IFERROR(VLOOKUP(M1&amp;RIGHT($A2,6),'[1]原始 日商品销售'!$A:$AA,MATCH("商品访客数",'[1]原始 日商品销售'!$1:$1,0),0),0)</f>
        <v>0</v>
      </c>
      <c r="N7" s="20">
        <f>IFERROR(VLOOKUP(N1&amp;RIGHT($A2,6),'[1]原始 日商品销售'!$A:$AA,MATCH("商品访客数",'[1]原始 日商品销售'!$1:$1,0),0),0)</f>
        <v>0</v>
      </c>
    </row>
    <row r="8" spans="1:14" outlineLevel="1" x14ac:dyDescent="0.3">
      <c r="A8" s="36"/>
      <c r="B8" s="39"/>
      <c r="C8" s="40"/>
      <c r="D8" s="18" t="s">
        <v>48</v>
      </c>
      <c r="E8" s="18" t="s">
        <v>57</v>
      </c>
      <c r="F8" s="18">
        <f>SUM(G8:Q8)</f>
        <v>7</v>
      </c>
      <c r="G8" s="18">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日'!$D8)</f>
        <v>3</v>
      </c>
      <c r="H8" s="18">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日'!$D8)</f>
        <v>4</v>
      </c>
      <c r="I8" s="18">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日'!$D8)</f>
        <v>0</v>
      </c>
      <c r="J8" s="18">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日'!$D8)</f>
        <v>0</v>
      </c>
      <c r="K8" s="18">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日'!$D8)</f>
        <v>0</v>
      </c>
      <c r="L8" s="18">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日'!$D8)</f>
        <v>0</v>
      </c>
      <c r="M8" s="20"/>
      <c r="N8" s="20"/>
    </row>
    <row r="9" spans="1:14" outlineLevel="1" x14ac:dyDescent="0.3">
      <c r="A9" s="36"/>
      <c r="B9" s="39"/>
      <c r="C9" s="40"/>
      <c r="D9" s="18" t="s">
        <v>48</v>
      </c>
      <c r="E9" s="18" t="s">
        <v>59</v>
      </c>
      <c r="F9" s="19">
        <f>F8/F7</f>
        <v>3.125E-2</v>
      </c>
      <c r="G9" s="1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日'!$D9)</f>
        <v>2.63E-2</v>
      </c>
      <c r="H9" s="1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日'!$D9)</f>
        <v>3.6400000000000002E-2</v>
      </c>
      <c r="I9" s="1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日'!$D9)</f>
        <v>0</v>
      </c>
      <c r="J9" s="1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日'!$D9)</f>
        <v>0</v>
      </c>
      <c r="K9" s="1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日'!$D9)</f>
        <v>0</v>
      </c>
      <c r="L9" s="1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日'!$D9)</f>
        <v>0</v>
      </c>
      <c r="M9" s="20"/>
      <c r="N9" s="20"/>
    </row>
    <row r="10" spans="1:14" outlineLevel="1" x14ac:dyDescent="0.3">
      <c r="A10" s="36"/>
      <c r="B10" s="39"/>
      <c r="C10" s="40"/>
      <c r="D10" s="18" t="s">
        <v>48</v>
      </c>
      <c r="E10" s="18" t="s">
        <v>61</v>
      </c>
      <c r="F10" s="18">
        <f>SUM(G10:Q10)</f>
        <v>1066</v>
      </c>
      <c r="G10" s="18">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日'!$D10)</f>
        <v>622</v>
      </c>
      <c r="H10" s="18">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日'!$D10)</f>
        <v>444</v>
      </c>
      <c r="I10" s="18">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日'!$D10)</f>
        <v>0</v>
      </c>
      <c r="J10" s="18">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日'!$D10)</f>
        <v>0</v>
      </c>
      <c r="K10" s="18">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日'!$D10)</f>
        <v>0</v>
      </c>
      <c r="L10" s="18">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日'!$D10)</f>
        <v>0</v>
      </c>
      <c r="M10" s="20"/>
      <c r="N10" s="20"/>
    </row>
    <row r="11" spans="1:14" outlineLevel="1" x14ac:dyDescent="0.3">
      <c r="A11" s="36"/>
      <c r="B11" s="39"/>
      <c r="C11" s="40"/>
      <c r="D11" s="18" t="s">
        <v>48</v>
      </c>
      <c r="E11" s="18" t="s">
        <v>63</v>
      </c>
      <c r="F11" s="32">
        <f>F10/F7</f>
        <v>4.7589285714285712</v>
      </c>
      <c r="G11" s="18">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日'!$D11)</f>
        <v>5.46</v>
      </c>
      <c r="H11" s="18">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日'!$D11)</f>
        <v>4.04</v>
      </c>
      <c r="I11" s="18">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日'!$D11)</f>
        <v>0</v>
      </c>
      <c r="J11" s="18">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日'!$D11)</f>
        <v>0</v>
      </c>
      <c r="K11" s="18">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日'!$D11)</f>
        <v>0</v>
      </c>
      <c r="L11" s="18">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日'!$D11)</f>
        <v>0</v>
      </c>
      <c r="M11" s="20"/>
      <c r="N11" s="20"/>
    </row>
    <row r="12" spans="1:14" x14ac:dyDescent="0.3">
      <c r="A12" s="36"/>
      <c r="B12" s="39"/>
      <c r="C12" s="40"/>
      <c r="D12" s="5" t="s">
        <v>52</v>
      </c>
      <c r="E12" s="5" t="s">
        <v>54</v>
      </c>
      <c r="F12" s="9">
        <f>SUM(G12:Q12)</f>
        <v>122</v>
      </c>
      <c r="G1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日'!$D12)</f>
        <v>58</v>
      </c>
      <c r="H1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日'!$D12)</f>
        <v>64</v>
      </c>
      <c r="I1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日'!$D12)</f>
        <v>0</v>
      </c>
      <c r="J1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日'!$D12)</f>
        <v>0</v>
      </c>
      <c r="K1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日'!$D12)</f>
        <v>0</v>
      </c>
      <c r="L1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日'!$D12)</f>
        <v>0</v>
      </c>
      <c r="M12" s="21">
        <f t="shared" ref="M12:N12" si="0">IFERROR(M2/M7,0)</f>
        <v>0</v>
      </c>
      <c r="N12" s="21">
        <f t="shared" si="0"/>
        <v>0</v>
      </c>
    </row>
    <row r="13" spans="1:14" outlineLevel="1" x14ac:dyDescent="0.3">
      <c r="A13" s="36"/>
      <c r="B13" s="39"/>
      <c r="C13" s="40"/>
      <c r="D13" s="5" t="s">
        <v>52</v>
      </c>
      <c r="E13" s="5" t="s">
        <v>56</v>
      </c>
      <c r="F13" s="9">
        <f>SUM(G13:Q13)</f>
        <v>0</v>
      </c>
      <c r="G1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日'!$D13)</f>
        <v>0</v>
      </c>
      <c r="H1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日'!$D13)</f>
        <v>0</v>
      </c>
      <c r="I1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日'!$D13)</f>
        <v>0</v>
      </c>
      <c r="J1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日'!$D13)</f>
        <v>0</v>
      </c>
      <c r="K1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日'!$D13)</f>
        <v>0</v>
      </c>
      <c r="L1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日'!$D13)</f>
        <v>0</v>
      </c>
      <c r="M13" s="21"/>
      <c r="N13" s="21"/>
    </row>
    <row r="14" spans="1:14" outlineLevel="1" x14ac:dyDescent="0.3">
      <c r="A14" s="36"/>
      <c r="B14" s="39"/>
      <c r="C14" s="40"/>
      <c r="D14" s="5" t="s">
        <v>52</v>
      </c>
      <c r="E14" s="5" t="s">
        <v>58</v>
      </c>
      <c r="F14" s="6">
        <f>F13/F12</f>
        <v>0</v>
      </c>
      <c r="G14" s="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日'!$D14)</f>
        <v>0</v>
      </c>
      <c r="H14" s="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日'!$D14)</f>
        <v>0</v>
      </c>
      <c r="I14" s="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日'!$D14)</f>
        <v>0</v>
      </c>
      <c r="J14" s="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日'!$D14)</f>
        <v>0</v>
      </c>
      <c r="K14" s="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日'!$D14)</f>
        <v>0</v>
      </c>
      <c r="L14" s="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日'!$D14)</f>
        <v>0</v>
      </c>
      <c r="M14" s="21"/>
      <c r="N14" s="21"/>
    </row>
    <row r="15" spans="1:14" outlineLevel="1" x14ac:dyDescent="0.3">
      <c r="A15" s="36"/>
      <c r="B15" s="39"/>
      <c r="C15" s="40"/>
      <c r="D15" s="5" t="s">
        <v>52</v>
      </c>
      <c r="E15" s="5" t="s">
        <v>60</v>
      </c>
      <c r="F15" s="9">
        <f>SUM(G15:Q15)</f>
        <v>0</v>
      </c>
      <c r="G1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日'!$D15)</f>
        <v>0</v>
      </c>
      <c r="H1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日'!$D15)</f>
        <v>0</v>
      </c>
      <c r="I1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日'!$D15)</f>
        <v>0</v>
      </c>
      <c r="J1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日'!$D15)</f>
        <v>0</v>
      </c>
      <c r="K1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日'!$D15)</f>
        <v>0</v>
      </c>
      <c r="L1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日'!$D15)</f>
        <v>0</v>
      </c>
      <c r="M15" s="21"/>
      <c r="N15" s="21"/>
    </row>
    <row r="16" spans="1:14" outlineLevel="1" x14ac:dyDescent="0.3">
      <c r="A16" s="36"/>
      <c r="B16" s="39"/>
      <c r="C16" s="40"/>
      <c r="D16" s="5" t="s">
        <v>52</v>
      </c>
      <c r="E16" s="5" t="s">
        <v>62</v>
      </c>
      <c r="F16" s="17">
        <f>F15/F12</f>
        <v>0</v>
      </c>
      <c r="G1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日'!$D16)</f>
        <v>0</v>
      </c>
      <c r="H1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日'!$D16)</f>
        <v>0</v>
      </c>
      <c r="I1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日'!$D16)</f>
        <v>0</v>
      </c>
      <c r="J1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日'!$D16)</f>
        <v>0</v>
      </c>
      <c r="K1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日'!$D16)</f>
        <v>0</v>
      </c>
      <c r="L1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日'!$D16)</f>
        <v>0</v>
      </c>
      <c r="M16" s="21"/>
      <c r="N16" s="21"/>
    </row>
    <row r="17" spans="1:14" x14ac:dyDescent="0.3">
      <c r="A17" s="36"/>
      <c r="B17" s="39"/>
      <c r="C17" s="40"/>
      <c r="D17" s="18" t="s">
        <v>21</v>
      </c>
      <c r="E17" s="18" t="s">
        <v>55</v>
      </c>
      <c r="F17" s="18">
        <f>SUM(G17:Q17)</f>
        <v>127</v>
      </c>
      <c r="G17" s="18">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日'!$D17)</f>
        <v>56</v>
      </c>
      <c r="H17" s="18">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日'!$D17)</f>
        <v>71</v>
      </c>
      <c r="I17" s="18">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日'!$D17)</f>
        <v>0</v>
      </c>
      <c r="J17" s="18">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日'!$D17)</f>
        <v>0</v>
      </c>
      <c r="K17" s="18">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日'!$D17)</f>
        <v>0</v>
      </c>
      <c r="L17" s="18">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日'!$D17)</f>
        <v>0</v>
      </c>
      <c r="M17" s="18">
        <f>IFERROR(VLOOKUP(M1&amp;RIGHT($A2,6),'[1]原始 日商品销售'!$A:$AA,MATCH("支付件数",'[1]原始 日商品销售'!$1:$1,0),0),0)</f>
        <v>0</v>
      </c>
      <c r="N17" s="18">
        <f>IFERROR(VLOOKUP(N1&amp;RIGHT($A2,6),'[1]原始 日商品销售'!$A:$AA,MATCH("支付件数",'[1]原始 日商品销售'!$1:$1,0),0),0)</f>
        <v>0</v>
      </c>
    </row>
    <row r="18" spans="1:14" outlineLevel="1" x14ac:dyDescent="0.3">
      <c r="A18" s="36"/>
      <c r="B18" s="39"/>
      <c r="C18" s="40"/>
      <c r="D18" s="18" t="s">
        <v>21</v>
      </c>
      <c r="E18" s="18" t="s">
        <v>57</v>
      </c>
      <c r="F18" s="18">
        <f>SUM(G18:Q18)</f>
        <v>5</v>
      </c>
      <c r="G18" s="18">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日'!$D18)</f>
        <v>2</v>
      </c>
      <c r="H18" s="18">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日'!$D18)</f>
        <v>3</v>
      </c>
      <c r="I18" s="18">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日'!$D18)</f>
        <v>0</v>
      </c>
      <c r="J18" s="18">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日'!$D18)</f>
        <v>0</v>
      </c>
      <c r="K18" s="18">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日'!$D18)</f>
        <v>0</v>
      </c>
      <c r="L18" s="18">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日'!$D18)</f>
        <v>0</v>
      </c>
      <c r="M18" s="18"/>
      <c r="N18" s="18"/>
    </row>
    <row r="19" spans="1:14" outlineLevel="1" x14ac:dyDescent="0.3">
      <c r="A19" s="36"/>
      <c r="B19" s="39"/>
      <c r="C19" s="40"/>
      <c r="D19" s="18" t="s">
        <v>21</v>
      </c>
      <c r="E19" s="18" t="s">
        <v>59</v>
      </c>
      <c r="F19" s="19">
        <f>F18/F17</f>
        <v>3.937007874015748E-2</v>
      </c>
      <c r="G19" s="1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日'!$D19)</f>
        <v>3.5700000000000003E-2</v>
      </c>
      <c r="H19" s="1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日'!$D19)</f>
        <v>4.2299999999999997E-2</v>
      </c>
      <c r="I19" s="1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日'!$D19)</f>
        <v>0</v>
      </c>
      <c r="J19" s="1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日'!$D19)</f>
        <v>0</v>
      </c>
      <c r="K19" s="1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日'!$D19)</f>
        <v>0</v>
      </c>
      <c r="L19" s="1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日'!$D19)</f>
        <v>0</v>
      </c>
      <c r="M19" s="18"/>
      <c r="N19" s="18"/>
    </row>
    <row r="20" spans="1:14" outlineLevel="1" x14ac:dyDescent="0.3">
      <c r="A20" s="36"/>
      <c r="B20" s="39"/>
      <c r="C20" s="40"/>
      <c r="D20" s="18" t="s">
        <v>21</v>
      </c>
      <c r="E20" s="18" t="s">
        <v>61</v>
      </c>
      <c r="F20" s="18">
        <f>SUM(G20:Q20)</f>
        <v>523</v>
      </c>
      <c r="G20" s="18">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日'!$D20)</f>
        <v>188</v>
      </c>
      <c r="H20" s="18">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日'!$D20)</f>
        <v>335</v>
      </c>
      <c r="I20" s="18">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日'!$D20)</f>
        <v>0</v>
      </c>
      <c r="J20" s="18">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日'!$D20)</f>
        <v>0</v>
      </c>
      <c r="K20" s="18">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日'!$D20)</f>
        <v>0</v>
      </c>
      <c r="L20" s="18">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日'!$D20)</f>
        <v>0</v>
      </c>
      <c r="M20" s="18"/>
      <c r="N20" s="18"/>
    </row>
    <row r="21" spans="1:14" outlineLevel="1" x14ac:dyDescent="0.3">
      <c r="A21" s="36"/>
      <c r="B21" s="39"/>
      <c r="C21" s="40"/>
      <c r="D21" s="18" t="s">
        <v>21</v>
      </c>
      <c r="E21" s="18" t="s">
        <v>63</v>
      </c>
      <c r="F21" s="32">
        <f>F20/F17</f>
        <v>4.1181102362204722</v>
      </c>
      <c r="G21" s="18">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日'!$D21)</f>
        <v>3.36</v>
      </c>
      <c r="H21" s="18">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日'!$D21)</f>
        <v>4.72</v>
      </c>
      <c r="I21" s="18">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日'!$D21)</f>
        <v>0</v>
      </c>
      <c r="J21" s="18">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日'!$D21)</f>
        <v>0</v>
      </c>
      <c r="K21" s="18">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日'!$D21)</f>
        <v>0</v>
      </c>
      <c r="L21" s="18">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日'!$D21)</f>
        <v>0</v>
      </c>
      <c r="M21" s="18"/>
      <c r="N21" s="18"/>
    </row>
    <row r="22" spans="1:14" x14ac:dyDescent="0.3">
      <c r="A22" s="36"/>
      <c r="B22" s="39"/>
      <c r="C22" s="40"/>
      <c r="D22" s="5" t="s">
        <v>22</v>
      </c>
      <c r="E22" s="5" t="s">
        <v>54</v>
      </c>
      <c r="F22" s="9">
        <f>SUM(G22:Q22)</f>
        <v>362</v>
      </c>
      <c r="G2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日'!$D22)</f>
        <v>196</v>
      </c>
      <c r="H2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日'!$D22)</f>
        <v>166</v>
      </c>
      <c r="I2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日'!$D22)</f>
        <v>0</v>
      </c>
      <c r="J2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日'!$D22)</f>
        <v>0</v>
      </c>
      <c r="K2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日'!$D22)</f>
        <v>0</v>
      </c>
      <c r="L2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日'!$D22)</f>
        <v>0</v>
      </c>
      <c r="M22" s="9">
        <f>IFERROR(VLOOKUP(M1&amp;RIGHT($A2,6),'[1]原始 日商品销售'!$A:$AA,MATCH("支付金额",'[1]原始 日商品销售'!$1:$1,0),0),0)</f>
        <v>0</v>
      </c>
      <c r="N22" s="9">
        <f>IFERROR(VLOOKUP(N1&amp;RIGHT($A2,6),'[1]原始 日商品销售'!$A:$AA,MATCH("支付金额",'[1]原始 日商品销售'!$1:$1,0),0),0)</f>
        <v>0</v>
      </c>
    </row>
    <row r="23" spans="1:14" outlineLevel="1" x14ac:dyDescent="0.3">
      <c r="A23" s="36"/>
      <c r="B23" s="39"/>
      <c r="C23" s="40"/>
      <c r="D23" s="5" t="s">
        <v>22</v>
      </c>
      <c r="E23" s="5" t="s">
        <v>56</v>
      </c>
      <c r="F23" s="9">
        <f>SUM(G23:Q23)</f>
        <v>1</v>
      </c>
      <c r="G2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日'!$D23)</f>
        <v>0</v>
      </c>
      <c r="H2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日'!$D23)</f>
        <v>1</v>
      </c>
      <c r="I2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日'!$D23)</f>
        <v>0</v>
      </c>
      <c r="J2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日'!$D23)</f>
        <v>0</v>
      </c>
      <c r="K2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日'!$D23)</f>
        <v>0</v>
      </c>
      <c r="L2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日'!$D23)</f>
        <v>0</v>
      </c>
      <c r="M23" s="9"/>
      <c r="N23" s="9"/>
    </row>
    <row r="24" spans="1:14" outlineLevel="1" x14ac:dyDescent="0.3">
      <c r="A24" s="36"/>
      <c r="B24" s="39"/>
      <c r="C24" s="40"/>
      <c r="D24" s="5" t="s">
        <v>22</v>
      </c>
      <c r="E24" s="5" t="s">
        <v>58</v>
      </c>
      <c r="F24" s="6">
        <f>F23/F22</f>
        <v>2.7624309392265192E-3</v>
      </c>
      <c r="G24" s="7">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日'!$D24)</f>
        <v>0</v>
      </c>
      <c r="H24" s="7">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日'!$D24)</f>
        <v>6.0000000000000001E-3</v>
      </c>
      <c r="I24" s="7">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日'!$D24)</f>
        <v>0</v>
      </c>
      <c r="J24" s="7">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日'!$D24)</f>
        <v>0</v>
      </c>
      <c r="K24" s="7">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日'!$D24)</f>
        <v>0</v>
      </c>
      <c r="L24" s="7">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日'!$D24)</f>
        <v>0</v>
      </c>
      <c r="M24" s="9"/>
      <c r="N24" s="9"/>
    </row>
    <row r="25" spans="1:14" outlineLevel="1" x14ac:dyDescent="0.3">
      <c r="A25" s="36"/>
      <c r="B25" s="39"/>
      <c r="C25" s="40"/>
      <c r="D25" s="5" t="s">
        <v>22</v>
      </c>
      <c r="E25" s="5" t="s">
        <v>60</v>
      </c>
      <c r="F25" s="9">
        <f>SUM(G25:Q25)</f>
        <v>109</v>
      </c>
      <c r="G2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日'!$D25)</f>
        <v>0</v>
      </c>
      <c r="H2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日'!$D25)</f>
        <v>109</v>
      </c>
      <c r="I2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日'!$D25)</f>
        <v>0</v>
      </c>
      <c r="J2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日'!$D25)</f>
        <v>0</v>
      </c>
      <c r="K2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日'!$D25)</f>
        <v>0</v>
      </c>
      <c r="L2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日'!$D25)</f>
        <v>0</v>
      </c>
      <c r="M25" s="9"/>
      <c r="N25" s="9"/>
    </row>
    <row r="26" spans="1:14" outlineLevel="1" x14ac:dyDescent="0.3">
      <c r="A26" s="36"/>
      <c r="B26" s="39"/>
      <c r="C26" s="40"/>
      <c r="D26" s="5" t="s">
        <v>22</v>
      </c>
      <c r="E26" s="5" t="s">
        <v>62</v>
      </c>
      <c r="F26" s="17">
        <f>F25/F22</f>
        <v>0.30110497237569062</v>
      </c>
      <c r="G2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日'!$D26)</f>
        <v>0</v>
      </c>
      <c r="H2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日'!$D26)</f>
        <v>0.66</v>
      </c>
      <c r="I2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日'!$D26)</f>
        <v>0</v>
      </c>
      <c r="J2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日'!$D26)</f>
        <v>0</v>
      </c>
      <c r="K2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日'!$D26)</f>
        <v>0</v>
      </c>
      <c r="L2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日'!$D26)</f>
        <v>0</v>
      </c>
      <c r="M26" s="9"/>
      <c r="N26" s="9"/>
    </row>
    <row r="27" spans="1:14" x14ac:dyDescent="0.3">
      <c r="A27" s="36"/>
      <c r="B27" s="39"/>
      <c r="C27" s="40"/>
      <c r="D27" s="18" t="s">
        <v>50</v>
      </c>
      <c r="E27" s="18" t="s">
        <v>55</v>
      </c>
      <c r="F27" s="18">
        <f>SUM(G27:Q27)</f>
        <v>0</v>
      </c>
      <c r="G27" s="18">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日'!$D27)</f>
        <v>0</v>
      </c>
      <c r="H27" s="18">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日'!$D27)</f>
        <v>0</v>
      </c>
      <c r="I27" s="18">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日'!$D27)</f>
        <v>0</v>
      </c>
      <c r="J27" s="18">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日'!$D27)</f>
        <v>0</v>
      </c>
      <c r="K27" s="18">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日'!$D27)</f>
        <v>0</v>
      </c>
      <c r="L27" s="18">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日'!$D27)</f>
        <v>0</v>
      </c>
      <c r="M27" s="18"/>
      <c r="N27" s="22"/>
    </row>
    <row r="28" spans="1:14" outlineLevel="1" x14ac:dyDescent="0.3">
      <c r="A28" s="36"/>
      <c r="B28" s="39"/>
      <c r="C28" s="40"/>
      <c r="D28" s="18" t="s">
        <v>50</v>
      </c>
      <c r="E28" s="18" t="s">
        <v>57</v>
      </c>
      <c r="F28" s="18">
        <f>SUM(G28:Q28)</f>
        <v>0</v>
      </c>
      <c r="G28" s="18">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日'!$D28)</f>
        <v>0</v>
      </c>
      <c r="H28" s="18">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日'!$D28)</f>
        <v>0</v>
      </c>
      <c r="I28" s="18">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日'!$D28)</f>
        <v>0</v>
      </c>
      <c r="J28" s="18">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日'!$D28)</f>
        <v>0</v>
      </c>
      <c r="K28" s="18">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日'!$D28)</f>
        <v>0</v>
      </c>
      <c r="L28" s="18">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日'!$D28)</f>
        <v>0</v>
      </c>
      <c r="M28" s="18"/>
      <c r="N28" s="22"/>
    </row>
    <row r="29" spans="1:14" outlineLevel="1" x14ac:dyDescent="0.3">
      <c r="A29" s="36"/>
      <c r="B29" s="39"/>
      <c r="C29" s="40"/>
      <c r="D29" s="18" t="s">
        <v>50</v>
      </c>
      <c r="E29" s="18" t="s">
        <v>59</v>
      </c>
      <c r="F29" s="19" t="e">
        <f>F28/F27</f>
        <v>#DIV/0!</v>
      </c>
      <c r="G29" s="1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日'!$D29)</f>
        <v>0</v>
      </c>
      <c r="H29" s="1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日'!$D29)</f>
        <v>0</v>
      </c>
      <c r="I29" s="1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日'!$D29)</f>
        <v>0</v>
      </c>
      <c r="J29" s="1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日'!$D29)</f>
        <v>0</v>
      </c>
      <c r="K29" s="1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日'!$D29)</f>
        <v>0</v>
      </c>
      <c r="L29" s="1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日'!$D29)</f>
        <v>0</v>
      </c>
      <c r="M29" s="18"/>
      <c r="N29" s="22"/>
    </row>
    <row r="30" spans="1:14" outlineLevel="1" x14ac:dyDescent="0.3">
      <c r="A30" s="36"/>
      <c r="B30" s="39"/>
      <c r="C30" s="40"/>
      <c r="D30" s="18" t="s">
        <v>50</v>
      </c>
      <c r="E30" s="18" t="s">
        <v>61</v>
      </c>
      <c r="F30" s="18">
        <f>SUM(G30:Q30)</f>
        <v>0</v>
      </c>
      <c r="G30" s="18">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日'!$D30)</f>
        <v>0</v>
      </c>
      <c r="H30" s="18">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日'!$D30)</f>
        <v>0</v>
      </c>
      <c r="I30" s="18">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日'!$D30)</f>
        <v>0</v>
      </c>
      <c r="J30" s="18">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日'!$D30)</f>
        <v>0</v>
      </c>
      <c r="K30" s="18">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日'!$D30)</f>
        <v>0</v>
      </c>
      <c r="L30" s="18">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日'!$D30)</f>
        <v>0</v>
      </c>
      <c r="M30" s="18"/>
      <c r="N30" s="22"/>
    </row>
    <row r="31" spans="1:14" outlineLevel="1" x14ac:dyDescent="0.3">
      <c r="A31" s="36"/>
      <c r="B31" s="39"/>
      <c r="C31" s="40"/>
      <c r="D31" s="18" t="s">
        <v>50</v>
      </c>
      <c r="E31" s="18" t="s">
        <v>63</v>
      </c>
      <c r="F31" s="32" t="e">
        <f>F30/F27</f>
        <v>#DIV/0!</v>
      </c>
      <c r="G31" s="18">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日'!$D31)</f>
        <v>0</v>
      </c>
      <c r="H31" s="18">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日'!$D31)</f>
        <v>0</v>
      </c>
      <c r="I31" s="18">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日'!$D31)</f>
        <v>0</v>
      </c>
      <c r="J31" s="18">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日'!$D31)</f>
        <v>0</v>
      </c>
      <c r="K31" s="18">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日'!$D31)</f>
        <v>0</v>
      </c>
      <c r="L31" s="18">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日'!$D31)</f>
        <v>0</v>
      </c>
      <c r="M31" s="18"/>
      <c r="N31" s="22"/>
    </row>
    <row r="32" spans="1:14" x14ac:dyDescent="0.3">
      <c r="A32" s="36"/>
      <c r="B32" s="39"/>
      <c r="C32" s="40"/>
      <c r="D32" s="5" t="s">
        <v>23</v>
      </c>
      <c r="E32" s="5" t="s">
        <v>54</v>
      </c>
      <c r="F32" s="9">
        <f>SUM(G32:Q32)</f>
        <v>6</v>
      </c>
      <c r="G3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日'!$D32)</f>
        <v>2</v>
      </c>
      <c r="H3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日'!$D32)</f>
        <v>4</v>
      </c>
      <c r="I3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日'!$D32)</f>
        <v>0</v>
      </c>
      <c r="J3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日'!$D32)</f>
        <v>0</v>
      </c>
      <c r="K3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日'!$D32)</f>
        <v>0</v>
      </c>
      <c r="L3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日'!$D32)</f>
        <v>0</v>
      </c>
      <c r="M32" s="23">
        <f t="shared" ref="M32:N32" si="1">IFERROR(M22/M17,0)</f>
        <v>0</v>
      </c>
      <c r="N32" s="23">
        <f t="shared" si="1"/>
        <v>0</v>
      </c>
    </row>
    <row r="33" spans="1:14" outlineLevel="1" x14ac:dyDescent="0.3">
      <c r="A33" s="36"/>
      <c r="B33" s="39"/>
      <c r="C33" s="40"/>
      <c r="D33" s="5" t="s">
        <v>23</v>
      </c>
      <c r="E33" s="5" t="s">
        <v>56</v>
      </c>
      <c r="F33" s="9">
        <f>SUM(G33:Q33)</f>
        <v>2</v>
      </c>
      <c r="G3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日'!$D33)</f>
        <v>1</v>
      </c>
      <c r="H3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日'!$D33)</f>
        <v>1</v>
      </c>
      <c r="I3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日'!$D33)</f>
        <v>0</v>
      </c>
      <c r="J3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日'!$D33)</f>
        <v>0</v>
      </c>
      <c r="K3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日'!$D33)</f>
        <v>0</v>
      </c>
      <c r="L3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日'!$D33)</f>
        <v>0</v>
      </c>
      <c r="M33" s="23"/>
      <c r="N33" s="23"/>
    </row>
    <row r="34" spans="1:14" outlineLevel="1" x14ac:dyDescent="0.3">
      <c r="A34" s="36"/>
      <c r="B34" s="39"/>
      <c r="C34" s="40"/>
      <c r="D34" s="5" t="s">
        <v>23</v>
      </c>
      <c r="E34" s="5" t="s">
        <v>58</v>
      </c>
      <c r="F34" s="6">
        <f>F33/F32</f>
        <v>0.33333333333333331</v>
      </c>
      <c r="G34" s="7">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日'!$D34)</f>
        <v>0.5</v>
      </c>
      <c r="H34" s="7">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日'!$D34)</f>
        <v>0.25</v>
      </c>
      <c r="I34" s="7">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日'!$D34)</f>
        <v>0</v>
      </c>
      <c r="J34" s="7">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日'!$D34)</f>
        <v>0</v>
      </c>
      <c r="K34" s="7">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日'!$D34)</f>
        <v>0</v>
      </c>
      <c r="L34" s="7">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日'!$D34)</f>
        <v>0</v>
      </c>
      <c r="M34" s="23"/>
      <c r="N34" s="23"/>
    </row>
    <row r="35" spans="1:14" outlineLevel="1" x14ac:dyDescent="0.3">
      <c r="A35" s="36"/>
      <c r="B35" s="39"/>
      <c r="C35" s="40"/>
      <c r="D35" s="5" t="s">
        <v>23</v>
      </c>
      <c r="E35" s="5" t="s">
        <v>60</v>
      </c>
      <c r="F35" s="9">
        <f>SUM(G35:Q35)</f>
        <v>354</v>
      </c>
      <c r="G3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日'!$D35)</f>
        <v>216</v>
      </c>
      <c r="H3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日'!$D35)</f>
        <v>138</v>
      </c>
      <c r="I3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日'!$D35)</f>
        <v>0</v>
      </c>
      <c r="J3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日'!$D35)</f>
        <v>0</v>
      </c>
      <c r="K3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日'!$D35)</f>
        <v>0</v>
      </c>
      <c r="L3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日'!$D35)</f>
        <v>0</v>
      </c>
      <c r="M35" s="23"/>
      <c r="N35" s="23"/>
    </row>
    <row r="36" spans="1:14" outlineLevel="1" x14ac:dyDescent="0.3">
      <c r="A36" s="36"/>
      <c r="B36" s="39"/>
      <c r="C36" s="40"/>
      <c r="D36" s="5" t="s">
        <v>23</v>
      </c>
      <c r="E36" s="5" t="s">
        <v>62</v>
      </c>
      <c r="F36" s="17">
        <f>F35/F32</f>
        <v>59</v>
      </c>
      <c r="G3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日'!$D36)</f>
        <v>108</v>
      </c>
      <c r="H3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日'!$D36)</f>
        <v>34.5</v>
      </c>
      <c r="I3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日'!$D36)</f>
        <v>0</v>
      </c>
      <c r="J3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日'!$D36)</f>
        <v>0</v>
      </c>
      <c r="K3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日'!$D36)</f>
        <v>0</v>
      </c>
      <c r="L3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日'!$D36)</f>
        <v>0</v>
      </c>
      <c r="M36" s="23"/>
      <c r="N36" s="23"/>
    </row>
    <row r="37" spans="1:14" x14ac:dyDescent="0.3">
      <c r="A37" s="36"/>
      <c r="B37" s="39"/>
      <c r="C37" s="40"/>
      <c r="D37" s="18" t="s">
        <v>25</v>
      </c>
      <c r="E37" s="18" t="s">
        <v>55</v>
      </c>
      <c r="F37" s="18">
        <f>SUM(G37:Q37)</f>
        <v>165</v>
      </c>
      <c r="G37" s="18">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日'!$D37)</f>
        <v>81</v>
      </c>
      <c r="H37" s="18">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日'!$D37)</f>
        <v>84</v>
      </c>
      <c r="I37" s="18">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日'!$D37)</f>
        <v>0</v>
      </c>
      <c r="J37" s="18">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日'!$D37)</f>
        <v>0</v>
      </c>
      <c r="K37" s="18">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日'!$D37)</f>
        <v>0</v>
      </c>
      <c r="L37" s="18">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日'!$D37)</f>
        <v>0</v>
      </c>
      <c r="M37" s="18">
        <f>IFERROR(VLOOKUP(M1&amp;RIGHT($A2,6),'[1]原始 日商品销售'!$A:$AA,MATCH("搜索引导支付买家数",'[1]原始 日商品销售'!$1:$1,0),0),0)</f>
        <v>0</v>
      </c>
      <c r="N37" s="18">
        <f>IFERROR(VLOOKUP(N1&amp;RIGHT($A2,6),'[1]原始 日商品销售'!$A:$AA,MATCH("搜索引导支付买家数",'[1]原始 日商品销售'!$1:$1,0),0),0)</f>
        <v>0</v>
      </c>
    </row>
    <row r="38" spans="1:14" outlineLevel="1" x14ac:dyDescent="0.3">
      <c r="A38" s="36"/>
      <c r="B38" s="39"/>
      <c r="C38" s="40"/>
      <c r="D38" s="18" t="s">
        <v>25</v>
      </c>
      <c r="E38" s="18" t="s">
        <v>57</v>
      </c>
      <c r="F38" s="18">
        <f>SUM(G38:Q38)</f>
        <v>8</v>
      </c>
      <c r="G38" s="18">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日'!$D38)</f>
        <v>2</v>
      </c>
      <c r="H38" s="18">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日'!$D38)</f>
        <v>6</v>
      </c>
      <c r="I38" s="18">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日'!$D38)</f>
        <v>0</v>
      </c>
      <c r="J38" s="18">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日'!$D38)</f>
        <v>0</v>
      </c>
      <c r="K38" s="18">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日'!$D38)</f>
        <v>0</v>
      </c>
      <c r="L38" s="18">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日'!$D38)</f>
        <v>0</v>
      </c>
      <c r="M38" s="18"/>
      <c r="N38" s="18"/>
    </row>
    <row r="39" spans="1:14" outlineLevel="1" x14ac:dyDescent="0.3">
      <c r="A39" s="36"/>
      <c r="B39" s="39"/>
      <c r="C39" s="40"/>
      <c r="D39" s="18" t="s">
        <v>25</v>
      </c>
      <c r="E39" s="18" t="s">
        <v>59</v>
      </c>
      <c r="F39" s="19">
        <f>F38/F37</f>
        <v>4.8484848484848485E-2</v>
      </c>
      <c r="G39" s="1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日'!$D39)</f>
        <v>2.47E-2</v>
      </c>
      <c r="H39" s="1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日'!$D39)</f>
        <v>7.1499999999999994E-2</v>
      </c>
      <c r="I39" s="1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日'!$D39)</f>
        <v>0</v>
      </c>
      <c r="J39" s="1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日'!$D39)</f>
        <v>0</v>
      </c>
      <c r="K39" s="1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日'!$D39)</f>
        <v>0</v>
      </c>
      <c r="L39" s="1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日'!$D39)</f>
        <v>0</v>
      </c>
      <c r="M39" s="18"/>
      <c r="N39" s="18"/>
    </row>
    <row r="40" spans="1:14" outlineLevel="1" x14ac:dyDescent="0.3">
      <c r="A40" s="36"/>
      <c r="B40" s="39"/>
      <c r="C40" s="40"/>
      <c r="D40" s="18" t="s">
        <v>25</v>
      </c>
      <c r="E40" s="18" t="s">
        <v>61</v>
      </c>
      <c r="F40" s="18">
        <f>SUM(G40:Q40)</f>
        <v>1321</v>
      </c>
      <c r="G40" s="18">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日'!$D40)</f>
        <v>216</v>
      </c>
      <c r="H40" s="18">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日'!$D40)</f>
        <v>1105</v>
      </c>
      <c r="I40" s="18">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日'!$D40)</f>
        <v>0</v>
      </c>
      <c r="J40" s="18">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日'!$D40)</f>
        <v>0</v>
      </c>
      <c r="K40" s="18">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日'!$D40)</f>
        <v>0</v>
      </c>
      <c r="L40" s="18">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日'!$D40)</f>
        <v>0</v>
      </c>
      <c r="M40" s="18"/>
      <c r="N40" s="18"/>
    </row>
    <row r="41" spans="1:14" outlineLevel="1" x14ac:dyDescent="0.3">
      <c r="A41" s="36"/>
      <c r="B41" s="39"/>
      <c r="C41" s="40"/>
      <c r="D41" s="18" t="s">
        <v>25</v>
      </c>
      <c r="E41" s="18" t="s">
        <v>63</v>
      </c>
      <c r="F41" s="32">
        <f>F40/F37</f>
        <v>8.0060606060606059</v>
      </c>
      <c r="G41" s="18">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日'!$D41)</f>
        <v>2.67</v>
      </c>
      <c r="H41" s="18">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日'!$D41)</f>
        <v>13.15</v>
      </c>
      <c r="I41" s="18">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日'!$D41)</f>
        <v>0</v>
      </c>
      <c r="J41" s="18">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日'!$D41)</f>
        <v>0</v>
      </c>
      <c r="K41" s="18">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日'!$D41)</f>
        <v>0</v>
      </c>
      <c r="L41" s="18">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日'!$D41)</f>
        <v>0</v>
      </c>
      <c r="M41" s="18"/>
      <c r="N41" s="18"/>
    </row>
    <row r="42" spans="1:14" x14ac:dyDescent="0.3">
      <c r="A42" s="36"/>
      <c r="B42" s="39"/>
      <c r="C42" s="40"/>
      <c r="D42" s="5" t="s">
        <v>26</v>
      </c>
      <c r="E42" s="5" t="s">
        <v>54</v>
      </c>
      <c r="F42" s="9">
        <f>SUM(G42:Q42)</f>
        <v>49</v>
      </c>
      <c r="G4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日'!$D42)</f>
        <v>20</v>
      </c>
      <c r="H4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日'!$D42)</f>
        <v>29</v>
      </c>
      <c r="I4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日'!$D42)</f>
        <v>0</v>
      </c>
      <c r="J4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日'!$D42)</f>
        <v>0</v>
      </c>
      <c r="K4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日'!$D42)</f>
        <v>0</v>
      </c>
      <c r="L4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日'!$D42)</f>
        <v>0</v>
      </c>
      <c r="M42" s="6">
        <f>IFERROR(VLOOKUP(M1&amp;RIGHT($A2,6),'[1]原始 日商品销售'!$A:$AA,MATCH("搜索引导支付转化率",'[1]原始 日商品销售'!$1:$1,0),0),0)</f>
        <v>0</v>
      </c>
      <c r="N42" s="6">
        <f>IFERROR(VLOOKUP(N1&amp;RIGHT($A2,6),'[1]原始 日商品销售'!$A:$AA,MATCH("搜索引导支付转化率",'[1]原始 日商品销售'!$1:$1,0),0),0)</f>
        <v>0</v>
      </c>
    </row>
    <row r="43" spans="1:14" outlineLevel="1" x14ac:dyDescent="0.3">
      <c r="A43" s="36"/>
      <c r="B43" s="39"/>
      <c r="C43" s="40"/>
      <c r="D43" s="5" t="s">
        <v>26</v>
      </c>
      <c r="E43" s="5" t="s">
        <v>56</v>
      </c>
      <c r="F43" s="9">
        <f>SUM(G43:Q43)</f>
        <v>7</v>
      </c>
      <c r="G4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日'!$D43)</f>
        <v>2</v>
      </c>
      <c r="H4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日'!$D43)</f>
        <v>5</v>
      </c>
      <c r="I4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日'!$D43)</f>
        <v>0</v>
      </c>
      <c r="J4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日'!$D43)</f>
        <v>0</v>
      </c>
      <c r="K4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日'!$D43)</f>
        <v>0</v>
      </c>
      <c r="L4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日'!$D43)</f>
        <v>0</v>
      </c>
      <c r="M43" s="6"/>
      <c r="N43" s="6"/>
    </row>
    <row r="44" spans="1:14" outlineLevel="1" x14ac:dyDescent="0.3">
      <c r="A44" s="36"/>
      <c r="B44" s="39"/>
      <c r="C44" s="40"/>
      <c r="D44" s="5" t="s">
        <v>26</v>
      </c>
      <c r="E44" s="5" t="s">
        <v>58</v>
      </c>
      <c r="F44" s="6">
        <f>F43/F42</f>
        <v>0.14285714285714285</v>
      </c>
      <c r="G44" s="7">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日'!$D44)</f>
        <v>0.1</v>
      </c>
      <c r="H44" s="7">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日'!$D44)</f>
        <v>0.1724</v>
      </c>
      <c r="I44" s="7">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日'!$D44)</f>
        <v>0</v>
      </c>
      <c r="J44" s="7">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日'!$D44)</f>
        <v>0</v>
      </c>
      <c r="K44" s="7">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日'!$D44)</f>
        <v>0</v>
      </c>
      <c r="L44" s="7">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日'!$D44)</f>
        <v>0</v>
      </c>
      <c r="M44" s="6"/>
      <c r="N44" s="6"/>
    </row>
    <row r="45" spans="1:14" outlineLevel="1" x14ac:dyDescent="0.3">
      <c r="A45" s="36"/>
      <c r="B45" s="41"/>
      <c r="C45" s="42"/>
      <c r="D45" s="5" t="s">
        <v>26</v>
      </c>
      <c r="E45" s="5" t="s">
        <v>60</v>
      </c>
      <c r="F45" s="9">
        <f>SUM(G45:Q45)</f>
        <v>857</v>
      </c>
      <c r="G4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日'!$D45)</f>
        <v>246</v>
      </c>
      <c r="H4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日'!$D45)</f>
        <v>611</v>
      </c>
      <c r="I4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日'!$D45)</f>
        <v>0</v>
      </c>
      <c r="J4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日'!$D45)</f>
        <v>0</v>
      </c>
      <c r="K4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日'!$D45)</f>
        <v>0</v>
      </c>
      <c r="L4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日'!$D45)</f>
        <v>0</v>
      </c>
      <c r="M45" s="6"/>
      <c r="N45" s="6"/>
    </row>
    <row r="46" spans="1:14" outlineLevel="1" x14ac:dyDescent="0.3">
      <c r="A46" s="36"/>
      <c r="B46" s="43" t="s">
        <v>67</v>
      </c>
      <c r="C46" s="43"/>
      <c r="D46" s="5" t="s">
        <v>26</v>
      </c>
      <c r="E46" s="5" t="s">
        <v>62</v>
      </c>
      <c r="F46" s="17">
        <f>F45/F42</f>
        <v>17.489795918367346</v>
      </c>
      <c r="G4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日'!$D46)</f>
        <v>12.3</v>
      </c>
      <c r="H4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日'!$D46)</f>
        <v>21.07</v>
      </c>
      <c r="I4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日'!$D46)</f>
        <v>0</v>
      </c>
      <c r="J4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日'!$D46)</f>
        <v>0</v>
      </c>
      <c r="K4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日'!$D46)</f>
        <v>0</v>
      </c>
      <c r="L4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日'!$D46)</f>
        <v>0</v>
      </c>
      <c r="M46" s="6"/>
      <c r="N46" s="6"/>
    </row>
    <row r="47" spans="1:14" x14ac:dyDescent="0.3">
      <c r="A47" s="36"/>
      <c r="B47" s="44" t="s">
        <v>74</v>
      </c>
      <c r="C47" s="45"/>
      <c r="D47" s="18" t="s">
        <v>43</v>
      </c>
      <c r="E47" s="18" t="s">
        <v>55</v>
      </c>
      <c r="F47" s="18">
        <f>SUM(G47:Q47)</f>
        <v>1</v>
      </c>
      <c r="G47" s="18">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日'!$D47)</f>
        <v>1</v>
      </c>
      <c r="H47" s="18">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日'!$D47)</f>
        <v>0</v>
      </c>
      <c r="I47" s="18">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日'!$D47)</f>
        <v>0</v>
      </c>
      <c r="J47" s="18">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日'!$D47)</f>
        <v>0</v>
      </c>
      <c r="K47" s="18">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日'!$D47)</f>
        <v>0</v>
      </c>
      <c r="L47" s="18">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日'!$D47)</f>
        <v>0</v>
      </c>
      <c r="M47" s="18">
        <f>IFERROR(VLOOKUP(M1&amp;RIGHT($A2,6),'[1]原始 日商品销售'!$A:$AA,MATCH("支付买家数",'[1]原始 日商品销售'!$1:$1,0),0),0)</f>
        <v>0</v>
      </c>
      <c r="N47" s="18">
        <f>IFERROR(VLOOKUP(N1&amp;RIGHT($A2,6),'[1]原始 日商品销售'!$A:$AA,MATCH("支付买家数",'[1]原始 日商品销售'!$1:$1,0),0),0)</f>
        <v>0</v>
      </c>
    </row>
    <row r="48" spans="1:14" outlineLevel="1" x14ac:dyDescent="0.3">
      <c r="A48" s="36"/>
      <c r="B48" s="24"/>
      <c r="C48" s="25"/>
      <c r="D48" s="18" t="s">
        <v>43</v>
      </c>
      <c r="E48" s="18" t="s">
        <v>57</v>
      </c>
      <c r="F48" s="18">
        <f>SUM(G48:Q48)</f>
        <v>0</v>
      </c>
      <c r="G48" s="18">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日'!$D48)</f>
        <v>0</v>
      </c>
      <c r="H48" s="18">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日'!$D48)</f>
        <v>0</v>
      </c>
      <c r="I48" s="18">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日'!$D48)</f>
        <v>0</v>
      </c>
      <c r="J48" s="18">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日'!$D48)</f>
        <v>0</v>
      </c>
      <c r="K48" s="18">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日'!$D48)</f>
        <v>0</v>
      </c>
      <c r="L48" s="18">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日'!$D48)</f>
        <v>0</v>
      </c>
      <c r="M48" s="18"/>
      <c r="N48" s="18"/>
    </row>
    <row r="49" spans="1:14" outlineLevel="1" x14ac:dyDescent="0.3">
      <c r="A49" s="36"/>
      <c r="B49" s="24"/>
      <c r="C49" s="25"/>
      <c r="D49" s="18" t="s">
        <v>43</v>
      </c>
      <c r="E49" s="18" t="s">
        <v>59</v>
      </c>
      <c r="F49" s="19">
        <f>F48/F47</f>
        <v>0</v>
      </c>
      <c r="G49" s="18">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日'!$D49)</f>
        <v>0</v>
      </c>
      <c r="H49" s="18">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日'!$D49)</f>
        <v>0</v>
      </c>
      <c r="I49" s="18">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日'!$D49)</f>
        <v>0</v>
      </c>
      <c r="J49" s="18">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日'!$D49)</f>
        <v>0</v>
      </c>
      <c r="K49" s="18">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日'!$D49)</f>
        <v>0</v>
      </c>
      <c r="L49" s="18">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日'!$D49)</f>
        <v>0</v>
      </c>
      <c r="M49" s="18"/>
      <c r="N49" s="18"/>
    </row>
    <row r="50" spans="1:14" outlineLevel="1" x14ac:dyDescent="0.3">
      <c r="A50" s="36"/>
      <c r="B50" s="24"/>
      <c r="C50" s="25"/>
      <c r="D50" s="18" t="s">
        <v>43</v>
      </c>
      <c r="E50" s="18" t="s">
        <v>61</v>
      </c>
      <c r="F50" s="18">
        <f>SUM(G50:Q50)</f>
        <v>0</v>
      </c>
      <c r="G50" s="18">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日'!$D50)</f>
        <v>0</v>
      </c>
      <c r="H50" s="18">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日'!$D50)</f>
        <v>0</v>
      </c>
      <c r="I50" s="18">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日'!$D50)</f>
        <v>0</v>
      </c>
      <c r="J50" s="18">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日'!$D50)</f>
        <v>0</v>
      </c>
      <c r="K50" s="18">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日'!$D50)</f>
        <v>0</v>
      </c>
      <c r="L50" s="18">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日'!$D50)</f>
        <v>0</v>
      </c>
      <c r="M50" s="18"/>
      <c r="N50" s="18"/>
    </row>
    <row r="51" spans="1:14" outlineLevel="1" x14ac:dyDescent="0.3">
      <c r="A51" s="36"/>
      <c r="B51" s="24"/>
      <c r="C51" s="25"/>
      <c r="D51" s="18" t="s">
        <v>43</v>
      </c>
      <c r="E51" s="18" t="s">
        <v>63</v>
      </c>
      <c r="F51" s="32">
        <f>F50/F47</f>
        <v>0</v>
      </c>
      <c r="G51" s="18">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日'!$D51)</f>
        <v>0</v>
      </c>
      <c r="H51" s="18">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日'!$D51)</f>
        <v>0</v>
      </c>
      <c r="I51" s="18">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日'!$D51)</f>
        <v>0</v>
      </c>
      <c r="J51" s="18">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日'!$D51)</f>
        <v>0</v>
      </c>
      <c r="K51" s="18">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日'!$D51)</f>
        <v>0</v>
      </c>
      <c r="L51" s="18">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日'!$D51)</f>
        <v>0</v>
      </c>
      <c r="M51" s="18"/>
      <c r="N51" s="18"/>
    </row>
    <row r="52" spans="1:14" x14ac:dyDescent="0.3">
      <c r="A52" s="36"/>
      <c r="B52" s="46"/>
      <c r="C52" s="47"/>
      <c r="D52" s="5" t="s">
        <v>53</v>
      </c>
      <c r="E52" s="5" t="s">
        <v>54</v>
      </c>
      <c r="F52" s="9">
        <f>SUM(G52:Q52)</f>
        <v>3</v>
      </c>
      <c r="G52" s="7">
        <f>SUMIFS('17-2.原始 市场 商品流量来源 日'!$J:$J,'17-2.原始 市场 商品流量来源 日'!$F:$F,'17-2.市场  商品流量来源分析 日'!$A$2,'17-2.原始 市场 商品流量来源 日'!$D:$D,'17-2.市场  商品流量来源分析 日'!G$1,'17-2.原始 市场 商品流量来源 日'!$H:$H,'17-2.市场  商品流量来源分析 日'!$D52)</f>
        <v>1</v>
      </c>
      <c r="H52" s="7">
        <f>SUMIFS('17-2.原始 市场 商品流量来源 日'!$J:$J,'17-2.原始 市场 商品流量来源 日'!$F:$F,'17-2.市场  商品流量来源分析 日'!$A$2,'17-2.原始 市场 商品流量来源 日'!$D:$D,'17-2.市场  商品流量来源分析 日'!H$1,'17-2.原始 市场 商品流量来源 日'!$H:$H,'17-2.市场  商品流量来源分析 日'!$D52)</f>
        <v>2</v>
      </c>
      <c r="I52" s="7">
        <f>SUMIFS('17-2.原始 市场 商品流量来源 日'!$J:$J,'17-2.原始 市场 商品流量来源 日'!$F:$F,'17-2.市场  商品流量来源分析 日'!$A$2,'17-2.原始 市场 商品流量来源 日'!$D:$D,'17-2.市场  商品流量来源分析 日'!I$1,'17-2.原始 市场 商品流量来源 日'!$H:$H,'17-2.市场  商品流量来源分析 日'!$D52)</f>
        <v>0</v>
      </c>
      <c r="J52" s="7">
        <f>SUMIFS('17-2.原始 市场 商品流量来源 日'!$J:$J,'17-2.原始 市场 商品流量来源 日'!$F:$F,'17-2.市场  商品流量来源分析 日'!$A$2,'17-2.原始 市场 商品流量来源 日'!$D:$D,'17-2.市场  商品流量来源分析 日'!J$1,'17-2.原始 市场 商品流量来源 日'!$H:$H,'17-2.市场  商品流量来源分析 日'!$D52)</f>
        <v>0</v>
      </c>
      <c r="K52" s="7">
        <f>SUMIFS('17-2.原始 市场 商品流量来源 日'!$J:$J,'17-2.原始 市场 商品流量来源 日'!$F:$F,'17-2.市场  商品流量来源分析 日'!$A$2,'17-2.原始 市场 商品流量来源 日'!$D:$D,'17-2.市场  商品流量来源分析 日'!K$1,'17-2.原始 市场 商品流量来源 日'!$H:$H,'17-2.市场  商品流量来源分析 日'!$D52)</f>
        <v>0</v>
      </c>
      <c r="L52" s="7">
        <f>SUMIFS('17-2.原始 市场 商品流量来源 日'!$J:$J,'17-2.原始 市场 商品流量来源 日'!$F:$F,'17-2.市场  商品流量来源分析 日'!$A$2,'17-2.原始 市场 商品流量来源 日'!$D:$D,'17-2.市场  商品流量来源分析 日'!L$1,'17-2.原始 市场 商品流量来源 日'!$H:$H,'17-2.市场  商品流量来源分析 日'!$D52)</f>
        <v>0</v>
      </c>
      <c r="M52" s="5">
        <f>IFERROR(VLOOKUP(M1&amp;RIGHT($A2,6),'[1]原始 日商品销售'!$A:$AA,MATCH("搜索引导访客数",'[1]原始 日商品销售'!$1:$1,0),0),0)</f>
        <v>0</v>
      </c>
      <c r="N52" s="5">
        <f>IFERROR(VLOOKUP(N1&amp;RIGHT($A2,6),'[1]原始 日商品销售'!$A:$AA,MATCH("搜索引导访客数",'[1]原始 日商品销售'!$1:$1,0),0),0)</f>
        <v>0</v>
      </c>
    </row>
    <row r="53" spans="1:14" x14ac:dyDescent="0.3">
      <c r="A53" s="36"/>
      <c r="B53" s="10"/>
      <c r="C53" s="26"/>
      <c r="D53" s="5" t="s">
        <v>30</v>
      </c>
      <c r="E53" s="5" t="s">
        <v>54</v>
      </c>
      <c r="F53" s="9">
        <f>SUM(G53:Q53)</f>
        <v>2</v>
      </c>
      <c r="G53" s="7">
        <f>SUMIFS('17-2.原始 市场 商品流量来源 日'!$L:$L,'17-2.原始 市场 商品流量来源 日'!$F:$F,'17-2.市场  商品流量来源分析 日'!$A$2,'17-2.原始 市场 商品流量来源 日'!$D:$D,'17-2.市场  商品流量来源分析 日'!G$1,'17-2.原始 市场 商品流量来源 日'!$H:$H,'17-2.市场  商品流量来源分析 日'!$D53)</f>
        <v>2</v>
      </c>
      <c r="H53" s="7">
        <f>SUMIFS('17-2.原始 市场 商品流量来源 日'!$L:$L,'17-2.原始 市场 商品流量来源 日'!$F:$F,'17-2.市场  商品流量来源分析 日'!$A$2,'17-2.原始 市场 商品流量来源 日'!$D:$D,'17-2.市场  商品流量来源分析 日'!H$1,'17-2.原始 市场 商品流量来源 日'!$H:$H,'17-2.市场  商品流量来源分析 日'!$D53)</f>
        <v>0</v>
      </c>
      <c r="I53" s="7">
        <f>SUMIFS('17-2.原始 市场 商品流量来源 日'!$L:$L,'17-2.原始 市场 商品流量来源 日'!$F:$F,'17-2.市场  商品流量来源分析 日'!$A$2,'17-2.原始 市场 商品流量来源 日'!$D:$D,'17-2.市场  商品流量来源分析 日'!I$1,'17-2.原始 市场 商品流量来源 日'!$H:$H,'17-2.市场  商品流量来源分析 日'!$D53)</f>
        <v>0</v>
      </c>
      <c r="J53" s="7">
        <f>SUMIFS('17-2.原始 市场 商品流量来源 日'!$L:$L,'17-2.原始 市场 商品流量来源 日'!$F:$F,'17-2.市场  商品流量来源分析 日'!$A$2,'17-2.原始 市场 商品流量来源 日'!$D:$D,'17-2.市场  商品流量来源分析 日'!J$1,'17-2.原始 市场 商品流量来源 日'!$H:$H,'17-2.市场  商品流量来源分析 日'!$D53)</f>
        <v>0</v>
      </c>
      <c r="K53" s="7">
        <f>SUMIFS('17-2.原始 市场 商品流量来源 日'!$L:$L,'17-2.原始 市场 商品流量来源 日'!$F:$F,'17-2.市场  商品流量来源分析 日'!$A$2,'17-2.原始 市场 商品流量来源 日'!$D:$D,'17-2.市场  商品流量来源分析 日'!K$1,'17-2.原始 市场 商品流量来源 日'!$H:$H,'17-2.市场  商品流量来源分析 日'!$D53)</f>
        <v>0</v>
      </c>
      <c r="L53" s="7">
        <f>SUMIFS('17-2.原始 市场 商品流量来源 日'!$L:$L,'17-2.原始 市场 商品流量来源 日'!$F:$F,'17-2.市场  商品流量来源分析 日'!$A$2,'17-2.原始 市场 商品流量来源 日'!$D:$D,'17-2.市场  商品流量来源分析 日'!L$1,'17-2.原始 市场 商品流量来源 日'!$H:$H,'17-2.市场  商品流量来源分析 日'!$D53)</f>
        <v>0</v>
      </c>
      <c r="M53" s="5">
        <f>IFERROR(VLOOKUP(M1&amp;RIGHT($A2,6),'[1]原始 日商品销售'!$A:$AA,MATCH("商品加购件数",'[1]原始 日商品销售'!$1:$1,0),0),0)</f>
        <v>0</v>
      </c>
      <c r="N53" s="5">
        <f>IFERROR(VLOOKUP(N1&amp;RIGHT($A2,6),'[1]原始 日商品销售'!$A:$AA,MATCH("商品加购件数",'[1]原始 日商品销售'!$1:$1,0),0),0)</f>
        <v>0</v>
      </c>
    </row>
    <row r="54" spans="1:14" x14ac:dyDescent="0.3">
      <c r="A54" s="36"/>
      <c r="B54" s="10"/>
      <c r="C54" s="26"/>
      <c r="D54" s="5" t="s">
        <v>31</v>
      </c>
      <c r="E54" s="5" t="s">
        <v>54</v>
      </c>
      <c r="F54" s="9">
        <f>SUM(G54:Q54)</f>
        <v>0</v>
      </c>
      <c r="G54" s="7">
        <f>SUMIFS('17-2.原始 市场 商品流量来源 日'!$K:$K,'17-2.原始 市场 商品流量来源 日'!$F:$F,'17-2.市场  商品流量来源分析 日'!$A$2,'17-2.原始 市场 商品流量来源 日'!$D:$D,'17-2.市场  商品流量来源分析 日'!G$1,'17-2.原始 市场 商品流量来源 日'!$H:$H,'17-2.市场  商品流量来源分析 日'!$D54)</f>
        <v>0</v>
      </c>
      <c r="H54" s="7">
        <f>SUMIFS('17-2.原始 市场 商品流量来源 日'!$K:$K,'17-2.原始 市场 商品流量来源 日'!$F:$F,'17-2.市场  商品流量来源分析 日'!$A$2,'17-2.原始 市场 商品流量来源 日'!$D:$D,'17-2.市场  商品流量来源分析 日'!H$1,'17-2.原始 市场 商品流量来源 日'!$H:$H,'17-2.市场  商品流量来源分析 日'!$D54)</f>
        <v>0</v>
      </c>
      <c r="I54" s="7">
        <f>SUMIFS('17-2.原始 市场 商品流量来源 日'!$K:$K,'17-2.原始 市场 商品流量来源 日'!$F:$F,'17-2.市场  商品流量来源分析 日'!$A$2,'17-2.原始 市场 商品流量来源 日'!$D:$D,'17-2.市场  商品流量来源分析 日'!I$1,'17-2.原始 市场 商品流量来源 日'!$H:$H,'17-2.市场  商品流量来源分析 日'!$D54)</f>
        <v>0</v>
      </c>
      <c r="J54" s="7">
        <f>SUMIFS('17-2.原始 市场 商品流量来源 日'!$K:$K,'17-2.原始 市场 商品流量来源 日'!$F:$F,'17-2.市场  商品流量来源分析 日'!$A$2,'17-2.原始 市场 商品流量来源 日'!$D:$D,'17-2.市场  商品流量来源分析 日'!J$1,'17-2.原始 市场 商品流量来源 日'!$H:$H,'17-2.市场  商品流量来源分析 日'!$D54)</f>
        <v>0</v>
      </c>
      <c r="K54" s="7">
        <f>SUMIFS('17-2.原始 市场 商品流量来源 日'!$K:$K,'17-2.原始 市场 商品流量来源 日'!$F:$F,'17-2.市场  商品流量来源分析 日'!$A$2,'17-2.原始 市场 商品流量来源 日'!$D:$D,'17-2.市场  商品流量来源分析 日'!K$1,'17-2.原始 市场 商品流量来源 日'!$H:$H,'17-2.市场  商品流量来源分析 日'!$D54)</f>
        <v>0</v>
      </c>
      <c r="L54" s="7">
        <f>SUMIFS('17-2.原始 市场 商品流量来源 日'!$K:$K,'17-2.原始 市场 商品流量来源 日'!$F:$F,'17-2.市场  商品流量来源分析 日'!$A$2,'17-2.原始 市场 商品流量来源 日'!$D:$D,'17-2.市场  商品流量来源分析 日'!L$1,'17-2.原始 市场 商品流量来源 日'!$H:$H,'17-2.市场  商品流量来源分析 日'!$D54)</f>
        <v>0</v>
      </c>
      <c r="M54" s="27">
        <f t="shared" ref="M54:N54" si="2">IFERROR(M52/M6,0)</f>
        <v>0</v>
      </c>
      <c r="N54" s="27">
        <f t="shared" si="2"/>
        <v>0</v>
      </c>
    </row>
    <row r="55" spans="1:14" x14ac:dyDescent="0.3">
      <c r="A55" s="36"/>
      <c r="B55" s="10"/>
      <c r="C55" s="26"/>
      <c r="D55" s="5" t="s">
        <v>35</v>
      </c>
      <c r="E55" s="5" t="s">
        <v>54</v>
      </c>
      <c r="F55" s="9">
        <f>SUM(G55:Q55)</f>
        <v>0</v>
      </c>
      <c r="G55" s="7">
        <f>SUMIFS('17-2.原始 市场 商品流量来源 日'!$I:$I,'17-2.原始 市场 商品流量来源 日'!$F:$F,'17-2.市场  商品流量来源分析 日'!$A$2,'17-2.原始 市场 商品流量来源 日'!$D:$D,'17-2.市场  商品流量来源分析 日'!G$1,'17-2.原始 市场 商品流量来源 日'!$H:$H,'17-2.市场  商品流量来源分析 日'!$D55)</f>
        <v>0</v>
      </c>
      <c r="H55" s="7">
        <f>SUMIFS('17-2.原始 市场 商品流量来源 日'!$I:$I,'17-2.原始 市场 商品流量来源 日'!$F:$F,'17-2.市场  商品流量来源分析 日'!$A$2,'17-2.原始 市场 商品流量来源 日'!$D:$D,'17-2.市场  商品流量来源分析 日'!H$1,'17-2.原始 市场 商品流量来源 日'!$H:$H,'17-2.市场  商品流量来源分析 日'!$D55)</f>
        <v>0</v>
      </c>
      <c r="I55" s="7">
        <f>SUMIFS('17-2.原始 市场 商品流量来源 日'!$I:$I,'17-2.原始 市场 商品流量来源 日'!$F:$F,'17-2.市场  商品流量来源分析 日'!$A$2,'17-2.原始 市场 商品流量来源 日'!$D:$D,'17-2.市场  商品流量来源分析 日'!I$1,'17-2.原始 市场 商品流量来源 日'!$H:$H,'17-2.市场  商品流量来源分析 日'!$D55)</f>
        <v>0</v>
      </c>
      <c r="J55" s="7">
        <f>SUMIFS('17-2.原始 市场 商品流量来源 日'!$I:$I,'17-2.原始 市场 商品流量来源 日'!$F:$F,'17-2.市场  商品流量来源分析 日'!$A$2,'17-2.原始 市场 商品流量来源 日'!$D:$D,'17-2.市场  商品流量来源分析 日'!J$1,'17-2.原始 市场 商品流量来源 日'!$H:$H,'17-2.市场  商品流量来源分析 日'!$D55)</f>
        <v>0</v>
      </c>
      <c r="K55" s="7">
        <f>SUMIFS('17-2.原始 市场 商品流量来源 日'!$I:$I,'17-2.原始 市场 商品流量来源 日'!$F:$F,'17-2.市场  商品流量来源分析 日'!$A$2,'17-2.原始 市场 商品流量来源 日'!$D:$D,'17-2.市场  商品流量来源分析 日'!K$1,'17-2.原始 市场 商品流量来源 日'!$H:$H,'17-2.市场  商品流量来源分析 日'!$D55)</f>
        <v>0</v>
      </c>
      <c r="L55" s="7">
        <f>SUMIFS('17-2.原始 市场 商品流量来源 日'!$I:$I,'17-2.原始 市场 商品流量来源 日'!$F:$F,'17-2.市场  商品流量来源分析 日'!$A$2,'17-2.原始 市场 商品流量来源 日'!$D:$D,'17-2.市场  商品流量来源分析 日'!L$1,'17-2.原始 市场 商品流量来源 日'!$H:$H,'17-2.市场  商品流量来源分析 日'!$D55)</f>
        <v>0</v>
      </c>
      <c r="M55" s="27"/>
      <c r="N55" s="27"/>
    </row>
    <row r="56" spans="1:14" x14ac:dyDescent="0.3">
      <c r="A56" s="36"/>
      <c r="B56" s="10"/>
      <c r="C56" s="26"/>
      <c r="D56" s="5" t="s">
        <v>24</v>
      </c>
      <c r="E56" s="5" t="s">
        <v>54</v>
      </c>
      <c r="F56" s="9">
        <f>SUM(G56:Q56)</f>
        <v>0</v>
      </c>
      <c r="G56" s="7">
        <f>SUMIFS('17-2.原始 市场 商品流量来源 日'!$N:$N,'17-2.原始 市场 商品流量来源 日'!$F:$F,'17-2.市场  商品流量来源分析 日'!$A$2,'17-2.原始 市场 商品流量来源 日'!$D:$D,'17-2.市场  商品流量来源分析 日'!G$1,'17-2.原始 市场 商品流量来源 日'!$H:$H,'17-2.市场  商品流量来源分析 日'!$D56)</f>
        <v>0</v>
      </c>
      <c r="H56" s="7">
        <f>SUMIFS('17-2.原始 市场 商品流量来源 日'!$N:$N,'17-2.原始 市场 商品流量来源 日'!$F:$F,'17-2.市场  商品流量来源分析 日'!$A$2,'17-2.原始 市场 商品流量来源 日'!$D:$D,'17-2.市场  商品流量来源分析 日'!H$1,'17-2.原始 市场 商品流量来源 日'!$H:$H,'17-2.市场  商品流量来源分析 日'!$D56)</f>
        <v>0</v>
      </c>
      <c r="I56" s="7">
        <f>SUMIFS('17-2.原始 市场 商品流量来源 日'!$N:$N,'17-2.原始 市场 商品流量来源 日'!$F:$F,'17-2.市场  商品流量来源分析 日'!$A$2,'17-2.原始 市场 商品流量来源 日'!$D:$D,'17-2.市场  商品流量来源分析 日'!I$1,'17-2.原始 市场 商品流量来源 日'!$H:$H,'17-2.市场  商品流量来源分析 日'!$D56)</f>
        <v>0</v>
      </c>
      <c r="J56" s="7">
        <f>SUMIFS('17-2.原始 市场 商品流量来源 日'!$N:$N,'17-2.原始 市场 商品流量来源 日'!$F:$F,'17-2.市场  商品流量来源分析 日'!$A$2,'17-2.原始 市场 商品流量来源 日'!$D:$D,'17-2.市场  商品流量来源分析 日'!J$1,'17-2.原始 市场 商品流量来源 日'!$H:$H,'17-2.市场  商品流量来源分析 日'!$D56)</f>
        <v>0</v>
      </c>
      <c r="K56" s="7">
        <f>SUMIFS('17-2.原始 市场 商品流量来源 日'!$N:$N,'17-2.原始 市场 商品流量来源 日'!$F:$F,'17-2.市场  商品流量来源分析 日'!$A$2,'17-2.原始 市场 商品流量来源 日'!$D:$D,'17-2.市场  商品流量来源分析 日'!K$1,'17-2.原始 市场 商品流量来源 日'!$H:$H,'17-2.市场  商品流量来源分析 日'!$D56)</f>
        <v>0</v>
      </c>
      <c r="L56" s="7">
        <f>SUMIFS('17-2.原始 市场 商品流量来源 日'!$N:$N,'17-2.原始 市场 商品流量来源 日'!$F:$F,'17-2.市场  商品流量来源分析 日'!$A$2,'17-2.原始 市场 商品流量来源 日'!$D:$D,'17-2.市场  商品流量来源分析 日'!L$1,'17-2.原始 市场 商品流量来源 日'!$H:$H,'17-2.市场  商品流量来源分析 日'!$D56)</f>
        <v>0</v>
      </c>
      <c r="M56" s="27"/>
      <c r="N56" s="27"/>
    </row>
    <row r="57" spans="1:14" x14ac:dyDescent="0.3">
      <c r="A57" s="36"/>
      <c r="B57" s="10"/>
      <c r="C57" s="11"/>
      <c r="D57" s="18" t="s">
        <v>51</v>
      </c>
      <c r="E57" s="18" t="s">
        <v>49</v>
      </c>
      <c r="F57" s="28"/>
      <c r="G57" s="28">
        <f>SUMIFS('17-2.原始 市场 商品流量来源 日'!$J:$J,'17-2.原始 市场 商品流量来源 日'!$F:$F,'17-2.市场  商品流量来源分析 日'!$A$2,'17-2.原始 市场 商品流量来源 日'!$D:$D,'17-2.市场  商品流量来源分析 日'!G$1)</f>
        <v>640</v>
      </c>
      <c r="H57" s="20"/>
      <c r="I57" s="20"/>
      <c r="J57" s="20"/>
      <c r="K57" s="20"/>
      <c r="L57" s="20"/>
      <c r="M57" s="29"/>
      <c r="N57" s="29"/>
    </row>
    <row r="63" spans="1:14" x14ac:dyDescent="0.3">
      <c r="A63" s="1" t="s">
        <v>16</v>
      </c>
      <c r="B63" s="35" t="s">
        <v>15</v>
      </c>
      <c r="C63" s="35"/>
      <c r="D63" s="4" t="s">
        <v>0</v>
      </c>
      <c r="E63" s="4" t="s">
        <v>46</v>
      </c>
      <c r="F63" s="4" t="s">
        <v>17</v>
      </c>
      <c r="G63" s="34">
        <v>44403</v>
      </c>
      <c r="H63" s="34">
        <v>44404</v>
      </c>
      <c r="I63" s="34">
        <v>44405</v>
      </c>
      <c r="J63" s="34">
        <v>44406</v>
      </c>
      <c r="K63" s="34">
        <v>44407</v>
      </c>
      <c r="L63" s="34">
        <v>44408</v>
      </c>
      <c r="M63" s="34">
        <v>44409</v>
      </c>
      <c r="N63" s="34">
        <v>44410</v>
      </c>
    </row>
    <row r="64" spans="1:14" x14ac:dyDescent="0.3">
      <c r="A64" s="36">
        <v>552953478775</v>
      </c>
      <c r="B64" s="37"/>
      <c r="C64" s="38"/>
      <c r="D64" s="5" t="s">
        <v>47</v>
      </c>
      <c r="E64" s="5" t="s">
        <v>54</v>
      </c>
      <c r="F64" s="9">
        <f>SUM(G64:Q64)</f>
        <v>113</v>
      </c>
      <c r="G6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日'!$D64)</f>
        <v>54</v>
      </c>
      <c r="H6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日'!$D64)</f>
        <v>59</v>
      </c>
      <c r="I6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日'!$D64)</f>
        <v>0</v>
      </c>
      <c r="J6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日'!$D64)</f>
        <v>0</v>
      </c>
      <c r="K6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日'!$D64)</f>
        <v>0</v>
      </c>
      <c r="L6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日'!$D64)</f>
        <v>0</v>
      </c>
      <c r="M6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日'!$D64)</f>
        <v>0</v>
      </c>
      <c r="N6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日'!$D64)</f>
        <v>0</v>
      </c>
    </row>
    <row r="65" spans="1:14" outlineLevel="1" x14ac:dyDescent="0.3">
      <c r="A65" s="36"/>
      <c r="B65" s="39"/>
      <c r="C65" s="40"/>
      <c r="D65" s="5" t="s">
        <v>47</v>
      </c>
      <c r="E65" s="5" t="s">
        <v>56</v>
      </c>
      <c r="F65" s="9">
        <f>SUM(G65:Q65)</f>
        <v>7</v>
      </c>
      <c r="G65" s="9">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日'!$D65)</f>
        <v>1</v>
      </c>
      <c r="H65" s="9">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日'!$D65)</f>
        <v>6</v>
      </c>
      <c r="I65" s="9">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日'!$D65)</f>
        <v>0</v>
      </c>
      <c r="J65" s="9">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日'!$D65)</f>
        <v>0</v>
      </c>
      <c r="K65" s="9">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日'!$D65)</f>
        <v>0</v>
      </c>
      <c r="L65" s="9">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日'!$D65)</f>
        <v>0</v>
      </c>
      <c r="M65" s="9">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日'!$D65)</f>
        <v>0</v>
      </c>
      <c r="N65" s="9">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日'!$D65)</f>
        <v>0</v>
      </c>
    </row>
    <row r="66" spans="1:14" outlineLevel="1" x14ac:dyDescent="0.3">
      <c r="A66" s="36"/>
      <c r="B66" s="39"/>
      <c r="C66" s="40"/>
      <c r="D66" s="5" t="s">
        <v>47</v>
      </c>
      <c r="E66" s="5" t="s">
        <v>58</v>
      </c>
      <c r="F66" s="6">
        <f>F65/F64</f>
        <v>6.1946902654867256E-2</v>
      </c>
      <c r="G66" s="6">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日'!$D66)</f>
        <v>1.8499999999999999E-2</v>
      </c>
      <c r="H66" s="6">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日'!$D66)</f>
        <v>0.1017</v>
      </c>
      <c r="I66" s="6">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日'!$D66)</f>
        <v>0</v>
      </c>
      <c r="J66" s="6">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日'!$D66)</f>
        <v>0</v>
      </c>
      <c r="K66" s="6">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日'!$D66)</f>
        <v>0</v>
      </c>
      <c r="L66" s="6">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日'!$D66)</f>
        <v>0</v>
      </c>
      <c r="M66" s="6">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日'!$D66)</f>
        <v>0</v>
      </c>
      <c r="N66" s="6">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日'!$D66)</f>
        <v>0</v>
      </c>
    </row>
    <row r="67" spans="1:14" outlineLevel="1" x14ac:dyDescent="0.3">
      <c r="A67" s="36"/>
      <c r="B67" s="39"/>
      <c r="C67" s="40"/>
      <c r="D67" s="5" t="s">
        <v>47</v>
      </c>
      <c r="E67" s="5" t="s">
        <v>60</v>
      </c>
      <c r="F67" s="9">
        <f>SUM(G67:Q67)</f>
        <v>3297</v>
      </c>
      <c r="G67" s="9">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日'!$D67)</f>
        <v>263</v>
      </c>
      <c r="H67" s="9">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日'!$D67)</f>
        <v>3034</v>
      </c>
      <c r="I67" s="9">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日'!$D67)</f>
        <v>0</v>
      </c>
      <c r="J67" s="9">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日'!$D67)</f>
        <v>0</v>
      </c>
      <c r="K67" s="9">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日'!$D67)</f>
        <v>0</v>
      </c>
      <c r="L67" s="9">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日'!$D67)</f>
        <v>0</v>
      </c>
      <c r="M67" s="9">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日'!$D67)</f>
        <v>0</v>
      </c>
      <c r="N67" s="9">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日'!$D67)</f>
        <v>0</v>
      </c>
    </row>
    <row r="68" spans="1:14" outlineLevel="1" x14ac:dyDescent="0.3">
      <c r="A68" s="36"/>
      <c r="B68" s="39"/>
      <c r="C68" s="40"/>
      <c r="D68" s="5" t="s">
        <v>47</v>
      </c>
      <c r="E68" s="5" t="s">
        <v>62</v>
      </c>
      <c r="F68" s="17">
        <f>F67/F64</f>
        <v>29.176991150442479</v>
      </c>
      <c r="G68" s="17">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日'!$D68)</f>
        <v>4.87</v>
      </c>
      <c r="H68" s="17">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日'!$D68)</f>
        <v>51.42</v>
      </c>
      <c r="I68" s="17">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日'!$D68)</f>
        <v>0</v>
      </c>
      <c r="J68" s="17">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日'!$D68)</f>
        <v>0</v>
      </c>
      <c r="K68" s="17">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日'!$D68)</f>
        <v>0</v>
      </c>
      <c r="L68" s="17">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日'!$D68)</f>
        <v>0</v>
      </c>
      <c r="M68" s="17">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日'!$D68)</f>
        <v>0</v>
      </c>
      <c r="N68" s="17">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日'!$D68)</f>
        <v>0</v>
      </c>
    </row>
    <row r="69" spans="1:14" x14ac:dyDescent="0.3">
      <c r="A69" s="36"/>
      <c r="B69" s="39"/>
      <c r="C69" s="40"/>
      <c r="D69" s="18" t="s">
        <v>48</v>
      </c>
      <c r="E69" s="18" t="s">
        <v>55</v>
      </c>
      <c r="F69" s="18">
        <f>SUM(G69:Q69)</f>
        <v>829</v>
      </c>
      <c r="G69" s="18">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日'!$D69)</f>
        <v>381</v>
      </c>
      <c r="H69" s="18">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日'!$D69)</f>
        <v>448</v>
      </c>
      <c r="I69" s="18">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日'!$D69)</f>
        <v>0</v>
      </c>
      <c r="J69" s="18">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日'!$D69)</f>
        <v>0</v>
      </c>
      <c r="K69" s="18">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日'!$D69)</f>
        <v>0</v>
      </c>
      <c r="L69" s="18">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日'!$D69)</f>
        <v>0</v>
      </c>
      <c r="M69" s="18">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日'!$D69)</f>
        <v>0</v>
      </c>
      <c r="N69" s="18">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日'!$D69)</f>
        <v>0</v>
      </c>
    </row>
    <row r="70" spans="1:14" outlineLevel="1" x14ac:dyDescent="0.3">
      <c r="A70" s="36"/>
      <c r="B70" s="39"/>
      <c r="C70" s="40"/>
      <c r="D70" s="18" t="s">
        <v>48</v>
      </c>
      <c r="E70" s="18" t="s">
        <v>57</v>
      </c>
      <c r="F70" s="18">
        <f>SUM(G70:Q70)</f>
        <v>16</v>
      </c>
      <c r="G70" s="18">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日'!$D70)</f>
        <v>6</v>
      </c>
      <c r="H70" s="18">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日'!$D70)</f>
        <v>10</v>
      </c>
      <c r="I70" s="18">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日'!$D70)</f>
        <v>0</v>
      </c>
      <c r="J70" s="18">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日'!$D70)</f>
        <v>0</v>
      </c>
      <c r="K70" s="18">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日'!$D70)</f>
        <v>0</v>
      </c>
      <c r="L70" s="18">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日'!$D70)</f>
        <v>0</v>
      </c>
      <c r="M70" s="18">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日'!$D70)</f>
        <v>0</v>
      </c>
      <c r="N70" s="18">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日'!$D70)</f>
        <v>0</v>
      </c>
    </row>
    <row r="71" spans="1:14" outlineLevel="1" x14ac:dyDescent="0.3">
      <c r="A71" s="36"/>
      <c r="B71" s="39"/>
      <c r="C71" s="40"/>
      <c r="D71" s="18" t="s">
        <v>48</v>
      </c>
      <c r="E71" s="18" t="s">
        <v>59</v>
      </c>
      <c r="F71" s="19">
        <f>F70/F69</f>
        <v>1.9300361881785282E-2</v>
      </c>
      <c r="G71" s="19">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日'!$D71)</f>
        <v>1.5699999999999999E-2</v>
      </c>
      <c r="H71" s="19">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日'!$D71)</f>
        <v>2.23E-2</v>
      </c>
      <c r="I71" s="19">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日'!$D71)</f>
        <v>0</v>
      </c>
      <c r="J71" s="19">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日'!$D71)</f>
        <v>0</v>
      </c>
      <c r="K71" s="19">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日'!$D71)</f>
        <v>0</v>
      </c>
      <c r="L71" s="19">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日'!$D71)</f>
        <v>0</v>
      </c>
      <c r="M71" s="19">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日'!$D71)</f>
        <v>0</v>
      </c>
      <c r="N71" s="19">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日'!$D71)</f>
        <v>0</v>
      </c>
    </row>
    <row r="72" spans="1:14" outlineLevel="1" x14ac:dyDescent="0.3">
      <c r="A72" s="36"/>
      <c r="B72" s="39"/>
      <c r="C72" s="40"/>
      <c r="D72" s="18" t="s">
        <v>48</v>
      </c>
      <c r="E72" s="18" t="s">
        <v>61</v>
      </c>
      <c r="F72" s="18">
        <f>SUM(G72:Q72)</f>
        <v>4452</v>
      </c>
      <c r="G72" s="18">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日'!$D72)</f>
        <v>1594</v>
      </c>
      <c r="H72" s="18">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日'!$D72)</f>
        <v>2858</v>
      </c>
      <c r="I72" s="18">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日'!$D72)</f>
        <v>0</v>
      </c>
      <c r="J72" s="18">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日'!$D72)</f>
        <v>0</v>
      </c>
      <c r="K72" s="18">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日'!$D72)</f>
        <v>0</v>
      </c>
      <c r="L72" s="18">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日'!$D72)</f>
        <v>0</v>
      </c>
      <c r="M72" s="18">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日'!$D72)</f>
        <v>0</v>
      </c>
      <c r="N72" s="18">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日'!$D72)</f>
        <v>0</v>
      </c>
    </row>
    <row r="73" spans="1:14" outlineLevel="1" x14ac:dyDescent="0.3">
      <c r="A73" s="36"/>
      <c r="B73" s="39"/>
      <c r="C73" s="40"/>
      <c r="D73" s="18" t="s">
        <v>48</v>
      </c>
      <c r="E73" s="18" t="s">
        <v>63</v>
      </c>
      <c r="F73" s="32">
        <f>F72/F69</f>
        <v>5.3703256936067554</v>
      </c>
      <c r="G73" s="32">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日'!$D73)</f>
        <v>4.18</v>
      </c>
      <c r="H73" s="32">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日'!$D73)</f>
        <v>6.38</v>
      </c>
      <c r="I73" s="32">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日'!$D73)</f>
        <v>0</v>
      </c>
      <c r="J73" s="32">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日'!$D73)</f>
        <v>0</v>
      </c>
      <c r="K73" s="32">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日'!$D73)</f>
        <v>0</v>
      </c>
      <c r="L73" s="32">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日'!$D73)</f>
        <v>0</v>
      </c>
      <c r="M73" s="32">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日'!$D73)</f>
        <v>0</v>
      </c>
      <c r="N73" s="32">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日'!$D73)</f>
        <v>0</v>
      </c>
    </row>
    <row r="74" spans="1:14" x14ac:dyDescent="0.3">
      <c r="A74" s="36"/>
      <c r="B74" s="39"/>
      <c r="C74" s="40"/>
      <c r="D74" s="5" t="s">
        <v>52</v>
      </c>
      <c r="E74" s="5" t="s">
        <v>54</v>
      </c>
      <c r="F74" s="9">
        <f>SUM(G74:Q74)</f>
        <v>28</v>
      </c>
      <c r="G7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日'!$D74)</f>
        <v>19</v>
      </c>
      <c r="H7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日'!$D74)</f>
        <v>9</v>
      </c>
      <c r="I7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日'!$D74)</f>
        <v>0</v>
      </c>
      <c r="J7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日'!$D74)</f>
        <v>0</v>
      </c>
      <c r="K7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日'!$D74)</f>
        <v>0</v>
      </c>
      <c r="L7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日'!$D74)</f>
        <v>0</v>
      </c>
      <c r="M7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日'!$D74)</f>
        <v>0</v>
      </c>
      <c r="N7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日'!$D74)</f>
        <v>0</v>
      </c>
    </row>
    <row r="75" spans="1:14" outlineLevel="1" x14ac:dyDescent="0.3">
      <c r="A75" s="36"/>
      <c r="B75" s="39"/>
      <c r="C75" s="40"/>
      <c r="D75" s="5" t="s">
        <v>52</v>
      </c>
      <c r="E75" s="5" t="s">
        <v>56</v>
      </c>
      <c r="F75" s="9">
        <f>SUM(G75:Q75)</f>
        <v>1</v>
      </c>
      <c r="G75" s="9">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日'!$D75)</f>
        <v>1</v>
      </c>
      <c r="H75" s="9">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日'!$D75)</f>
        <v>0</v>
      </c>
      <c r="I75" s="9">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日'!$D75)</f>
        <v>0</v>
      </c>
      <c r="J75" s="9">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日'!$D75)</f>
        <v>0</v>
      </c>
      <c r="K75" s="9">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日'!$D75)</f>
        <v>0</v>
      </c>
      <c r="L75" s="9">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日'!$D75)</f>
        <v>0</v>
      </c>
      <c r="M75" s="9">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日'!$D75)</f>
        <v>0</v>
      </c>
      <c r="N75" s="9">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日'!$D75)</f>
        <v>0</v>
      </c>
    </row>
    <row r="76" spans="1:14" outlineLevel="1" x14ac:dyDescent="0.3">
      <c r="A76" s="36"/>
      <c r="B76" s="39"/>
      <c r="C76" s="40"/>
      <c r="D76" s="5" t="s">
        <v>52</v>
      </c>
      <c r="E76" s="5" t="s">
        <v>58</v>
      </c>
      <c r="F76" s="6">
        <f>F75/F74</f>
        <v>3.5714285714285712E-2</v>
      </c>
      <c r="G76" s="6">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日'!$D76)</f>
        <v>5.2699999999999997E-2</v>
      </c>
      <c r="H76" s="6">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日'!$D76)</f>
        <v>0</v>
      </c>
      <c r="I76" s="6">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日'!$D76)</f>
        <v>0</v>
      </c>
      <c r="J76" s="6">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日'!$D76)</f>
        <v>0</v>
      </c>
      <c r="K76" s="6">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日'!$D76)</f>
        <v>0</v>
      </c>
      <c r="L76" s="6">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日'!$D76)</f>
        <v>0</v>
      </c>
      <c r="M76" s="6">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日'!$D76)</f>
        <v>0</v>
      </c>
      <c r="N76" s="6">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日'!$D76)</f>
        <v>0</v>
      </c>
    </row>
    <row r="77" spans="1:14" outlineLevel="1" x14ac:dyDescent="0.3">
      <c r="A77" s="36"/>
      <c r="B77" s="39"/>
      <c r="C77" s="40"/>
      <c r="D77" s="5" t="s">
        <v>52</v>
      </c>
      <c r="E77" s="5" t="s">
        <v>60</v>
      </c>
      <c r="F77" s="9">
        <f>SUM(G77:Q77)</f>
        <v>148</v>
      </c>
      <c r="G77" s="9">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日'!$D77)</f>
        <v>148</v>
      </c>
      <c r="H77" s="9">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日'!$D77)</f>
        <v>0</v>
      </c>
      <c r="I77" s="9">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日'!$D77)</f>
        <v>0</v>
      </c>
      <c r="J77" s="9">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日'!$D77)</f>
        <v>0</v>
      </c>
      <c r="K77" s="9">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日'!$D77)</f>
        <v>0</v>
      </c>
      <c r="L77" s="9">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日'!$D77)</f>
        <v>0</v>
      </c>
      <c r="M77" s="9">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日'!$D77)</f>
        <v>0</v>
      </c>
      <c r="N77" s="9">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日'!$D77)</f>
        <v>0</v>
      </c>
    </row>
    <row r="78" spans="1:14" outlineLevel="1" x14ac:dyDescent="0.3">
      <c r="A78" s="36"/>
      <c r="B78" s="39"/>
      <c r="C78" s="40"/>
      <c r="D78" s="5" t="s">
        <v>52</v>
      </c>
      <c r="E78" s="5" t="s">
        <v>62</v>
      </c>
      <c r="F78" s="17">
        <f>F77/F74</f>
        <v>5.2857142857142856</v>
      </c>
      <c r="G78" s="17">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日'!$D78)</f>
        <v>7.79</v>
      </c>
      <c r="H78" s="17">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日'!$D78)</f>
        <v>0</v>
      </c>
      <c r="I78" s="17">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日'!$D78)</f>
        <v>0</v>
      </c>
      <c r="J78" s="17">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日'!$D78)</f>
        <v>0</v>
      </c>
      <c r="K78" s="17">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日'!$D78)</f>
        <v>0</v>
      </c>
      <c r="L78" s="17">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日'!$D78)</f>
        <v>0</v>
      </c>
      <c r="M78" s="17">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日'!$D78)</f>
        <v>0</v>
      </c>
      <c r="N78" s="17">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日'!$D78)</f>
        <v>0</v>
      </c>
    </row>
    <row r="79" spans="1:14" x14ac:dyDescent="0.3">
      <c r="A79" s="36"/>
      <c r="B79" s="39"/>
      <c r="C79" s="40"/>
      <c r="D79" s="18" t="s">
        <v>21</v>
      </c>
      <c r="E79" s="18" t="s">
        <v>55</v>
      </c>
      <c r="F79" s="18">
        <f>SUM(G79:Q79)</f>
        <v>184</v>
      </c>
      <c r="G79" s="18">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日'!$D79)</f>
        <v>98</v>
      </c>
      <c r="H79" s="18">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日'!$D79)</f>
        <v>86</v>
      </c>
      <c r="I79" s="18">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日'!$D79)</f>
        <v>0</v>
      </c>
      <c r="J79" s="18">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日'!$D79)</f>
        <v>0</v>
      </c>
      <c r="K79" s="18">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日'!$D79)</f>
        <v>0</v>
      </c>
      <c r="L79" s="18">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日'!$D79)</f>
        <v>0</v>
      </c>
      <c r="M79" s="18">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日'!$D79)</f>
        <v>0</v>
      </c>
      <c r="N79" s="18">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日'!$D79)</f>
        <v>0</v>
      </c>
    </row>
    <row r="80" spans="1:14" outlineLevel="1" x14ac:dyDescent="0.3">
      <c r="A80" s="36"/>
      <c r="B80" s="39"/>
      <c r="C80" s="40"/>
      <c r="D80" s="18" t="s">
        <v>21</v>
      </c>
      <c r="E80" s="18" t="s">
        <v>57</v>
      </c>
      <c r="F80" s="18">
        <f>SUM(G80:Q80)</f>
        <v>5</v>
      </c>
      <c r="G80" s="18">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日'!$D80)</f>
        <v>4</v>
      </c>
      <c r="H80" s="18">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日'!$D80)</f>
        <v>1</v>
      </c>
      <c r="I80" s="18">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日'!$D80)</f>
        <v>0</v>
      </c>
      <c r="J80" s="18">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日'!$D80)</f>
        <v>0</v>
      </c>
      <c r="K80" s="18">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日'!$D80)</f>
        <v>0</v>
      </c>
      <c r="L80" s="18">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日'!$D80)</f>
        <v>0</v>
      </c>
      <c r="M80" s="18">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日'!$D80)</f>
        <v>0</v>
      </c>
      <c r="N80" s="18">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日'!$D80)</f>
        <v>0</v>
      </c>
    </row>
    <row r="81" spans="1:14" outlineLevel="1" x14ac:dyDescent="0.3">
      <c r="A81" s="36"/>
      <c r="B81" s="39"/>
      <c r="C81" s="40"/>
      <c r="D81" s="18" t="s">
        <v>21</v>
      </c>
      <c r="E81" s="18" t="s">
        <v>59</v>
      </c>
      <c r="F81" s="19">
        <f>F80/F79</f>
        <v>2.717391304347826E-2</v>
      </c>
      <c r="G81" s="19">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日'!$D81)</f>
        <v>4.0800000000000003E-2</v>
      </c>
      <c r="H81" s="19">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日'!$D81)</f>
        <v>1.1599999999999999E-2</v>
      </c>
      <c r="I81" s="19">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日'!$D81)</f>
        <v>0</v>
      </c>
      <c r="J81" s="19">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日'!$D81)</f>
        <v>0</v>
      </c>
      <c r="K81" s="19">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日'!$D81)</f>
        <v>0</v>
      </c>
      <c r="L81" s="19">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日'!$D81)</f>
        <v>0</v>
      </c>
      <c r="M81" s="19">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日'!$D81)</f>
        <v>0</v>
      </c>
      <c r="N81" s="19">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日'!$D81)</f>
        <v>0</v>
      </c>
    </row>
    <row r="82" spans="1:14" outlineLevel="1" x14ac:dyDescent="0.3">
      <c r="A82" s="36"/>
      <c r="B82" s="39"/>
      <c r="C82" s="40"/>
      <c r="D82" s="18" t="s">
        <v>21</v>
      </c>
      <c r="E82" s="18" t="s">
        <v>61</v>
      </c>
      <c r="F82" s="18">
        <f>SUM(G82:Q82)</f>
        <v>1367</v>
      </c>
      <c r="G82" s="18">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日'!$D82)</f>
        <v>1219</v>
      </c>
      <c r="H82" s="18">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日'!$D82)</f>
        <v>148</v>
      </c>
      <c r="I82" s="18">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日'!$D82)</f>
        <v>0</v>
      </c>
      <c r="J82" s="18">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日'!$D82)</f>
        <v>0</v>
      </c>
      <c r="K82" s="18">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日'!$D82)</f>
        <v>0</v>
      </c>
      <c r="L82" s="18">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日'!$D82)</f>
        <v>0</v>
      </c>
      <c r="M82" s="18">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日'!$D82)</f>
        <v>0</v>
      </c>
      <c r="N82" s="18">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日'!$D82)</f>
        <v>0</v>
      </c>
    </row>
    <row r="83" spans="1:14" outlineLevel="1" x14ac:dyDescent="0.3">
      <c r="A83" s="36"/>
      <c r="B83" s="39"/>
      <c r="C83" s="40"/>
      <c r="D83" s="18" t="s">
        <v>21</v>
      </c>
      <c r="E83" s="18" t="s">
        <v>63</v>
      </c>
      <c r="F83" s="32">
        <f>F82/F79</f>
        <v>7.4293478260869561</v>
      </c>
      <c r="G83" s="32">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日'!$D83)</f>
        <v>12.44</v>
      </c>
      <c r="H83" s="32">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日'!$D83)</f>
        <v>1.72</v>
      </c>
      <c r="I83" s="32">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日'!$D83)</f>
        <v>0</v>
      </c>
      <c r="J83" s="32">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日'!$D83)</f>
        <v>0</v>
      </c>
      <c r="K83" s="32">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日'!$D83)</f>
        <v>0</v>
      </c>
      <c r="L83" s="32">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日'!$D83)</f>
        <v>0</v>
      </c>
      <c r="M83" s="32">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日'!$D83)</f>
        <v>0</v>
      </c>
      <c r="N83" s="32">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日'!$D83)</f>
        <v>0</v>
      </c>
    </row>
    <row r="84" spans="1:14" x14ac:dyDescent="0.3">
      <c r="A84" s="36"/>
      <c r="B84" s="39"/>
      <c r="C84" s="40"/>
      <c r="D84" s="5" t="s">
        <v>22</v>
      </c>
      <c r="E84" s="5" t="s">
        <v>54</v>
      </c>
      <c r="F84" s="9">
        <f>SUM(G84:Q84)</f>
        <v>18</v>
      </c>
      <c r="G8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日'!$D84)</f>
        <v>9</v>
      </c>
      <c r="H8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日'!$D84)</f>
        <v>9</v>
      </c>
      <c r="I8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日'!$D84)</f>
        <v>0</v>
      </c>
      <c r="J8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日'!$D84)</f>
        <v>0</v>
      </c>
      <c r="K8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日'!$D84)</f>
        <v>0</v>
      </c>
      <c r="L8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日'!$D84)</f>
        <v>0</v>
      </c>
      <c r="M8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日'!$D84)</f>
        <v>0</v>
      </c>
      <c r="N8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日'!$D84)</f>
        <v>0</v>
      </c>
    </row>
    <row r="85" spans="1:14" outlineLevel="1" x14ac:dyDescent="0.3">
      <c r="A85" s="36"/>
      <c r="B85" s="39"/>
      <c r="C85" s="40"/>
      <c r="D85" s="5" t="s">
        <v>22</v>
      </c>
      <c r="E85" s="5" t="s">
        <v>56</v>
      </c>
      <c r="F85" s="9">
        <f>SUM(G85:Q85)</f>
        <v>0</v>
      </c>
      <c r="G85" s="9">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日'!$D85)</f>
        <v>0</v>
      </c>
      <c r="H85" s="9">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日'!$D85)</f>
        <v>0</v>
      </c>
      <c r="I85" s="9">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日'!$D85)</f>
        <v>0</v>
      </c>
      <c r="J85" s="9">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日'!$D85)</f>
        <v>0</v>
      </c>
      <c r="K85" s="9">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日'!$D85)</f>
        <v>0</v>
      </c>
      <c r="L85" s="9">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日'!$D85)</f>
        <v>0</v>
      </c>
      <c r="M85" s="9">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日'!$D85)</f>
        <v>0</v>
      </c>
      <c r="N85" s="9">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日'!$D85)</f>
        <v>0</v>
      </c>
    </row>
    <row r="86" spans="1:14" outlineLevel="1" x14ac:dyDescent="0.3">
      <c r="A86" s="36"/>
      <c r="B86" s="39"/>
      <c r="C86" s="40"/>
      <c r="D86" s="5" t="s">
        <v>22</v>
      </c>
      <c r="E86" s="5" t="s">
        <v>58</v>
      </c>
      <c r="F86" s="6">
        <f>F85/F84</f>
        <v>0</v>
      </c>
      <c r="G86" s="6">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日'!$D86)</f>
        <v>0</v>
      </c>
      <c r="H86" s="6">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日'!$D86)</f>
        <v>0</v>
      </c>
      <c r="I86" s="6">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日'!$D86)</f>
        <v>0</v>
      </c>
      <c r="J86" s="6">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日'!$D86)</f>
        <v>0</v>
      </c>
      <c r="K86" s="6">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日'!$D86)</f>
        <v>0</v>
      </c>
      <c r="L86" s="6">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日'!$D86)</f>
        <v>0</v>
      </c>
      <c r="M86" s="6">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日'!$D86)</f>
        <v>0</v>
      </c>
      <c r="N86" s="6">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日'!$D86)</f>
        <v>0</v>
      </c>
    </row>
    <row r="87" spans="1:14" outlineLevel="1" x14ac:dyDescent="0.3">
      <c r="A87" s="36"/>
      <c r="B87" s="39"/>
      <c r="C87" s="40"/>
      <c r="D87" s="5" t="s">
        <v>22</v>
      </c>
      <c r="E87" s="5" t="s">
        <v>60</v>
      </c>
      <c r="F87" s="9">
        <f>SUM(G87:Q87)</f>
        <v>0</v>
      </c>
      <c r="G87" s="9">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日'!$D87)</f>
        <v>0</v>
      </c>
      <c r="H87" s="9">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日'!$D87)</f>
        <v>0</v>
      </c>
      <c r="I87" s="9">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日'!$D87)</f>
        <v>0</v>
      </c>
      <c r="J87" s="9">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日'!$D87)</f>
        <v>0</v>
      </c>
      <c r="K87" s="9">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日'!$D87)</f>
        <v>0</v>
      </c>
      <c r="L87" s="9">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日'!$D87)</f>
        <v>0</v>
      </c>
      <c r="M87" s="9">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日'!$D87)</f>
        <v>0</v>
      </c>
      <c r="N87" s="9">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日'!$D87)</f>
        <v>0</v>
      </c>
    </row>
    <row r="88" spans="1:14" outlineLevel="1" x14ac:dyDescent="0.3">
      <c r="A88" s="36"/>
      <c r="B88" s="39"/>
      <c r="C88" s="40"/>
      <c r="D88" s="5" t="s">
        <v>22</v>
      </c>
      <c r="E88" s="5" t="s">
        <v>62</v>
      </c>
      <c r="F88" s="17">
        <f>F87/F84</f>
        <v>0</v>
      </c>
      <c r="G88" s="17">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日'!$D88)</f>
        <v>0</v>
      </c>
      <c r="H88" s="17">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日'!$D88)</f>
        <v>0</v>
      </c>
      <c r="I88" s="17">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日'!$D88)</f>
        <v>0</v>
      </c>
      <c r="J88" s="17">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日'!$D88)</f>
        <v>0</v>
      </c>
      <c r="K88" s="17">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日'!$D88)</f>
        <v>0</v>
      </c>
      <c r="L88" s="17">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日'!$D88)</f>
        <v>0</v>
      </c>
      <c r="M88" s="17">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日'!$D88)</f>
        <v>0</v>
      </c>
      <c r="N88" s="17">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日'!$D88)</f>
        <v>0</v>
      </c>
    </row>
    <row r="89" spans="1:14" x14ac:dyDescent="0.3">
      <c r="A89" s="36"/>
      <c r="B89" s="39"/>
      <c r="C89" s="40"/>
      <c r="D89" s="18" t="s">
        <v>50</v>
      </c>
      <c r="E89" s="18" t="s">
        <v>55</v>
      </c>
      <c r="F89" s="18">
        <f>SUM(G89:Q89)</f>
        <v>0</v>
      </c>
      <c r="G89" s="18">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日'!$D89)</f>
        <v>0</v>
      </c>
      <c r="H89" s="18">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日'!$D89)</f>
        <v>0</v>
      </c>
      <c r="I89" s="18">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日'!$D89)</f>
        <v>0</v>
      </c>
      <c r="J89" s="18">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日'!$D89)</f>
        <v>0</v>
      </c>
      <c r="K89" s="18">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日'!$D89)</f>
        <v>0</v>
      </c>
      <c r="L89" s="18">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日'!$D89)</f>
        <v>0</v>
      </c>
      <c r="M89" s="18">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日'!$D89)</f>
        <v>0</v>
      </c>
      <c r="N89" s="18">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日'!$D89)</f>
        <v>0</v>
      </c>
    </row>
    <row r="90" spans="1:14" outlineLevel="1" x14ac:dyDescent="0.3">
      <c r="A90" s="36"/>
      <c r="B90" s="39"/>
      <c r="C90" s="40"/>
      <c r="D90" s="18" t="s">
        <v>50</v>
      </c>
      <c r="E90" s="18" t="s">
        <v>57</v>
      </c>
      <c r="F90" s="18">
        <f>SUM(G90:Q90)</f>
        <v>0</v>
      </c>
      <c r="G90" s="18">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日'!$D90)</f>
        <v>0</v>
      </c>
      <c r="H90" s="18">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日'!$D90)</f>
        <v>0</v>
      </c>
      <c r="I90" s="18">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日'!$D90)</f>
        <v>0</v>
      </c>
      <c r="J90" s="18">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日'!$D90)</f>
        <v>0</v>
      </c>
      <c r="K90" s="18">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日'!$D90)</f>
        <v>0</v>
      </c>
      <c r="L90" s="18">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日'!$D90)</f>
        <v>0</v>
      </c>
      <c r="M90" s="18">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日'!$D90)</f>
        <v>0</v>
      </c>
      <c r="N90" s="18">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日'!$D90)</f>
        <v>0</v>
      </c>
    </row>
    <row r="91" spans="1:14" outlineLevel="1" x14ac:dyDescent="0.3">
      <c r="A91" s="36"/>
      <c r="B91" s="39"/>
      <c r="C91" s="40"/>
      <c r="D91" s="18" t="s">
        <v>50</v>
      </c>
      <c r="E91" s="18" t="s">
        <v>59</v>
      </c>
      <c r="F91" s="19" t="e">
        <f>F90/F89</f>
        <v>#DIV/0!</v>
      </c>
      <c r="G91" s="19">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日'!$D91)</f>
        <v>0</v>
      </c>
      <c r="H91" s="19">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日'!$D91)</f>
        <v>0</v>
      </c>
      <c r="I91" s="19">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日'!$D91)</f>
        <v>0</v>
      </c>
      <c r="J91" s="19">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日'!$D91)</f>
        <v>0</v>
      </c>
      <c r="K91" s="19">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日'!$D91)</f>
        <v>0</v>
      </c>
      <c r="L91" s="19">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日'!$D91)</f>
        <v>0</v>
      </c>
      <c r="M91" s="19">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日'!$D91)</f>
        <v>0</v>
      </c>
      <c r="N91" s="19">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日'!$D91)</f>
        <v>0</v>
      </c>
    </row>
    <row r="92" spans="1:14" outlineLevel="1" x14ac:dyDescent="0.3">
      <c r="A92" s="36"/>
      <c r="B92" s="39"/>
      <c r="C92" s="40"/>
      <c r="D92" s="18" t="s">
        <v>50</v>
      </c>
      <c r="E92" s="18" t="s">
        <v>61</v>
      </c>
      <c r="F92" s="18">
        <f>SUM(G92:Q92)</f>
        <v>0</v>
      </c>
      <c r="G92" s="18">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日'!$D92)</f>
        <v>0</v>
      </c>
      <c r="H92" s="18">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日'!$D92)</f>
        <v>0</v>
      </c>
      <c r="I92" s="18">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日'!$D92)</f>
        <v>0</v>
      </c>
      <c r="J92" s="18">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日'!$D92)</f>
        <v>0</v>
      </c>
      <c r="K92" s="18">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日'!$D92)</f>
        <v>0</v>
      </c>
      <c r="L92" s="18">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日'!$D92)</f>
        <v>0</v>
      </c>
      <c r="M92" s="18">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日'!$D92)</f>
        <v>0</v>
      </c>
      <c r="N92" s="18">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日'!$D92)</f>
        <v>0</v>
      </c>
    </row>
    <row r="93" spans="1:14" outlineLevel="1" x14ac:dyDescent="0.3">
      <c r="A93" s="36"/>
      <c r="B93" s="39"/>
      <c r="C93" s="40"/>
      <c r="D93" s="18" t="s">
        <v>50</v>
      </c>
      <c r="E93" s="18" t="s">
        <v>63</v>
      </c>
      <c r="F93" s="32" t="e">
        <f>F92/F89</f>
        <v>#DIV/0!</v>
      </c>
      <c r="G93" s="32">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日'!$D93)</f>
        <v>0</v>
      </c>
      <c r="H93" s="32">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日'!$D93)</f>
        <v>0</v>
      </c>
      <c r="I93" s="32">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日'!$D93)</f>
        <v>0</v>
      </c>
      <c r="J93" s="32">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日'!$D93)</f>
        <v>0</v>
      </c>
      <c r="K93" s="32">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日'!$D93)</f>
        <v>0</v>
      </c>
      <c r="L93" s="32">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日'!$D93)</f>
        <v>0</v>
      </c>
      <c r="M93" s="32">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日'!$D93)</f>
        <v>0</v>
      </c>
      <c r="N93" s="32">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日'!$D93)</f>
        <v>0</v>
      </c>
    </row>
    <row r="94" spans="1:14" x14ac:dyDescent="0.3">
      <c r="A94" s="36"/>
      <c r="B94" s="39"/>
      <c r="C94" s="40"/>
      <c r="D94" s="5" t="s">
        <v>23</v>
      </c>
      <c r="E94" s="5" t="s">
        <v>54</v>
      </c>
      <c r="F94" s="9">
        <f>SUM(G94:Q94)</f>
        <v>11</v>
      </c>
      <c r="G9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日'!$D94)</f>
        <v>8</v>
      </c>
      <c r="H9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日'!$D94)</f>
        <v>3</v>
      </c>
      <c r="I9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日'!$D94)</f>
        <v>0</v>
      </c>
      <c r="J9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日'!$D94)</f>
        <v>0</v>
      </c>
      <c r="K9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日'!$D94)</f>
        <v>0</v>
      </c>
      <c r="L9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日'!$D94)</f>
        <v>0</v>
      </c>
      <c r="M9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日'!$D94)</f>
        <v>0</v>
      </c>
      <c r="N9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日'!$D94)</f>
        <v>0</v>
      </c>
    </row>
    <row r="95" spans="1:14" outlineLevel="1" x14ac:dyDescent="0.3">
      <c r="A95" s="36"/>
      <c r="B95" s="39"/>
      <c r="C95" s="40"/>
      <c r="D95" s="5" t="s">
        <v>23</v>
      </c>
      <c r="E95" s="5" t="s">
        <v>56</v>
      </c>
      <c r="F95" s="9">
        <f>SUM(G95:Q95)</f>
        <v>3</v>
      </c>
      <c r="G95" s="9">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日'!$D95)</f>
        <v>3</v>
      </c>
      <c r="H95" s="9">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日'!$D95)</f>
        <v>0</v>
      </c>
      <c r="I95" s="9">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日'!$D95)</f>
        <v>0</v>
      </c>
      <c r="J95" s="9">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日'!$D95)</f>
        <v>0</v>
      </c>
      <c r="K95" s="9">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日'!$D95)</f>
        <v>0</v>
      </c>
      <c r="L95" s="9">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日'!$D95)</f>
        <v>0</v>
      </c>
      <c r="M95" s="9">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日'!$D95)</f>
        <v>0</v>
      </c>
      <c r="N95" s="9">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日'!$D95)</f>
        <v>0</v>
      </c>
    </row>
    <row r="96" spans="1:14" outlineLevel="1" x14ac:dyDescent="0.3">
      <c r="A96" s="36"/>
      <c r="B96" s="39"/>
      <c r="C96" s="40"/>
      <c r="D96" s="5" t="s">
        <v>23</v>
      </c>
      <c r="E96" s="5" t="s">
        <v>58</v>
      </c>
      <c r="F96" s="6">
        <f>F95/F94</f>
        <v>0.27272727272727271</v>
      </c>
      <c r="G96" s="6">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日'!$D96)</f>
        <v>0.375</v>
      </c>
      <c r="H96" s="6">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日'!$D96)</f>
        <v>0</v>
      </c>
      <c r="I96" s="6">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日'!$D96)</f>
        <v>0</v>
      </c>
      <c r="J96" s="6">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日'!$D96)</f>
        <v>0</v>
      </c>
      <c r="K96" s="6">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日'!$D96)</f>
        <v>0</v>
      </c>
      <c r="L96" s="6">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日'!$D96)</f>
        <v>0</v>
      </c>
      <c r="M96" s="6">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日'!$D96)</f>
        <v>0</v>
      </c>
      <c r="N96" s="6">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日'!$D96)</f>
        <v>0</v>
      </c>
    </row>
    <row r="97" spans="1:14" outlineLevel="1" x14ac:dyDescent="0.3">
      <c r="A97" s="36"/>
      <c r="B97" s="39"/>
      <c r="C97" s="40"/>
      <c r="D97" s="5" t="s">
        <v>23</v>
      </c>
      <c r="E97" s="5" t="s">
        <v>60</v>
      </c>
      <c r="F97" s="9">
        <f>SUM(G97:Q97)</f>
        <v>1213</v>
      </c>
      <c r="G97" s="9">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日'!$D97)</f>
        <v>1213</v>
      </c>
      <c r="H97" s="9">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日'!$D97)</f>
        <v>0</v>
      </c>
      <c r="I97" s="9">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日'!$D97)</f>
        <v>0</v>
      </c>
      <c r="J97" s="9">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日'!$D97)</f>
        <v>0</v>
      </c>
      <c r="K97" s="9">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日'!$D97)</f>
        <v>0</v>
      </c>
      <c r="L97" s="9">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日'!$D97)</f>
        <v>0</v>
      </c>
      <c r="M97" s="9">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日'!$D97)</f>
        <v>0</v>
      </c>
      <c r="N97" s="9">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日'!$D97)</f>
        <v>0</v>
      </c>
    </row>
    <row r="98" spans="1:14" outlineLevel="1" x14ac:dyDescent="0.3">
      <c r="A98" s="36"/>
      <c r="B98" s="39"/>
      <c r="C98" s="40"/>
      <c r="D98" s="5" t="s">
        <v>23</v>
      </c>
      <c r="E98" s="5" t="s">
        <v>62</v>
      </c>
      <c r="F98" s="17">
        <f>F97/F94</f>
        <v>110.27272727272727</v>
      </c>
      <c r="G98" s="17">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日'!$D98)</f>
        <v>151.63</v>
      </c>
      <c r="H98" s="17">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日'!$D98)</f>
        <v>0</v>
      </c>
      <c r="I98" s="17">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日'!$D98)</f>
        <v>0</v>
      </c>
      <c r="J98" s="17">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日'!$D98)</f>
        <v>0</v>
      </c>
      <c r="K98" s="17">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日'!$D98)</f>
        <v>0</v>
      </c>
      <c r="L98" s="17">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日'!$D98)</f>
        <v>0</v>
      </c>
      <c r="M98" s="17">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日'!$D98)</f>
        <v>0</v>
      </c>
      <c r="N98" s="17">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日'!$D98)</f>
        <v>0</v>
      </c>
    </row>
    <row r="99" spans="1:14" x14ac:dyDescent="0.3">
      <c r="A99" s="36"/>
      <c r="B99" s="39"/>
      <c r="C99" s="40"/>
      <c r="D99" s="18" t="s">
        <v>25</v>
      </c>
      <c r="E99" s="18" t="s">
        <v>55</v>
      </c>
      <c r="F99" s="18">
        <f>SUM(G99:Q99)</f>
        <v>103</v>
      </c>
      <c r="G99" s="18">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日'!$D99)</f>
        <v>51</v>
      </c>
      <c r="H99" s="18">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日'!$D99)</f>
        <v>52</v>
      </c>
      <c r="I99" s="18">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日'!$D99)</f>
        <v>0</v>
      </c>
      <c r="J99" s="18">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日'!$D99)</f>
        <v>0</v>
      </c>
      <c r="K99" s="18">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日'!$D99)</f>
        <v>0</v>
      </c>
      <c r="L99" s="18">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日'!$D99)</f>
        <v>0</v>
      </c>
      <c r="M99" s="18">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日'!$D99)</f>
        <v>0</v>
      </c>
      <c r="N99" s="18">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日'!$D99)</f>
        <v>0</v>
      </c>
    </row>
    <row r="100" spans="1:14" outlineLevel="1" x14ac:dyDescent="0.3">
      <c r="A100" s="36"/>
      <c r="B100" s="39"/>
      <c r="C100" s="40"/>
      <c r="D100" s="18" t="s">
        <v>25</v>
      </c>
      <c r="E100" s="18" t="s">
        <v>57</v>
      </c>
      <c r="F100" s="18">
        <f>SUM(G100:Q100)</f>
        <v>13</v>
      </c>
      <c r="G100" s="18">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日'!$D100)</f>
        <v>9</v>
      </c>
      <c r="H100" s="18">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日'!$D100)</f>
        <v>4</v>
      </c>
      <c r="I100" s="18">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日'!$D100)</f>
        <v>0</v>
      </c>
      <c r="J100" s="18">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日'!$D100)</f>
        <v>0</v>
      </c>
      <c r="K100" s="18">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日'!$D100)</f>
        <v>0</v>
      </c>
      <c r="L100" s="18">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日'!$D100)</f>
        <v>0</v>
      </c>
      <c r="M100" s="18">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日'!$D100)</f>
        <v>0</v>
      </c>
      <c r="N100" s="18">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日'!$D100)</f>
        <v>0</v>
      </c>
    </row>
    <row r="101" spans="1:14" outlineLevel="1" x14ac:dyDescent="0.3">
      <c r="A101" s="36"/>
      <c r="B101" s="39"/>
      <c r="C101" s="40"/>
      <c r="D101" s="18" t="s">
        <v>25</v>
      </c>
      <c r="E101" s="18" t="s">
        <v>59</v>
      </c>
      <c r="F101" s="19">
        <f>F100/F99</f>
        <v>0.12621359223300971</v>
      </c>
      <c r="G101" s="19">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日'!$D101)</f>
        <v>0.17649999999999999</v>
      </c>
      <c r="H101" s="19">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日'!$D101)</f>
        <v>7.6999999999999999E-2</v>
      </c>
      <c r="I101" s="19">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日'!$D101)</f>
        <v>0</v>
      </c>
      <c r="J101" s="19">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日'!$D101)</f>
        <v>0</v>
      </c>
      <c r="K101" s="19">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日'!$D101)</f>
        <v>0</v>
      </c>
      <c r="L101" s="19">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日'!$D101)</f>
        <v>0</v>
      </c>
      <c r="M101" s="19">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日'!$D101)</f>
        <v>0</v>
      </c>
      <c r="N101" s="19">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日'!$D101)</f>
        <v>0</v>
      </c>
    </row>
    <row r="102" spans="1:14" outlineLevel="1" x14ac:dyDescent="0.3">
      <c r="A102" s="36"/>
      <c r="B102" s="39"/>
      <c r="C102" s="40"/>
      <c r="D102" s="18" t="s">
        <v>25</v>
      </c>
      <c r="E102" s="18" t="s">
        <v>61</v>
      </c>
      <c r="F102" s="18">
        <f>SUM(G102:Q102)</f>
        <v>5312</v>
      </c>
      <c r="G102" s="18">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日'!$D102)</f>
        <v>3549</v>
      </c>
      <c r="H102" s="18">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日'!$D102)</f>
        <v>1763</v>
      </c>
      <c r="I102" s="18">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日'!$D102)</f>
        <v>0</v>
      </c>
      <c r="J102" s="18">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日'!$D102)</f>
        <v>0</v>
      </c>
      <c r="K102" s="18">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日'!$D102)</f>
        <v>0</v>
      </c>
      <c r="L102" s="18">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日'!$D102)</f>
        <v>0</v>
      </c>
      <c r="M102" s="18">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日'!$D102)</f>
        <v>0</v>
      </c>
      <c r="N102" s="18">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日'!$D102)</f>
        <v>0</v>
      </c>
    </row>
    <row r="103" spans="1:14" outlineLevel="1" x14ac:dyDescent="0.3">
      <c r="A103" s="36"/>
      <c r="B103" s="39"/>
      <c r="C103" s="40"/>
      <c r="D103" s="18" t="s">
        <v>25</v>
      </c>
      <c r="E103" s="18" t="s">
        <v>63</v>
      </c>
      <c r="F103" s="32">
        <f>F102/F99</f>
        <v>51.572815533980581</v>
      </c>
      <c r="G103" s="32">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日'!$D103)</f>
        <v>69.59</v>
      </c>
      <c r="H103" s="32">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日'!$D103)</f>
        <v>33.9</v>
      </c>
      <c r="I103" s="32">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日'!$D103)</f>
        <v>0</v>
      </c>
      <c r="J103" s="32">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日'!$D103)</f>
        <v>0</v>
      </c>
      <c r="K103" s="32">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日'!$D103)</f>
        <v>0</v>
      </c>
      <c r="L103" s="32">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日'!$D103)</f>
        <v>0</v>
      </c>
      <c r="M103" s="32">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日'!$D103)</f>
        <v>0</v>
      </c>
      <c r="N103" s="32">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日'!$D103)</f>
        <v>0</v>
      </c>
    </row>
    <row r="104" spans="1:14" x14ac:dyDescent="0.3">
      <c r="A104" s="36"/>
      <c r="B104" s="39"/>
      <c r="C104" s="40"/>
      <c r="D104" s="5" t="s">
        <v>26</v>
      </c>
      <c r="E104" s="5" t="s">
        <v>54</v>
      </c>
      <c r="F104" s="9">
        <f>SUM(G104:Q104)</f>
        <v>83</v>
      </c>
      <c r="G10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日'!$D104)</f>
        <v>31</v>
      </c>
      <c r="H10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日'!$D104)</f>
        <v>52</v>
      </c>
      <c r="I10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日'!$D104)</f>
        <v>0</v>
      </c>
      <c r="J10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日'!$D104)</f>
        <v>0</v>
      </c>
      <c r="K10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日'!$D104)</f>
        <v>0</v>
      </c>
      <c r="L10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日'!$D104)</f>
        <v>0</v>
      </c>
      <c r="M10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日'!$D104)</f>
        <v>0</v>
      </c>
      <c r="N10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日'!$D104)</f>
        <v>0</v>
      </c>
    </row>
    <row r="105" spans="1:14" outlineLevel="1" x14ac:dyDescent="0.3">
      <c r="A105" s="36"/>
      <c r="B105" s="39"/>
      <c r="C105" s="40"/>
      <c r="D105" s="5" t="s">
        <v>26</v>
      </c>
      <c r="E105" s="5" t="s">
        <v>56</v>
      </c>
      <c r="F105" s="9">
        <f>SUM(G105:Q105)</f>
        <v>16</v>
      </c>
      <c r="G105" s="9">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日'!$D105)</f>
        <v>6</v>
      </c>
      <c r="H105" s="9">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日'!$D105)</f>
        <v>10</v>
      </c>
      <c r="I105" s="9">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日'!$D105)</f>
        <v>0</v>
      </c>
      <c r="J105" s="9">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日'!$D105)</f>
        <v>0</v>
      </c>
      <c r="K105" s="9">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日'!$D105)</f>
        <v>0</v>
      </c>
      <c r="L105" s="9">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日'!$D105)</f>
        <v>0</v>
      </c>
      <c r="M105" s="9">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日'!$D105)</f>
        <v>0</v>
      </c>
      <c r="N105" s="9">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日'!$D105)</f>
        <v>0</v>
      </c>
    </row>
    <row r="106" spans="1:14" outlineLevel="1" x14ac:dyDescent="0.3">
      <c r="A106" s="36"/>
      <c r="B106" s="39"/>
      <c r="C106" s="40"/>
      <c r="D106" s="5" t="s">
        <v>26</v>
      </c>
      <c r="E106" s="5" t="s">
        <v>58</v>
      </c>
      <c r="F106" s="6">
        <f>F105/F104</f>
        <v>0.19277108433734941</v>
      </c>
      <c r="G106" s="6">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日'!$D106)</f>
        <v>0.19359999999999999</v>
      </c>
      <c r="H106" s="6">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日'!$D106)</f>
        <v>0.1923</v>
      </c>
      <c r="I106" s="6">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日'!$D106)</f>
        <v>0</v>
      </c>
      <c r="J106" s="6">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日'!$D106)</f>
        <v>0</v>
      </c>
      <c r="K106" s="6">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日'!$D106)</f>
        <v>0</v>
      </c>
      <c r="L106" s="6">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日'!$D106)</f>
        <v>0</v>
      </c>
      <c r="M106" s="6">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日'!$D106)</f>
        <v>0</v>
      </c>
      <c r="N106" s="6">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日'!$D106)</f>
        <v>0</v>
      </c>
    </row>
    <row r="107" spans="1:14" outlineLevel="1" x14ac:dyDescent="0.3">
      <c r="A107" s="36"/>
      <c r="B107" s="41"/>
      <c r="C107" s="42"/>
      <c r="D107" s="5" t="s">
        <v>26</v>
      </c>
      <c r="E107" s="5" t="s">
        <v>60</v>
      </c>
      <c r="F107" s="9">
        <f>SUM(G107:Q107)</f>
        <v>5377</v>
      </c>
      <c r="G107" s="9">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日'!$D107)</f>
        <v>1841</v>
      </c>
      <c r="H107" s="9">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日'!$D107)</f>
        <v>3536</v>
      </c>
      <c r="I107" s="9">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日'!$D107)</f>
        <v>0</v>
      </c>
      <c r="J107" s="9">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日'!$D107)</f>
        <v>0</v>
      </c>
      <c r="K107" s="9">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日'!$D107)</f>
        <v>0</v>
      </c>
      <c r="L107" s="9">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日'!$D107)</f>
        <v>0</v>
      </c>
      <c r="M107" s="9">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日'!$D107)</f>
        <v>0</v>
      </c>
      <c r="N107" s="9">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日'!$D107)</f>
        <v>0</v>
      </c>
    </row>
    <row r="108" spans="1:14" outlineLevel="1" x14ac:dyDescent="0.3">
      <c r="A108" s="36"/>
      <c r="B108" s="43" t="s">
        <v>67</v>
      </c>
      <c r="C108" s="43"/>
      <c r="D108" s="5" t="s">
        <v>26</v>
      </c>
      <c r="E108" s="5" t="s">
        <v>62</v>
      </c>
      <c r="F108" s="17">
        <f>F107/F104</f>
        <v>64.783132530120483</v>
      </c>
      <c r="G108" s="17">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日'!$D108)</f>
        <v>59.39</v>
      </c>
      <c r="H108" s="17">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日'!$D108)</f>
        <v>68</v>
      </c>
      <c r="I108" s="17">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日'!$D108)</f>
        <v>0</v>
      </c>
      <c r="J108" s="17">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日'!$D108)</f>
        <v>0</v>
      </c>
      <c r="K108" s="17">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日'!$D108)</f>
        <v>0</v>
      </c>
      <c r="L108" s="17">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日'!$D108)</f>
        <v>0</v>
      </c>
      <c r="M108" s="17">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日'!$D108)</f>
        <v>0</v>
      </c>
      <c r="N108" s="17">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日'!$D108)</f>
        <v>0</v>
      </c>
    </row>
    <row r="109" spans="1:14" x14ac:dyDescent="0.3">
      <c r="A109" s="36"/>
      <c r="B109" s="44" t="s">
        <v>75</v>
      </c>
      <c r="C109" s="45"/>
      <c r="D109" s="18" t="s">
        <v>43</v>
      </c>
      <c r="E109" s="18" t="s">
        <v>55</v>
      </c>
      <c r="F109" s="18">
        <f>SUM(G109:Q109)</f>
        <v>1</v>
      </c>
      <c r="G109" s="18">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日'!$D109)</f>
        <v>0</v>
      </c>
      <c r="H109" s="18">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日'!$D109)</f>
        <v>1</v>
      </c>
      <c r="I109" s="18">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日'!$D109)</f>
        <v>0</v>
      </c>
      <c r="J109" s="18">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日'!$D109)</f>
        <v>0</v>
      </c>
      <c r="K109" s="18">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日'!$D109)</f>
        <v>0</v>
      </c>
      <c r="L109" s="18">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日'!$D109)</f>
        <v>0</v>
      </c>
      <c r="M109" s="18">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日'!$D109)</f>
        <v>0</v>
      </c>
      <c r="N109" s="18">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日'!$D109)</f>
        <v>0</v>
      </c>
    </row>
    <row r="110" spans="1:14" outlineLevel="1" x14ac:dyDescent="0.3">
      <c r="A110" s="36"/>
      <c r="B110" s="24"/>
      <c r="C110" s="25"/>
      <c r="D110" s="18" t="s">
        <v>43</v>
      </c>
      <c r="E110" s="18" t="s">
        <v>57</v>
      </c>
      <c r="F110" s="18">
        <f>SUM(G110:Q110)</f>
        <v>0</v>
      </c>
      <c r="G110" s="18">
        <f>SUMIFS('17-2.原始 市场 商品流量来源 日'!$L:$L,'17-2.原始 市场 商品流量来源 日'!$F:$F,'17-2.市场  商品流量来源分析 日'!$A$64,'17-2.原始 市场 商品流量来源 日'!$D:$D,'17-2.市场  商品流量来源分析 日'!G$63,'17-2.原始 市场 商品流量来源 日'!$H:$H,'17-2.市场  商品流量来源分析 日'!$D110)</f>
        <v>0</v>
      </c>
      <c r="H110" s="18">
        <f>SUMIFS('17-2.原始 市场 商品流量来源 日'!$L:$L,'17-2.原始 市场 商品流量来源 日'!$F:$F,'17-2.市场  商品流量来源分析 日'!$A$64,'17-2.原始 市场 商品流量来源 日'!$D:$D,'17-2.市场  商品流量来源分析 日'!H$63,'17-2.原始 市场 商品流量来源 日'!$H:$H,'17-2.市场  商品流量来源分析 日'!$D110)</f>
        <v>0</v>
      </c>
      <c r="I110" s="18">
        <f>SUMIFS('17-2.原始 市场 商品流量来源 日'!$L:$L,'17-2.原始 市场 商品流量来源 日'!$F:$F,'17-2.市场  商品流量来源分析 日'!$A$64,'17-2.原始 市场 商品流量来源 日'!$D:$D,'17-2.市场  商品流量来源分析 日'!I$63,'17-2.原始 市场 商品流量来源 日'!$H:$H,'17-2.市场  商品流量来源分析 日'!$D110)</f>
        <v>0</v>
      </c>
      <c r="J110" s="18">
        <f>SUMIFS('17-2.原始 市场 商品流量来源 日'!$L:$L,'17-2.原始 市场 商品流量来源 日'!$F:$F,'17-2.市场  商品流量来源分析 日'!$A$64,'17-2.原始 市场 商品流量来源 日'!$D:$D,'17-2.市场  商品流量来源分析 日'!J$63,'17-2.原始 市场 商品流量来源 日'!$H:$H,'17-2.市场  商品流量来源分析 日'!$D110)</f>
        <v>0</v>
      </c>
      <c r="K110" s="18">
        <f>SUMIFS('17-2.原始 市场 商品流量来源 日'!$L:$L,'17-2.原始 市场 商品流量来源 日'!$F:$F,'17-2.市场  商品流量来源分析 日'!$A$64,'17-2.原始 市场 商品流量来源 日'!$D:$D,'17-2.市场  商品流量来源分析 日'!K$63,'17-2.原始 市场 商品流量来源 日'!$H:$H,'17-2.市场  商品流量来源分析 日'!$D110)</f>
        <v>0</v>
      </c>
      <c r="L110" s="18">
        <f>SUMIFS('17-2.原始 市场 商品流量来源 日'!$L:$L,'17-2.原始 市场 商品流量来源 日'!$F:$F,'17-2.市场  商品流量来源分析 日'!$A$64,'17-2.原始 市场 商品流量来源 日'!$D:$D,'17-2.市场  商品流量来源分析 日'!L$63,'17-2.原始 市场 商品流量来源 日'!$H:$H,'17-2.市场  商品流量来源分析 日'!$D110)</f>
        <v>0</v>
      </c>
      <c r="M110" s="18">
        <f>SUMIFS('17-2.原始 市场 商品流量来源 日'!$L:$L,'17-2.原始 市场 商品流量来源 日'!$F:$F,'17-2.市场  商品流量来源分析 日'!$A$64,'17-2.原始 市场 商品流量来源 日'!$D:$D,'17-2.市场  商品流量来源分析 日'!M$63,'17-2.原始 市场 商品流量来源 日'!$H:$H,'17-2.市场  商品流量来源分析 日'!$D110)</f>
        <v>0</v>
      </c>
      <c r="N110" s="18">
        <f>SUMIFS('17-2.原始 市场 商品流量来源 日'!$L:$L,'17-2.原始 市场 商品流量来源 日'!$F:$F,'17-2.市场  商品流量来源分析 日'!$A$64,'17-2.原始 市场 商品流量来源 日'!$D:$D,'17-2.市场  商品流量来源分析 日'!N$63,'17-2.原始 市场 商品流量来源 日'!$H:$H,'17-2.市场  商品流量来源分析 日'!$D110)</f>
        <v>0</v>
      </c>
    </row>
    <row r="111" spans="1:14" outlineLevel="1" x14ac:dyDescent="0.3">
      <c r="A111" s="36"/>
      <c r="B111" s="24"/>
      <c r="C111" s="25"/>
      <c r="D111" s="18" t="s">
        <v>43</v>
      </c>
      <c r="E111" s="18" t="s">
        <v>59</v>
      </c>
      <c r="F111" s="19">
        <f>F110/F109</f>
        <v>0</v>
      </c>
      <c r="G111" s="19">
        <f>SUMIFS('17-2.原始 市场 商品流量来源 日'!$K:$K,'17-2.原始 市场 商品流量来源 日'!$F:$F,'17-2.市场  商品流量来源分析 日'!$A$64,'17-2.原始 市场 商品流量来源 日'!$D:$D,'17-2.市场  商品流量来源分析 日'!G$63,'17-2.原始 市场 商品流量来源 日'!$H:$H,'17-2.市场  商品流量来源分析 日'!$D111)</f>
        <v>0</v>
      </c>
      <c r="H111" s="19">
        <f>SUMIFS('17-2.原始 市场 商品流量来源 日'!$K:$K,'17-2.原始 市场 商品流量来源 日'!$F:$F,'17-2.市场  商品流量来源分析 日'!$A$64,'17-2.原始 市场 商品流量来源 日'!$D:$D,'17-2.市场  商品流量来源分析 日'!H$63,'17-2.原始 市场 商品流量来源 日'!$H:$H,'17-2.市场  商品流量来源分析 日'!$D111)</f>
        <v>0</v>
      </c>
      <c r="I111" s="19">
        <f>SUMIFS('17-2.原始 市场 商品流量来源 日'!$K:$K,'17-2.原始 市场 商品流量来源 日'!$F:$F,'17-2.市场  商品流量来源分析 日'!$A$64,'17-2.原始 市场 商品流量来源 日'!$D:$D,'17-2.市场  商品流量来源分析 日'!I$63,'17-2.原始 市场 商品流量来源 日'!$H:$H,'17-2.市场  商品流量来源分析 日'!$D111)</f>
        <v>0</v>
      </c>
      <c r="J111" s="19">
        <f>SUMIFS('17-2.原始 市场 商品流量来源 日'!$K:$K,'17-2.原始 市场 商品流量来源 日'!$F:$F,'17-2.市场  商品流量来源分析 日'!$A$64,'17-2.原始 市场 商品流量来源 日'!$D:$D,'17-2.市场  商品流量来源分析 日'!J$63,'17-2.原始 市场 商品流量来源 日'!$H:$H,'17-2.市场  商品流量来源分析 日'!$D111)</f>
        <v>0</v>
      </c>
      <c r="K111" s="19">
        <f>SUMIFS('17-2.原始 市场 商品流量来源 日'!$K:$K,'17-2.原始 市场 商品流量来源 日'!$F:$F,'17-2.市场  商品流量来源分析 日'!$A$64,'17-2.原始 市场 商品流量来源 日'!$D:$D,'17-2.市场  商品流量来源分析 日'!K$63,'17-2.原始 市场 商品流量来源 日'!$H:$H,'17-2.市场  商品流量来源分析 日'!$D111)</f>
        <v>0</v>
      </c>
      <c r="L111" s="19">
        <f>SUMIFS('17-2.原始 市场 商品流量来源 日'!$K:$K,'17-2.原始 市场 商品流量来源 日'!$F:$F,'17-2.市场  商品流量来源分析 日'!$A$64,'17-2.原始 市场 商品流量来源 日'!$D:$D,'17-2.市场  商品流量来源分析 日'!L$63,'17-2.原始 市场 商品流量来源 日'!$H:$H,'17-2.市场  商品流量来源分析 日'!$D111)</f>
        <v>0</v>
      </c>
      <c r="M111" s="19">
        <f>SUMIFS('17-2.原始 市场 商品流量来源 日'!$K:$K,'17-2.原始 市场 商品流量来源 日'!$F:$F,'17-2.市场  商品流量来源分析 日'!$A$64,'17-2.原始 市场 商品流量来源 日'!$D:$D,'17-2.市场  商品流量来源分析 日'!M$63,'17-2.原始 市场 商品流量来源 日'!$H:$H,'17-2.市场  商品流量来源分析 日'!$D111)</f>
        <v>0</v>
      </c>
      <c r="N111" s="19">
        <f>SUMIFS('17-2.原始 市场 商品流量来源 日'!$K:$K,'17-2.原始 市场 商品流量来源 日'!$F:$F,'17-2.市场  商品流量来源分析 日'!$A$64,'17-2.原始 市场 商品流量来源 日'!$D:$D,'17-2.市场  商品流量来源分析 日'!N$63,'17-2.原始 市场 商品流量来源 日'!$H:$H,'17-2.市场  商品流量来源分析 日'!$D111)</f>
        <v>0</v>
      </c>
    </row>
    <row r="112" spans="1:14" outlineLevel="1" x14ac:dyDescent="0.3">
      <c r="A112" s="36"/>
      <c r="B112" s="24"/>
      <c r="C112" s="25"/>
      <c r="D112" s="18" t="s">
        <v>43</v>
      </c>
      <c r="E112" s="18" t="s">
        <v>61</v>
      </c>
      <c r="F112" s="18">
        <f>SUM(G112:Q112)</f>
        <v>0</v>
      </c>
      <c r="G112" s="18">
        <f>SUMIFS('17-2.原始 市场 商品流量来源 日'!$I:$I,'17-2.原始 市场 商品流量来源 日'!$F:$F,'17-2.市场  商品流量来源分析 日'!$A$64,'17-2.原始 市场 商品流量来源 日'!$D:$D,'17-2.市场  商品流量来源分析 日'!G$63,'17-2.原始 市场 商品流量来源 日'!$H:$H,'17-2.市场  商品流量来源分析 日'!$D112)</f>
        <v>0</v>
      </c>
      <c r="H112" s="18">
        <f>SUMIFS('17-2.原始 市场 商品流量来源 日'!$I:$I,'17-2.原始 市场 商品流量来源 日'!$F:$F,'17-2.市场  商品流量来源分析 日'!$A$64,'17-2.原始 市场 商品流量来源 日'!$D:$D,'17-2.市场  商品流量来源分析 日'!H$63,'17-2.原始 市场 商品流量来源 日'!$H:$H,'17-2.市场  商品流量来源分析 日'!$D112)</f>
        <v>0</v>
      </c>
      <c r="I112" s="18">
        <f>SUMIFS('17-2.原始 市场 商品流量来源 日'!$I:$I,'17-2.原始 市场 商品流量来源 日'!$F:$F,'17-2.市场  商品流量来源分析 日'!$A$64,'17-2.原始 市场 商品流量来源 日'!$D:$D,'17-2.市场  商品流量来源分析 日'!I$63,'17-2.原始 市场 商品流量来源 日'!$H:$H,'17-2.市场  商品流量来源分析 日'!$D112)</f>
        <v>0</v>
      </c>
      <c r="J112" s="18">
        <f>SUMIFS('17-2.原始 市场 商品流量来源 日'!$I:$I,'17-2.原始 市场 商品流量来源 日'!$F:$F,'17-2.市场  商品流量来源分析 日'!$A$64,'17-2.原始 市场 商品流量来源 日'!$D:$D,'17-2.市场  商品流量来源分析 日'!J$63,'17-2.原始 市场 商品流量来源 日'!$H:$H,'17-2.市场  商品流量来源分析 日'!$D112)</f>
        <v>0</v>
      </c>
      <c r="K112" s="18">
        <f>SUMIFS('17-2.原始 市场 商品流量来源 日'!$I:$I,'17-2.原始 市场 商品流量来源 日'!$F:$F,'17-2.市场  商品流量来源分析 日'!$A$64,'17-2.原始 市场 商品流量来源 日'!$D:$D,'17-2.市场  商品流量来源分析 日'!K$63,'17-2.原始 市场 商品流量来源 日'!$H:$H,'17-2.市场  商品流量来源分析 日'!$D112)</f>
        <v>0</v>
      </c>
      <c r="L112" s="18">
        <f>SUMIFS('17-2.原始 市场 商品流量来源 日'!$I:$I,'17-2.原始 市场 商品流量来源 日'!$F:$F,'17-2.市场  商品流量来源分析 日'!$A$64,'17-2.原始 市场 商品流量来源 日'!$D:$D,'17-2.市场  商品流量来源分析 日'!L$63,'17-2.原始 市场 商品流量来源 日'!$H:$H,'17-2.市场  商品流量来源分析 日'!$D112)</f>
        <v>0</v>
      </c>
      <c r="M112" s="18">
        <f>SUMIFS('17-2.原始 市场 商品流量来源 日'!$I:$I,'17-2.原始 市场 商品流量来源 日'!$F:$F,'17-2.市场  商品流量来源分析 日'!$A$64,'17-2.原始 市场 商品流量来源 日'!$D:$D,'17-2.市场  商品流量来源分析 日'!M$63,'17-2.原始 市场 商品流量来源 日'!$H:$H,'17-2.市场  商品流量来源分析 日'!$D112)</f>
        <v>0</v>
      </c>
      <c r="N112" s="18">
        <f>SUMIFS('17-2.原始 市场 商品流量来源 日'!$I:$I,'17-2.原始 市场 商品流量来源 日'!$F:$F,'17-2.市场  商品流量来源分析 日'!$A$64,'17-2.原始 市场 商品流量来源 日'!$D:$D,'17-2.市场  商品流量来源分析 日'!N$63,'17-2.原始 市场 商品流量来源 日'!$H:$H,'17-2.市场  商品流量来源分析 日'!$D112)</f>
        <v>0</v>
      </c>
    </row>
    <row r="113" spans="1:14" outlineLevel="1" x14ac:dyDescent="0.3">
      <c r="A113" s="36"/>
      <c r="B113" s="24"/>
      <c r="C113" s="25"/>
      <c r="D113" s="18" t="s">
        <v>43</v>
      </c>
      <c r="E113" s="18" t="s">
        <v>63</v>
      </c>
      <c r="F113" s="32">
        <f>F112/F109</f>
        <v>0</v>
      </c>
      <c r="G113" s="32">
        <f>SUMIFS('17-2.原始 市场 商品流量来源 日'!$N:$N,'17-2.原始 市场 商品流量来源 日'!$F:$F,'17-2.市场  商品流量来源分析 日'!$A$64,'17-2.原始 市场 商品流量来源 日'!$D:$D,'17-2.市场  商品流量来源分析 日'!G$63,'17-2.原始 市场 商品流量来源 日'!$H:$H,'17-2.市场  商品流量来源分析 日'!$D113)</f>
        <v>0</v>
      </c>
      <c r="H113" s="32">
        <f>SUMIFS('17-2.原始 市场 商品流量来源 日'!$N:$N,'17-2.原始 市场 商品流量来源 日'!$F:$F,'17-2.市场  商品流量来源分析 日'!$A$64,'17-2.原始 市场 商品流量来源 日'!$D:$D,'17-2.市场  商品流量来源分析 日'!H$63,'17-2.原始 市场 商品流量来源 日'!$H:$H,'17-2.市场  商品流量来源分析 日'!$D113)</f>
        <v>0</v>
      </c>
      <c r="I113" s="32">
        <f>SUMIFS('17-2.原始 市场 商品流量来源 日'!$N:$N,'17-2.原始 市场 商品流量来源 日'!$F:$F,'17-2.市场  商品流量来源分析 日'!$A$64,'17-2.原始 市场 商品流量来源 日'!$D:$D,'17-2.市场  商品流量来源分析 日'!I$63,'17-2.原始 市场 商品流量来源 日'!$H:$H,'17-2.市场  商品流量来源分析 日'!$D113)</f>
        <v>0</v>
      </c>
      <c r="J113" s="32">
        <f>SUMIFS('17-2.原始 市场 商品流量来源 日'!$N:$N,'17-2.原始 市场 商品流量来源 日'!$F:$F,'17-2.市场  商品流量来源分析 日'!$A$64,'17-2.原始 市场 商品流量来源 日'!$D:$D,'17-2.市场  商品流量来源分析 日'!J$63,'17-2.原始 市场 商品流量来源 日'!$H:$H,'17-2.市场  商品流量来源分析 日'!$D113)</f>
        <v>0</v>
      </c>
      <c r="K113" s="32">
        <f>SUMIFS('17-2.原始 市场 商品流量来源 日'!$N:$N,'17-2.原始 市场 商品流量来源 日'!$F:$F,'17-2.市场  商品流量来源分析 日'!$A$64,'17-2.原始 市场 商品流量来源 日'!$D:$D,'17-2.市场  商品流量来源分析 日'!K$63,'17-2.原始 市场 商品流量来源 日'!$H:$H,'17-2.市场  商品流量来源分析 日'!$D113)</f>
        <v>0</v>
      </c>
      <c r="L113" s="32">
        <f>SUMIFS('17-2.原始 市场 商品流量来源 日'!$N:$N,'17-2.原始 市场 商品流量来源 日'!$F:$F,'17-2.市场  商品流量来源分析 日'!$A$64,'17-2.原始 市场 商品流量来源 日'!$D:$D,'17-2.市场  商品流量来源分析 日'!L$63,'17-2.原始 市场 商品流量来源 日'!$H:$H,'17-2.市场  商品流量来源分析 日'!$D113)</f>
        <v>0</v>
      </c>
      <c r="M113" s="32">
        <f>SUMIFS('17-2.原始 市场 商品流量来源 日'!$N:$N,'17-2.原始 市场 商品流量来源 日'!$F:$F,'17-2.市场  商品流量来源分析 日'!$A$64,'17-2.原始 市场 商品流量来源 日'!$D:$D,'17-2.市场  商品流量来源分析 日'!M$63,'17-2.原始 市场 商品流量来源 日'!$H:$H,'17-2.市场  商品流量来源分析 日'!$D113)</f>
        <v>0</v>
      </c>
      <c r="N113" s="32">
        <f>SUMIFS('17-2.原始 市场 商品流量来源 日'!$N:$N,'17-2.原始 市场 商品流量来源 日'!$F:$F,'17-2.市场  商品流量来源分析 日'!$A$64,'17-2.原始 市场 商品流量来源 日'!$D:$D,'17-2.市场  商品流量来源分析 日'!N$63,'17-2.原始 市场 商品流量来源 日'!$H:$H,'17-2.市场  商品流量来源分析 日'!$D113)</f>
        <v>0</v>
      </c>
    </row>
    <row r="114" spans="1:14" x14ac:dyDescent="0.3">
      <c r="A114" s="36"/>
      <c r="B114" s="46"/>
      <c r="C114" s="47"/>
      <c r="D114" s="5" t="s">
        <v>53</v>
      </c>
      <c r="E114" s="5" t="s">
        <v>54</v>
      </c>
      <c r="F114" s="9">
        <f>SUM(G114:Q114)</f>
        <v>11</v>
      </c>
      <c r="G114"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日'!$D114)</f>
        <v>5</v>
      </c>
      <c r="H114"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日'!$D114)</f>
        <v>6</v>
      </c>
      <c r="I114"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日'!$D114)</f>
        <v>0</v>
      </c>
      <c r="J114"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日'!$D114)</f>
        <v>0</v>
      </c>
      <c r="K114"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日'!$D114)</f>
        <v>0</v>
      </c>
      <c r="L114"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日'!$D114)</f>
        <v>0</v>
      </c>
      <c r="M114"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日'!$D114)</f>
        <v>0</v>
      </c>
      <c r="N114"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日'!$D114)</f>
        <v>0</v>
      </c>
    </row>
    <row r="115" spans="1:14" x14ac:dyDescent="0.3">
      <c r="A115" s="36"/>
      <c r="B115" s="10"/>
      <c r="C115" s="26"/>
      <c r="D115" s="5" t="s">
        <v>30</v>
      </c>
      <c r="E115" s="5" t="s">
        <v>54</v>
      </c>
      <c r="F115" s="9">
        <f>SUM(G115:Q115)</f>
        <v>66</v>
      </c>
      <c r="G115"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日'!$D115)</f>
        <v>32</v>
      </c>
      <c r="H115"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日'!$D115)</f>
        <v>34</v>
      </c>
      <c r="I115"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日'!$D115)</f>
        <v>0</v>
      </c>
      <c r="J115"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日'!$D115)</f>
        <v>0</v>
      </c>
      <c r="K115"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日'!$D115)</f>
        <v>0</v>
      </c>
      <c r="L115"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日'!$D115)</f>
        <v>0</v>
      </c>
      <c r="M115"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日'!$D115)</f>
        <v>0</v>
      </c>
      <c r="N115"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日'!$D115)</f>
        <v>0</v>
      </c>
    </row>
    <row r="116" spans="1:14" x14ac:dyDescent="0.3">
      <c r="A116" s="36"/>
      <c r="B116" s="10"/>
      <c r="C116" s="26"/>
      <c r="D116" s="5" t="s">
        <v>31</v>
      </c>
      <c r="E116" s="5" t="s">
        <v>54</v>
      </c>
      <c r="F116" s="9">
        <f>SUM(G116:Q116)</f>
        <v>18</v>
      </c>
      <c r="G116"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日'!$D116)</f>
        <v>11</v>
      </c>
      <c r="H116"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日'!$D116)</f>
        <v>7</v>
      </c>
      <c r="I116"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日'!$D116)</f>
        <v>0</v>
      </c>
      <c r="J116"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日'!$D116)</f>
        <v>0</v>
      </c>
      <c r="K116"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日'!$D116)</f>
        <v>0</v>
      </c>
      <c r="L116"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日'!$D116)</f>
        <v>0</v>
      </c>
      <c r="M116"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日'!$D116)</f>
        <v>0</v>
      </c>
      <c r="N116"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日'!$D116)</f>
        <v>0</v>
      </c>
    </row>
    <row r="117" spans="1:14" x14ac:dyDescent="0.3">
      <c r="A117" s="36"/>
      <c r="B117" s="10"/>
      <c r="C117" s="26"/>
      <c r="D117" s="5" t="s">
        <v>35</v>
      </c>
      <c r="E117" s="5" t="s">
        <v>54</v>
      </c>
      <c r="F117" s="9">
        <f>SUM(G117:Q117)</f>
        <v>0</v>
      </c>
      <c r="G117"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日'!$D117)</f>
        <v>0</v>
      </c>
      <c r="H117"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日'!$D117)</f>
        <v>0</v>
      </c>
      <c r="I117"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日'!$D117)</f>
        <v>0</v>
      </c>
      <c r="J117"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日'!$D117)</f>
        <v>0</v>
      </c>
      <c r="K117"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日'!$D117)</f>
        <v>0</v>
      </c>
      <c r="L117"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日'!$D117)</f>
        <v>0</v>
      </c>
      <c r="M117"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日'!$D117)</f>
        <v>0</v>
      </c>
      <c r="N117"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日'!$D117)</f>
        <v>0</v>
      </c>
    </row>
    <row r="118" spans="1:14" x14ac:dyDescent="0.3">
      <c r="A118" s="36"/>
      <c r="B118" s="10"/>
      <c r="C118" s="26"/>
      <c r="D118" s="5" t="s">
        <v>24</v>
      </c>
      <c r="E118" s="5" t="s">
        <v>54</v>
      </c>
      <c r="F118" s="9">
        <f>SUM(G118:Q118)</f>
        <v>0</v>
      </c>
      <c r="G118" s="9">
        <f>SUMIFS('17-2.原始 市场 商品流量来源 日'!$J:$J,'17-2.原始 市场 商品流量来源 日'!$F:$F,'17-2.市场  商品流量来源分析 日'!$A$64,'17-2.原始 市场 商品流量来源 日'!$D:$D,'17-2.市场  商品流量来源分析 日'!G$63,'17-2.原始 市场 商品流量来源 日'!$H:$H,'17-2.市场  商品流量来源分析 日'!$D118)</f>
        <v>0</v>
      </c>
      <c r="H118" s="9">
        <f>SUMIFS('17-2.原始 市场 商品流量来源 日'!$J:$J,'17-2.原始 市场 商品流量来源 日'!$F:$F,'17-2.市场  商品流量来源分析 日'!$A$64,'17-2.原始 市场 商品流量来源 日'!$D:$D,'17-2.市场  商品流量来源分析 日'!H$63,'17-2.原始 市场 商品流量来源 日'!$H:$H,'17-2.市场  商品流量来源分析 日'!$D118)</f>
        <v>0</v>
      </c>
      <c r="I118" s="9">
        <f>SUMIFS('17-2.原始 市场 商品流量来源 日'!$J:$J,'17-2.原始 市场 商品流量来源 日'!$F:$F,'17-2.市场  商品流量来源分析 日'!$A$64,'17-2.原始 市场 商品流量来源 日'!$D:$D,'17-2.市场  商品流量来源分析 日'!I$63,'17-2.原始 市场 商品流量来源 日'!$H:$H,'17-2.市场  商品流量来源分析 日'!$D118)</f>
        <v>0</v>
      </c>
      <c r="J118" s="9">
        <f>SUMIFS('17-2.原始 市场 商品流量来源 日'!$J:$J,'17-2.原始 市场 商品流量来源 日'!$F:$F,'17-2.市场  商品流量来源分析 日'!$A$64,'17-2.原始 市场 商品流量来源 日'!$D:$D,'17-2.市场  商品流量来源分析 日'!J$63,'17-2.原始 市场 商品流量来源 日'!$H:$H,'17-2.市场  商品流量来源分析 日'!$D118)</f>
        <v>0</v>
      </c>
      <c r="K118" s="9">
        <f>SUMIFS('17-2.原始 市场 商品流量来源 日'!$J:$J,'17-2.原始 市场 商品流量来源 日'!$F:$F,'17-2.市场  商品流量来源分析 日'!$A$64,'17-2.原始 市场 商品流量来源 日'!$D:$D,'17-2.市场  商品流量来源分析 日'!K$63,'17-2.原始 市场 商品流量来源 日'!$H:$H,'17-2.市场  商品流量来源分析 日'!$D118)</f>
        <v>0</v>
      </c>
      <c r="L118" s="9">
        <f>SUMIFS('17-2.原始 市场 商品流量来源 日'!$J:$J,'17-2.原始 市场 商品流量来源 日'!$F:$F,'17-2.市场  商品流量来源分析 日'!$A$64,'17-2.原始 市场 商品流量来源 日'!$D:$D,'17-2.市场  商品流量来源分析 日'!L$63,'17-2.原始 市场 商品流量来源 日'!$H:$H,'17-2.市场  商品流量来源分析 日'!$D118)</f>
        <v>0</v>
      </c>
      <c r="M118" s="9">
        <f>SUMIFS('17-2.原始 市场 商品流量来源 日'!$J:$J,'17-2.原始 市场 商品流量来源 日'!$F:$F,'17-2.市场  商品流量来源分析 日'!$A$64,'17-2.原始 市场 商品流量来源 日'!$D:$D,'17-2.市场  商品流量来源分析 日'!M$63,'17-2.原始 市场 商品流量来源 日'!$H:$H,'17-2.市场  商品流量来源分析 日'!$D118)</f>
        <v>0</v>
      </c>
      <c r="N118" s="9">
        <f>SUMIFS('17-2.原始 市场 商品流量来源 日'!$J:$J,'17-2.原始 市场 商品流量来源 日'!$F:$F,'17-2.市场  商品流量来源分析 日'!$A$64,'17-2.原始 市场 商品流量来源 日'!$D:$D,'17-2.市场  商品流量来源分析 日'!N$63,'17-2.原始 市场 商品流量来源 日'!$H:$H,'17-2.市场  商品流量来源分析 日'!$D118)</f>
        <v>0</v>
      </c>
    </row>
    <row r="119" spans="1:14" x14ac:dyDescent="0.3">
      <c r="A119" s="36"/>
      <c r="B119" s="10"/>
      <c r="C119" s="11"/>
      <c r="D119" s="18" t="s">
        <v>51</v>
      </c>
      <c r="E119" s="18" t="s">
        <v>49</v>
      </c>
      <c r="F119" s="28"/>
      <c r="G119" s="28">
        <f>SUMIFS('17-2.原始 市场 商品流量来源 日'!$J:$J,'17-2.原始 市场 商品流量来源 日'!$F:$F,'17-2.市场  商品流量来源分析 日'!$A$2,'17-2.原始 市场 商品流量来源 日'!$D:$D,'17-2.市场  商品流量来源分析 日'!G$1)</f>
        <v>640</v>
      </c>
      <c r="H119" s="20"/>
      <c r="I119" s="20"/>
      <c r="J119" s="20"/>
      <c r="K119" s="20"/>
      <c r="L119" s="20"/>
      <c r="M119" s="29"/>
      <c r="N119" s="29"/>
    </row>
  </sheetData>
  <mergeCells count="12">
    <mergeCell ref="B1:C1"/>
    <mergeCell ref="A2:A57"/>
    <mergeCell ref="B2:C45"/>
    <mergeCell ref="B46:C46"/>
    <mergeCell ref="B47:C47"/>
    <mergeCell ref="B52:C52"/>
    <mergeCell ref="B63:C63"/>
    <mergeCell ref="A64:A119"/>
    <mergeCell ref="B64:C107"/>
    <mergeCell ref="B108:C108"/>
    <mergeCell ref="B109:C109"/>
    <mergeCell ref="B114:C114"/>
  </mergeCells>
  <phoneticPr fontId="2" type="noConversion"/>
  <conditionalFormatting sqref="A1:F1">
    <cfRule type="timePeriod" dxfId="12" priority="21" timePeriod="yesterday">
      <formula>FLOOR(A1,1)=TODAY()-1</formula>
    </cfRule>
  </conditionalFormatting>
  <conditionalFormatting sqref="H57:N57 M2:N26 M32:N52 N27:N31">
    <cfRule type="cellIs" dxfId="11" priority="20" operator="equal">
      <formula>0</formula>
    </cfRule>
  </conditionalFormatting>
  <conditionalFormatting sqref="M52:N52">
    <cfRule type="cellIs" dxfId="10" priority="17" operator="equal">
      <formula>0</formula>
    </cfRule>
  </conditionalFormatting>
  <conditionalFormatting sqref="M53:N53">
    <cfRule type="cellIs" dxfId="9" priority="12" operator="equal">
      <formula>0</formula>
    </cfRule>
  </conditionalFormatting>
  <conditionalFormatting sqref="M54:N56">
    <cfRule type="cellIs" dxfId="8" priority="11" operator="equal">
      <formula>0</formula>
    </cfRule>
  </conditionalFormatting>
  <conditionalFormatting sqref="G1:N1">
    <cfRule type="timePeriod" dxfId="7" priority="9" timePeriod="yesterday">
      <formula>FLOOR(G1,1)=TODAY()-1</formula>
    </cfRule>
  </conditionalFormatting>
  <conditionalFormatting sqref="A63:F63">
    <cfRule type="timePeriod" dxfId="6" priority="7" timePeriod="yesterday">
      <formula>FLOOR(A63,1)=TODAY()-1</formula>
    </cfRule>
  </conditionalFormatting>
  <conditionalFormatting sqref="H119:N119">
    <cfRule type="cellIs" dxfId="5" priority="6" operator="equal">
      <formula>0</formula>
    </cfRule>
  </conditionalFormatting>
  <conditionalFormatting sqref="G63:N63">
    <cfRule type="timePeriod" dxfId="0" priority="1" timePeriod="yesterday">
      <formula>FLOOR(G63,1)=TODAY()-1</formula>
    </cfRule>
  </conditionalFormatting>
  <hyperlinks>
    <hyperlink ref="B109" r:id="rId1" xr:uid="{4F0E4A79-B933-4261-A118-4AB57BC865B9}"/>
    <hyperlink ref="B47" r:id="rId2" xr:uid="{F15500C9-E94C-4B7D-A98A-A68FFF12980F}"/>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17-2.原始 市场 商品流量来源 日</vt:lpstr>
      <vt:lpstr>17-2.市场  商品流量来源分析 日</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Thinkpad</dc:creator>
  <cp:lastModifiedBy>Thinkpad</cp:lastModifiedBy>
  <dcterms:created xsi:type="dcterms:W3CDTF">2015-06-05T18:19:34Z</dcterms:created>
  <dcterms:modified xsi:type="dcterms:W3CDTF">2021-07-28T01:31:11Z</dcterms:modified>
</cp:coreProperties>
</file>