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14.【山狼软件研发】\冠军软件开发\爆款流程\最终开发\竞品销售流量\表格8\"/>
    </mc:Choice>
  </mc:AlternateContent>
  <xr:revisionPtr revIDLastSave="0" documentId="13_ncr:1_{B8481D5E-B037-4673-8CCD-DD25D0287B4B}" xr6:coauthVersionLast="47" xr6:coauthVersionMax="47" xr10:uidLastSave="{00000000-0000-0000-0000-000000000000}"/>
  <bookViews>
    <workbookView xWindow="-110" yWindow="-110" windowWidth="25820" windowHeight="14020" tabRatio="822" activeTab="1" xr2:uid="{00000000-000D-0000-FFFF-FFFF00000000}"/>
  </bookViews>
  <sheets>
    <sheet name="16-1.原始 市场 商品销售 月" sheetId="6" r:id="rId1"/>
    <sheet name="16-1.市场  商品销售分析 月" sheetId="7" r:id="rId2"/>
    <sheet name="Sheet1" sheetId="8" r:id="rId3"/>
  </sheets>
  <definedNames>
    <definedName name="_xlnm._FilterDatabase" localSheetId="0" hidden="1">'16-1.原始 市场 商品销售 月'!$A$1:$R$14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6" l="1"/>
  <c r="A21" i="6"/>
  <c r="A22" i="6"/>
  <c r="A23" i="6"/>
  <c r="A24" i="6"/>
  <c r="A25" i="6"/>
  <c r="A26" i="6"/>
  <c r="A27" i="6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A19" i="6"/>
  <c r="A18" i="6"/>
  <c r="A17" i="6"/>
  <c r="A16" i="6"/>
  <c r="A15" i="6"/>
  <c r="E3" i="7" l="1"/>
  <c r="E19" i="7"/>
  <c r="E29" i="7"/>
  <c r="E27" i="7"/>
  <c r="E25" i="7"/>
  <c r="E23" i="7"/>
  <c r="E31" i="7" s="1"/>
  <c r="E21" i="7"/>
  <c r="E20" i="7"/>
  <c r="E8" i="7"/>
  <c r="E2" i="7"/>
  <c r="E4" i="7"/>
  <c r="E12" i="7"/>
  <c r="E6" i="7"/>
  <c r="E10" i="7"/>
  <c r="E9" i="7" l="1"/>
  <c r="E11" i="7"/>
  <c r="E28" i="7"/>
  <c r="E26" i="7"/>
  <c r="E22" i="7"/>
  <c r="E30" i="7"/>
  <c r="E5" i="7"/>
  <c r="E14" i="7"/>
  <c r="E13" i="7"/>
  <c r="E24" i="7"/>
  <c r="E7" i="7"/>
  <c r="A13" i="6" l="1"/>
  <c r="A12" i="6"/>
  <c r="A11" i="6"/>
  <c r="A10" i="6"/>
  <c r="A9" i="6"/>
  <c r="A8" i="6"/>
  <c r="A7" i="6"/>
  <c r="A6" i="6"/>
  <c r="A5" i="6"/>
  <c r="A4" i="6"/>
  <c r="A3" i="6"/>
  <c r="A2" i="6"/>
  <c r="A14" i="6"/>
</calcChain>
</file>

<file path=xl/sharedStrings.xml><?xml version="1.0" encoding="utf-8"?>
<sst xmlns="http://schemas.openxmlformats.org/spreadsheetml/2006/main" count="110" uniqueCount="45">
  <si>
    <t>日期</t>
  </si>
  <si>
    <t>商品id</t>
  </si>
  <si>
    <t>支付转化率</t>
  </si>
  <si>
    <t>uv价值</t>
  </si>
  <si>
    <t>客单价</t>
  </si>
  <si>
    <t>商品标题</t>
  </si>
  <si>
    <t>类别</t>
  </si>
  <si>
    <t>交易金额</t>
  </si>
  <si>
    <t>访客人数</t>
  </si>
  <si>
    <t>搜索人数</t>
  </si>
  <si>
    <t>收藏人数</t>
  </si>
  <si>
    <t>加购人数</t>
  </si>
  <si>
    <t>支付人数</t>
  </si>
  <si>
    <t>支付件数</t>
  </si>
  <si>
    <t>搜索占比</t>
  </si>
  <si>
    <t>收藏率</t>
  </si>
  <si>
    <t>加购率</t>
  </si>
  <si>
    <t>竞品1</t>
  </si>
  <si>
    <t>年</t>
    <phoneticPr fontId="2" type="noConversion"/>
  </si>
  <si>
    <t>款1</t>
    <phoneticPr fontId="2" type="noConversion"/>
  </si>
  <si>
    <t>图片</t>
    <phoneticPr fontId="2" type="noConversion"/>
  </si>
  <si>
    <t>款2</t>
    <phoneticPr fontId="2" type="noConversion"/>
  </si>
  <si>
    <t>合计</t>
    <phoneticPr fontId="2" type="noConversion"/>
  </si>
  <si>
    <t>月</t>
    <phoneticPr fontId="2" type="noConversion"/>
  </si>
  <si>
    <t>访客人数 G</t>
    <phoneticPr fontId="2" type="noConversion"/>
  </si>
  <si>
    <t>支付件数 M</t>
    <phoneticPr fontId="2" type="noConversion"/>
  </si>
  <si>
    <t>支付人数 L</t>
    <phoneticPr fontId="2" type="noConversion"/>
  </si>
  <si>
    <t>支付转化率 K</t>
    <phoneticPr fontId="2" type="noConversion"/>
  </si>
  <si>
    <t>支付金额 F</t>
    <phoneticPr fontId="2" type="noConversion"/>
  </si>
  <si>
    <t>客单价 N</t>
    <phoneticPr fontId="2" type="noConversion"/>
  </si>
  <si>
    <t>搜索人数 H</t>
    <phoneticPr fontId="2" type="noConversion"/>
  </si>
  <si>
    <t>搜索占比 P</t>
    <phoneticPr fontId="2" type="noConversion"/>
  </si>
  <si>
    <t>加购数 J</t>
    <phoneticPr fontId="2" type="noConversion"/>
  </si>
  <si>
    <t>加购率 R</t>
    <phoneticPr fontId="2" type="noConversion"/>
  </si>
  <si>
    <t>收藏数 I</t>
    <phoneticPr fontId="2" type="noConversion"/>
  </si>
  <si>
    <t>收藏率 Q</t>
    <phoneticPr fontId="2" type="noConversion"/>
  </si>
  <si>
    <t>UV价值 O</t>
    <phoneticPr fontId="2" type="noConversion"/>
  </si>
  <si>
    <t>源数据有多少ID款   会自动识别</t>
    <phoneticPr fontId="2" type="noConversion"/>
  </si>
  <si>
    <t>对于链接 品类 图片能自动生成</t>
    <phoneticPr fontId="2" type="noConversion"/>
  </si>
  <si>
    <t>东成充电电钻手枪钻电动螺丝刀 家用锂电小型手电钻东城电动工具</t>
  </si>
  <si>
    <t>龙韵12V锂电充电电钻手电钻电动螺丝刀24V双速家用手枪钻多功能</t>
  </si>
  <si>
    <t>本店商品</t>
  </si>
  <si>
    <t>https://detail.tmall.com/item.htm?id=38044690251</t>
    <phoneticPr fontId="2" type="noConversion"/>
  </si>
  <si>
    <t>电钻</t>
    <phoneticPr fontId="2" type="noConversion"/>
  </si>
  <si>
    <t>https://detail.tmall.com/item.htm?id=552953478775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</si>
</sst>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m/d;@"/>
    <numFmt numFmtId="180" formatCode="0.0%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0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44">
    <xf numFmtId="0" fontId="0" fillId="0" borderId="0" xfId="0"/>
    <xf numFmtId="176" fontId="3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9" fontId="7" fillId="3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80" fontId="6" fillId="6" borderId="1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9" fontId="6" fillId="4" borderId="1" xfId="1" applyFont="1" applyFill="1" applyBorder="1" applyAlignment="1">
      <alignment horizontal="center" vertical="center"/>
    </xf>
    <xf numFmtId="9" fontId="6" fillId="6" borderId="1" xfId="1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180" fontId="6" fillId="4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14" fontId="3" fillId="2" borderId="1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5" fillId="0" borderId="2" xfId="2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0" xfId="2" applyFill="1"/>
    <xf numFmtId="0" fontId="0" fillId="0" borderId="0" xfId="0" applyFill="1"/>
    <xf numFmtId="179" fontId="3" fillId="2" borderId="1" xfId="0" applyNumberFormat="1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2"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190501</xdr:colOff>
      <xdr:row>1</xdr:row>
      <xdr:rowOff>106173</xdr:rowOff>
    </xdr:from>
    <xdr:to>
      <xdr:col>2</xdr:col>
      <xdr:colOff>514350</xdr:colOff>
      <xdr:row>8</xdr:row>
      <xdr:rowOff>142155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3A653CB-1D67-4125-A5FF-25E4E49AD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4751" y="283973"/>
          <a:ext cx="984249" cy="128058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</xdr:row>
      <xdr:rowOff>108202</xdr:rowOff>
    </xdr:from>
    <xdr:to>
      <xdr:col>2</xdr:col>
      <xdr:colOff>488950</xdr:colOff>
      <xdr:row>25</xdr:row>
      <xdr:rowOff>81862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C06495F-D39E-455F-BD74-3310BFDC7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6650" y="3308602"/>
          <a:ext cx="996950" cy="1218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etail.tmall.com/item.htm?id=552953478775" TargetMode="External"/><Relationship Id="rId1" Type="http://schemas.openxmlformats.org/officeDocument/2006/relationships/hyperlink" Target="https://detail.tmall.com/item.htm?id=3804469025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97D5-ECCB-459A-8B2A-28AB45F968E4}">
  <sheetPr>
    <tabColor theme="9" tint="-0.499984740745262"/>
  </sheetPr>
  <dimension ref="A1:R31"/>
  <sheetViews>
    <sheetView workbookViewId="0">
      <pane ySplit="1" topLeftCell="A2" activePane="bottomLeft" state="frozen"/>
      <selection activeCell="B1" sqref="B1:R26"/>
      <selection pane="bottomLeft" activeCell="D15" sqref="D15"/>
    </sheetView>
  </sheetViews>
  <sheetFormatPr defaultRowHeight="14" x14ac:dyDescent="0.3"/>
  <cols>
    <col min="1" max="1" width="8.83203125" bestFit="1" customWidth="1"/>
    <col min="2" max="2" width="10.6640625" style="2" bestFit="1" customWidth="1"/>
    <col min="3" max="3" width="10.83203125" customWidth="1"/>
    <col min="4" max="4" width="15.1640625" style="21" bestFit="1" customWidth="1"/>
    <col min="6" max="18" width="8.83203125" bestFit="1" customWidth="1"/>
  </cols>
  <sheetData>
    <row r="1" spans="1:18" ht="14.5" x14ac:dyDescent="0.35">
      <c r="A1" s="28" t="s">
        <v>18</v>
      </c>
      <c r="B1" s="25" t="s">
        <v>23</v>
      </c>
      <c r="C1" s="26" t="s">
        <v>5</v>
      </c>
      <c r="D1" s="27" t="s">
        <v>1</v>
      </c>
      <c r="E1" s="26" t="s">
        <v>6</v>
      </c>
      <c r="F1" s="26" t="s">
        <v>7</v>
      </c>
      <c r="G1" s="26" t="s">
        <v>8</v>
      </c>
      <c r="H1" s="26" t="s">
        <v>9</v>
      </c>
      <c r="I1" s="26" t="s">
        <v>10</v>
      </c>
      <c r="J1" s="26" t="s">
        <v>11</v>
      </c>
      <c r="K1" s="26" t="s">
        <v>2</v>
      </c>
      <c r="L1" s="26" t="s">
        <v>12</v>
      </c>
      <c r="M1" s="26" t="s">
        <v>13</v>
      </c>
      <c r="N1" s="26" t="s">
        <v>4</v>
      </c>
      <c r="O1" s="26" t="s">
        <v>3</v>
      </c>
      <c r="P1" s="26" t="s">
        <v>14</v>
      </c>
      <c r="Q1" s="26" t="s">
        <v>15</v>
      </c>
      <c r="R1" s="26" t="s">
        <v>16</v>
      </c>
    </row>
    <row r="2" spans="1:18" ht="14.5" x14ac:dyDescent="0.35">
      <c r="A2" s="29">
        <f t="shared" ref="A2:A27" si="0">YEAR(B2)</f>
        <v>2021</v>
      </c>
      <c r="B2" s="30">
        <v>44348</v>
      </c>
      <c r="C2" s="31" t="s">
        <v>39</v>
      </c>
      <c r="D2" s="32">
        <v>552953478775</v>
      </c>
      <c r="E2" s="31" t="s">
        <v>17</v>
      </c>
      <c r="F2" s="33">
        <v>228903</v>
      </c>
      <c r="G2" s="33">
        <v>28419</v>
      </c>
      <c r="H2" s="33">
        <v>10650</v>
      </c>
      <c r="I2" s="33">
        <v>302</v>
      </c>
      <c r="J2" s="33">
        <v>1070</v>
      </c>
      <c r="K2" s="34">
        <v>2.4500000000000001E-2</v>
      </c>
      <c r="L2" s="33">
        <v>696</v>
      </c>
      <c r="M2" s="33">
        <v>1040</v>
      </c>
      <c r="N2" s="31">
        <v>328.88</v>
      </c>
      <c r="O2" s="31">
        <v>8.0500000000000007</v>
      </c>
      <c r="P2" s="34">
        <v>0.37469999999999998</v>
      </c>
      <c r="Q2" s="34">
        <v>1.06E-2</v>
      </c>
      <c r="R2" s="34">
        <v>3.7699999999999997E-2</v>
      </c>
    </row>
    <row r="3" spans="1:18" ht="14.5" x14ac:dyDescent="0.35">
      <c r="A3" s="29">
        <f t="shared" si="0"/>
        <v>2021</v>
      </c>
      <c r="B3" s="30">
        <v>44348</v>
      </c>
      <c r="C3" s="31" t="s">
        <v>40</v>
      </c>
      <c r="D3" s="32">
        <v>38044690251</v>
      </c>
      <c r="E3" s="31" t="s">
        <v>41</v>
      </c>
      <c r="F3" s="33">
        <v>101101</v>
      </c>
      <c r="G3" s="33">
        <v>14251</v>
      </c>
      <c r="H3" s="33">
        <v>4351</v>
      </c>
      <c r="I3" s="33">
        <v>447</v>
      </c>
      <c r="J3" s="33">
        <v>1204</v>
      </c>
      <c r="K3" s="34">
        <v>4.7600000000000003E-2</v>
      </c>
      <c r="L3" s="33">
        <v>678</v>
      </c>
      <c r="M3" s="33">
        <v>824</v>
      </c>
      <c r="N3" s="31">
        <v>149.12</v>
      </c>
      <c r="O3" s="31">
        <v>7.09</v>
      </c>
      <c r="P3" s="34">
        <v>0.30530000000000002</v>
      </c>
      <c r="Q3" s="34">
        <v>3.1399999999999997E-2</v>
      </c>
      <c r="R3" s="34">
        <v>8.4500000000000006E-2</v>
      </c>
    </row>
    <row r="4" spans="1:18" ht="14.5" x14ac:dyDescent="0.35">
      <c r="A4" s="29">
        <f t="shared" si="0"/>
        <v>2021</v>
      </c>
      <c r="B4" s="30">
        <v>44317</v>
      </c>
      <c r="C4" s="31" t="s">
        <v>39</v>
      </c>
      <c r="D4" s="32">
        <v>552953478775</v>
      </c>
      <c r="E4" s="31" t="s">
        <v>17</v>
      </c>
      <c r="F4" s="33">
        <v>202033</v>
      </c>
      <c r="G4" s="33">
        <v>35796</v>
      </c>
      <c r="H4" s="33">
        <v>12214</v>
      </c>
      <c r="I4" s="33">
        <v>373</v>
      </c>
      <c r="J4" s="33">
        <v>1097</v>
      </c>
      <c r="K4" s="34">
        <v>1.9699999999999999E-2</v>
      </c>
      <c r="L4" s="33">
        <v>705</v>
      </c>
      <c r="M4" s="33">
        <v>957</v>
      </c>
      <c r="N4" s="31">
        <v>286.57</v>
      </c>
      <c r="O4" s="31">
        <v>5.64</v>
      </c>
      <c r="P4" s="34">
        <v>0.3412</v>
      </c>
      <c r="Q4" s="34">
        <v>1.04E-2</v>
      </c>
      <c r="R4" s="34">
        <v>3.0599999999999999E-2</v>
      </c>
    </row>
    <row r="5" spans="1:18" ht="14.5" x14ac:dyDescent="0.35">
      <c r="A5" s="29">
        <f t="shared" si="0"/>
        <v>2021</v>
      </c>
      <c r="B5" s="30">
        <v>44317</v>
      </c>
      <c r="C5" s="31" t="s">
        <v>40</v>
      </c>
      <c r="D5" s="32">
        <v>38044690251</v>
      </c>
      <c r="E5" s="31" t="s">
        <v>41</v>
      </c>
      <c r="F5" s="33">
        <v>97126</v>
      </c>
      <c r="G5" s="33">
        <v>17593</v>
      </c>
      <c r="H5" s="33">
        <v>5153</v>
      </c>
      <c r="I5" s="33">
        <v>459</v>
      </c>
      <c r="J5" s="33">
        <v>1167</v>
      </c>
      <c r="K5" s="34">
        <v>3.5999999999999997E-2</v>
      </c>
      <c r="L5" s="33">
        <v>633</v>
      </c>
      <c r="M5" s="33">
        <v>749</v>
      </c>
      <c r="N5" s="31">
        <v>153.44</v>
      </c>
      <c r="O5" s="31">
        <v>5.52</v>
      </c>
      <c r="P5" s="34">
        <v>0.29289999999999999</v>
      </c>
      <c r="Q5" s="34">
        <v>2.6100000000000002E-2</v>
      </c>
      <c r="R5" s="34">
        <v>6.6299999999999998E-2</v>
      </c>
    </row>
    <row r="6" spans="1:18" ht="14.5" x14ac:dyDescent="0.35">
      <c r="A6" s="29">
        <f t="shared" si="0"/>
        <v>2021</v>
      </c>
      <c r="B6" s="30">
        <v>44287</v>
      </c>
      <c r="C6" s="31" t="s">
        <v>39</v>
      </c>
      <c r="D6" s="32">
        <v>552953478775</v>
      </c>
      <c r="E6" s="31" t="s">
        <v>17</v>
      </c>
      <c r="F6" s="33">
        <v>223420</v>
      </c>
      <c r="G6" s="33">
        <v>38869</v>
      </c>
      <c r="H6" s="33">
        <v>12834</v>
      </c>
      <c r="I6" s="33">
        <v>419</v>
      </c>
      <c r="J6" s="33">
        <v>1184</v>
      </c>
      <c r="K6" s="34">
        <v>1.7000000000000001E-2</v>
      </c>
      <c r="L6" s="33">
        <v>661</v>
      </c>
      <c r="M6" s="33">
        <v>967</v>
      </c>
      <c r="N6" s="31">
        <v>338</v>
      </c>
      <c r="O6" s="31">
        <v>5.75</v>
      </c>
      <c r="P6" s="34">
        <v>0.33019999999999999</v>
      </c>
      <c r="Q6" s="34">
        <v>1.0800000000000001E-2</v>
      </c>
      <c r="R6" s="34">
        <v>3.0499999999999999E-2</v>
      </c>
    </row>
    <row r="7" spans="1:18" ht="14.5" x14ac:dyDescent="0.35">
      <c r="A7" s="29">
        <f t="shared" si="0"/>
        <v>2021</v>
      </c>
      <c r="B7" s="30">
        <v>44287</v>
      </c>
      <c r="C7" s="31" t="s">
        <v>40</v>
      </c>
      <c r="D7" s="32">
        <v>38044690251</v>
      </c>
      <c r="E7" s="31" t="s">
        <v>41</v>
      </c>
      <c r="F7" s="33">
        <v>110807</v>
      </c>
      <c r="G7" s="33">
        <v>18950</v>
      </c>
      <c r="H7" s="33">
        <v>5872</v>
      </c>
      <c r="I7" s="33">
        <v>443</v>
      </c>
      <c r="J7" s="33">
        <v>1224</v>
      </c>
      <c r="K7" s="34">
        <v>3.3500000000000002E-2</v>
      </c>
      <c r="L7" s="33">
        <v>635</v>
      </c>
      <c r="M7" s="33">
        <v>826</v>
      </c>
      <c r="N7" s="31">
        <v>174.5</v>
      </c>
      <c r="O7" s="31">
        <v>5.85</v>
      </c>
      <c r="P7" s="35">
        <v>0.30990000000000001</v>
      </c>
      <c r="Q7" s="34">
        <v>2.3400000000000001E-2</v>
      </c>
      <c r="R7" s="34">
        <v>6.4600000000000005E-2</v>
      </c>
    </row>
    <row r="8" spans="1:18" ht="14.5" x14ac:dyDescent="0.35">
      <c r="A8" s="29">
        <f t="shared" si="0"/>
        <v>2021</v>
      </c>
      <c r="B8" s="30">
        <v>44256</v>
      </c>
      <c r="C8" s="31" t="s">
        <v>39</v>
      </c>
      <c r="D8" s="32">
        <v>552953478775</v>
      </c>
      <c r="E8" s="31" t="s">
        <v>17</v>
      </c>
      <c r="F8" s="33">
        <v>320720</v>
      </c>
      <c r="G8" s="33">
        <v>49705</v>
      </c>
      <c r="H8" s="33">
        <v>16130</v>
      </c>
      <c r="I8" s="33">
        <v>506</v>
      </c>
      <c r="J8" s="33">
        <v>1642</v>
      </c>
      <c r="K8" s="34">
        <v>1.77E-2</v>
      </c>
      <c r="L8" s="33">
        <v>880</v>
      </c>
      <c r="M8" s="33">
        <v>1356</v>
      </c>
      <c r="N8" s="31">
        <v>364.45</v>
      </c>
      <c r="O8" s="31">
        <v>6.45</v>
      </c>
      <c r="P8" s="34">
        <v>0.32450000000000001</v>
      </c>
      <c r="Q8" s="34">
        <v>1.0200000000000001E-2</v>
      </c>
      <c r="R8" s="34">
        <v>3.3000000000000002E-2</v>
      </c>
    </row>
    <row r="9" spans="1:18" ht="14.5" x14ac:dyDescent="0.35">
      <c r="A9" s="29">
        <f t="shared" si="0"/>
        <v>2021</v>
      </c>
      <c r="B9" s="30">
        <v>44256</v>
      </c>
      <c r="C9" s="31" t="s">
        <v>40</v>
      </c>
      <c r="D9" s="32">
        <v>38044690251</v>
      </c>
      <c r="E9" s="31" t="s">
        <v>41</v>
      </c>
      <c r="F9" s="33">
        <v>159057</v>
      </c>
      <c r="G9" s="33">
        <v>31593</v>
      </c>
      <c r="H9" s="33">
        <v>7403</v>
      </c>
      <c r="I9" s="31">
        <v>625</v>
      </c>
      <c r="J9" s="33">
        <v>1881</v>
      </c>
      <c r="K9" s="34">
        <v>3.0800000000000001E-2</v>
      </c>
      <c r="L9" s="33">
        <v>973</v>
      </c>
      <c r="M9" s="33">
        <v>1189</v>
      </c>
      <c r="N9" s="31">
        <v>163.47</v>
      </c>
      <c r="O9" s="31">
        <v>5.03</v>
      </c>
      <c r="P9" s="34">
        <v>0.23430000000000001</v>
      </c>
      <c r="Q9" s="34">
        <v>1.9800000000000002E-2</v>
      </c>
      <c r="R9" s="34">
        <v>5.9499999999999997E-2</v>
      </c>
    </row>
    <row r="10" spans="1:18" ht="14.5" x14ac:dyDescent="0.35">
      <c r="A10" s="29">
        <f t="shared" si="0"/>
        <v>2021</v>
      </c>
      <c r="B10" s="30">
        <v>44228</v>
      </c>
      <c r="C10" s="31" t="s">
        <v>39</v>
      </c>
      <c r="D10" s="32">
        <v>552953478775</v>
      </c>
      <c r="E10" s="31" t="s">
        <v>17</v>
      </c>
      <c r="F10" s="33">
        <v>126386</v>
      </c>
      <c r="G10" s="33">
        <v>32641</v>
      </c>
      <c r="H10" s="33">
        <v>7679</v>
      </c>
      <c r="I10" s="31">
        <v>314</v>
      </c>
      <c r="J10" s="33">
        <v>907</v>
      </c>
      <c r="K10" s="34">
        <v>1.12E-2</v>
      </c>
      <c r="L10" s="33">
        <v>366</v>
      </c>
      <c r="M10" s="33">
        <v>510</v>
      </c>
      <c r="N10" s="31">
        <v>345.32</v>
      </c>
      <c r="O10" s="31">
        <v>3.87</v>
      </c>
      <c r="P10" s="34">
        <v>0.23530000000000001</v>
      </c>
      <c r="Q10" s="34">
        <v>9.5999999999999992E-3</v>
      </c>
      <c r="R10" s="34">
        <v>2.7799999999999998E-2</v>
      </c>
    </row>
    <row r="11" spans="1:18" ht="14.5" x14ac:dyDescent="0.35">
      <c r="A11" s="29">
        <f t="shared" si="0"/>
        <v>2021</v>
      </c>
      <c r="B11" s="30">
        <v>44228</v>
      </c>
      <c r="C11" s="31" t="s">
        <v>40</v>
      </c>
      <c r="D11" s="32">
        <v>38044690251</v>
      </c>
      <c r="E11" s="31" t="s">
        <v>41</v>
      </c>
      <c r="F11" s="33">
        <v>64925</v>
      </c>
      <c r="G11" s="33">
        <v>12187</v>
      </c>
      <c r="H11" s="33">
        <v>3378</v>
      </c>
      <c r="I11" s="31">
        <v>329</v>
      </c>
      <c r="J11" s="33">
        <v>815</v>
      </c>
      <c r="K11" s="34">
        <v>3.3599999999999998E-2</v>
      </c>
      <c r="L11" s="33">
        <v>409</v>
      </c>
      <c r="M11" s="33">
        <v>485</v>
      </c>
      <c r="N11" s="31">
        <v>158.74</v>
      </c>
      <c r="O11" s="31">
        <v>5.33</v>
      </c>
      <c r="P11" s="34">
        <v>0.2772</v>
      </c>
      <c r="Q11" s="34">
        <v>2.7E-2</v>
      </c>
      <c r="R11" s="34">
        <v>6.6900000000000001E-2</v>
      </c>
    </row>
    <row r="12" spans="1:18" ht="14.5" x14ac:dyDescent="0.35">
      <c r="A12" s="29">
        <f t="shared" si="0"/>
        <v>2021</v>
      </c>
      <c r="B12" s="30">
        <v>44197</v>
      </c>
      <c r="C12" s="31" t="s">
        <v>39</v>
      </c>
      <c r="D12" s="32">
        <v>552953478775</v>
      </c>
      <c r="E12" s="31" t="s">
        <v>17</v>
      </c>
      <c r="F12" s="33">
        <v>190990</v>
      </c>
      <c r="G12" s="33">
        <v>57393</v>
      </c>
      <c r="H12" s="33">
        <v>15489</v>
      </c>
      <c r="I12" s="31">
        <v>525</v>
      </c>
      <c r="J12" s="33">
        <v>1378</v>
      </c>
      <c r="K12" s="34">
        <v>1.14E-2</v>
      </c>
      <c r="L12" s="33">
        <v>654</v>
      </c>
      <c r="M12" s="33">
        <v>813</v>
      </c>
      <c r="N12" s="31">
        <v>292.02999999999997</v>
      </c>
      <c r="O12" s="31">
        <v>3.33</v>
      </c>
      <c r="P12" s="34">
        <v>0.26989999999999997</v>
      </c>
      <c r="Q12" s="34">
        <v>9.1000000000000004E-3</v>
      </c>
      <c r="R12" s="34">
        <v>2.4E-2</v>
      </c>
    </row>
    <row r="13" spans="1:18" ht="14.5" x14ac:dyDescent="0.35">
      <c r="A13" s="29">
        <f t="shared" si="0"/>
        <v>2021</v>
      </c>
      <c r="B13" s="30">
        <v>44197</v>
      </c>
      <c r="C13" s="31" t="s">
        <v>40</v>
      </c>
      <c r="D13" s="32">
        <v>38044690251</v>
      </c>
      <c r="E13" s="31" t="s">
        <v>41</v>
      </c>
      <c r="F13" s="33">
        <v>95164</v>
      </c>
      <c r="G13" s="33">
        <v>14180</v>
      </c>
      <c r="H13" s="33">
        <v>4783</v>
      </c>
      <c r="I13" s="31">
        <v>442</v>
      </c>
      <c r="J13" s="33">
        <v>1157</v>
      </c>
      <c r="K13" s="34">
        <v>4.1099999999999998E-2</v>
      </c>
      <c r="L13" s="33">
        <v>583</v>
      </c>
      <c r="M13" s="33">
        <v>716</v>
      </c>
      <c r="N13" s="31">
        <v>163.22999999999999</v>
      </c>
      <c r="O13" s="31">
        <v>6.71</v>
      </c>
      <c r="P13" s="34">
        <v>0.33729999999999999</v>
      </c>
      <c r="Q13" s="34">
        <v>3.1199999999999999E-2</v>
      </c>
      <c r="R13" s="34">
        <v>8.1600000000000006E-2</v>
      </c>
    </row>
    <row r="14" spans="1:18" ht="14.5" x14ac:dyDescent="0.35">
      <c r="A14" s="29">
        <f t="shared" si="0"/>
        <v>2020</v>
      </c>
      <c r="B14" s="30">
        <v>44166</v>
      </c>
      <c r="C14" s="31" t="s">
        <v>39</v>
      </c>
      <c r="D14" s="32">
        <v>552953478775</v>
      </c>
      <c r="E14" s="31" t="s">
        <v>17</v>
      </c>
      <c r="F14" s="33">
        <v>241012</v>
      </c>
      <c r="G14" s="33">
        <v>63676</v>
      </c>
      <c r="H14" s="33">
        <v>21322</v>
      </c>
      <c r="I14" s="31">
        <v>541</v>
      </c>
      <c r="J14" s="33">
        <v>1666</v>
      </c>
      <c r="K14" s="34">
        <v>1.24E-2</v>
      </c>
      <c r="L14" s="33">
        <v>790</v>
      </c>
      <c r="M14" s="33">
        <v>1050</v>
      </c>
      <c r="N14" s="31">
        <v>305.08</v>
      </c>
      <c r="O14" s="31">
        <v>3.78</v>
      </c>
      <c r="P14" s="34">
        <v>0.33489999999999998</v>
      </c>
      <c r="Q14" s="34">
        <v>8.5000000000000006E-3</v>
      </c>
      <c r="R14" s="34">
        <v>2.6200000000000001E-2</v>
      </c>
    </row>
    <row r="15" spans="1:18" ht="14.5" x14ac:dyDescent="0.35">
      <c r="A15" s="29">
        <f t="shared" si="0"/>
        <v>2020</v>
      </c>
      <c r="B15" s="30">
        <v>44166</v>
      </c>
      <c r="C15" s="31" t="s">
        <v>40</v>
      </c>
      <c r="D15" s="32">
        <v>38044690251</v>
      </c>
      <c r="E15" s="31" t="s">
        <v>41</v>
      </c>
      <c r="F15" s="33">
        <v>122596</v>
      </c>
      <c r="G15" s="33">
        <v>17964</v>
      </c>
      <c r="H15" s="33">
        <v>5932</v>
      </c>
      <c r="I15" s="31">
        <v>457</v>
      </c>
      <c r="J15" s="33">
        <v>1403</v>
      </c>
      <c r="K15" s="34">
        <v>4.1599999999999998E-2</v>
      </c>
      <c r="L15" s="33">
        <v>747</v>
      </c>
      <c r="M15" s="33">
        <v>906</v>
      </c>
      <c r="N15" s="31">
        <v>164.12</v>
      </c>
      <c r="O15" s="31">
        <v>6.82</v>
      </c>
      <c r="P15" s="34">
        <v>0.33019999999999999</v>
      </c>
      <c r="Q15" s="34">
        <v>2.5399999999999999E-2</v>
      </c>
      <c r="R15" s="34">
        <v>7.8100000000000003E-2</v>
      </c>
    </row>
    <row r="16" spans="1:18" ht="14.5" x14ac:dyDescent="0.35">
      <c r="A16" s="29">
        <f t="shared" si="0"/>
        <v>2020</v>
      </c>
      <c r="B16" s="30">
        <v>44136</v>
      </c>
      <c r="C16" s="31" t="s">
        <v>39</v>
      </c>
      <c r="D16" s="32">
        <v>552953478775</v>
      </c>
      <c r="E16" s="31" t="s">
        <v>17</v>
      </c>
      <c r="F16" s="33">
        <v>385878</v>
      </c>
      <c r="G16" s="33">
        <v>101264</v>
      </c>
      <c r="H16" s="33">
        <v>29044</v>
      </c>
      <c r="I16" s="31">
        <v>809</v>
      </c>
      <c r="J16" s="33">
        <v>2955</v>
      </c>
      <c r="K16" s="34">
        <v>1.3299999999999999E-2</v>
      </c>
      <c r="L16" s="33">
        <v>1347</v>
      </c>
      <c r="M16" s="33">
        <v>1712</v>
      </c>
      <c r="N16" s="31">
        <v>286.47000000000003</v>
      </c>
      <c r="O16" s="31">
        <v>3.81</v>
      </c>
      <c r="P16" s="34">
        <v>0.2868</v>
      </c>
      <c r="Q16" s="34">
        <v>8.0000000000000002E-3</v>
      </c>
      <c r="R16" s="34">
        <v>2.92E-2</v>
      </c>
    </row>
    <row r="17" spans="1:18" ht="14.5" x14ac:dyDescent="0.35">
      <c r="A17" s="29">
        <f t="shared" si="0"/>
        <v>2020</v>
      </c>
      <c r="B17" s="30">
        <v>44136</v>
      </c>
      <c r="C17" s="31" t="s">
        <v>40</v>
      </c>
      <c r="D17" s="32">
        <v>38044690251</v>
      </c>
      <c r="E17" s="31" t="s">
        <v>41</v>
      </c>
      <c r="F17" s="33">
        <v>211205</v>
      </c>
      <c r="G17" s="33">
        <v>24428</v>
      </c>
      <c r="H17" s="33">
        <v>8692</v>
      </c>
      <c r="I17" s="31">
        <v>642</v>
      </c>
      <c r="J17" s="33">
        <v>2383</v>
      </c>
      <c r="K17" s="34">
        <v>5.62E-2</v>
      </c>
      <c r="L17" s="33">
        <v>1373</v>
      </c>
      <c r="M17" s="33">
        <v>1699</v>
      </c>
      <c r="N17" s="31">
        <v>153.83000000000001</v>
      </c>
      <c r="O17" s="31">
        <v>8.65</v>
      </c>
      <c r="P17" s="34">
        <v>0.35580000000000001</v>
      </c>
      <c r="Q17" s="34">
        <v>2.63E-2</v>
      </c>
      <c r="R17" s="34">
        <v>9.7600000000000006E-2</v>
      </c>
    </row>
    <row r="18" spans="1:18" ht="14.5" x14ac:dyDescent="0.35">
      <c r="A18" s="29">
        <f t="shared" si="0"/>
        <v>2020</v>
      </c>
      <c r="B18" s="30">
        <v>44105</v>
      </c>
      <c r="C18" s="31" t="s">
        <v>39</v>
      </c>
      <c r="D18" s="32">
        <v>552953478775</v>
      </c>
      <c r="E18" s="31" t="s">
        <v>17</v>
      </c>
      <c r="F18" s="33">
        <v>207690</v>
      </c>
      <c r="G18" s="33">
        <v>64312</v>
      </c>
      <c r="H18" s="33">
        <v>19209</v>
      </c>
      <c r="I18" s="31">
        <v>567</v>
      </c>
      <c r="J18" s="33">
        <v>1956</v>
      </c>
      <c r="K18" s="34">
        <v>1.1299999999999999E-2</v>
      </c>
      <c r="L18" s="33">
        <v>727</v>
      </c>
      <c r="M18" s="33">
        <v>874</v>
      </c>
      <c r="N18" s="31">
        <v>285.68</v>
      </c>
      <c r="O18" s="31">
        <v>3.23</v>
      </c>
      <c r="P18" s="34">
        <v>0.29870000000000002</v>
      </c>
      <c r="Q18" s="34">
        <v>8.8000000000000005E-3</v>
      </c>
      <c r="R18" s="34">
        <v>3.04E-2</v>
      </c>
    </row>
    <row r="19" spans="1:18" ht="14.5" x14ac:dyDescent="0.35">
      <c r="A19" s="29">
        <f t="shared" si="0"/>
        <v>2020</v>
      </c>
      <c r="B19" s="30">
        <v>44105</v>
      </c>
      <c r="C19" s="31" t="s">
        <v>40</v>
      </c>
      <c r="D19" s="32">
        <v>38044690251</v>
      </c>
      <c r="E19" s="31" t="s">
        <v>41</v>
      </c>
      <c r="F19" s="33">
        <v>137621</v>
      </c>
      <c r="G19" s="33">
        <v>19622</v>
      </c>
      <c r="H19" s="33">
        <v>6549</v>
      </c>
      <c r="I19" s="31">
        <v>518</v>
      </c>
      <c r="J19" s="33">
        <v>1735</v>
      </c>
      <c r="K19" s="34">
        <v>3.8899999999999997E-2</v>
      </c>
      <c r="L19" s="33">
        <v>763</v>
      </c>
      <c r="M19" s="33">
        <v>988</v>
      </c>
      <c r="N19" s="31">
        <v>180.37</v>
      </c>
      <c r="O19" s="31">
        <v>7.01</v>
      </c>
      <c r="P19" s="34">
        <v>0.33379999999999999</v>
      </c>
      <c r="Q19" s="34">
        <v>2.64E-2</v>
      </c>
      <c r="R19" s="34">
        <v>8.8400000000000006E-2</v>
      </c>
    </row>
    <row r="20" spans="1:18" ht="14.5" x14ac:dyDescent="0.35">
      <c r="A20" s="29">
        <f t="shared" si="0"/>
        <v>2020</v>
      </c>
      <c r="B20" s="30">
        <v>44075</v>
      </c>
      <c r="C20" s="31" t="s">
        <v>39</v>
      </c>
      <c r="D20" s="32">
        <v>552953478775</v>
      </c>
      <c r="E20" s="31" t="s">
        <v>17</v>
      </c>
      <c r="F20" s="33">
        <v>241010</v>
      </c>
      <c r="G20" s="33">
        <v>51424</v>
      </c>
      <c r="H20" s="33">
        <v>16815</v>
      </c>
      <c r="I20" s="31">
        <v>492</v>
      </c>
      <c r="J20" s="33">
        <v>1668</v>
      </c>
      <c r="K20" s="34">
        <v>1.54E-2</v>
      </c>
      <c r="L20" s="33">
        <v>792</v>
      </c>
      <c r="M20" s="33">
        <v>1035</v>
      </c>
      <c r="N20" s="31">
        <v>304.31</v>
      </c>
      <c r="O20" s="31">
        <v>4.6900000000000004</v>
      </c>
      <c r="P20" s="34">
        <v>0.32700000000000001</v>
      </c>
      <c r="Q20" s="34">
        <v>9.5999999999999992E-3</v>
      </c>
      <c r="R20" s="34">
        <v>3.2399999999999998E-2</v>
      </c>
    </row>
    <row r="21" spans="1:18" ht="14.5" x14ac:dyDescent="0.35">
      <c r="A21" s="29">
        <f t="shared" si="0"/>
        <v>2020</v>
      </c>
      <c r="B21" s="30">
        <v>44075</v>
      </c>
      <c r="C21" s="31" t="s">
        <v>40</v>
      </c>
      <c r="D21" s="32">
        <v>38044690251</v>
      </c>
      <c r="E21" s="31" t="s">
        <v>41</v>
      </c>
      <c r="F21" s="33">
        <v>149311</v>
      </c>
      <c r="G21" s="33">
        <v>19050</v>
      </c>
      <c r="H21" s="33">
        <v>6187</v>
      </c>
      <c r="I21" s="31">
        <v>451</v>
      </c>
      <c r="J21" s="33">
        <v>1609</v>
      </c>
      <c r="K21" s="34">
        <v>4.65E-2</v>
      </c>
      <c r="L21" s="33">
        <v>886</v>
      </c>
      <c r="M21" s="33">
        <v>1077</v>
      </c>
      <c r="N21" s="31">
        <v>168.52</v>
      </c>
      <c r="O21" s="31">
        <v>7.84</v>
      </c>
      <c r="P21" s="34">
        <v>0.32479999999999998</v>
      </c>
      <c r="Q21" s="34">
        <v>2.3699999999999999E-2</v>
      </c>
      <c r="R21" s="34">
        <v>8.4500000000000006E-2</v>
      </c>
    </row>
    <row r="22" spans="1:18" ht="14.5" x14ac:dyDescent="0.35">
      <c r="A22" s="29">
        <f t="shared" si="0"/>
        <v>2020</v>
      </c>
      <c r="B22" s="30">
        <v>44044</v>
      </c>
      <c r="C22" s="31" t="s">
        <v>39</v>
      </c>
      <c r="D22" s="32">
        <v>552953478775</v>
      </c>
      <c r="E22" s="31" t="s">
        <v>17</v>
      </c>
      <c r="F22" s="33">
        <v>270598</v>
      </c>
      <c r="G22" s="33">
        <v>38071</v>
      </c>
      <c r="H22" s="33">
        <v>16427</v>
      </c>
      <c r="I22" s="31">
        <v>440</v>
      </c>
      <c r="J22" s="33">
        <v>1715</v>
      </c>
      <c r="K22" s="34">
        <v>2.3300000000000001E-2</v>
      </c>
      <c r="L22" s="33">
        <v>887</v>
      </c>
      <c r="M22" s="33">
        <v>1130</v>
      </c>
      <c r="N22" s="31">
        <v>305.07</v>
      </c>
      <c r="O22" s="31">
        <v>7.11</v>
      </c>
      <c r="P22" s="34">
        <v>0.43149999999999999</v>
      </c>
      <c r="Q22" s="34">
        <v>1.1599999999999999E-2</v>
      </c>
      <c r="R22" s="34">
        <v>4.4999999999999998E-2</v>
      </c>
    </row>
    <row r="23" spans="1:18" ht="14.5" x14ac:dyDescent="0.35">
      <c r="A23" s="29">
        <f t="shared" si="0"/>
        <v>2020</v>
      </c>
      <c r="B23" s="30">
        <v>44044</v>
      </c>
      <c r="C23" s="31" t="s">
        <v>40</v>
      </c>
      <c r="D23" s="32">
        <v>38044690251</v>
      </c>
      <c r="E23" s="31" t="s">
        <v>41</v>
      </c>
      <c r="F23" s="33">
        <v>172085</v>
      </c>
      <c r="G23" s="33">
        <v>21622</v>
      </c>
      <c r="H23" s="33">
        <v>7537</v>
      </c>
      <c r="I23" s="31">
        <v>554</v>
      </c>
      <c r="J23" s="33">
        <v>1921</v>
      </c>
      <c r="K23" s="34">
        <v>4.8599999999999997E-2</v>
      </c>
      <c r="L23" s="33">
        <v>1051</v>
      </c>
      <c r="M23" s="33">
        <v>1256</v>
      </c>
      <c r="N23" s="31">
        <v>163.72999999999999</v>
      </c>
      <c r="O23" s="31">
        <v>7.96</v>
      </c>
      <c r="P23" s="34">
        <v>0.34860000000000002</v>
      </c>
      <c r="Q23" s="34">
        <v>2.5600000000000001E-2</v>
      </c>
      <c r="R23" s="34">
        <v>8.8800000000000004E-2</v>
      </c>
    </row>
    <row r="24" spans="1:18" ht="14.5" x14ac:dyDescent="0.35">
      <c r="A24" s="29">
        <f t="shared" si="0"/>
        <v>2020</v>
      </c>
      <c r="B24" s="30">
        <v>44013</v>
      </c>
      <c r="C24" s="31" t="s">
        <v>39</v>
      </c>
      <c r="D24" s="32">
        <v>552953478775</v>
      </c>
      <c r="E24" s="31" t="s">
        <v>17</v>
      </c>
      <c r="F24" s="33">
        <v>206438</v>
      </c>
      <c r="G24" s="33">
        <v>27923</v>
      </c>
      <c r="H24" s="33">
        <v>10128</v>
      </c>
      <c r="I24" s="31">
        <v>313</v>
      </c>
      <c r="J24" s="33">
        <v>1258</v>
      </c>
      <c r="K24" s="34">
        <v>2.4199999999999999E-2</v>
      </c>
      <c r="L24" s="33">
        <v>676</v>
      </c>
      <c r="M24" s="33">
        <v>882</v>
      </c>
      <c r="N24" s="31">
        <v>305.38</v>
      </c>
      <c r="O24" s="31">
        <v>7.39</v>
      </c>
      <c r="P24" s="34">
        <v>0.36270000000000002</v>
      </c>
      <c r="Q24" s="34">
        <v>1.12E-2</v>
      </c>
      <c r="R24" s="34">
        <v>4.5100000000000001E-2</v>
      </c>
    </row>
    <row r="25" spans="1:18" ht="14.5" x14ac:dyDescent="0.35">
      <c r="A25" s="29">
        <f t="shared" si="0"/>
        <v>2020</v>
      </c>
      <c r="B25" s="30">
        <v>44013</v>
      </c>
      <c r="C25" s="31" t="s">
        <v>40</v>
      </c>
      <c r="D25" s="32">
        <v>38044690251</v>
      </c>
      <c r="E25" s="31" t="s">
        <v>41</v>
      </c>
      <c r="F25" s="33">
        <v>167598</v>
      </c>
      <c r="G25" s="33">
        <v>20094</v>
      </c>
      <c r="H25" s="33">
        <v>6713</v>
      </c>
      <c r="I25" s="31">
        <v>514</v>
      </c>
      <c r="J25" s="33">
        <v>1713</v>
      </c>
      <c r="K25" s="34">
        <v>4.9799999999999997E-2</v>
      </c>
      <c r="L25" s="33">
        <v>1001</v>
      </c>
      <c r="M25" s="33">
        <v>1205</v>
      </c>
      <c r="N25" s="31">
        <v>167.43</v>
      </c>
      <c r="O25" s="31">
        <v>8.34</v>
      </c>
      <c r="P25" s="34">
        <v>0.33410000000000001</v>
      </c>
      <c r="Q25" s="34">
        <v>2.5600000000000001E-2</v>
      </c>
      <c r="R25" s="34">
        <v>8.5199999999999998E-2</v>
      </c>
    </row>
    <row r="26" spans="1:18" ht="14.5" x14ac:dyDescent="0.35">
      <c r="A26" s="29">
        <f t="shared" si="0"/>
        <v>2020</v>
      </c>
      <c r="B26" s="30">
        <v>43983</v>
      </c>
      <c r="C26" s="31" t="s">
        <v>39</v>
      </c>
      <c r="D26" s="32">
        <v>552953478775</v>
      </c>
      <c r="E26" s="31" t="s">
        <v>17</v>
      </c>
      <c r="F26" s="33">
        <v>288434</v>
      </c>
      <c r="G26" s="33">
        <v>50536</v>
      </c>
      <c r="H26" s="33">
        <v>14127</v>
      </c>
      <c r="I26" s="31">
        <v>495</v>
      </c>
      <c r="J26" s="33">
        <v>2049</v>
      </c>
      <c r="K26" s="34">
        <v>1.83E-2</v>
      </c>
      <c r="L26" s="33">
        <v>925</v>
      </c>
      <c r="M26" s="33">
        <v>1233</v>
      </c>
      <c r="N26" s="31">
        <v>311.82</v>
      </c>
      <c r="O26" s="31">
        <v>5.71</v>
      </c>
      <c r="P26" s="34">
        <v>0.27950000000000003</v>
      </c>
      <c r="Q26" s="34">
        <v>9.7999999999999997E-3</v>
      </c>
      <c r="R26" s="34">
        <v>4.0500000000000001E-2</v>
      </c>
    </row>
    <row r="27" spans="1:18" ht="14.5" x14ac:dyDescent="0.35">
      <c r="A27" s="29">
        <f t="shared" si="0"/>
        <v>2020</v>
      </c>
      <c r="B27" s="30">
        <v>43983</v>
      </c>
      <c r="C27" s="31" t="s">
        <v>40</v>
      </c>
      <c r="D27" s="32">
        <v>38044690251</v>
      </c>
      <c r="E27" s="31" t="s">
        <v>41</v>
      </c>
      <c r="F27" s="33">
        <v>203758</v>
      </c>
      <c r="G27" s="33">
        <v>24664</v>
      </c>
      <c r="H27" s="33">
        <v>8167</v>
      </c>
      <c r="I27" s="31">
        <v>593</v>
      </c>
      <c r="J27" s="33">
        <v>2407</v>
      </c>
      <c r="K27" s="34">
        <v>4.9399999999999999E-2</v>
      </c>
      <c r="L27" s="33">
        <v>1218</v>
      </c>
      <c r="M27" s="33">
        <v>1539</v>
      </c>
      <c r="N27" s="31">
        <v>167.29</v>
      </c>
      <c r="O27" s="31">
        <v>8.26</v>
      </c>
      <c r="P27" s="34">
        <v>0.33110000000000001</v>
      </c>
      <c r="Q27" s="34">
        <v>2.4E-2</v>
      </c>
      <c r="R27" s="34">
        <v>9.7600000000000006E-2</v>
      </c>
    </row>
    <row r="28" spans="1:18" ht="14.5" x14ac:dyDescent="0.35">
      <c r="A28" s="29"/>
      <c r="B28" s="30"/>
      <c r="C28" s="31"/>
      <c r="D28" s="32"/>
      <c r="E28" s="31"/>
      <c r="F28" s="33"/>
      <c r="G28" s="33"/>
      <c r="H28" s="33"/>
      <c r="I28" s="31"/>
      <c r="J28" s="33"/>
      <c r="K28" s="34"/>
      <c r="L28" s="33"/>
      <c r="M28" s="33"/>
      <c r="N28" s="31"/>
      <c r="O28" s="31"/>
      <c r="P28" s="34"/>
      <c r="Q28" s="34"/>
      <c r="R28" s="34"/>
    </row>
    <row r="29" spans="1:18" ht="14.5" x14ac:dyDescent="0.35">
      <c r="A29" s="29"/>
      <c r="B29" s="30"/>
      <c r="C29" s="31"/>
      <c r="D29" s="32"/>
      <c r="E29" s="31"/>
      <c r="F29" s="33"/>
      <c r="G29" s="33"/>
      <c r="H29" s="33"/>
      <c r="I29" s="31"/>
      <c r="J29" s="33"/>
      <c r="K29" s="34"/>
      <c r="L29" s="33"/>
      <c r="M29" s="33"/>
      <c r="N29" s="31"/>
      <c r="O29" s="31"/>
      <c r="P29" s="34"/>
      <c r="Q29" s="34"/>
      <c r="R29" s="34"/>
    </row>
    <row r="30" spans="1:18" ht="14.5" x14ac:dyDescent="0.35">
      <c r="A30" s="29"/>
      <c r="B30" s="30"/>
      <c r="C30" s="31"/>
      <c r="D30" s="32"/>
      <c r="E30" s="31"/>
      <c r="F30" s="33"/>
      <c r="G30" s="33"/>
      <c r="H30" s="33"/>
      <c r="I30" s="31"/>
      <c r="J30" s="33"/>
      <c r="K30" s="34"/>
      <c r="L30" s="33"/>
      <c r="M30" s="33"/>
      <c r="N30" s="31"/>
      <c r="O30" s="31"/>
      <c r="P30" s="34"/>
      <c r="Q30" s="34"/>
      <c r="R30" s="34"/>
    </row>
    <row r="31" spans="1:18" ht="14.5" x14ac:dyDescent="0.35">
      <c r="A31" s="29"/>
      <c r="B31" s="30"/>
      <c r="C31" s="31"/>
      <c r="D31" s="32"/>
      <c r="E31" s="31"/>
      <c r="F31" s="33"/>
      <c r="G31" s="33"/>
      <c r="H31" s="33"/>
      <c r="I31" s="31"/>
      <c r="J31" s="33"/>
      <c r="K31" s="34"/>
      <c r="L31" s="33"/>
      <c r="M31" s="33"/>
      <c r="N31" s="31"/>
      <c r="O31" s="31"/>
      <c r="P31" s="34"/>
      <c r="Q31" s="34"/>
      <c r="R31" s="34"/>
    </row>
  </sheetData>
  <autoFilter ref="A1:R19" xr:uid="{AA97B932-54DE-428F-87C7-8640DA50B15E}">
    <sortState xmlns:xlrd2="http://schemas.microsoft.com/office/spreadsheetml/2017/richdata2" ref="A2:R19">
      <sortCondition ref="B1:B19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747FC-1E68-487B-BF29-202B0978F7FD}">
  <sheetPr>
    <tabColor theme="9" tint="-0.249977111117893"/>
  </sheetPr>
  <dimension ref="A1:V31"/>
  <sheetViews>
    <sheetView tabSelected="1" workbookViewId="0">
      <pane ySplit="1" topLeftCell="A6" activePane="bottomLeft" state="frozen"/>
      <selection activeCell="B1" sqref="B1:R19"/>
      <selection pane="bottomLeft" activeCell="E22" sqref="E22"/>
    </sheetView>
  </sheetViews>
  <sheetFormatPr defaultRowHeight="14" x14ac:dyDescent="0.3"/>
  <cols>
    <col min="1" max="1" width="12.9140625" customWidth="1"/>
    <col min="6" max="6" width="11.25" bestFit="1" customWidth="1"/>
    <col min="7" max="14" width="8.75" bestFit="1" customWidth="1"/>
    <col min="15" max="17" width="8.9140625" bestFit="1" customWidth="1"/>
    <col min="18" max="22" width="8.75" bestFit="1" customWidth="1"/>
  </cols>
  <sheetData>
    <row r="1" spans="1:22" x14ac:dyDescent="0.3">
      <c r="A1" s="1" t="s">
        <v>19</v>
      </c>
      <c r="B1" s="43" t="s">
        <v>20</v>
      </c>
      <c r="C1" s="43"/>
      <c r="D1" s="23" t="s">
        <v>0</v>
      </c>
      <c r="E1" s="23" t="s">
        <v>22</v>
      </c>
      <c r="F1" s="22">
        <v>43831</v>
      </c>
      <c r="G1" s="22">
        <v>43862</v>
      </c>
      <c r="H1" s="22">
        <v>43891</v>
      </c>
      <c r="I1" s="22">
        <v>43922</v>
      </c>
      <c r="J1" s="22">
        <v>43952</v>
      </c>
      <c r="K1" s="22">
        <v>43983</v>
      </c>
      <c r="L1" s="22">
        <v>44013</v>
      </c>
      <c r="M1" s="22">
        <v>44044</v>
      </c>
      <c r="N1" s="22">
        <v>44075</v>
      </c>
      <c r="O1" s="22">
        <v>44105</v>
      </c>
      <c r="P1" s="22">
        <v>44136</v>
      </c>
      <c r="Q1" s="22">
        <v>44166</v>
      </c>
      <c r="R1" s="22">
        <v>44197</v>
      </c>
      <c r="S1" s="22">
        <v>44228</v>
      </c>
      <c r="T1" s="22">
        <v>44256</v>
      </c>
      <c r="U1" s="22">
        <v>44287</v>
      </c>
      <c r="V1" s="22">
        <v>44317</v>
      </c>
    </row>
    <row r="2" spans="1:22" x14ac:dyDescent="0.3">
      <c r="A2" s="36">
        <v>38044690251</v>
      </c>
      <c r="B2" s="37"/>
      <c r="C2" s="38"/>
      <c r="D2" s="24" t="s">
        <v>24</v>
      </c>
      <c r="E2" s="12">
        <f>SUM(F2:EG2)</f>
        <v>241947</v>
      </c>
      <c r="F2" s="12">
        <f>SUMIFS('16-1.原始 市场 商品销售 月'!$G:$G,'16-1.原始 市场 商品销售 月'!$D:$D,'16-1.市场  商品销售分析 月'!$A$2,'16-1.原始 市场 商品销售 月'!$B:$B,'16-1.市场  商品销售分析 月'!F$1)</f>
        <v>0</v>
      </c>
      <c r="G2" s="12">
        <f>SUMIFS('16-1.原始 市场 商品销售 月'!$G:$G,'16-1.原始 市场 商品销售 月'!$D:$D,'16-1.市场  商品销售分析 月'!$A$2,'16-1.原始 市场 商品销售 月'!$B:$B,'16-1.市场  商品销售分析 月'!G$1)</f>
        <v>0</v>
      </c>
      <c r="H2" s="12">
        <f>SUMIFS('16-1.原始 市场 商品销售 月'!$G:$G,'16-1.原始 市场 商品销售 月'!$D:$D,'16-1.市场  商品销售分析 月'!$A$2,'16-1.原始 市场 商品销售 月'!$B:$B,'16-1.市场  商品销售分析 月'!H$1)</f>
        <v>0</v>
      </c>
      <c r="I2" s="12">
        <f>SUMIFS('16-1.原始 市场 商品销售 月'!$G:$G,'16-1.原始 市场 商品销售 月'!$D:$D,'16-1.市场  商品销售分析 月'!$A$2,'16-1.原始 市场 商品销售 月'!$B:$B,'16-1.市场  商品销售分析 月'!I$1)</f>
        <v>0</v>
      </c>
      <c r="J2" s="12">
        <f>SUMIFS('16-1.原始 市场 商品销售 月'!$G:$G,'16-1.原始 市场 商品销售 月'!$D:$D,'16-1.市场  商品销售分析 月'!$A$2,'16-1.原始 市场 商品销售 月'!$B:$B,'16-1.市场  商品销售分析 月'!J$1)</f>
        <v>0</v>
      </c>
      <c r="K2" s="12">
        <f>SUMIFS('16-1.原始 市场 商品销售 月'!$G:$G,'16-1.原始 市场 商品销售 月'!$D:$D,'16-1.市场  商品销售分析 月'!$A$2,'16-1.原始 市场 商品销售 月'!$B:$B,'16-1.市场  商品销售分析 月'!K$1)</f>
        <v>24664</v>
      </c>
      <c r="L2" s="12">
        <f>SUMIFS('16-1.原始 市场 商品销售 月'!$G:$G,'16-1.原始 市场 商品销售 月'!$D:$D,'16-1.市场  商品销售分析 月'!$A$2,'16-1.原始 市场 商品销售 月'!$B:$B,'16-1.市场  商品销售分析 月'!L$1)</f>
        <v>20094</v>
      </c>
      <c r="M2" s="12">
        <f>SUMIFS('16-1.原始 市场 商品销售 月'!$G:$G,'16-1.原始 市场 商品销售 月'!$D:$D,'16-1.市场  商品销售分析 月'!$A$2,'16-1.原始 市场 商品销售 月'!$B:$B,'16-1.市场  商品销售分析 月'!M$1)</f>
        <v>21622</v>
      </c>
      <c r="N2" s="12">
        <f>SUMIFS('16-1.原始 市场 商品销售 月'!$G:$G,'16-1.原始 市场 商品销售 月'!$D:$D,'16-1.市场  商品销售分析 月'!$A$2,'16-1.原始 市场 商品销售 月'!$B:$B,'16-1.市场  商品销售分析 月'!N$1)</f>
        <v>19050</v>
      </c>
      <c r="O2" s="12">
        <f>SUMIFS('16-1.原始 市场 商品销售 月'!$G:$G,'16-1.原始 市场 商品销售 月'!$D:$D,'16-1.市场  商品销售分析 月'!$A$2,'16-1.原始 市场 商品销售 月'!$B:$B,'16-1.市场  商品销售分析 月'!O$1)</f>
        <v>19622</v>
      </c>
      <c r="P2" s="12">
        <f>SUMIFS('16-1.原始 市场 商品销售 月'!$G:$G,'16-1.原始 市场 商品销售 月'!$D:$D,'16-1.市场  商品销售分析 月'!$A$2,'16-1.原始 市场 商品销售 月'!$B:$B,'16-1.市场  商品销售分析 月'!P$1)</f>
        <v>24428</v>
      </c>
      <c r="Q2" s="12">
        <f>SUMIFS('16-1.原始 市场 商品销售 月'!$G:$G,'16-1.原始 市场 商品销售 月'!$D:$D,'16-1.市场  商品销售分析 月'!$A$2,'16-1.原始 市场 商品销售 月'!$B:$B,'16-1.市场  商品销售分析 月'!Q$1)</f>
        <v>17964</v>
      </c>
      <c r="R2" s="12">
        <f>SUMIFS('16-1.原始 市场 商品销售 月'!$G:$G,'16-1.原始 市场 商品销售 月'!$D:$D,'16-1.市场  商品销售分析 月'!$A$2,'16-1.原始 市场 商品销售 月'!$B:$B,'16-1.市场  商品销售分析 月'!R$1)</f>
        <v>14180</v>
      </c>
      <c r="S2" s="12">
        <f>SUMIFS('16-1.原始 市场 商品销售 月'!$G:$G,'16-1.原始 市场 商品销售 月'!$D:$D,'16-1.市场  商品销售分析 月'!$A$2,'16-1.原始 市场 商品销售 月'!$B:$B,'16-1.市场  商品销售分析 月'!S$1)</f>
        <v>12187</v>
      </c>
      <c r="T2" s="12">
        <f>SUMIFS('16-1.原始 市场 商品销售 月'!$G:$G,'16-1.原始 市场 商品销售 月'!$D:$D,'16-1.市场  商品销售分析 月'!$A$2,'16-1.原始 市场 商品销售 月'!$B:$B,'16-1.市场  商品销售分析 月'!T$1)</f>
        <v>31593</v>
      </c>
      <c r="U2" s="12">
        <f>SUMIFS('16-1.原始 市场 商品销售 月'!$G:$G,'16-1.原始 市场 商品销售 月'!$D:$D,'16-1.市场  商品销售分析 月'!$A$2,'16-1.原始 市场 商品销售 月'!$B:$B,'16-1.市场  商品销售分析 月'!U$1)</f>
        <v>18950</v>
      </c>
      <c r="V2" s="12">
        <f>SUMIFS('16-1.原始 市场 商品销售 月'!$G:$G,'16-1.原始 市场 商品销售 月'!$D:$D,'16-1.市场  商品销售分析 月'!$A$2,'16-1.原始 市场 商品销售 月'!$B:$B,'16-1.市场  商品销售分析 月'!V$1)</f>
        <v>17593</v>
      </c>
    </row>
    <row r="3" spans="1:22" x14ac:dyDescent="0.3">
      <c r="A3" s="36"/>
      <c r="B3" s="39"/>
      <c r="C3" s="40"/>
      <c r="D3" s="4" t="s">
        <v>25</v>
      </c>
      <c r="E3" s="12">
        <f>SUM(F3:EG3)</f>
        <v>12635</v>
      </c>
      <c r="F3" s="12">
        <f>SUMIFS('16-1.原始 市场 商品销售 月'!$M:$M,'16-1.原始 市场 商品销售 月'!$D:$D,'16-1.市场  商品销售分析 月'!$A$2,'16-1.原始 市场 商品销售 月'!$B:$B,'16-1.市场  商品销售分析 月'!F$1)</f>
        <v>0</v>
      </c>
      <c r="G3" s="12">
        <f>SUMIFS('16-1.原始 市场 商品销售 月'!$M:$M,'16-1.原始 市场 商品销售 月'!$D:$D,'16-1.市场  商品销售分析 月'!$A$2,'16-1.原始 市场 商品销售 月'!$B:$B,'16-1.市场  商品销售分析 月'!G$1)</f>
        <v>0</v>
      </c>
      <c r="H3" s="12">
        <f>SUMIFS('16-1.原始 市场 商品销售 月'!$M:$M,'16-1.原始 市场 商品销售 月'!$D:$D,'16-1.市场  商品销售分析 月'!$A$2,'16-1.原始 市场 商品销售 月'!$B:$B,'16-1.市场  商品销售分析 月'!H$1)</f>
        <v>0</v>
      </c>
      <c r="I3" s="12">
        <f>SUMIFS('16-1.原始 市场 商品销售 月'!$M:$M,'16-1.原始 市场 商品销售 月'!$D:$D,'16-1.市场  商品销售分析 月'!$A$2,'16-1.原始 市场 商品销售 月'!$B:$B,'16-1.市场  商品销售分析 月'!I$1)</f>
        <v>0</v>
      </c>
      <c r="J3" s="12">
        <f>SUMIFS('16-1.原始 市场 商品销售 月'!$M:$M,'16-1.原始 市场 商品销售 月'!$D:$D,'16-1.市场  商品销售分析 月'!$A$2,'16-1.原始 市场 商品销售 月'!$B:$B,'16-1.市场  商品销售分析 月'!J$1)</f>
        <v>0</v>
      </c>
      <c r="K3" s="12">
        <f>SUMIFS('16-1.原始 市场 商品销售 月'!$M:$M,'16-1.原始 市场 商品销售 月'!$D:$D,'16-1.市场  商品销售分析 月'!$A$2,'16-1.原始 市场 商品销售 月'!$B:$B,'16-1.市场  商品销售分析 月'!K$1)</f>
        <v>1539</v>
      </c>
      <c r="L3" s="12">
        <f>SUMIFS('16-1.原始 市场 商品销售 月'!$M:$M,'16-1.原始 市场 商品销售 月'!$D:$D,'16-1.市场  商品销售分析 月'!$A$2,'16-1.原始 市场 商品销售 月'!$B:$B,'16-1.市场  商品销售分析 月'!L$1)</f>
        <v>1205</v>
      </c>
      <c r="M3" s="12">
        <f>SUMIFS('16-1.原始 市场 商品销售 月'!$M:$M,'16-1.原始 市场 商品销售 月'!$D:$D,'16-1.市场  商品销售分析 月'!$A$2,'16-1.原始 市场 商品销售 月'!$B:$B,'16-1.市场  商品销售分析 月'!M$1)</f>
        <v>1256</v>
      </c>
      <c r="N3" s="12">
        <f>SUMIFS('16-1.原始 市场 商品销售 月'!$M:$M,'16-1.原始 市场 商品销售 月'!$D:$D,'16-1.市场  商品销售分析 月'!$A$2,'16-1.原始 市场 商品销售 月'!$B:$B,'16-1.市场  商品销售分析 月'!N$1)</f>
        <v>1077</v>
      </c>
      <c r="O3" s="12">
        <f>SUMIFS('16-1.原始 市场 商品销售 月'!$M:$M,'16-1.原始 市场 商品销售 月'!$D:$D,'16-1.市场  商品销售分析 月'!$A$2,'16-1.原始 市场 商品销售 月'!$B:$B,'16-1.市场  商品销售分析 月'!O$1)</f>
        <v>988</v>
      </c>
      <c r="P3" s="12">
        <f>SUMIFS('16-1.原始 市场 商品销售 月'!$M:$M,'16-1.原始 市场 商品销售 月'!$D:$D,'16-1.市场  商品销售分析 月'!$A$2,'16-1.原始 市场 商品销售 月'!$B:$B,'16-1.市场  商品销售分析 月'!P$1)</f>
        <v>1699</v>
      </c>
      <c r="Q3" s="12">
        <f>SUMIFS('16-1.原始 市场 商品销售 月'!$M:$M,'16-1.原始 市场 商品销售 月'!$D:$D,'16-1.市场  商品销售分析 月'!$A$2,'16-1.原始 市场 商品销售 月'!$B:$B,'16-1.市场  商品销售分析 月'!Q$1)</f>
        <v>906</v>
      </c>
      <c r="R3" s="12">
        <f>SUMIFS('16-1.原始 市场 商品销售 月'!$M:$M,'16-1.原始 市场 商品销售 月'!$D:$D,'16-1.市场  商品销售分析 月'!$A$2,'16-1.原始 市场 商品销售 月'!$B:$B,'16-1.市场  商品销售分析 月'!R$1)</f>
        <v>716</v>
      </c>
      <c r="S3" s="12">
        <f>SUMIFS('16-1.原始 市场 商品销售 月'!$M:$M,'16-1.原始 市场 商品销售 月'!$D:$D,'16-1.市场  商品销售分析 月'!$A$2,'16-1.原始 市场 商品销售 月'!$B:$B,'16-1.市场  商品销售分析 月'!S$1)</f>
        <v>485</v>
      </c>
      <c r="T3" s="12">
        <f>SUMIFS('16-1.原始 市场 商品销售 月'!$M:$M,'16-1.原始 市场 商品销售 月'!$D:$D,'16-1.市场  商品销售分析 月'!$A$2,'16-1.原始 市场 商品销售 月'!$B:$B,'16-1.市场  商品销售分析 月'!T$1)</f>
        <v>1189</v>
      </c>
      <c r="U3" s="12">
        <f>SUMIFS('16-1.原始 市场 商品销售 月'!$M:$M,'16-1.原始 市场 商品销售 月'!$D:$D,'16-1.市场  商品销售分析 月'!$A$2,'16-1.原始 市场 商品销售 月'!$B:$B,'16-1.市场  商品销售分析 月'!U$1)</f>
        <v>826</v>
      </c>
      <c r="V3" s="12">
        <f>SUMIFS('16-1.原始 市场 商品销售 月'!$M:$M,'16-1.原始 市场 商品销售 月'!$D:$D,'16-1.市场  商品销售分析 月'!$A$2,'16-1.原始 市场 商品销售 月'!$B:$B,'16-1.市场  商品销售分析 月'!V$1)</f>
        <v>749</v>
      </c>
    </row>
    <row r="4" spans="1:22" x14ac:dyDescent="0.3">
      <c r="A4" s="36"/>
      <c r="B4" s="39"/>
      <c r="C4" s="40"/>
      <c r="D4" s="5" t="s">
        <v>26</v>
      </c>
      <c r="E4" s="12">
        <f>SUM(F4:EG4)</f>
        <v>10272</v>
      </c>
      <c r="F4" s="12">
        <f>SUMIFS('16-1.原始 市场 商品销售 月'!$L:$L,'16-1.原始 市场 商品销售 月'!$D:$D,'16-1.市场  商品销售分析 月'!$A$2,'16-1.原始 市场 商品销售 月'!$B:$B,'16-1.市场  商品销售分析 月'!F$1)</f>
        <v>0</v>
      </c>
      <c r="G4" s="12">
        <f>SUMIFS('16-1.原始 市场 商品销售 月'!$L:$L,'16-1.原始 市场 商品销售 月'!$D:$D,'16-1.市场  商品销售分析 月'!$A$2,'16-1.原始 市场 商品销售 月'!$B:$B,'16-1.市场  商品销售分析 月'!G$1)</f>
        <v>0</v>
      </c>
      <c r="H4" s="12">
        <f>SUMIFS('16-1.原始 市场 商品销售 月'!$L:$L,'16-1.原始 市场 商品销售 月'!$D:$D,'16-1.市场  商品销售分析 月'!$A$2,'16-1.原始 市场 商品销售 月'!$B:$B,'16-1.市场  商品销售分析 月'!H$1)</f>
        <v>0</v>
      </c>
      <c r="I4" s="12">
        <f>SUMIFS('16-1.原始 市场 商品销售 月'!$L:$L,'16-1.原始 市场 商品销售 月'!$D:$D,'16-1.市场  商品销售分析 月'!$A$2,'16-1.原始 市场 商品销售 月'!$B:$B,'16-1.市场  商品销售分析 月'!I$1)</f>
        <v>0</v>
      </c>
      <c r="J4" s="12">
        <f>SUMIFS('16-1.原始 市场 商品销售 月'!$L:$L,'16-1.原始 市场 商品销售 月'!$D:$D,'16-1.市场  商品销售分析 月'!$A$2,'16-1.原始 市场 商品销售 月'!$B:$B,'16-1.市场  商品销售分析 月'!J$1)</f>
        <v>0</v>
      </c>
      <c r="K4" s="12">
        <f>SUMIFS('16-1.原始 市场 商品销售 月'!$L:$L,'16-1.原始 市场 商品销售 月'!$D:$D,'16-1.市场  商品销售分析 月'!$A$2,'16-1.原始 市场 商品销售 月'!$B:$B,'16-1.市场  商品销售分析 月'!K$1)</f>
        <v>1218</v>
      </c>
      <c r="L4" s="12">
        <f>SUMIFS('16-1.原始 市场 商品销售 月'!$L:$L,'16-1.原始 市场 商品销售 月'!$D:$D,'16-1.市场  商品销售分析 月'!$A$2,'16-1.原始 市场 商品销售 月'!$B:$B,'16-1.市场  商品销售分析 月'!L$1)</f>
        <v>1001</v>
      </c>
      <c r="M4" s="12">
        <f>SUMIFS('16-1.原始 市场 商品销售 月'!$L:$L,'16-1.原始 市场 商品销售 月'!$D:$D,'16-1.市场  商品销售分析 月'!$A$2,'16-1.原始 市场 商品销售 月'!$B:$B,'16-1.市场  商品销售分析 月'!M$1)</f>
        <v>1051</v>
      </c>
      <c r="N4" s="12">
        <f>SUMIFS('16-1.原始 市场 商品销售 月'!$L:$L,'16-1.原始 市场 商品销售 月'!$D:$D,'16-1.市场  商品销售分析 月'!$A$2,'16-1.原始 市场 商品销售 月'!$B:$B,'16-1.市场  商品销售分析 月'!N$1)</f>
        <v>886</v>
      </c>
      <c r="O4" s="12">
        <f>SUMIFS('16-1.原始 市场 商品销售 月'!$L:$L,'16-1.原始 市场 商品销售 月'!$D:$D,'16-1.市场  商品销售分析 月'!$A$2,'16-1.原始 市场 商品销售 月'!$B:$B,'16-1.市场  商品销售分析 月'!O$1)</f>
        <v>763</v>
      </c>
      <c r="P4" s="12">
        <f>SUMIFS('16-1.原始 市场 商品销售 月'!$L:$L,'16-1.原始 市场 商品销售 月'!$D:$D,'16-1.市场  商品销售分析 月'!$A$2,'16-1.原始 市场 商品销售 月'!$B:$B,'16-1.市场  商品销售分析 月'!P$1)</f>
        <v>1373</v>
      </c>
      <c r="Q4" s="12">
        <f>SUMIFS('16-1.原始 市场 商品销售 月'!$L:$L,'16-1.原始 市场 商品销售 月'!$D:$D,'16-1.市场  商品销售分析 月'!$A$2,'16-1.原始 市场 商品销售 月'!$B:$B,'16-1.市场  商品销售分析 月'!Q$1)</f>
        <v>747</v>
      </c>
      <c r="R4" s="12">
        <f>SUMIFS('16-1.原始 市场 商品销售 月'!$L:$L,'16-1.原始 市场 商品销售 月'!$D:$D,'16-1.市场  商品销售分析 月'!$A$2,'16-1.原始 市场 商品销售 月'!$B:$B,'16-1.市场  商品销售分析 月'!R$1)</f>
        <v>583</v>
      </c>
      <c r="S4" s="12">
        <f>SUMIFS('16-1.原始 市场 商品销售 月'!$L:$L,'16-1.原始 市场 商品销售 月'!$D:$D,'16-1.市场  商品销售分析 月'!$A$2,'16-1.原始 市场 商品销售 月'!$B:$B,'16-1.市场  商品销售分析 月'!S$1)</f>
        <v>409</v>
      </c>
      <c r="T4" s="12">
        <f>SUMIFS('16-1.原始 市场 商品销售 月'!$L:$L,'16-1.原始 市场 商品销售 月'!$D:$D,'16-1.市场  商品销售分析 月'!$A$2,'16-1.原始 市场 商品销售 月'!$B:$B,'16-1.市场  商品销售分析 月'!T$1)</f>
        <v>973</v>
      </c>
      <c r="U4" s="12">
        <f>SUMIFS('16-1.原始 市场 商品销售 月'!$L:$L,'16-1.原始 市场 商品销售 月'!$D:$D,'16-1.市场  商品销售分析 月'!$A$2,'16-1.原始 市场 商品销售 月'!$B:$B,'16-1.市场  商品销售分析 月'!U$1)</f>
        <v>635</v>
      </c>
      <c r="V4" s="12">
        <f>SUMIFS('16-1.原始 市场 商品销售 月'!$L:$L,'16-1.原始 市场 商品销售 月'!$D:$D,'16-1.市场  商品销售分析 月'!$A$2,'16-1.原始 市场 商品销售 月'!$B:$B,'16-1.市场  商品销售分析 月'!V$1)</f>
        <v>633</v>
      </c>
    </row>
    <row r="5" spans="1:22" x14ac:dyDescent="0.3">
      <c r="A5" s="36"/>
      <c r="B5" s="39"/>
      <c r="C5" s="40"/>
      <c r="D5" s="5" t="s">
        <v>27</v>
      </c>
      <c r="E5" s="20">
        <f>E4/E2</f>
        <v>4.245557911443415E-2</v>
      </c>
      <c r="F5" s="20">
        <f>SUMIFS('16-1.原始 市场 商品销售 月'!$K:$K,'16-1.原始 市场 商品销售 月'!$D:$D,'16-1.市场  商品销售分析 月'!$A$2,'16-1.原始 市场 商品销售 月'!$B:$B,'16-1.市场  商品销售分析 月'!F$1)</f>
        <v>0</v>
      </c>
      <c r="G5" s="20">
        <f>SUMIFS('16-1.原始 市场 商品销售 月'!$K:$K,'16-1.原始 市场 商品销售 月'!$D:$D,'16-1.市场  商品销售分析 月'!$A$2,'16-1.原始 市场 商品销售 月'!$B:$B,'16-1.市场  商品销售分析 月'!G$1)</f>
        <v>0</v>
      </c>
      <c r="H5" s="20">
        <f>SUMIFS('16-1.原始 市场 商品销售 月'!$K:$K,'16-1.原始 市场 商品销售 月'!$D:$D,'16-1.市场  商品销售分析 月'!$A$2,'16-1.原始 市场 商品销售 月'!$B:$B,'16-1.市场  商品销售分析 月'!H$1)</f>
        <v>0</v>
      </c>
      <c r="I5" s="20">
        <f>SUMIFS('16-1.原始 市场 商品销售 月'!$K:$K,'16-1.原始 市场 商品销售 月'!$D:$D,'16-1.市场  商品销售分析 月'!$A$2,'16-1.原始 市场 商品销售 月'!$B:$B,'16-1.市场  商品销售分析 月'!I$1)</f>
        <v>0</v>
      </c>
      <c r="J5" s="20">
        <f>SUMIFS('16-1.原始 市场 商品销售 月'!$K:$K,'16-1.原始 市场 商品销售 月'!$D:$D,'16-1.市场  商品销售分析 月'!$A$2,'16-1.原始 市场 商品销售 月'!$B:$B,'16-1.市场  商品销售分析 月'!J$1)</f>
        <v>0</v>
      </c>
      <c r="K5" s="20">
        <f>SUMIFS('16-1.原始 市场 商品销售 月'!$K:$K,'16-1.原始 市场 商品销售 月'!$D:$D,'16-1.市场  商品销售分析 月'!$A$2,'16-1.原始 市场 商品销售 月'!$B:$B,'16-1.市场  商品销售分析 月'!K$1)</f>
        <v>4.9399999999999999E-2</v>
      </c>
      <c r="L5" s="20">
        <f>SUMIFS('16-1.原始 市场 商品销售 月'!$K:$K,'16-1.原始 市场 商品销售 月'!$D:$D,'16-1.市场  商品销售分析 月'!$A$2,'16-1.原始 市场 商品销售 月'!$B:$B,'16-1.市场  商品销售分析 月'!L$1)</f>
        <v>4.9799999999999997E-2</v>
      </c>
      <c r="M5" s="20">
        <f>SUMIFS('16-1.原始 市场 商品销售 月'!$K:$K,'16-1.原始 市场 商品销售 月'!$D:$D,'16-1.市场  商品销售分析 月'!$A$2,'16-1.原始 市场 商品销售 月'!$B:$B,'16-1.市场  商品销售分析 月'!M$1)</f>
        <v>4.8599999999999997E-2</v>
      </c>
      <c r="N5" s="20">
        <f>SUMIFS('16-1.原始 市场 商品销售 月'!$K:$K,'16-1.原始 市场 商品销售 月'!$D:$D,'16-1.市场  商品销售分析 月'!$A$2,'16-1.原始 市场 商品销售 月'!$B:$B,'16-1.市场  商品销售分析 月'!N$1)</f>
        <v>4.65E-2</v>
      </c>
      <c r="O5" s="20">
        <f>SUMIFS('16-1.原始 市场 商品销售 月'!$K:$K,'16-1.原始 市场 商品销售 月'!$D:$D,'16-1.市场  商品销售分析 月'!$A$2,'16-1.原始 市场 商品销售 月'!$B:$B,'16-1.市场  商品销售分析 月'!O$1)</f>
        <v>3.8899999999999997E-2</v>
      </c>
      <c r="P5" s="20">
        <f>SUMIFS('16-1.原始 市场 商品销售 月'!$K:$K,'16-1.原始 市场 商品销售 月'!$D:$D,'16-1.市场  商品销售分析 月'!$A$2,'16-1.原始 市场 商品销售 月'!$B:$B,'16-1.市场  商品销售分析 月'!P$1)</f>
        <v>5.62E-2</v>
      </c>
      <c r="Q5" s="20">
        <f>SUMIFS('16-1.原始 市场 商品销售 月'!$K:$K,'16-1.原始 市场 商品销售 月'!$D:$D,'16-1.市场  商品销售分析 月'!$A$2,'16-1.原始 市场 商品销售 月'!$B:$B,'16-1.市场  商品销售分析 月'!Q$1)</f>
        <v>4.1599999999999998E-2</v>
      </c>
      <c r="R5" s="20">
        <f>SUMIFS('16-1.原始 市场 商品销售 月'!$K:$K,'16-1.原始 市场 商品销售 月'!$D:$D,'16-1.市场  商品销售分析 月'!$A$2,'16-1.原始 市场 商品销售 月'!$B:$B,'16-1.市场  商品销售分析 月'!R$1)</f>
        <v>4.1099999999999998E-2</v>
      </c>
      <c r="S5" s="20">
        <f>SUMIFS('16-1.原始 市场 商品销售 月'!$K:$K,'16-1.原始 市场 商品销售 月'!$D:$D,'16-1.市场  商品销售分析 月'!$A$2,'16-1.原始 市场 商品销售 月'!$B:$B,'16-1.市场  商品销售分析 月'!S$1)</f>
        <v>3.3599999999999998E-2</v>
      </c>
      <c r="T5" s="20">
        <f>SUMIFS('16-1.原始 市场 商品销售 月'!$K:$K,'16-1.原始 市场 商品销售 月'!$D:$D,'16-1.市场  商品销售分析 月'!$A$2,'16-1.原始 市场 商品销售 月'!$B:$B,'16-1.市场  商品销售分析 月'!T$1)</f>
        <v>3.0800000000000001E-2</v>
      </c>
      <c r="U5" s="20">
        <f>SUMIFS('16-1.原始 市场 商品销售 月'!$K:$K,'16-1.原始 市场 商品销售 月'!$D:$D,'16-1.市场  商品销售分析 月'!$A$2,'16-1.原始 市场 商品销售 月'!$B:$B,'16-1.市场  商品销售分析 月'!U$1)</f>
        <v>3.3500000000000002E-2</v>
      </c>
      <c r="V5" s="20">
        <f>SUMIFS('16-1.原始 市场 商品销售 月'!$K:$K,'16-1.原始 市场 商品销售 月'!$D:$D,'16-1.市场  商品销售分析 月'!$A$2,'16-1.原始 市场 商品销售 月'!$B:$B,'16-1.市场  商品销售分析 月'!V$1)</f>
        <v>3.5999999999999997E-2</v>
      </c>
    </row>
    <row r="6" spans="1:22" x14ac:dyDescent="0.3">
      <c r="A6" s="36"/>
      <c r="B6" s="39"/>
      <c r="C6" s="40"/>
      <c r="D6" s="5" t="s">
        <v>28</v>
      </c>
      <c r="E6" s="12">
        <f>SUM(F6:EG6)</f>
        <v>1691253</v>
      </c>
      <c r="F6" s="12">
        <f>SUMIFS('16-1.原始 市场 商品销售 月'!$F:$F,'16-1.原始 市场 商品销售 月'!$D:$D,'16-1.市场  商品销售分析 月'!$A$2,'16-1.原始 市场 商品销售 月'!$B:$B,'16-1.市场  商品销售分析 月'!F$1)</f>
        <v>0</v>
      </c>
      <c r="G6" s="12">
        <f>SUMIFS('16-1.原始 市场 商品销售 月'!$F:$F,'16-1.原始 市场 商品销售 月'!$D:$D,'16-1.市场  商品销售分析 月'!$A$2,'16-1.原始 市场 商品销售 月'!$B:$B,'16-1.市场  商品销售分析 月'!G$1)</f>
        <v>0</v>
      </c>
      <c r="H6" s="12">
        <f>SUMIFS('16-1.原始 市场 商品销售 月'!$F:$F,'16-1.原始 市场 商品销售 月'!$D:$D,'16-1.市场  商品销售分析 月'!$A$2,'16-1.原始 市场 商品销售 月'!$B:$B,'16-1.市场  商品销售分析 月'!H$1)</f>
        <v>0</v>
      </c>
      <c r="I6" s="12">
        <f>SUMIFS('16-1.原始 市场 商品销售 月'!$F:$F,'16-1.原始 市场 商品销售 月'!$D:$D,'16-1.市场  商品销售分析 月'!$A$2,'16-1.原始 市场 商品销售 月'!$B:$B,'16-1.市场  商品销售分析 月'!I$1)</f>
        <v>0</v>
      </c>
      <c r="J6" s="12">
        <f>SUMIFS('16-1.原始 市场 商品销售 月'!$F:$F,'16-1.原始 市场 商品销售 月'!$D:$D,'16-1.市场  商品销售分析 月'!$A$2,'16-1.原始 市场 商品销售 月'!$B:$B,'16-1.市场  商品销售分析 月'!J$1)</f>
        <v>0</v>
      </c>
      <c r="K6" s="12">
        <f>SUMIFS('16-1.原始 市场 商品销售 月'!$F:$F,'16-1.原始 市场 商品销售 月'!$D:$D,'16-1.市场  商品销售分析 月'!$A$2,'16-1.原始 市场 商品销售 月'!$B:$B,'16-1.市场  商品销售分析 月'!K$1)</f>
        <v>203758</v>
      </c>
      <c r="L6" s="12">
        <f>SUMIFS('16-1.原始 市场 商品销售 月'!$F:$F,'16-1.原始 市场 商品销售 月'!$D:$D,'16-1.市场  商品销售分析 月'!$A$2,'16-1.原始 市场 商品销售 月'!$B:$B,'16-1.市场  商品销售分析 月'!L$1)</f>
        <v>167598</v>
      </c>
      <c r="M6" s="12">
        <f>SUMIFS('16-1.原始 市场 商品销售 月'!$F:$F,'16-1.原始 市场 商品销售 月'!$D:$D,'16-1.市场  商品销售分析 月'!$A$2,'16-1.原始 市场 商品销售 月'!$B:$B,'16-1.市场  商品销售分析 月'!M$1)</f>
        <v>172085</v>
      </c>
      <c r="N6" s="12">
        <f>SUMIFS('16-1.原始 市场 商品销售 月'!$F:$F,'16-1.原始 市场 商品销售 月'!$D:$D,'16-1.市场  商品销售分析 月'!$A$2,'16-1.原始 市场 商品销售 月'!$B:$B,'16-1.市场  商品销售分析 月'!N$1)</f>
        <v>149311</v>
      </c>
      <c r="O6" s="12">
        <f>SUMIFS('16-1.原始 市场 商品销售 月'!$F:$F,'16-1.原始 市场 商品销售 月'!$D:$D,'16-1.市场  商品销售分析 月'!$A$2,'16-1.原始 市场 商品销售 月'!$B:$B,'16-1.市场  商品销售分析 月'!O$1)</f>
        <v>137621</v>
      </c>
      <c r="P6" s="12">
        <f>SUMIFS('16-1.原始 市场 商品销售 月'!$F:$F,'16-1.原始 市场 商品销售 月'!$D:$D,'16-1.市场  商品销售分析 月'!$A$2,'16-1.原始 市场 商品销售 月'!$B:$B,'16-1.市场  商品销售分析 月'!P$1)</f>
        <v>211205</v>
      </c>
      <c r="Q6" s="12">
        <f>SUMIFS('16-1.原始 市场 商品销售 月'!$F:$F,'16-1.原始 市场 商品销售 月'!$D:$D,'16-1.市场  商品销售分析 月'!$A$2,'16-1.原始 市场 商品销售 月'!$B:$B,'16-1.市场  商品销售分析 月'!Q$1)</f>
        <v>122596</v>
      </c>
      <c r="R6" s="12">
        <f>SUMIFS('16-1.原始 市场 商品销售 月'!$F:$F,'16-1.原始 市场 商品销售 月'!$D:$D,'16-1.市场  商品销售分析 月'!$A$2,'16-1.原始 市场 商品销售 月'!$B:$B,'16-1.市场  商品销售分析 月'!R$1)</f>
        <v>95164</v>
      </c>
      <c r="S6" s="12">
        <f>SUMIFS('16-1.原始 市场 商品销售 月'!$F:$F,'16-1.原始 市场 商品销售 月'!$D:$D,'16-1.市场  商品销售分析 月'!$A$2,'16-1.原始 市场 商品销售 月'!$B:$B,'16-1.市场  商品销售分析 月'!S$1)</f>
        <v>64925</v>
      </c>
      <c r="T6" s="12">
        <f>SUMIFS('16-1.原始 市场 商品销售 月'!$F:$F,'16-1.原始 市场 商品销售 月'!$D:$D,'16-1.市场  商品销售分析 月'!$A$2,'16-1.原始 市场 商品销售 月'!$B:$B,'16-1.市场  商品销售分析 月'!T$1)</f>
        <v>159057</v>
      </c>
      <c r="U6" s="12">
        <f>SUMIFS('16-1.原始 市场 商品销售 月'!$F:$F,'16-1.原始 市场 商品销售 月'!$D:$D,'16-1.市场  商品销售分析 月'!$A$2,'16-1.原始 市场 商品销售 月'!$B:$B,'16-1.市场  商品销售分析 月'!U$1)</f>
        <v>110807</v>
      </c>
      <c r="V6" s="12">
        <f>SUMIFS('16-1.原始 市场 商品销售 月'!$F:$F,'16-1.原始 市场 商品销售 月'!$D:$D,'16-1.市场  商品销售分析 月'!$A$2,'16-1.原始 市场 商品销售 月'!$B:$B,'16-1.市场  商品销售分析 月'!V$1)</f>
        <v>97126</v>
      </c>
    </row>
    <row r="7" spans="1:22" x14ac:dyDescent="0.3">
      <c r="A7" s="36"/>
      <c r="B7" s="39"/>
      <c r="C7" s="40"/>
      <c r="D7" s="5" t="s">
        <v>29</v>
      </c>
      <c r="E7" s="12">
        <f>E6/E3</f>
        <v>133.85461020973486</v>
      </c>
      <c r="F7" s="12">
        <f>SUMIFS('16-1.原始 市场 商品销售 月'!$N:$N,'16-1.原始 市场 商品销售 月'!$D:$D,'16-1.市场  商品销售分析 月'!$A$2,'16-1.原始 市场 商品销售 月'!$B:$B,'16-1.市场  商品销售分析 月'!F$1)</f>
        <v>0</v>
      </c>
      <c r="G7" s="12">
        <f>SUMIFS('16-1.原始 市场 商品销售 月'!$N:$N,'16-1.原始 市场 商品销售 月'!$D:$D,'16-1.市场  商品销售分析 月'!$A$2,'16-1.原始 市场 商品销售 月'!$B:$B,'16-1.市场  商品销售分析 月'!G$1)</f>
        <v>0</v>
      </c>
      <c r="H7" s="12">
        <f>SUMIFS('16-1.原始 市场 商品销售 月'!$N:$N,'16-1.原始 市场 商品销售 月'!$D:$D,'16-1.市场  商品销售分析 月'!$A$2,'16-1.原始 市场 商品销售 月'!$B:$B,'16-1.市场  商品销售分析 月'!H$1)</f>
        <v>0</v>
      </c>
      <c r="I7" s="12">
        <f>SUMIFS('16-1.原始 市场 商品销售 月'!$N:$N,'16-1.原始 市场 商品销售 月'!$D:$D,'16-1.市场  商品销售分析 月'!$A$2,'16-1.原始 市场 商品销售 月'!$B:$B,'16-1.市场  商品销售分析 月'!I$1)</f>
        <v>0</v>
      </c>
      <c r="J7" s="12">
        <f>SUMIFS('16-1.原始 市场 商品销售 月'!$N:$N,'16-1.原始 市场 商品销售 月'!$D:$D,'16-1.市场  商品销售分析 月'!$A$2,'16-1.原始 市场 商品销售 月'!$B:$B,'16-1.市场  商品销售分析 月'!J$1)</f>
        <v>0</v>
      </c>
      <c r="K7" s="12">
        <f>SUMIFS('16-1.原始 市场 商品销售 月'!$N:$N,'16-1.原始 市场 商品销售 月'!$D:$D,'16-1.市场  商品销售分析 月'!$A$2,'16-1.原始 市场 商品销售 月'!$B:$B,'16-1.市场  商品销售分析 月'!K$1)</f>
        <v>167.29</v>
      </c>
      <c r="L7" s="12">
        <f>SUMIFS('16-1.原始 市场 商品销售 月'!$N:$N,'16-1.原始 市场 商品销售 月'!$D:$D,'16-1.市场  商品销售分析 月'!$A$2,'16-1.原始 市场 商品销售 月'!$B:$B,'16-1.市场  商品销售分析 月'!L$1)</f>
        <v>167.43</v>
      </c>
      <c r="M7" s="12">
        <f>SUMIFS('16-1.原始 市场 商品销售 月'!$N:$N,'16-1.原始 市场 商品销售 月'!$D:$D,'16-1.市场  商品销售分析 月'!$A$2,'16-1.原始 市场 商品销售 月'!$B:$B,'16-1.市场  商品销售分析 月'!M$1)</f>
        <v>163.72999999999999</v>
      </c>
      <c r="N7" s="12">
        <f>SUMIFS('16-1.原始 市场 商品销售 月'!$N:$N,'16-1.原始 市场 商品销售 月'!$D:$D,'16-1.市场  商品销售分析 月'!$A$2,'16-1.原始 市场 商品销售 月'!$B:$B,'16-1.市场  商品销售分析 月'!N$1)</f>
        <v>168.52</v>
      </c>
      <c r="O7" s="12">
        <f>SUMIFS('16-1.原始 市场 商品销售 月'!$N:$N,'16-1.原始 市场 商品销售 月'!$D:$D,'16-1.市场  商品销售分析 月'!$A$2,'16-1.原始 市场 商品销售 月'!$B:$B,'16-1.市场  商品销售分析 月'!O$1)</f>
        <v>180.37</v>
      </c>
      <c r="P7" s="12">
        <f>SUMIFS('16-1.原始 市场 商品销售 月'!$N:$N,'16-1.原始 市场 商品销售 月'!$D:$D,'16-1.市场  商品销售分析 月'!$A$2,'16-1.原始 市场 商品销售 月'!$B:$B,'16-1.市场  商品销售分析 月'!P$1)</f>
        <v>153.83000000000001</v>
      </c>
      <c r="Q7" s="12">
        <f>SUMIFS('16-1.原始 市场 商品销售 月'!$N:$N,'16-1.原始 市场 商品销售 月'!$D:$D,'16-1.市场  商品销售分析 月'!$A$2,'16-1.原始 市场 商品销售 月'!$B:$B,'16-1.市场  商品销售分析 月'!Q$1)</f>
        <v>164.12</v>
      </c>
      <c r="R7" s="12">
        <f>SUMIFS('16-1.原始 市场 商品销售 月'!$N:$N,'16-1.原始 市场 商品销售 月'!$D:$D,'16-1.市场  商品销售分析 月'!$A$2,'16-1.原始 市场 商品销售 月'!$B:$B,'16-1.市场  商品销售分析 月'!R$1)</f>
        <v>163.22999999999999</v>
      </c>
      <c r="S7" s="12">
        <f>SUMIFS('16-1.原始 市场 商品销售 月'!$N:$N,'16-1.原始 市场 商品销售 月'!$D:$D,'16-1.市场  商品销售分析 月'!$A$2,'16-1.原始 市场 商品销售 月'!$B:$B,'16-1.市场  商品销售分析 月'!S$1)</f>
        <v>158.74</v>
      </c>
      <c r="T7" s="12">
        <f>SUMIFS('16-1.原始 市场 商品销售 月'!$N:$N,'16-1.原始 市场 商品销售 月'!$D:$D,'16-1.市场  商品销售分析 月'!$A$2,'16-1.原始 市场 商品销售 月'!$B:$B,'16-1.市场  商品销售分析 月'!T$1)</f>
        <v>163.47</v>
      </c>
      <c r="U7" s="12">
        <f>SUMIFS('16-1.原始 市场 商品销售 月'!$N:$N,'16-1.原始 市场 商品销售 月'!$D:$D,'16-1.市场  商品销售分析 月'!$A$2,'16-1.原始 市场 商品销售 月'!$B:$B,'16-1.市场  商品销售分析 月'!U$1)</f>
        <v>174.5</v>
      </c>
      <c r="V7" s="12">
        <f>SUMIFS('16-1.原始 市场 商品销售 月'!$N:$N,'16-1.原始 市场 商品销售 月'!$D:$D,'16-1.市场  商品销售分析 月'!$A$2,'16-1.原始 市场 商品销售 月'!$B:$B,'16-1.市场  商品销售分析 月'!V$1)</f>
        <v>153.44</v>
      </c>
    </row>
    <row r="8" spans="1:22" x14ac:dyDescent="0.3">
      <c r="A8" s="36"/>
      <c r="B8" s="39"/>
      <c r="C8" s="40"/>
      <c r="D8" s="6" t="s">
        <v>30</v>
      </c>
      <c r="E8" s="7">
        <f>SUM(F8:EG8)</f>
        <v>76366</v>
      </c>
      <c r="F8" s="7">
        <f>SUMIFS('16-1.原始 市场 商品销售 月'!$H:$H,'16-1.原始 市场 商品销售 月'!$D:$D,'16-1.市场  商品销售分析 月'!$A$2,'16-1.原始 市场 商品销售 月'!$B:$B,'16-1.市场  商品销售分析 月'!F$1)</f>
        <v>0</v>
      </c>
      <c r="G8" s="7">
        <f>SUMIFS('16-1.原始 市场 商品销售 月'!$H:$H,'16-1.原始 市场 商品销售 月'!$D:$D,'16-1.市场  商品销售分析 月'!$A$2,'16-1.原始 市场 商品销售 月'!$B:$B,'16-1.市场  商品销售分析 月'!G$1)</f>
        <v>0</v>
      </c>
      <c r="H8" s="7">
        <f>SUMIFS('16-1.原始 市场 商品销售 月'!$H:$H,'16-1.原始 市场 商品销售 月'!$D:$D,'16-1.市场  商品销售分析 月'!$A$2,'16-1.原始 市场 商品销售 月'!$B:$B,'16-1.市场  商品销售分析 月'!H$1)</f>
        <v>0</v>
      </c>
      <c r="I8" s="7">
        <f>SUMIFS('16-1.原始 市场 商品销售 月'!$H:$H,'16-1.原始 市场 商品销售 月'!$D:$D,'16-1.市场  商品销售分析 月'!$A$2,'16-1.原始 市场 商品销售 月'!$B:$B,'16-1.市场  商品销售分析 月'!I$1)</f>
        <v>0</v>
      </c>
      <c r="J8" s="7">
        <f>SUMIFS('16-1.原始 市场 商品销售 月'!$H:$H,'16-1.原始 市场 商品销售 月'!$D:$D,'16-1.市场  商品销售分析 月'!$A$2,'16-1.原始 市场 商品销售 月'!$B:$B,'16-1.市场  商品销售分析 月'!J$1)</f>
        <v>0</v>
      </c>
      <c r="K8" s="7">
        <f>SUMIFS('16-1.原始 市场 商品销售 月'!$H:$H,'16-1.原始 市场 商品销售 月'!$D:$D,'16-1.市场  商品销售分析 月'!$A$2,'16-1.原始 市场 商品销售 月'!$B:$B,'16-1.市场  商品销售分析 月'!K$1)</f>
        <v>8167</v>
      </c>
      <c r="L8" s="7">
        <f>SUMIFS('16-1.原始 市场 商品销售 月'!$H:$H,'16-1.原始 市场 商品销售 月'!$D:$D,'16-1.市场  商品销售分析 月'!$A$2,'16-1.原始 市场 商品销售 月'!$B:$B,'16-1.市场  商品销售分析 月'!L$1)</f>
        <v>6713</v>
      </c>
      <c r="M8" s="7">
        <f>SUMIFS('16-1.原始 市场 商品销售 月'!$H:$H,'16-1.原始 市场 商品销售 月'!$D:$D,'16-1.市场  商品销售分析 月'!$A$2,'16-1.原始 市场 商品销售 月'!$B:$B,'16-1.市场  商品销售分析 月'!M$1)</f>
        <v>7537</v>
      </c>
      <c r="N8" s="7">
        <f>SUMIFS('16-1.原始 市场 商品销售 月'!$H:$H,'16-1.原始 市场 商品销售 月'!$D:$D,'16-1.市场  商品销售分析 月'!$A$2,'16-1.原始 市场 商品销售 月'!$B:$B,'16-1.市场  商品销售分析 月'!N$1)</f>
        <v>6187</v>
      </c>
      <c r="O8" s="7">
        <f>SUMIFS('16-1.原始 市场 商品销售 月'!$H:$H,'16-1.原始 市场 商品销售 月'!$D:$D,'16-1.市场  商品销售分析 月'!$A$2,'16-1.原始 市场 商品销售 月'!$B:$B,'16-1.市场  商品销售分析 月'!O$1)</f>
        <v>6549</v>
      </c>
      <c r="P8" s="7">
        <f>SUMIFS('16-1.原始 市场 商品销售 月'!$H:$H,'16-1.原始 市场 商品销售 月'!$D:$D,'16-1.市场  商品销售分析 月'!$A$2,'16-1.原始 市场 商品销售 月'!$B:$B,'16-1.市场  商品销售分析 月'!P$1)</f>
        <v>8692</v>
      </c>
      <c r="Q8" s="7">
        <f>SUMIFS('16-1.原始 市场 商品销售 月'!$H:$H,'16-1.原始 市场 商品销售 月'!$D:$D,'16-1.市场  商品销售分析 月'!$A$2,'16-1.原始 市场 商品销售 月'!$B:$B,'16-1.市场  商品销售分析 月'!Q$1)</f>
        <v>5932</v>
      </c>
      <c r="R8" s="7">
        <f>SUMIFS('16-1.原始 市场 商品销售 月'!$H:$H,'16-1.原始 市场 商品销售 月'!$D:$D,'16-1.市场  商品销售分析 月'!$A$2,'16-1.原始 市场 商品销售 月'!$B:$B,'16-1.市场  商品销售分析 月'!R$1)</f>
        <v>4783</v>
      </c>
      <c r="S8" s="7">
        <f>SUMIFS('16-1.原始 市场 商品销售 月'!$H:$H,'16-1.原始 市场 商品销售 月'!$D:$D,'16-1.市场  商品销售分析 月'!$A$2,'16-1.原始 市场 商品销售 月'!$B:$B,'16-1.市场  商品销售分析 月'!S$1)</f>
        <v>3378</v>
      </c>
      <c r="T8" s="7">
        <f>SUMIFS('16-1.原始 市场 商品销售 月'!$H:$H,'16-1.原始 市场 商品销售 月'!$D:$D,'16-1.市场  商品销售分析 月'!$A$2,'16-1.原始 市场 商品销售 月'!$B:$B,'16-1.市场  商品销售分析 月'!T$1)</f>
        <v>7403</v>
      </c>
      <c r="U8" s="7">
        <f>SUMIFS('16-1.原始 市场 商品销售 月'!$H:$H,'16-1.原始 市场 商品销售 月'!$D:$D,'16-1.市场  商品销售分析 月'!$A$2,'16-1.原始 市场 商品销售 月'!$B:$B,'16-1.市场  商品销售分析 月'!U$1)</f>
        <v>5872</v>
      </c>
      <c r="V8" s="7">
        <f>SUMIFS('16-1.原始 市场 商品销售 月'!$H:$H,'16-1.原始 市场 商品销售 月'!$D:$D,'16-1.市场  商品销售分析 月'!$A$2,'16-1.原始 市场 商品销售 月'!$B:$B,'16-1.市场  商品销售分析 月'!V$1)</f>
        <v>5153</v>
      </c>
    </row>
    <row r="9" spans="1:22" x14ac:dyDescent="0.3">
      <c r="A9" s="36"/>
      <c r="B9" s="39"/>
      <c r="C9" s="40"/>
      <c r="D9" s="16" t="s">
        <v>31</v>
      </c>
      <c r="E9" s="16">
        <f>E8/E2</f>
        <v>0.31563110929253102</v>
      </c>
      <c r="F9" s="16">
        <f>SUMIFS('16-1.原始 市场 商品销售 月'!$P:$P,'16-1.原始 市场 商品销售 月'!$D:$D,'16-1.市场  商品销售分析 月'!$A$2,'16-1.原始 市场 商品销售 月'!$B:$B,'16-1.市场  商品销售分析 月'!F$1)</f>
        <v>0</v>
      </c>
      <c r="G9" s="16">
        <f>SUMIFS('16-1.原始 市场 商品销售 月'!$P:$P,'16-1.原始 市场 商品销售 月'!$D:$D,'16-1.市场  商品销售分析 月'!$A$2,'16-1.原始 市场 商品销售 月'!$B:$B,'16-1.市场  商品销售分析 月'!G$1)</f>
        <v>0</v>
      </c>
      <c r="H9" s="16">
        <f>SUMIFS('16-1.原始 市场 商品销售 月'!$P:$P,'16-1.原始 市场 商品销售 月'!$D:$D,'16-1.市场  商品销售分析 月'!$A$2,'16-1.原始 市场 商品销售 月'!$B:$B,'16-1.市场  商品销售分析 月'!H$1)</f>
        <v>0</v>
      </c>
      <c r="I9" s="16">
        <f>SUMIFS('16-1.原始 市场 商品销售 月'!$P:$P,'16-1.原始 市场 商品销售 月'!$D:$D,'16-1.市场  商品销售分析 月'!$A$2,'16-1.原始 市场 商品销售 月'!$B:$B,'16-1.市场  商品销售分析 月'!I$1)</f>
        <v>0</v>
      </c>
      <c r="J9" s="16">
        <f>SUMIFS('16-1.原始 市场 商品销售 月'!$P:$P,'16-1.原始 市场 商品销售 月'!$D:$D,'16-1.市场  商品销售分析 月'!$A$2,'16-1.原始 市场 商品销售 月'!$B:$B,'16-1.市场  商品销售分析 月'!J$1)</f>
        <v>0</v>
      </c>
      <c r="K9" s="16">
        <f>SUMIFS('16-1.原始 市场 商品销售 月'!$P:$P,'16-1.原始 市场 商品销售 月'!$D:$D,'16-1.市场  商品销售分析 月'!$A$2,'16-1.原始 市场 商品销售 月'!$B:$B,'16-1.市场  商品销售分析 月'!K$1)</f>
        <v>0.33110000000000001</v>
      </c>
      <c r="L9" s="16">
        <f>SUMIFS('16-1.原始 市场 商品销售 月'!$P:$P,'16-1.原始 市场 商品销售 月'!$D:$D,'16-1.市场  商品销售分析 月'!$A$2,'16-1.原始 市场 商品销售 月'!$B:$B,'16-1.市场  商品销售分析 月'!L$1)</f>
        <v>0.33410000000000001</v>
      </c>
      <c r="M9" s="16">
        <f>SUMIFS('16-1.原始 市场 商品销售 月'!$P:$P,'16-1.原始 市场 商品销售 月'!$D:$D,'16-1.市场  商品销售分析 月'!$A$2,'16-1.原始 市场 商品销售 月'!$B:$B,'16-1.市场  商品销售分析 月'!M$1)</f>
        <v>0.34860000000000002</v>
      </c>
      <c r="N9" s="16">
        <f>SUMIFS('16-1.原始 市场 商品销售 月'!$P:$P,'16-1.原始 市场 商品销售 月'!$D:$D,'16-1.市场  商品销售分析 月'!$A$2,'16-1.原始 市场 商品销售 月'!$B:$B,'16-1.市场  商品销售分析 月'!N$1)</f>
        <v>0.32479999999999998</v>
      </c>
      <c r="O9" s="16">
        <f>SUMIFS('16-1.原始 市场 商品销售 月'!$P:$P,'16-1.原始 市场 商品销售 月'!$D:$D,'16-1.市场  商品销售分析 月'!$A$2,'16-1.原始 市场 商品销售 月'!$B:$B,'16-1.市场  商品销售分析 月'!O$1)</f>
        <v>0.33379999999999999</v>
      </c>
      <c r="P9" s="16">
        <f>SUMIFS('16-1.原始 市场 商品销售 月'!$P:$P,'16-1.原始 市场 商品销售 月'!$D:$D,'16-1.市场  商品销售分析 月'!$A$2,'16-1.原始 市场 商品销售 月'!$B:$B,'16-1.市场  商品销售分析 月'!P$1)</f>
        <v>0.35580000000000001</v>
      </c>
      <c r="Q9" s="16">
        <f>SUMIFS('16-1.原始 市场 商品销售 月'!$P:$P,'16-1.原始 市场 商品销售 月'!$D:$D,'16-1.市场  商品销售分析 月'!$A$2,'16-1.原始 市场 商品销售 月'!$B:$B,'16-1.市场  商品销售分析 月'!Q$1)</f>
        <v>0.33019999999999999</v>
      </c>
      <c r="R9" s="16">
        <f>SUMIFS('16-1.原始 市场 商品销售 月'!$P:$P,'16-1.原始 市场 商品销售 月'!$D:$D,'16-1.市场  商品销售分析 月'!$A$2,'16-1.原始 市场 商品销售 月'!$B:$B,'16-1.市场  商品销售分析 月'!R$1)</f>
        <v>0.33729999999999999</v>
      </c>
      <c r="S9" s="16">
        <f>SUMIFS('16-1.原始 市场 商品销售 月'!$P:$P,'16-1.原始 市场 商品销售 月'!$D:$D,'16-1.市场  商品销售分析 月'!$A$2,'16-1.原始 市场 商品销售 月'!$B:$B,'16-1.市场  商品销售分析 月'!S$1)</f>
        <v>0.2772</v>
      </c>
      <c r="T9" s="16">
        <f>SUMIFS('16-1.原始 市场 商品销售 月'!$P:$P,'16-1.原始 市场 商品销售 月'!$D:$D,'16-1.市场  商品销售分析 月'!$A$2,'16-1.原始 市场 商品销售 月'!$B:$B,'16-1.市场  商品销售分析 月'!T$1)</f>
        <v>0.23430000000000001</v>
      </c>
      <c r="U9" s="16">
        <f>SUMIFS('16-1.原始 市场 商品销售 月'!$P:$P,'16-1.原始 市场 商品销售 月'!$D:$D,'16-1.市场  商品销售分析 月'!$A$2,'16-1.原始 市场 商品销售 月'!$B:$B,'16-1.市场  商品销售分析 月'!U$1)</f>
        <v>0.30990000000000001</v>
      </c>
      <c r="V9" s="16">
        <f>SUMIFS('16-1.原始 市场 商品销售 月'!$P:$P,'16-1.原始 市场 商品销售 月'!$D:$D,'16-1.市场  商品销售分析 月'!$A$2,'16-1.原始 市场 商品销售 月'!$B:$B,'16-1.市场  商品销售分析 月'!V$1)</f>
        <v>0.29289999999999999</v>
      </c>
    </row>
    <row r="10" spans="1:22" x14ac:dyDescent="0.3">
      <c r="A10" s="36"/>
      <c r="B10" s="41" t="s">
        <v>42</v>
      </c>
      <c r="C10" s="42"/>
      <c r="D10" s="8" t="s">
        <v>32</v>
      </c>
      <c r="E10" s="9">
        <f>SUM(F10:EG10)</f>
        <v>19415</v>
      </c>
      <c r="F10" s="9">
        <f>SUMIFS('16-1.原始 市场 商品销售 月'!$J:$J,'16-1.原始 市场 商品销售 月'!$D:$D,'16-1.市场  商品销售分析 月'!$A$2,'16-1.原始 市场 商品销售 月'!$B:$B,'16-1.市场  商品销售分析 月'!F$1)</f>
        <v>0</v>
      </c>
      <c r="G10" s="9">
        <f>SUMIFS('16-1.原始 市场 商品销售 月'!$J:$J,'16-1.原始 市场 商品销售 月'!$D:$D,'16-1.市场  商品销售分析 月'!$A$2,'16-1.原始 市场 商品销售 月'!$B:$B,'16-1.市场  商品销售分析 月'!G$1)</f>
        <v>0</v>
      </c>
      <c r="H10" s="9">
        <f>SUMIFS('16-1.原始 市场 商品销售 月'!$J:$J,'16-1.原始 市场 商品销售 月'!$D:$D,'16-1.市场  商品销售分析 月'!$A$2,'16-1.原始 市场 商品销售 月'!$B:$B,'16-1.市场  商品销售分析 月'!H$1)</f>
        <v>0</v>
      </c>
      <c r="I10" s="9">
        <f>SUMIFS('16-1.原始 市场 商品销售 月'!$J:$J,'16-1.原始 市场 商品销售 月'!$D:$D,'16-1.市场  商品销售分析 月'!$A$2,'16-1.原始 市场 商品销售 月'!$B:$B,'16-1.市场  商品销售分析 月'!I$1)</f>
        <v>0</v>
      </c>
      <c r="J10" s="9">
        <f>SUMIFS('16-1.原始 市场 商品销售 月'!$J:$J,'16-1.原始 市场 商品销售 月'!$D:$D,'16-1.市场  商品销售分析 月'!$A$2,'16-1.原始 市场 商品销售 月'!$B:$B,'16-1.市场  商品销售分析 月'!J$1)</f>
        <v>0</v>
      </c>
      <c r="K10" s="9">
        <f>SUMIFS('16-1.原始 市场 商品销售 月'!$J:$J,'16-1.原始 市场 商品销售 月'!$D:$D,'16-1.市场  商品销售分析 月'!$A$2,'16-1.原始 市场 商品销售 月'!$B:$B,'16-1.市场  商品销售分析 月'!K$1)</f>
        <v>2407</v>
      </c>
      <c r="L10" s="9">
        <f>SUMIFS('16-1.原始 市场 商品销售 月'!$J:$J,'16-1.原始 市场 商品销售 月'!$D:$D,'16-1.市场  商品销售分析 月'!$A$2,'16-1.原始 市场 商品销售 月'!$B:$B,'16-1.市场  商品销售分析 月'!L$1)</f>
        <v>1713</v>
      </c>
      <c r="M10" s="9">
        <f>SUMIFS('16-1.原始 市场 商品销售 月'!$J:$J,'16-1.原始 市场 商品销售 月'!$D:$D,'16-1.市场  商品销售分析 月'!$A$2,'16-1.原始 市场 商品销售 月'!$B:$B,'16-1.市场  商品销售分析 月'!M$1)</f>
        <v>1921</v>
      </c>
      <c r="N10" s="9">
        <f>SUMIFS('16-1.原始 市场 商品销售 月'!$J:$J,'16-1.原始 市场 商品销售 月'!$D:$D,'16-1.市场  商品销售分析 月'!$A$2,'16-1.原始 市场 商品销售 月'!$B:$B,'16-1.市场  商品销售分析 月'!N$1)</f>
        <v>1609</v>
      </c>
      <c r="O10" s="9">
        <f>SUMIFS('16-1.原始 市场 商品销售 月'!$J:$J,'16-1.原始 市场 商品销售 月'!$D:$D,'16-1.市场  商品销售分析 月'!$A$2,'16-1.原始 市场 商品销售 月'!$B:$B,'16-1.市场  商品销售分析 月'!O$1)</f>
        <v>1735</v>
      </c>
      <c r="P10" s="9">
        <f>SUMIFS('16-1.原始 市场 商品销售 月'!$J:$J,'16-1.原始 市场 商品销售 月'!$D:$D,'16-1.市场  商品销售分析 月'!$A$2,'16-1.原始 市场 商品销售 月'!$B:$B,'16-1.市场  商品销售分析 月'!P$1)</f>
        <v>2383</v>
      </c>
      <c r="Q10" s="9">
        <f>SUMIFS('16-1.原始 市场 商品销售 月'!$J:$J,'16-1.原始 市场 商品销售 月'!$D:$D,'16-1.市场  商品销售分析 月'!$A$2,'16-1.原始 市场 商品销售 月'!$B:$B,'16-1.市场  商品销售分析 月'!Q$1)</f>
        <v>1403</v>
      </c>
      <c r="R10" s="9">
        <f>SUMIFS('16-1.原始 市场 商品销售 月'!$J:$J,'16-1.原始 市场 商品销售 月'!$D:$D,'16-1.市场  商品销售分析 月'!$A$2,'16-1.原始 市场 商品销售 月'!$B:$B,'16-1.市场  商品销售分析 月'!R$1)</f>
        <v>1157</v>
      </c>
      <c r="S10" s="9">
        <f>SUMIFS('16-1.原始 市场 商品销售 月'!$J:$J,'16-1.原始 市场 商品销售 月'!$D:$D,'16-1.市场  商品销售分析 月'!$A$2,'16-1.原始 市场 商品销售 月'!$B:$B,'16-1.市场  商品销售分析 月'!S$1)</f>
        <v>815</v>
      </c>
      <c r="T10" s="9">
        <f>SUMIFS('16-1.原始 市场 商品销售 月'!$J:$J,'16-1.原始 市场 商品销售 月'!$D:$D,'16-1.市场  商品销售分析 月'!$A$2,'16-1.原始 市场 商品销售 月'!$B:$B,'16-1.市场  商品销售分析 月'!T$1)</f>
        <v>1881</v>
      </c>
      <c r="U10" s="9">
        <f>SUMIFS('16-1.原始 市场 商品销售 月'!$J:$J,'16-1.原始 市场 商品销售 月'!$D:$D,'16-1.市场  商品销售分析 月'!$A$2,'16-1.原始 市场 商品销售 月'!$B:$B,'16-1.市场  商品销售分析 月'!U$1)</f>
        <v>1224</v>
      </c>
      <c r="V10" s="9">
        <f>SUMIFS('16-1.原始 市场 商品销售 月'!$J:$J,'16-1.原始 市场 商品销售 月'!$D:$D,'16-1.市场  商品销售分析 月'!$A$2,'16-1.原始 市场 商品销售 月'!$B:$B,'16-1.市场  商品销售分析 月'!V$1)</f>
        <v>1167</v>
      </c>
    </row>
    <row r="11" spans="1:22" x14ac:dyDescent="0.3">
      <c r="A11" s="36"/>
      <c r="B11" s="3" t="s">
        <v>43</v>
      </c>
      <c r="C11" s="13"/>
      <c r="D11" s="14" t="s">
        <v>33</v>
      </c>
      <c r="E11" s="14">
        <f>E10/E2</f>
        <v>8.0244847011948894E-2</v>
      </c>
      <c r="F11" s="14">
        <f>SUMIFS('16-1.原始 市场 商品销售 月'!$R:$R,'16-1.原始 市场 商品销售 月'!$D:$D,'16-1.市场  商品销售分析 月'!$A$2,'16-1.原始 市场 商品销售 月'!$B:$B,'16-1.市场  商品销售分析 月'!F$1)</f>
        <v>0</v>
      </c>
      <c r="G11" s="14">
        <f>SUMIFS('16-1.原始 市场 商品销售 月'!$R:$R,'16-1.原始 市场 商品销售 月'!$D:$D,'16-1.市场  商品销售分析 月'!$A$2,'16-1.原始 市场 商品销售 月'!$B:$B,'16-1.市场  商品销售分析 月'!G$1)</f>
        <v>0</v>
      </c>
      <c r="H11" s="14">
        <f>SUMIFS('16-1.原始 市场 商品销售 月'!$R:$R,'16-1.原始 市场 商品销售 月'!$D:$D,'16-1.市场  商品销售分析 月'!$A$2,'16-1.原始 市场 商品销售 月'!$B:$B,'16-1.市场  商品销售分析 月'!H$1)</f>
        <v>0</v>
      </c>
      <c r="I11" s="14">
        <f>SUMIFS('16-1.原始 市场 商品销售 月'!$R:$R,'16-1.原始 市场 商品销售 月'!$D:$D,'16-1.市场  商品销售分析 月'!$A$2,'16-1.原始 市场 商品销售 月'!$B:$B,'16-1.市场  商品销售分析 月'!I$1)</f>
        <v>0</v>
      </c>
      <c r="J11" s="14">
        <f>SUMIFS('16-1.原始 市场 商品销售 月'!$R:$R,'16-1.原始 市场 商品销售 月'!$D:$D,'16-1.市场  商品销售分析 月'!$A$2,'16-1.原始 市场 商品销售 月'!$B:$B,'16-1.市场  商品销售分析 月'!J$1)</f>
        <v>0</v>
      </c>
      <c r="K11" s="14">
        <f>SUMIFS('16-1.原始 市场 商品销售 月'!$R:$R,'16-1.原始 市场 商品销售 月'!$D:$D,'16-1.市场  商品销售分析 月'!$A$2,'16-1.原始 市场 商品销售 月'!$B:$B,'16-1.市场  商品销售分析 月'!K$1)</f>
        <v>9.7600000000000006E-2</v>
      </c>
      <c r="L11" s="14">
        <f>SUMIFS('16-1.原始 市场 商品销售 月'!$R:$R,'16-1.原始 市场 商品销售 月'!$D:$D,'16-1.市场  商品销售分析 月'!$A$2,'16-1.原始 市场 商品销售 月'!$B:$B,'16-1.市场  商品销售分析 月'!L$1)</f>
        <v>8.5199999999999998E-2</v>
      </c>
      <c r="M11" s="14">
        <f>SUMIFS('16-1.原始 市场 商品销售 月'!$R:$R,'16-1.原始 市场 商品销售 月'!$D:$D,'16-1.市场  商品销售分析 月'!$A$2,'16-1.原始 市场 商品销售 月'!$B:$B,'16-1.市场  商品销售分析 月'!M$1)</f>
        <v>8.8800000000000004E-2</v>
      </c>
      <c r="N11" s="14">
        <f>SUMIFS('16-1.原始 市场 商品销售 月'!$R:$R,'16-1.原始 市场 商品销售 月'!$D:$D,'16-1.市场  商品销售分析 月'!$A$2,'16-1.原始 市场 商品销售 月'!$B:$B,'16-1.市场  商品销售分析 月'!N$1)</f>
        <v>8.4500000000000006E-2</v>
      </c>
      <c r="O11" s="14">
        <f>SUMIFS('16-1.原始 市场 商品销售 月'!$R:$R,'16-1.原始 市场 商品销售 月'!$D:$D,'16-1.市场  商品销售分析 月'!$A$2,'16-1.原始 市场 商品销售 月'!$B:$B,'16-1.市场  商品销售分析 月'!O$1)</f>
        <v>8.8400000000000006E-2</v>
      </c>
      <c r="P11" s="14">
        <f>SUMIFS('16-1.原始 市场 商品销售 月'!$R:$R,'16-1.原始 市场 商品销售 月'!$D:$D,'16-1.市场  商品销售分析 月'!$A$2,'16-1.原始 市场 商品销售 月'!$B:$B,'16-1.市场  商品销售分析 月'!P$1)</f>
        <v>9.7600000000000006E-2</v>
      </c>
      <c r="Q11" s="14">
        <f>SUMIFS('16-1.原始 市场 商品销售 月'!$R:$R,'16-1.原始 市场 商品销售 月'!$D:$D,'16-1.市场  商品销售分析 月'!$A$2,'16-1.原始 市场 商品销售 月'!$B:$B,'16-1.市场  商品销售分析 月'!Q$1)</f>
        <v>7.8100000000000003E-2</v>
      </c>
      <c r="R11" s="14">
        <f>SUMIFS('16-1.原始 市场 商品销售 月'!$R:$R,'16-1.原始 市场 商品销售 月'!$D:$D,'16-1.市场  商品销售分析 月'!$A$2,'16-1.原始 市场 商品销售 月'!$B:$B,'16-1.市场  商品销售分析 月'!R$1)</f>
        <v>8.1600000000000006E-2</v>
      </c>
      <c r="S11" s="14">
        <f>SUMIFS('16-1.原始 市场 商品销售 月'!$R:$R,'16-1.原始 市场 商品销售 月'!$D:$D,'16-1.市场  商品销售分析 月'!$A$2,'16-1.原始 市场 商品销售 月'!$B:$B,'16-1.市场  商品销售分析 月'!S$1)</f>
        <v>6.6900000000000001E-2</v>
      </c>
      <c r="T11" s="14">
        <f>SUMIFS('16-1.原始 市场 商品销售 月'!$R:$R,'16-1.原始 市场 商品销售 月'!$D:$D,'16-1.市场  商品销售分析 月'!$A$2,'16-1.原始 市场 商品销售 月'!$B:$B,'16-1.市场  商品销售分析 月'!T$1)</f>
        <v>5.9499999999999997E-2</v>
      </c>
      <c r="U11" s="14">
        <f>SUMIFS('16-1.原始 市场 商品销售 月'!$R:$R,'16-1.原始 市场 商品销售 月'!$D:$D,'16-1.市场  商品销售分析 月'!$A$2,'16-1.原始 市场 商品销售 月'!$B:$B,'16-1.市场  商品销售分析 月'!U$1)</f>
        <v>6.4600000000000005E-2</v>
      </c>
      <c r="V11" s="14">
        <f>SUMIFS('16-1.原始 市场 商品销售 月'!$R:$R,'16-1.原始 市场 商品销售 月'!$D:$D,'16-1.市场  商品销售分析 月'!$A$2,'16-1.原始 市场 商品销售 月'!$B:$B,'16-1.市场  商品销售分析 月'!V$1)</f>
        <v>6.6299999999999998E-2</v>
      </c>
    </row>
    <row r="12" spans="1:22" x14ac:dyDescent="0.3">
      <c r="A12" s="36"/>
      <c r="B12" s="11"/>
      <c r="C12" s="12"/>
      <c r="D12" s="10" t="s">
        <v>34</v>
      </c>
      <c r="E12" s="9">
        <f>SUM(F12:EG12)</f>
        <v>6027</v>
      </c>
      <c r="F12" s="9">
        <f>SUMIFS('16-1.原始 市场 商品销售 月'!$I:$I,'16-1.原始 市场 商品销售 月'!$D:$D,'16-1.市场  商品销售分析 月'!$A$2,'16-1.原始 市场 商品销售 月'!$B:$B,'16-1.市场  商品销售分析 月'!F$1)</f>
        <v>0</v>
      </c>
      <c r="G12" s="9">
        <f>SUMIFS('16-1.原始 市场 商品销售 月'!$I:$I,'16-1.原始 市场 商品销售 月'!$D:$D,'16-1.市场  商品销售分析 月'!$A$2,'16-1.原始 市场 商品销售 月'!$B:$B,'16-1.市场  商品销售分析 月'!G$1)</f>
        <v>0</v>
      </c>
      <c r="H12" s="9">
        <f>SUMIFS('16-1.原始 市场 商品销售 月'!$I:$I,'16-1.原始 市场 商品销售 月'!$D:$D,'16-1.市场  商品销售分析 月'!$A$2,'16-1.原始 市场 商品销售 月'!$B:$B,'16-1.市场  商品销售分析 月'!H$1)</f>
        <v>0</v>
      </c>
      <c r="I12" s="9">
        <f>SUMIFS('16-1.原始 市场 商品销售 月'!$I:$I,'16-1.原始 市场 商品销售 月'!$D:$D,'16-1.市场  商品销售分析 月'!$A$2,'16-1.原始 市场 商品销售 月'!$B:$B,'16-1.市场  商品销售分析 月'!I$1)</f>
        <v>0</v>
      </c>
      <c r="J12" s="9">
        <f>SUMIFS('16-1.原始 市场 商品销售 月'!$I:$I,'16-1.原始 市场 商品销售 月'!$D:$D,'16-1.市场  商品销售分析 月'!$A$2,'16-1.原始 市场 商品销售 月'!$B:$B,'16-1.市场  商品销售分析 月'!J$1)</f>
        <v>0</v>
      </c>
      <c r="K12" s="9">
        <f>SUMIFS('16-1.原始 市场 商品销售 月'!$I:$I,'16-1.原始 市场 商品销售 月'!$D:$D,'16-1.市场  商品销售分析 月'!$A$2,'16-1.原始 市场 商品销售 月'!$B:$B,'16-1.市场  商品销售分析 月'!K$1)</f>
        <v>593</v>
      </c>
      <c r="L12" s="9">
        <f>SUMIFS('16-1.原始 市场 商品销售 月'!$I:$I,'16-1.原始 市场 商品销售 月'!$D:$D,'16-1.市场  商品销售分析 月'!$A$2,'16-1.原始 市场 商品销售 月'!$B:$B,'16-1.市场  商品销售分析 月'!L$1)</f>
        <v>514</v>
      </c>
      <c r="M12" s="9">
        <f>SUMIFS('16-1.原始 市场 商品销售 月'!$I:$I,'16-1.原始 市场 商品销售 月'!$D:$D,'16-1.市场  商品销售分析 月'!$A$2,'16-1.原始 市场 商品销售 月'!$B:$B,'16-1.市场  商品销售分析 月'!M$1)</f>
        <v>554</v>
      </c>
      <c r="N12" s="9">
        <f>SUMIFS('16-1.原始 市场 商品销售 月'!$I:$I,'16-1.原始 市场 商品销售 月'!$D:$D,'16-1.市场  商品销售分析 月'!$A$2,'16-1.原始 市场 商品销售 月'!$B:$B,'16-1.市场  商品销售分析 月'!N$1)</f>
        <v>451</v>
      </c>
      <c r="O12" s="9">
        <f>SUMIFS('16-1.原始 市场 商品销售 月'!$I:$I,'16-1.原始 市场 商品销售 月'!$D:$D,'16-1.市场  商品销售分析 月'!$A$2,'16-1.原始 市场 商品销售 月'!$B:$B,'16-1.市场  商品销售分析 月'!O$1)</f>
        <v>518</v>
      </c>
      <c r="P12" s="9">
        <f>SUMIFS('16-1.原始 市场 商品销售 月'!$I:$I,'16-1.原始 市场 商品销售 月'!$D:$D,'16-1.市场  商品销售分析 月'!$A$2,'16-1.原始 市场 商品销售 月'!$B:$B,'16-1.市场  商品销售分析 月'!P$1)</f>
        <v>642</v>
      </c>
      <c r="Q12" s="9">
        <f>SUMIFS('16-1.原始 市场 商品销售 月'!$I:$I,'16-1.原始 市场 商品销售 月'!$D:$D,'16-1.市场  商品销售分析 月'!$A$2,'16-1.原始 市场 商品销售 月'!$B:$B,'16-1.市场  商品销售分析 月'!Q$1)</f>
        <v>457</v>
      </c>
      <c r="R12" s="9">
        <f>SUMIFS('16-1.原始 市场 商品销售 月'!$I:$I,'16-1.原始 市场 商品销售 月'!$D:$D,'16-1.市场  商品销售分析 月'!$A$2,'16-1.原始 市场 商品销售 月'!$B:$B,'16-1.市场  商品销售分析 月'!R$1)</f>
        <v>442</v>
      </c>
      <c r="S12" s="9">
        <f>SUMIFS('16-1.原始 市场 商品销售 月'!$I:$I,'16-1.原始 市场 商品销售 月'!$D:$D,'16-1.市场  商品销售分析 月'!$A$2,'16-1.原始 市场 商品销售 月'!$B:$B,'16-1.市场  商品销售分析 月'!S$1)</f>
        <v>329</v>
      </c>
      <c r="T12" s="9">
        <f>SUMIFS('16-1.原始 市场 商品销售 月'!$I:$I,'16-1.原始 市场 商品销售 月'!$D:$D,'16-1.市场  商品销售分析 月'!$A$2,'16-1.原始 市场 商品销售 月'!$B:$B,'16-1.市场  商品销售分析 月'!T$1)</f>
        <v>625</v>
      </c>
      <c r="U12" s="9">
        <f>SUMIFS('16-1.原始 市场 商品销售 月'!$I:$I,'16-1.原始 市场 商品销售 月'!$D:$D,'16-1.市场  商品销售分析 月'!$A$2,'16-1.原始 市场 商品销售 月'!$B:$B,'16-1.市场  商品销售分析 月'!U$1)</f>
        <v>443</v>
      </c>
      <c r="V12" s="9">
        <f>SUMIFS('16-1.原始 市场 商品销售 月'!$I:$I,'16-1.原始 市场 商品销售 月'!$D:$D,'16-1.市场  商品销售分析 月'!$A$2,'16-1.原始 市场 商品销售 月'!$B:$B,'16-1.市场  商品销售分析 月'!V$1)</f>
        <v>459</v>
      </c>
    </row>
    <row r="13" spans="1:22" x14ac:dyDescent="0.3">
      <c r="A13" s="36"/>
      <c r="B13" s="15"/>
      <c r="C13" s="13"/>
      <c r="D13" s="14" t="s">
        <v>35</v>
      </c>
      <c r="E13" s="14">
        <f>E12/E2</f>
        <v>2.4910414264281019E-2</v>
      </c>
      <c r="F13" s="14">
        <f>SUMIFS('16-1.原始 市场 商品销售 月'!$Q:$Q,'16-1.原始 市场 商品销售 月'!$D:$D,'16-1.市场  商品销售分析 月'!$A$2,'16-1.原始 市场 商品销售 月'!$B:$B,'16-1.市场  商品销售分析 月'!F$1)</f>
        <v>0</v>
      </c>
      <c r="G13" s="14">
        <f>SUMIFS('16-1.原始 市场 商品销售 月'!$Q:$Q,'16-1.原始 市场 商品销售 月'!$D:$D,'16-1.市场  商品销售分析 月'!$A$2,'16-1.原始 市场 商品销售 月'!$B:$B,'16-1.市场  商品销售分析 月'!G$1)</f>
        <v>0</v>
      </c>
      <c r="H13" s="14">
        <f>SUMIFS('16-1.原始 市场 商品销售 月'!$Q:$Q,'16-1.原始 市场 商品销售 月'!$D:$D,'16-1.市场  商品销售分析 月'!$A$2,'16-1.原始 市场 商品销售 月'!$B:$B,'16-1.市场  商品销售分析 月'!H$1)</f>
        <v>0</v>
      </c>
      <c r="I13" s="14">
        <f>SUMIFS('16-1.原始 市场 商品销售 月'!$Q:$Q,'16-1.原始 市场 商品销售 月'!$D:$D,'16-1.市场  商品销售分析 月'!$A$2,'16-1.原始 市场 商品销售 月'!$B:$B,'16-1.市场  商品销售分析 月'!I$1)</f>
        <v>0</v>
      </c>
      <c r="J13" s="14">
        <f>SUMIFS('16-1.原始 市场 商品销售 月'!$Q:$Q,'16-1.原始 市场 商品销售 月'!$D:$D,'16-1.市场  商品销售分析 月'!$A$2,'16-1.原始 市场 商品销售 月'!$B:$B,'16-1.市场  商品销售分析 月'!J$1)</f>
        <v>0</v>
      </c>
      <c r="K13" s="14">
        <f>SUMIFS('16-1.原始 市场 商品销售 月'!$Q:$Q,'16-1.原始 市场 商品销售 月'!$D:$D,'16-1.市场  商品销售分析 月'!$A$2,'16-1.原始 市场 商品销售 月'!$B:$B,'16-1.市场  商品销售分析 月'!K$1)</f>
        <v>2.4E-2</v>
      </c>
      <c r="L13" s="14">
        <f>SUMIFS('16-1.原始 市场 商品销售 月'!$Q:$Q,'16-1.原始 市场 商品销售 月'!$D:$D,'16-1.市场  商品销售分析 月'!$A$2,'16-1.原始 市场 商品销售 月'!$B:$B,'16-1.市场  商品销售分析 月'!L$1)</f>
        <v>2.5600000000000001E-2</v>
      </c>
      <c r="M13" s="14">
        <f>SUMIFS('16-1.原始 市场 商品销售 月'!$Q:$Q,'16-1.原始 市场 商品销售 月'!$D:$D,'16-1.市场  商品销售分析 月'!$A$2,'16-1.原始 市场 商品销售 月'!$B:$B,'16-1.市场  商品销售分析 月'!M$1)</f>
        <v>2.5600000000000001E-2</v>
      </c>
      <c r="N13" s="14">
        <f>SUMIFS('16-1.原始 市场 商品销售 月'!$Q:$Q,'16-1.原始 市场 商品销售 月'!$D:$D,'16-1.市场  商品销售分析 月'!$A$2,'16-1.原始 市场 商品销售 月'!$B:$B,'16-1.市场  商品销售分析 月'!N$1)</f>
        <v>2.3699999999999999E-2</v>
      </c>
      <c r="O13" s="14">
        <f>SUMIFS('16-1.原始 市场 商品销售 月'!$Q:$Q,'16-1.原始 市场 商品销售 月'!$D:$D,'16-1.市场  商品销售分析 月'!$A$2,'16-1.原始 市场 商品销售 月'!$B:$B,'16-1.市场  商品销售分析 月'!O$1)</f>
        <v>2.64E-2</v>
      </c>
      <c r="P13" s="14">
        <f>SUMIFS('16-1.原始 市场 商品销售 月'!$Q:$Q,'16-1.原始 市场 商品销售 月'!$D:$D,'16-1.市场  商品销售分析 月'!$A$2,'16-1.原始 市场 商品销售 月'!$B:$B,'16-1.市场  商品销售分析 月'!P$1)</f>
        <v>2.63E-2</v>
      </c>
      <c r="Q13" s="14">
        <f>SUMIFS('16-1.原始 市场 商品销售 月'!$Q:$Q,'16-1.原始 市场 商品销售 月'!$D:$D,'16-1.市场  商品销售分析 月'!$A$2,'16-1.原始 市场 商品销售 月'!$B:$B,'16-1.市场  商品销售分析 月'!Q$1)</f>
        <v>2.5399999999999999E-2</v>
      </c>
      <c r="R13" s="14">
        <f>SUMIFS('16-1.原始 市场 商品销售 月'!$Q:$Q,'16-1.原始 市场 商品销售 月'!$D:$D,'16-1.市场  商品销售分析 月'!$A$2,'16-1.原始 市场 商品销售 月'!$B:$B,'16-1.市场  商品销售分析 月'!R$1)</f>
        <v>3.1199999999999999E-2</v>
      </c>
      <c r="S13" s="14">
        <f>SUMIFS('16-1.原始 市场 商品销售 月'!$Q:$Q,'16-1.原始 市场 商品销售 月'!$D:$D,'16-1.市场  商品销售分析 月'!$A$2,'16-1.原始 市场 商品销售 月'!$B:$B,'16-1.市场  商品销售分析 月'!S$1)</f>
        <v>2.7E-2</v>
      </c>
      <c r="T13" s="14">
        <f>SUMIFS('16-1.原始 市场 商品销售 月'!$Q:$Q,'16-1.原始 市场 商品销售 月'!$D:$D,'16-1.市场  商品销售分析 月'!$A$2,'16-1.原始 市场 商品销售 月'!$B:$B,'16-1.市场  商品销售分析 月'!T$1)</f>
        <v>1.9800000000000002E-2</v>
      </c>
      <c r="U13" s="14">
        <f>SUMIFS('16-1.原始 市场 商品销售 月'!$Q:$Q,'16-1.原始 市场 商品销售 月'!$D:$D,'16-1.市场  商品销售分析 月'!$A$2,'16-1.原始 市场 商品销售 月'!$B:$B,'16-1.市场  商品销售分析 月'!U$1)</f>
        <v>2.3400000000000001E-2</v>
      </c>
      <c r="V13" s="14">
        <f>SUMIFS('16-1.原始 市场 商品销售 月'!$Q:$Q,'16-1.原始 市场 商品销售 月'!$D:$D,'16-1.市场  商品销售分析 月'!$A$2,'16-1.原始 市场 商品销售 月'!$B:$B,'16-1.市场  商品销售分析 月'!V$1)</f>
        <v>2.6100000000000002E-2</v>
      </c>
    </row>
    <row r="14" spans="1:22" x14ac:dyDescent="0.3">
      <c r="A14" s="36"/>
      <c r="B14" s="17"/>
      <c r="C14" s="18"/>
      <c r="D14" s="19" t="s">
        <v>36</v>
      </c>
      <c r="E14" s="19">
        <f>E6/E2</f>
        <v>6.9901796674478298</v>
      </c>
      <c r="F14" s="19">
        <f>SUMIFS('16-1.原始 市场 商品销售 月'!$O:$O,'16-1.原始 市场 商品销售 月'!$D:$D,'16-1.市场  商品销售分析 月'!$A$2,'16-1.原始 市场 商品销售 月'!$B:$B,'16-1.市场  商品销售分析 月'!F$1)</f>
        <v>0</v>
      </c>
      <c r="G14" s="19">
        <f>SUMIFS('16-1.原始 市场 商品销售 月'!$O:$O,'16-1.原始 市场 商品销售 月'!$D:$D,'16-1.市场  商品销售分析 月'!$A$2,'16-1.原始 市场 商品销售 月'!$B:$B,'16-1.市场  商品销售分析 月'!G$1)</f>
        <v>0</v>
      </c>
      <c r="H14" s="19">
        <f>SUMIFS('16-1.原始 市场 商品销售 月'!$O:$O,'16-1.原始 市场 商品销售 月'!$D:$D,'16-1.市场  商品销售分析 月'!$A$2,'16-1.原始 市场 商品销售 月'!$B:$B,'16-1.市场  商品销售分析 月'!H$1)</f>
        <v>0</v>
      </c>
      <c r="I14" s="19">
        <f>SUMIFS('16-1.原始 市场 商品销售 月'!$O:$O,'16-1.原始 市场 商品销售 月'!$D:$D,'16-1.市场  商品销售分析 月'!$A$2,'16-1.原始 市场 商品销售 月'!$B:$B,'16-1.市场  商品销售分析 月'!I$1)</f>
        <v>0</v>
      </c>
      <c r="J14" s="19">
        <f>SUMIFS('16-1.原始 市场 商品销售 月'!$O:$O,'16-1.原始 市场 商品销售 月'!$D:$D,'16-1.市场  商品销售分析 月'!$A$2,'16-1.原始 市场 商品销售 月'!$B:$B,'16-1.市场  商品销售分析 月'!J$1)</f>
        <v>0</v>
      </c>
      <c r="K14" s="19">
        <f>SUMIFS('16-1.原始 市场 商品销售 月'!$O:$O,'16-1.原始 市场 商品销售 月'!$D:$D,'16-1.市场  商品销售分析 月'!$A$2,'16-1.原始 市场 商品销售 月'!$B:$B,'16-1.市场  商品销售分析 月'!K$1)</f>
        <v>8.26</v>
      </c>
      <c r="L14" s="19">
        <f>SUMIFS('16-1.原始 市场 商品销售 月'!$O:$O,'16-1.原始 市场 商品销售 月'!$D:$D,'16-1.市场  商品销售分析 月'!$A$2,'16-1.原始 市场 商品销售 月'!$B:$B,'16-1.市场  商品销售分析 月'!L$1)</f>
        <v>8.34</v>
      </c>
      <c r="M14" s="19">
        <f>SUMIFS('16-1.原始 市场 商品销售 月'!$O:$O,'16-1.原始 市场 商品销售 月'!$D:$D,'16-1.市场  商品销售分析 月'!$A$2,'16-1.原始 市场 商品销售 月'!$B:$B,'16-1.市场  商品销售分析 月'!M$1)</f>
        <v>7.96</v>
      </c>
      <c r="N14" s="19">
        <f>SUMIFS('16-1.原始 市场 商品销售 月'!$O:$O,'16-1.原始 市场 商品销售 月'!$D:$D,'16-1.市场  商品销售分析 月'!$A$2,'16-1.原始 市场 商品销售 月'!$B:$B,'16-1.市场  商品销售分析 月'!N$1)</f>
        <v>7.84</v>
      </c>
      <c r="O14" s="19">
        <f>SUMIFS('16-1.原始 市场 商品销售 月'!$O:$O,'16-1.原始 市场 商品销售 月'!$D:$D,'16-1.市场  商品销售分析 月'!$A$2,'16-1.原始 市场 商品销售 月'!$B:$B,'16-1.市场  商品销售分析 月'!O$1)</f>
        <v>7.01</v>
      </c>
      <c r="P14" s="19">
        <f>SUMIFS('16-1.原始 市场 商品销售 月'!$O:$O,'16-1.原始 市场 商品销售 月'!$D:$D,'16-1.市场  商品销售分析 月'!$A$2,'16-1.原始 市场 商品销售 月'!$B:$B,'16-1.市场  商品销售分析 月'!P$1)</f>
        <v>8.65</v>
      </c>
      <c r="Q14" s="19">
        <f>SUMIFS('16-1.原始 市场 商品销售 月'!$O:$O,'16-1.原始 市场 商品销售 月'!$D:$D,'16-1.市场  商品销售分析 月'!$A$2,'16-1.原始 市场 商品销售 月'!$B:$B,'16-1.市场  商品销售分析 月'!Q$1)</f>
        <v>6.82</v>
      </c>
      <c r="R14" s="19">
        <f>SUMIFS('16-1.原始 市场 商品销售 月'!$O:$O,'16-1.原始 市场 商品销售 月'!$D:$D,'16-1.市场  商品销售分析 月'!$A$2,'16-1.原始 市场 商品销售 月'!$B:$B,'16-1.市场  商品销售分析 月'!R$1)</f>
        <v>6.71</v>
      </c>
      <c r="S14" s="19">
        <f>SUMIFS('16-1.原始 市场 商品销售 月'!$O:$O,'16-1.原始 市场 商品销售 月'!$D:$D,'16-1.市场  商品销售分析 月'!$A$2,'16-1.原始 市场 商品销售 月'!$B:$B,'16-1.市场  商品销售分析 月'!S$1)</f>
        <v>5.33</v>
      </c>
      <c r="T14" s="19">
        <f>SUMIFS('16-1.原始 市场 商品销售 月'!$O:$O,'16-1.原始 市场 商品销售 月'!$D:$D,'16-1.市场  商品销售分析 月'!$A$2,'16-1.原始 市场 商品销售 月'!$B:$B,'16-1.市场  商品销售分析 月'!T$1)</f>
        <v>5.03</v>
      </c>
      <c r="U14" s="19">
        <f>SUMIFS('16-1.原始 市场 商品销售 月'!$O:$O,'16-1.原始 市场 商品销售 月'!$D:$D,'16-1.市场  商品销售分析 月'!$A$2,'16-1.原始 市场 商品销售 月'!$B:$B,'16-1.市场  商品销售分析 月'!U$1)</f>
        <v>5.85</v>
      </c>
      <c r="V14" s="19">
        <f>SUMIFS('16-1.原始 市场 商品销售 月'!$O:$O,'16-1.原始 市场 商品销售 月'!$D:$D,'16-1.市场  商品销售分析 月'!$A$2,'16-1.原始 市场 商品销售 月'!$B:$B,'16-1.市场  商品销售分析 月'!V$1)</f>
        <v>5.52</v>
      </c>
    </row>
    <row r="18" spans="1:22" x14ac:dyDescent="0.3">
      <c r="A18" s="1" t="s">
        <v>21</v>
      </c>
      <c r="B18" s="43" t="s">
        <v>20</v>
      </c>
      <c r="C18" s="43"/>
      <c r="D18" s="23" t="s">
        <v>0</v>
      </c>
      <c r="E18" s="23" t="s">
        <v>22</v>
      </c>
      <c r="F18" s="22">
        <v>43831</v>
      </c>
      <c r="G18" s="22">
        <v>43862</v>
      </c>
      <c r="H18" s="22">
        <v>43891</v>
      </c>
      <c r="I18" s="22">
        <v>43922</v>
      </c>
      <c r="J18" s="22">
        <v>43952</v>
      </c>
      <c r="K18" s="22">
        <v>43983</v>
      </c>
      <c r="L18" s="22">
        <v>44013</v>
      </c>
      <c r="M18" s="22">
        <v>44044</v>
      </c>
      <c r="N18" s="22">
        <v>44075</v>
      </c>
      <c r="O18" s="22">
        <v>44105</v>
      </c>
      <c r="P18" s="22">
        <v>44136</v>
      </c>
      <c r="Q18" s="22">
        <v>44166</v>
      </c>
      <c r="R18" s="22">
        <v>44197</v>
      </c>
      <c r="S18" s="22">
        <v>44228</v>
      </c>
      <c r="T18" s="22">
        <v>44256</v>
      </c>
      <c r="U18" s="22">
        <v>44287</v>
      </c>
      <c r="V18" s="22">
        <v>44317</v>
      </c>
    </row>
    <row r="19" spans="1:22" x14ac:dyDescent="0.3">
      <c r="A19" s="36">
        <v>552953478775</v>
      </c>
      <c r="B19" s="37"/>
      <c r="C19" s="38"/>
      <c r="D19" s="24" t="s">
        <v>24</v>
      </c>
      <c r="E19" s="12">
        <f>SUM(F19:EG19)</f>
        <v>611610</v>
      </c>
      <c r="F19" s="12">
        <f>SUMIFS('16-1.原始 市场 商品销售 月'!$G:$G,'16-1.原始 市场 商品销售 月'!$D:$D,'16-1.市场  商品销售分析 月'!$A$19,'16-1.原始 市场 商品销售 月'!$B:$B,'16-1.市场  商品销售分析 月'!F$18)</f>
        <v>0</v>
      </c>
      <c r="G19" s="12">
        <f>SUMIFS('16-1.原始 市场 商品销售 月'!$G:$G,'16-1.原始 市场 商品销售 月'!$D:$D,'16-1.市场  商品销售分析 月'!$A$19,'16-1.原始 市场 商品销售 月'!$B:$B,'16-1.市场  商品销售分析 月'!G$1)</f>
        <v>0</v>
      </c>
      <c r="H19" s="12">
        <f>SUMIFS('16-1.原始 市场 商品销售 月'!$G:$G,'16-1.原始 市场 商品销售 月'!$D:$D,'16-1.市场  商品销售分析 月'!$A$19,'16-1.原始 市场 商品销售 月'!$B:$B,'16-1.市场  商品销售分析 月'!H$1)</f>
        <v>0</v>
      </c>
      <c r="I19" s="12">
        <f>SUMIFS('16-1.原始 市场 商品销售 月'!$G:$G,'16-1.原始 市场 商品销售 月'!$D:$D,'16-1.市场  商品销售分析 月'!$A$19,'16-1.原始 市场 商品销售 月'!$B:$B,'16-1.市场  商品销售分析 月'!I$1)</f>
        <v>0</v>
      </c>
      <c r="J19" s="12">
        <f>SUMIFS('16-1.原始 市场 商品销售 月'!$G:$G,'16-1.原始 市场 商品销售 月'!$D:$D,'16-1.市场  商品销售分析 月'!$A$19,'16-1.原始 市场 商品销售 月'!$B:$B,'16-1.市场  商品销售分析 月'!J$1)</f>
        <v>0</v>
      </c>
      <c r="K19" s="12">
        <f>SUMIFS('16-1.原始 市场 商品销售 月'!$G:$G,'16-1.原始 市场 商品销售 月'!$D:$D,'16-1.市场  商品销售分析 月'!$A$19,'16-1.原始 市场 商品销售 月'!$B:$B,'16-1.市场  商品销售分析 月'!K$1)</f>
        <v>50536</v>
      </c>
      <c r="L19" s="12">
        <f>SUMIFS('16-1.原始 市场 商品销售 月'!$G:$G,'16-1.原始 市场 商品销售 月'!$D:$D,'16-1.市场  商品销售分析 月'!$A$19,'16-1.原始 市场 商品销售 月'!$B:$B,'16-1.市场  商品销售分析 月'!L$1)</f>
        <v>27923</v>
      </c>
      <c r="M19" s="12">
        <f>SUMIFS('16-1.原始 市场 商品销售 月'!$G:$G,'16-1.原始 市场 商品销售 月'!$D:$D,'16-1.市场  商品销售分析 月'!$A$19,'16-1.原始 市场 商品销售 月'!$B:$B,'16-1.市场  商品销售分析 月'!M$1)</f>
        <v>38071</v>
      </c>
      <c r="N19" s="12">
        <f>SUMIFS('16-1.原始 市场 商品销售 月'!$G:$G,'16-1.原始 市场 商品销售 月'!$D:$D,'16-1.市场  商品销售分析 月'!$A$19,'16-1.原始 市场 商品销售 月'!$B:$B,'16-1.市场  商品销售分析 月'!N$1)</f>
        <v>51424</v>
      </c>
      <c r="O19" s="12">
        <f>SUMIFS('16-1.原始 市场 商品销售 月'!$G:$G,'16-1.原始 市场 商品销售 月'!$D:$D,'16-1.市场  商品销售分析 月'!$A$19,'16-1.原始 市场 商品销售 月'!$B:$B,'16-1.市场  商品销售分析 月'!O$1)</f>
        <v>64312</v>
      </c>
      <c r="P19" s="12">
        <f>SUMIFS('16-1.原始 市场 商品销售 月'!$G:$G,'16-1.原始 市场 商品销售 月'!$D:$D,'16-1.市场  商品销售分析 月'!$A$19,'16-1.原始 市场 商品销售 月'!$B:$B,'16-1.市场  商品销售分析 月'!P$1)</f>
        <v>101264</v>
      </c>
      <c r="Q19" s="12">
        <f>SUMIFS('16-1.原始 市场 商品销售 月'!$G:$G,'16-1.原始 市场 商品销售 月'!$D:$D,'16-1.市场  商品销售分析 月'!$A$19,'16-1.原始 市场 商品销售 月'!$B:$B,'16-1.市场  商品销售分析 月'!Q$1)</f>
        <v>63676</v>
      </c>
      <c r="R19" s="12">
        <f>SUMIFS('16-1.原始 市场 商品销售 月'!$G:$G,'16-1.原始 市场 商品销售 月'!$D:$D,'16-1.市场  商品销售分析 月'!$A$19,'16-1.原始 市场 商品销售 月'!$B:$B,'16-1.市场  商品销售分析 月'!R$1)</f>
        <v>57393</v>
      </c>
      <c r="S19" s="12">
        <f>SUMIFS('16-1.原始 市场 商品销售 月'!$G:$G,'16-1.原始 市场 商品销售 月'!$D:$D,'16-1.市场  商品销售分析 月'!$A$19,'16-1.原始 市场 商品销售 月'!$B:$B,'16-1.市场  商品销售分析 月'!S$1)</f>
        <v>32641</v>
      </c>
      <c r="T19" s="12">
        <f>SUMIFS('16-1.原始 市场 商品销售 月'!$G:$G,'16-1.原始 市场 商品销售 月'!$D:$D,'16-1.市场  商品销售分析 月'!$A$19,'16-1.原始 市场 商品销售 月'!$B:$B,'16-1.市场  商品销售分析 月'!T$1)</f>
        <v>49705</v>
      </c>
      <c r="U19" s="12">
        <f>SUMIFS('16-1.原始 市场 商品销售 月'!$G:$G,'16-1.原始 市场 商品销售 月'!$D:$D,'16-1.市场  商品销售分析 月'!$A$19,'16-1.原始 市场 商品销售 月'!$B:$B,'16-1.市场  商品销售分析 月'!U$1)</f>
        <v>38869</v>
      </c>
      <c r="V19" s="12">
        <f>SUMIFS('16-1.原始 市场 商品销售 月'!$G:$G,'16-1.原始 市场 商品销售 月'!$D:$D,'16-1.市场  商品销售分析 月'!$A$19,'16-1.原始 市场 商品销售 月'!$B:$B,'16-1.市场  商品销售分析 月'!V$1)</f>
        <v>35796</v>
      </c>
    </row>
    <row r="20" spans="1:22" x14ac:dyDescent="0.3">
      <c r="A20" s="36"/>
      <c r="B20" s="39"/>
      <c r="C20" s="40"/>
      <c r="D20" s="4" t="s">
        <v>25</v>
      </c>
      <c r="E20" s="12">
        <f>SUM(F20:EG20)</f>
        <v>12519</v>
      </c>
      <c r="F20" s="12">
        <f>SUMIFS('16-1.原始 市场 商品销售 月'!$M:$M,'16-1.原始 市场 商品销售 月'!$D:$D,'16-1.市场  商品销售分析 月'!$A$19,'16-1.原始 市场 商品销售 月'!$B:$B,'16-1.市场  商品销售分析 月'!F$18)</f>
        <v>0</v>
      </c>
      <c r="G20" s="12">
        <f>SUMIFS('16-1.原始 市场 商品销售 月'!$M:$M,'16-1.原始 市场 商品销售 月'!$D:$D,'16-1.市场  商品销售分析 月'!$A$19,'16-1.原始 市场 商品销售 月'!$B:$B,'16-1.市场  商品销售分析 月'!G$1)</f>
        <v>0</v>
      </c>
      <c r="H20" s="12">
        <f>SUMIFS('16-1.原始 市场 商品销售 月'!$M:$M,'16-1.原始 市场 商品销售 月'!$D:$D,'16-1.市场  商品销售分析 月'!$A$19,'16-1.原始 市场 商品销售 月'!$B:$B,'16-1.市场  商品销售分析 月'!H$1)</f>
        <v>0</v>
      </c>
      <c r="I20" s="12">
        <f>SUMIFS('16-1.原始 市场 商品销售 月'!$M:$M,'16-1.原始 市场 商品销售 月'!$D:$D,'16-1.市场  商品销售分析 月'!$A$19,'16-1.原始 市场 商品销售 月'!$B:$B,'16-1.市场  商品销售分析 月'!I$1)</f>
        <v>0</v>
      </c>
      <c r="J20" s="12">
        <f>SUMIFS('16-1.原始 市场 商品销售 月'!$M:$M,'16-1.原始 市场 商品销售 月'!$D:$D,'16-1.市场  商品销售分析 月'!$A$19,'16-1.原始 市场 商品销售 月'!$B:$B,'16-1.市场  商品销售分析 月'!J$1)</f>
        <v>0</v>
      </c>
      <c r="K20" s="12">
        <f>SUMIFS('16-1.原始 市场 商品销售 月'!$M:$M,'16-1.原始 市场 商品销售 月'!$D:$D,'16-1.市场  商品销售分析 月'!$A$19,'16-1.原始 市场 商品销售 月'!$B:$B,'16-1.市场  商品销售分析 月'!K$1)</f>
        <v>1233</v>
      </c>
      <c r="L20" s="12">
        <f>SUMIFS('16-1.原始 市场 商品销售 月'!$M:$M,'16-1.原始 市场 商品销售 月'!$D:$D,'16-1.市场  商品销售分析 月'!$A$19,'16-1.原始 市场 商品销售 月'!$B:$B,'16-1.市场  商品销售分析 月'!L$1)</f>
        <v>882</v>
      </c>
      <c r="M20" s="12">
        <f>SUMIFS('16-1.原始 市场 商品销售 月'!$M:$M,'16-1.原始 市场 商品销售 月'!$D:$D,'16-1.市场  商品销售分析 月'!$A$19,'16-1.原始 市场 商品销售 月'!$B:$B,'16-1.市场  商品销售分析 月'!M$1)</f>
        <v>1130</v>
      </c>
      <c r="N20" s="12">
        <f>SUMIFS('16-1.原始 市场 商品销售 月'!$M:$M,'16-1.原始 市场 商品销售 月'!$D:$D,'16-1.市场  商品销售分析 月'!$A$19,'16-1.原始 市场 商品销售 月'!$B:$B,'16-1.市场  商品销售分析 月'!N$1)</f>
        <v>1035</v>
      </c>
      <c r="O20" s="12">
        <f>SUMIFS('16-1.原始 市场 商品销售 月'!$M:$M,'16-1.原始 市场 商品销售 月'!$D:$D,'16-1.市场  商品销售分析 月'!$A$19,'16-1.原始 市场 商品销售 月'!$B:$B,'16-1.市场  商品销售分析 月'!O$1)</f>
        <v>874</v>
      </c>
      <c r="P20" s="12">
        <f>SUMIFS('16-1.原始 市场 商品销售 月'!$M:$M,'16-1.原始 市场 商品销售 月'!$D:$D,'16-1.市场  商品销售分析 月'!$A$19,'16-1.原始 市场 商品销售 月'!$B:$B,'16-1.市场  商品销售分析 月'!P$1)</f>
        <v>1712</v>
      </c>
      <c r="Q20" s="12">
        <f>SUMIFS('16-1.原始 市场 商品销售 月'!$M:$M,'16-1.原始 市场 商品销售 月'!$D:$D,'16-1.市场  商品销售分析 月'!$A$19,'16-1.原始 市场 商品销售 月'!$B:$B,'16-1.市场  商品销售分析 月'!Q$1)</f>
        <v>1050</v>
      </c>
      <c r="R20" s="12">
        <f>SUMIFS('16-1.原始 市场 商品销售 月'!$M:$M,'16-1.原始 市场 商品销售 月'!$D:$D,'16-1.市场  商品销售分析 月'!$A$19,'16-1.原始 市场 商品销售 月'!$B:$B,'16-1.市场  商品销售分析 月'!R$1)</f>
        <v>813</v>
      </c>
      <c r="S20" s="12">
        <f>SUMIFS('16-1.原始 市场 商品销售 月'!$M:$M,'16-1.原始 市场 商品销售 月'!$D:$D,'16-1.市场  商品销售分析 月'!$A$19,'16-1.原始 市场 商品销售 月'!$B:$B,'16-1.市场  商品销售分析 月'!S$1)</f>
        <v>510</v>
      </c>
      <c r="T20" s="12">
        <f>SUMIFS('16-1.原始 市场 商品销售 月'!$M:$M,'16-1.原始 市场 商品销售 月'!$D:$D,'16-1.市场  商品销售分析 月'!$A$19,'16-1.原始 市场 商品销售 月'!$B:$B,'16-1.市场  商品销售分析 月'!T$1)</f>
        <v>1356</v>
      </c>
      <c r="U20" s="12">
        <f>SUMIFS('16-1.原始 市场 商品销售 月'!$M:$M,'16-1.原始 市场 商品销售 月'!$D:$D,'16-1.市场  商品销售分析 月'!$A$19,'16-1.原始 市场 商品销售 月'!$B:$B,'16-1.市场  商品销售分析 月'!U$1)</f>
        <v>967</v>
      </c>
      <c r="V20" s="12">
        <f>SUMIFS('16-1.原始 市场 商品销售 月'!$M:$M,'16-1.原始 市场 商品销售 月'!$D:$D,'16-1.市场  商品销售分析 月'!$A$19,'16-1.原始 市场 商品销售 月'!$B:$B,'16-1.市场  商品销售分析 月'!V$1)</f>
        <v>957</v>
      </c>
    </row>
    <row r="21" spans="1:22" x14ac:dyDescent="0.3">
      <c r="A21" s="36"/>
      <c r="B21" s="39"/>
      <c r="C21" s="40"/>
      <c r="D21" s="5" t="s">
        <v>26</v>
      </c>
      <c r="E21" s="12">
        <f>SUM(F21:EG21)</f>
        <v>9410</v>
      </c>
      <c r="F21" s="12">
        <f>SUMIFS('16-1.原始 市场 商品销售 月'!$L:$L,'16-1.原始 市场 商品销售 月'!$D:$D,'16-1.市场  商品销售分析 月'!$A$19,'16-1.原始 市场 商品销售 月'!$B:$B,'16-1.市场  商品销售分析 月'!F$18)</f>
        <v>0</v>
      </c>
      <c r="G21" s="12">
        <f>SUMIFS('16-1.原始 市场 商品销售 月'!$L:$L,'16-1.原始 市场 商品销售 月'!$D:$D,'16-1.市场  商品销售分析 月'!$A$19,'16-1.原始 市场 商品销售 月'!$B:$B,'16-1.市场  商品销售分析 月'!G$1)</f>
        <v>0</v>
      </c>
      <c r="H21" s="12">
        <f>SUMIFS('16-1.原始 市场 商品销售 月'!$L:$L,'16-1.原始 市场 商品销售 月'!$D:$D,'16-1.市场  商品销售分析 月'!$A$19,'16-1.原始 市场 商品销售 月'!$B:$B,'16-1.市场  商品销售分析 月'!H$1)</f>
        <v>0</v>
      </c>
      <c r="I21" s="12">
        <f>SUMIFS('16-1.原始 市场 商品销售 月'!$L:$L,'16-1.原始 市场 商品销售 月'!$D:$D,'16-1.市场  商品销售分析 月'!$A$19,'16-1.原始 市场 商品销售 月'!$B:$B,'16-1.市场  商品销售分析 月'!I$1)</f>
        <v>0</v>
      </c>
      <c r="J21" s="12">
        <f>SUMIFS('16-1.原始 市场 商品销售 月'!$L:$L,'16-1.原始 市场 商品销售 月'!$D:$D,'16-1.市场  商品销售分析 月'!$A$19,'16-1.原始 市场 商品销售 月'!$B:$B,'16-1.市场  商品销售分析 月'!J$1)</f>
        <v>0</v>
      </c>
      <c r="K21" s="12">
        <f>SUMIFS('16-1.原始 市场 商品销售 月'!$L:$L,'16-1.原始 市场 商品销售 月'!$D:$D,'16-1.市场  商品销售分析 月'!$A$19,'16-1.原始 市场 商品销售 月'!$B:$B,'16-1.市场  商品销售分析 月'!K$1)</f>
        <v>925</v>
      </c>
      <c r="L21" s="12">
        <f>SUMIFS('16-1.原始 市场 商品销售 月'!$L:$L,'16-1.原始 市场 商品销售 月'!$D:$D,'16-1.市场  商品销售分析 月'!$A$19,'16-1.原始 市场 商品销售 月'!$B:$B,'16-1.市场  商品销售分析 月'!L$1)</f>
        <v>676</v>
      </c>
      <c r="M21" s="12">
        <f>SUMIFS('16-1.原始 市场 商品销售 月'!$L:$L,'16-1.原始 市场 商品销售 月'!$D:$D,'16-1.市场  商品销售分析 月'!$A$19,'16-1.原始 市场 商品销售 月'!$B:$B,'16-1.市场  商品销售分析 月'!M$1)</f>
        <v>887</v>
      </c>
      <c r="N21" s="12">
        <f>SUMIFS('16-1.原始 市场 商品销售 月'!$L:$L,'16-1.原始 市场 商品销售 月'!$D:$D,'16-1.市场  商品销售分析 月'!$A$19,'16-1.原始 市场 商品销售 月'!$B:$B,'16-1.市场  商品销售分析 月'!N$1)</f>
        <v>792</v>
      </c>
      <c r="O21" s="12">
        <f>SUMIFS('16-1.原始 市场 商品销售 月'!$L:$L,'16-1.原始 市场 商品销售 月'!$D:$D,'16-1.市场  商品销售分析 月'!$A$19,'16-1.原始 市场 商品销售 月'!$B:$B,'16-1.市场  商品销售分析 月'!O$1)</f>
        <v>727</v>
      </c>
      <c r="P21" s="12">
        <f>SUMIFS('16-1.原始 市场 商品销售 月'!$L:$L,'16-1.原始 市场 商品销售 月'!$D:$D,'16-1.市场  商品销售分析 月'!$A$19,'16-1.原始 市场 商品销售 月'!$B:$B,'16-1.市场  商品销售分析 月'!P$1)</f>
        <v>1347</v>
      </c>
      <c r="Q21" s="12">
        <f>SUMIFS('16-1.原始 市场 商品销售 月'!$L:$L,'16-1.原始 市场 商品销售 月'!$D:$D,'16-1.市场  商品销售分析 月'!$A$19,'16-1.原始 市场 商品销售 月'!$B:$B,'16-1.市场  商品销售分析 月'!Q$1)</f>
        <v>790</v>
      </c>
      <c r="R21" s="12">
        <f>SUMIFS('16-1.原始 市场 商品销售 月'!$L:$L,'16-1.原始 市场 商品销售 月'!$D:$D,'16-1.市场  商品销售分析 月'!$A$19,'16-1.原始 市场 商品销售 月'!$B:$B,'16-1.市场  商品销售分析 月'!R$1)</f>
        <v>654</v>
      </c>
      <c r="S21" s="12">
        <f>SUMIFS('16-1.原始 市场 商品销售 月'!$L:$L,'16-1.原始 市场 商品销售 月'!$D:$D,'16-1.市场  商品销售分析 月'!$A$19,'16-1.原始 市场 商品销售 月'!$B:$B,'16-1.市场  商品销售分析 月'!S$1)</f>
        <v>366</v>
      </c>
      <c r="T21" s="12">
        <f>SUMIFS('16-1.原始 市场 商品销售 月'!$L:$L,'16-1.原始 市场 商品销售 月'!$D:$D,'16-1.市场  商品销售分析 月'!$A$19,'16-1.原始 市场 商品销售 月'!$B:$B,'16-1.市场  商品销售分析 月'!T$1)</f>
        <v>880</v>
      </c>
      <c r="U21" s="12">
        <f>SUMIFS('16-1.原始 市场 商品销售 月'!$L:$L,'16-1.原始 市场 商品销售 月'!$D:$D,'16-1.市场  商品销售分析 月'!$A$19,'16-1.原始 市场 商品销售 月'!$B:$B,'16-1.市场  商品销售分析 月'!U$1)</f>
        <v>661</v>
      </c>
      <c r="V21" s="12">
        <f>SUMIFS('16-1.原始 市场 商品销售 月'!$L:$L,'16-1.原始 市场 商品销售 月'!$D:$D,'16-1.市场  商品销售分析 月'!$A$19,'16-1.原始 市场 商品销售 月'!$B:$B,'16-1.市场  商品销售分析 月'!V$1)</f>
        <v>705</v>
      </c>
    </row>
    <row r="22" spans="1:22" x14ac:dyDescent="0.3">
      <c r="A22" s="36"/>
      <c r="B22" s="39"/>
      <c r="C22" s="40"/>
      <c r="D22" s="5" t="s">
        <v>27</v>
      </c>
      <c r="E22" s="20">
        <f>E21/E19</f>
        <v>1.5385621556220468E-2</v>
      </c>
      <c r="F22" s="20">
        <f>SUMIFS('16-1.原始 市场 商品销售 月'!$K:$K,'16-1.原始 市场 商品销售 月'!$D:$D,'16-1.市场  商品销售分析 月'!$A$19,'16-1.原始 市场 商品销售 月'!$B:$B,'16-1.市场  商品销售分析 月'!F$18)</f>
        <v>0</v>
      </c>
      <c r="G22" s="20">
        <f>SUMIFS('16-1.原始 市场 商品销售 月'!$K:$K,'16-1.原始 市场 商品销售 月'!$D:$D,'16-1.市场  商品销售分析 月'!$A$19,'16-1.原始 市场 商品销售 月'!$B:$B,'16-1.市场  商品销售分析 月'!G$1)</f>
        <v>0</v>
      </c>
      <c r="H22" s="20">
        <f>SUMIFS('16-1.原始 市场 商品销售 月'!$K:$K,'16-1.原始 市场 商品销售 月'!$D:$D,'16-1.市场  商品销售分析 月'!$A$19,'16-1.原始 市场 商品销售 月'!$B:$B,'16-1.市场  商品销售分析 月'!H$1)</f>
        <v>0</v>
      </c>
      <c r="I22" s="20">
        <f>SUMIFS('16-1.原始 市场 商品销售 月'!$K:$K,'16-1.原始 市场 商品销售 月'!$D:$D,'16-1.市场  商品销售分析 月'!$A$19,'16-1.原始 市场 商品销售 月'!$B:$B,'16-1.市场  商品销售分析 月'!I$1)</f>
        <v>0</v>
      </c>
      <c r="J22" s="20">
        <f>SUMIFS('16-1.原始 市场 商品销售 月'!$K:$K,'16-1.原始 市场 商品销售 月'!$D:$D,'16-1.市场  商品销售分析 月'!$A$19,'16-1.原始 市场 商品销售 月'!$B:$B,'16-1.市场  商品销售分析 月'!J$1)</f>
        <v>0</v>
      </c>
      <c r="K22" s="20">
        <f>SUMIFS('16-1.原始 市场 商品销售 月'!$K:$K,'16-1.原始 市场 商品销售 月'!$D:$D,'16-1.市场  商品销售分析 月'!$A$19,'16-1.原始 市场 商品销售 月'!$B:$B,'16-1.市场  商品销售分析 月'!K$1)</f>
        <v>1.83E-2</v>
      </c>
      <c r="L22" s="20">
        <f>SUMIFS('16-1.原始 市场 商品销售 月'!$K:$K,'16-1.原始 市场 商品销售 月'!$D:$D,'16-1.市场  商品销售分析 月'!$A$19,'16-1.原始 市场 商品销售 月'!$B:$B,'16-1.市场  商品销售分析 月'!L$1)</f>
        <v>2.4199999999999999E-2</v>
      </c>
      <c r="M22" s="20">
        <f>SUMIFS('16-1.原始 市场 商品销售 月'!$K:$K,'16-1.原始 市场 商品销售 月'!$D:$D,'16-1.市场  商品销售分析 月'!$A$19,'16-1.原始 市场 商品销售 月'!$B:$B,'16-1.市场  商品销售分析 月'!M$1)</f>
        <v>2.3300000000000001E-2</v>
      </c>
      <c r="N22" s="20">
        <f>SUMIFS('16-1.原始 市场 商品销售 月'!$K:$K,'16-1.原始 市场 商品销售 月'!$D:$D,'16-1.市场  商品销售分析 月'!$A$19,'16-1.原始 市场 商品销售 月'!$B:$B,'16-1.市场  商品销售分析 月'!N$1)</f>
        <v>1.54E-2</v>
      </c>
      <c r="O22" s="20">
        <f>SUMIFS('16-1.原始 市场 商品销售 月'!$K:$K,'16-1.原始 市场 商品销售 月'!$D:$D,'16-1.市场  商品销售分析 月'!$A$19,'16-1.原始 市场 商品销售 月'!$B:$B,'16-1.市场  商品销售分析 月'!O$1)</f>
        <v>1.1299999999999999E-2</v>
      </c>
      <c r="P22" s="20">
        <f>SUMIFS('16-1.原始 市场 商品销售 月'!$K:$K,'16-1.原始 市场 商品销售 月'!$D:$D,'16-1.市场  商品销售分析 月'!$A$19,'16-1.原始 市场 商品销售 月'!$B:$B,'16-1.市场  商品销售分析 月'!P$1)</f>
        <v>1.3299999999999999E-2</v>
      </c>
      <c r="Q22" s="20">
        <f>SUMIFS('16-1.原始 市场 商品销售 月'!$K:$K,'16-1.原始 市场 商品销售 月'!$D:$D,'16-1.市场  商品销售分析 月'!$A$19,'16-1.原始 市场 商品销售 月'!$B:$B,'16-1.市场  商品销售分析 月'!Q$1)</f>
        <v>1.24E-2</v>
      </c>
      <c r="R22" s="20">
        <f>SUMIFS('16-1.原始 市场 商品销售 月'!$K:$K,'16-1.原始 市场 商品销售 月'!$D:$D,'16-1.市场  商品销售分析 月'!$A$19,'16-1.原始 市场 商品销售 月'!$B:$B,'16-1.市场  商品销售分析 月'!R$1)</f>
        <v>1.14E-2</v>
      </c>
      <c r="S22" s="20">
        <f>SUMIFS('16-1.原始 市场 商品销售 月'!$K:$K,'16-1.原始 市场 商品销售 月'!$D:$D,'16-1.市场  商品销售分析 月'!$A$19,'16-1.原始 市场 商品销售 月'!$B:$B,'16-1.市场  商品销售分析 月'!S$1)</f>
        <v>1.12E-2</v>
      </c>
      <c r="T22" s="20">
        <f>SUMIFS('16-1.原始 市场 商品销售 月'!$K:$K,'16-1.原始 市场 商品销售 月'!$D:$D,'16-1.市场  商品销售分析 月'!$A$19,'16-1.原始 市场 商品销售 月'!$B:$B,'16-1.市场  商品销售分析 月'!T$1)</f>
        <v>1.77E-2</v>
      </c>
      <c r="U22" s="20">
        <f>SUMIFS('16-1.原始 市场 商品销售 月'!$K:$K,'16-1.原始 市场 商品销售 月'!$D:$D,'16-1.市场  商品销售分析 月'!$A$19,'16-1.原始 市场 商品销售 月'!$B:$B,'16-1.市场  商品销售分析 月'!U$1)</f>
        <v>1.7000000000000001E-2</v>
      </c>
      <c r="V22" s="20">
        <f>SUMIFS('16-1.原始 市场 商品销售 月'!$K:$K,'16-1.原始 市场 商品销售 月'!$D:$D,'16-1.市场  商品销售分析 月'!$A$19,'16-1.原始 市场 商品销售 月'!$B:$B,'16-1.市场  商品销售分析 月'!V$1)</f>
        <v>1.9699999999999999E-2</v>
      </c>
    </row>
    <row r="23" spans="1:22" x14ac:dyDescent="0.3">
      <c r="A23" s="36"/>
      <c r="B23" s="39"/>
      <c r="C23" s="40"/>
      <c r="D23" s="5" t="s">
        <v>28</v>
      </c>
      <c r="E23" s="12">
        <f>SUM(F23:EG23)</f>
        <v>2904609</v>
      </c>
      <c r="F23" s="12">
        <f>SUMIFS('16-1.原始 市场 商品销售 月'!$F:$F,'16-1.原始 市场 商品销售 月'!$D:$D,'16-1.市场  商品销售分析 月'!$A$19,'16-1.原始 市场 商品销售 月'!$B:$B,'16-1.市场  商品销售分析 月'!F$18)</f>
        <v>0</v>
      </c>
      <c r="G23" s="12">
        <f>SUMIFS('16-1.原始 市场 商品销售 月'!$F:$F,'16-1.原始 市场 商品销售 月'!$D:$D,'16-1.市场  商品销售分析 月'!$A$19,'16-1.原始 市场 商品销售 月'!$B:$B,'16-1.市场  商品销售分析 月'!G$1)</f>
        <v>0</v>
      </c>
      <c r="H23" s="12">
        <f>SUMIFS('16-1.原始 市场 商品销售 月'!$F:$F,'16-1.原始 市场 商品销售 月'!$D:$D,'16-1.市场  商品销售分析 月'!$A$19,'16-1.原始 市场 商品销售 月'!$B:$B,'16-1.市场  商品销售分析 月'!H$1)</f>
        <v>0</v>
      </c>
      <c r="I23" s="12">
        <f>SUMIFS('16-1.原始 市场 商品销售 月'!$F:$F,'16-1.原始 市场 商品销售 月'!$D:$D,'16-1.市场  商品销售分析 月'!$A$19,'16-1.原始 市场 商品销售 月'!$B:$B,'16-1.市场  商品销售分析 月'!I$1)</f>
        <v>0</v>
      </c>
      <c r="J23" s="12">
        <f>SUMIFS('16-1.原始 市场 商品销售 月'!$F:$F,'16-1.原始 市场 商品销售 月'!$D:$D,'16-1.市场  商品销售分析 月'!$A$19,'16-1.原始 市场 商品销售 月'!$B:$B,'16-1.市场  商品销售分析 月'!J$1)</f>
        <v>0</v>
      </c>
      <c r="K23" s="12">
        <f>SUMIFS('16-1.原始 市场 商品销售 月'!$F:$F,'16-1.原始 市场 商品销售 月'!$D:$D,'16-1.市场  商品销售分析 月'!$A$19,'16-1.原始 市场 商品销售 月'!$B:$B,'16-1.市场  商品销售分析 月'!K$1)</f>
        <v>288434</v>
      </c>
      <c r="L23" s="12">
        <f>SUMIFS('16-1.原始 市场 商品销售 月'!$F:$F,'16-1.原始 市场 商品销售 月'!$D:$D,'16-1.市场  商品销售分析 月'!$A$19,'16-1.原始 市场 商品销售 月'!$B:$B,'16-1.市场  商品销售分析 月'!L$1)</f>
        <v>206438</v>
      </c>
      <c r="M23" s="12">
        <f>SUMIFS('16-1.原始 市场 商品销售 月'!$F:$F,'16-1.原始 市场 商品销售 月'!$D:$D,'16-1.市场  商品销售分析 月'!$A$19,'16-1.原始 市场 商品销售 月'!$B:$B,'16-1.市场  商品销售分析 月'!M$1)</f>
        <v>270598</v>
      </c>
      <c r="N23" s="12">
        <f>SUMIFS('16-1.原始 市场 商品销售 月'!$F:$F,'16-1.原始 市场 商品销售 月'!$D:$D,'16-1.市场  商品销售分析 月'!$A$19,'16-1.原始 市场 商品销售 月'!$B:$B,'16-1.市场  商品销售分析 月'!N$1)</f>
        <v>241010</v>
      </c>
      <c r="O23" s="12">
        <f>SUMIFS('16-1.原始 市场 商品销售 月'!$F:$F,'16-1.原始 市场 商品销售 月'!$D:$D,'16-1.市场  商品销售分析 月'!$A$19,'16-1.原始 市场 商品销售 月'!$B:$B,'16-1.市场  商品销售分析 月'!O$1)</f>
        <v>207690</v>
      </c>
      <c r="P23" s="12">
        <f>SUMIFS('16-1.原始 市场 商品销售 月'!$F:$F,'16-1.原始 市场 商品销售 月'!$D:$D,'16-1.市场  商品销售分析 月'!$A$19,'16-1.原始 市场 商品销售 月'!$B:$B,'16-1.市场  商品销售分析 月'!P$1)</f>
        <v>385878</v>
      </c>
      <c r="Q23" s="12">
        <f>SUMIFS('16-1.原始 市场 商品销售 月'!$F:$F,'16-1.原始 市场 商品销售 月'!$D:$D,'16-1.市场  商品销售分析 月'!$A$19,'16-1.原始 市场 商品销售 月'!$B:$B,'16-1.市场  商品销售分析 月'!Q$1)</f>
        <v>241012</v>
      </c>
      <c r="R23" s="12">
        <f>SUMIFS('16-1.原始 市场 商品销售 月'!$F:$F,'16-1.原始 市场 商品销售 月'!$D:$D,'16-1.市场  商品销售分析 月'!$A$19,'16-1.原始 市场 商品销售 月'!$B:$B,'16-1.市场  商品销售分析 月'!R$1)</f>
        <v>190990</v>
      </c>
      <c r="S23" s="12">
        <f>SUMIFS('16-1.原始 市场 商品销售 月'!$F:$F,'16-1.原始 市场 商品销售 月'!$D:$D,'16-1.市场  商品销售分析 月'!$A$19,'16-1.原始 市场 商品销售 月'!$B:$B,'16-1.市场  商品销售分析 月'!S$1)</f>
        <v>126386</v>
      </c>
      <c r="T23" s="12">
        <f>SUMIFS('16-1.原始 市场 商品销售 月'!$F:$F,'16-1.原始 市场 商品销售 月'!$D:$D,'16-1.市场  商品销售分析 月'!$A$19,'16-1.原始 市场 商品销售 月'!$B:$B,'16-1.市场  商品销售分析 月'!T$1)</f>
        <v>320720</v>
      </c>
      <c r="U23" s="12">
        <f>SUMIFS('16-1.原始 市场 商品销售 月'!$F:$F,'16-1.原始 市场 商品销售 月'!$D:$D,'16-1.市场  商品销售分析 月'!$A$19,'16-1.原始 市场 商品销售 月'!$B:$B,'16-1.市场  商品销售分析 月'!U$1)</f>
        <v>223420</v>
      </c>
      <c r="V23" s="12">
        <f>SUMIFS('16-1.原始 市场 商品销售 月'!$F:$F,'16-1.原始 市场 商品销售 月'!$D:$D,'16-1.市场  商品销售分析 月'!$A$19,'16-1.原始 市场 商品销售 月'!$B:$B,'16-1.市场  商品销售分析 月'!V$1)</f>
        <v>202033</v>
      </c>
    </row>
    <row r="24" spans="1:22" x14ac:dyDescent="0.3">
      <c r="A24" s="36"/>
      <c r="B24" s="39"/>
      <c r="C24" s="40"/>
      <c r="D24" s="5" t="s">
        <v>29</v>
      </c>
      <c r="E24" s="12">
        <f>E23/E20</f>
        <v>232.01605559549486</v>
      </c>
      <c r="F24" s="12">
        <f>SUMIFS('16-1.原始 市场 商品销售 月'!$N:$N,'16-1.原始 市场 商品销售 月'!$D:$D,'16-1.市场  商品销售分析 月'!$A$19,'16-1.原始 市场 商品销售 月'!$B:$B,'16-1.市场  商品销售分析 月'!F$18)</f>
        <v>0</v>
      </c>
      <c r="G24" s="12">
        <f>SUMIFS('16-1.原始 市场 商品销售 月'!$N:$N,'16-1.原始 市场 商品销售 月'!$D:$D,'16-1.市场  商品销售分析 月'!$A$19,'16-1.原始 市场 商品销售 月'!$B:$B,'16-1.市场  商品销售分析 月'!G$1)</f>
        <v>0</v>
      </c>
      <c r="H24" s="12">
        <f>SUMIFS('16-1.原始 市场 商品销售 月'!$N:$N,'16-1.原始 市场 商品销售 月'!$D:$D,'16-1.市场  商品销售分析 月'!$A$19,'16-1.原始 市场 商品销售 月'!$B:$B,'16-1.市场  商品销售分析 月'!H$1)</f>
        <v>0</v>
      </c>
      <c r="I24" s="12">
        <f>SUMIFS('16-1.原始 市场 商品销售 月'!$N:$N,'16-1.原始 市场 商品销售 月'!$D:$D,'16-1.市场  商品销售分析 月'!$A$19,'16-1.原始 市场 商品销售 月'!$B:$B,'16-1.市场  商品销售分析 月'!I$1)</f>
        <v>0</v>
      </c>
      <c r="J24" s="12">
        <f>SUMIFS('16-1.原始 市场 商品销售 月'!$N:$N,'16-1.原始 市场 商品销售 月'!$D:$D,'16-1.市场  商品销售分析 月'!$A$19,'16-1.原始 市场 商品销售 月'!$B:$B,'16-1.市场  商品销售分析 月'!J$1)</f>
        <v>0</v>
      </c>
      <c r="K24" s="12">
        <f>SUMIFS('16-1.原始 市场 商品销售 月'!$N:$N,'16-1.原始 市场 商品销售 月'!$D:$D,'16-1.市场  商品销售分析 月'!$A$19,'16-1.原始 市场 商品销售 月'!$B:$B,'16-1.市场  商品销售分析 月'!K$1)</f>
        <v>311.82</v>
      </c>
      <c r="L24" s="12">
        <f>SUMIFS('16-1.原始 市场 商品销售 月'!$N:$N,'16-1.原始 市场 商品销售 月'!$D:$D,'16-1.市场  商品销售分析 月'!$A$19,'16-1.原始 市场 商品销售 月'!$B:$B,'16-1.市场  商品销售分析 月'!L$1)</f>
        <v>305.38</v>
      </c>
      <c r="M24" s="12">
        <f>SUMIFS('16-1.原始 市场 商品销售 月'!$N:$N,'16-1.原始 市场 商品销售 月'!$D:$D,'16-1.市场  商品销售分析 月'!$A$19,'16-1.原始 市场 商品销售 月'!$B:$B,'16-1.市场  商品销售分析 月'!M$1)</f>
        <v>305.07</v>
      </c>
      <c r="N24" s="12">
        <f>SUMIFS('16-1.原始 市场 商品销售 月'!$N:$N,'16-1.原始 市场 商品销售 月'!$D:$D,'16-1.市场  商品销售分析 月'!$A$19,'16-1.原始 市场 商品销售 月'!$B:$B,'16-1.市场  商品销售分析 月'!N$1)</f>
        <v>304.31</v>
      </c>
      <c r="O24" s="12">
        <f>SUMIFS('16-1.原始 市场 商品销售 月'!$N:$N,'16-1.原始 市场 商品销售 月'!$D:$D,'16-1.市场  商品销售分析 月'!$A$19,'16-1.原始 市场 商品销售 月'!$B:$B,'16-1.市场  商品销售分析 月'!O$1)</f>
        <v>285.68</v>
      </c>
      <c r="P24" s="12">
        <f>SUMIFS('16-1.原始 市场 商品销售 月'!$N:$N,'16-1.原始 市场 商品销售 月'!$D:$D,'16-1.市场  商品销售分析 月'!$A$19,'16-1.原始 市场 商品销售 月'!$B:$B,'16-1.市场  商品销售分析 月'!P$1)</f>
        <v>286.47000000000003</v>
      </c>
      <c r="Q24" s="12">
        <f>SUMIFS('16-1.原始 市场 商品销售 月'!$N:$N,'16-1.原始 市场 商品销售 月'!$D:$D,'16-1.市场  商品销售分析 月'!$A$19,'16-1.原始 市场 商品销售 月'!$B:$B,'16-1.市场  商品销售分析 月'!Q$1)</f>
        <v>305.08</v>
      </c>
      <c r="R24" s="12">
        <f>SUMIFS('16-1.原始 市场 商品销售 月'!$N:$N,'16-1.原始 市场 商品销售 月'!$D:$D,'16-1.市场  商品销售分析 月'!$A$19,'16-1.原始 市场 商品销售 月'!$B:$B,'16-1.市场  商品销售分析 月'!R$1)</f>
        <v>292.02999999999997</v>
      </c>
      <c r="S24" s="12">
        <f>SUMIFS('16-1.原始 市场 商品销售 月'!$N:$N,'16-1.原始 市场 商品销售 月'!$D:$D,'16-1.市场  商品销售分析 月'!$A$19,'16-1.原始 市场 商品销售 月'!$B:$B,'16-1.市场  商品销售分析 月'!S$1)</f>
        <v>345.32</v>
      </c>
      <c r="T24" s="12">
        <f>SUMIFS('16-1.原始 市场 商品销售 月'!$N:$N,'16-1.原始 市场 商品销售 月'!$D:$D,'16-1.市场  商品销售分析 月'!$A$19,'16-1.原始 市场 商品销售 月'!$B:$B,'16-1.市场  商品销售分析 月'!T$1)</f>
        <v>364.45</v>
      </c>
      <c r="U24" s="12">
        <f>SUMIFS('16-1.原始 市场 商品销售 月'!$N:$N,'16-1.原始 市场 商品销售 月'!$D:$D,'16-1.市场  商品销售分析 月'!$A$19,'16-1.原始 市场 商品销售 月'!$B:$B,'16-1.市场  商品销售分析 月'!U$1)</f>
        <v>338</v>
      </c>
      <c r="V24" s="12">
        <f>SUMIFS('16-1.原始 市场 商品销售 月'!$N:$N,'16-1.原始 市场 商品销售 月'!$D:$D,'16-1.市场  商品销售分析 月'!$A$19,'16-1.原始 市场 商品销售 月'!$B:$B,'16-1.市场  商品销售分析 月'!V$1)</f>
        <v>286.57</v>
      </c>
    </row>
    <row r="25" spans="1:22" x14ac:dyDescent="0.3">
      <c r="A25" s="36"/>
      <c r="B25" s="39"/>
      <c r="C25" s="40"/>
      <c r="D25" s="6" t="s">
        <v>30</v>
      </c>
      <c r="E25" s="7">
        <f>SUM(F25:EG25)</f>
        <v>191418</v>
      </c>
      <c r="F25" s="7">
        <f>SUMIFS('16-1.原始 市场 商品销售 月'!$H:$H,'16-1.原始 市场 商品销售 月'!$D:$D,'16-1.市场  商品销售分析 月'!$A$19,'16-1.原始 市场 商品销售 月'!$B:$B,'16-1.市场  商品销售分析 月'!F$18)</f>
        <v>0</v>
      </c>
      <c r="G25" s="7">
        <f>SUMIFS('16-1.原始 市场 商品销售 月'!$H:$H,'16-1.原始 市场 商品销售 月'!$D:$D,'16-1.市场  商品销售分析 月'!$A$19,'16-1.原始 市场 商品销售 月'!$B:$B,'16-1.市场  商品销售分析 月'!G$1)</f>
        <v>0</v>
      </c>
      <c r="H25" s="7">
        <f>SUMIFS('16-1.原始 市场 商品销售 月'!$H:$H,'16-1.原始 市场 商品销售 月'!$D:$D,'16-1.市场  商品销售分析 月'!$A$19,'16-1.原始 市场 商品销售 月'!$B:$B,'16-1.市场  商品销售分析 月'!H$1)</f>
        <v>0</v>
      </c>
      <c r="I25" s="7">
        <f>SUMIFS('16-1.原始 市场 商品销售 月'!$H:$H,'16-1.原始 市场 商品销售 月'!$D:$D,'16-1.市场  商品销售分析 月'!$A$19,'16-1.原始 市场 商品销售 月'!$B:$B,'16-1.市场  商品销售分析 月'!I$1)</f>
        <v>0</v>
      </c>
      <c r="J25" s="7">
        <f>SUMIFS('16-1.原始 市场 商品销售 月'!$H:$H,'16-1.原始 市场 商品销售 月'!$D:$D,'16-1.市场  商品销售分析 月'!$A$19,'16-1.原始 市场 商品销售 月'!$B:$B,'16-1.市场  商品销售分析 月'!J$1)</f>
        <v>0</v>
      </c>
      <c r="K25" s="7">
        <f>SUMIFS('16-1.原始 市场 商品销售 月'!$H:$H,'16-1.原始 市场 商品销售 月'!$D:$D,'16-1.市场  商品销售分析 月'!$A$19,'16-1.原始 市场 商品销售 月'!$B:$B,'16-1.市场  商品销售分析 月'!K$1)</f>
        <v>14127</v>
      </c>
      <c r="L25" s="7">
        <f>SUMIFS('16-1.原始 市场 商品销售 月'!$H:$H,'16-1.原始 市场 商品销售 月'!$D:$D,'16-1.市场  商品销售分析 月'!$A$19,'16-1.原始 市场 商品销售 月'!$B:$B,'16-1.市场  商品销售分析 月'!L$1)</f>
        <v>10128</v>
      </c>
      <c r="M25" s="7">
        <f>SUMIFS('16-1.原始 市场 商品销售 月'!$H:$H,'16-1.原始 市场 商品销售 月'!$D:$D,'16-1.市场  商品销售分析 月'!$A$19,'16-1.原始 市场 商品销售 月'!$B:$B,'16-1.市场  商品销售分析 月'!M$1)</f>
        <v>16427</v>
      </c>
      <c r="N25" s="7">
        <f>SUMIFS('16-1.原始 市场 商品销售 月'!$H:$H,'16-1.原始 市场 商品销售 月'!$D:$D,'16-1.市场  商品销售分析 月'!$A$19,'16-1.原始 市场 商品销售 月'!$B:$B,'16-1.市场  商品销售分析 月'!N$1)</f>
        <v>16815</v>
      </c>
      <c r="O25" s="7">
        <f>SUMIFS('16-1.原始 市场 商品销售 月'!$H:$H,'16-1.原始 市场 商品销售 月'!$D:$D,'16-1.市场  商品销售分析 月'!$A$19,'16-1.原始 市场 商品销售 月'!$B:$B,'16-1.市场  商品销售分析 月'!O$1)</f>
        <v>19209</v>
      </c>
      <c r="P25" s="7">
        <f>SUMIFS('16-1.原始 市场 商品销售 月'!$H:$H,'16-1.原始 市场 商品销售 月'!$D:$D,'16-1.市场  商品销售分析 月'!$A$19,'16-1.原始 市场 商品销售 月'!$B:$B,'16-1.市场  商品销售分析 月'!P$1)</f>
        <v>29044</v>
      </c>
      <c r="Q25" s="7">
        <f>SUMIFS('16-1.原始 市场 商品销售 月'!$H:$H,'16-1.原始 市场 商品销售 月'!$D:$D,'16-1.市场  商品销售分析 月'!$A$19,'16-1.原始 市场 商品销售 月'!$B:$B,'16-1.市场  商品销售分析 月'!Q$1)</f>
        <v>21322</v>
      </c>
      <c r="R25" s="7">
        <f>SUMIFS('16-1.原始 市场 商品销售 月'!$H:$H,'16-1.原始 市场 商品销售 月'!$D:$D,'16-1.市场  商品销售分析 月'!$A$19,'16-1.原始 市场 商品销售 月'!$B:$B,'16-1.市场  商品销售分析 月'!R$1)</f>
        <v>15489</v>
      </c>
      <c r="S25" s="7">
        <f>SUMIFS('16-1.原始 市场 商品销售 月'!$H:$H,'16-1.原始 市场 商品销售 月'!$D:$D,'16-1.市场  商品销售分析 月'!$A$19,'16-1.原始 市场 商品销售 月'!$B:$B,'16-1.市场  商品销售分析 月'!S$1)</f>
        <v>7679</v>
      </c>
      <c r="T25" s="7">
        <f>SUMIFS('16-1.原始 市场 商品销售 月'!$H:$H,'16-1.原始 市场 商品销售 月'!$D:$D,'16-1.市场  商品销售分析 月'!$A$19,'16-1.原始 市场 商品销售 月'!$B:$B,'16-1.市场  商品销售分析 月'!T$1)</f>
        <v>16130</v>
      </c>
      <c r="U25" s="7">
        <f>SUMIFS('16-1.原始 市场 商品销售 月'!$H:$H,'16-1.原始 市场 商品销售 月'!$D:$D,'16-1.市场  商品销售分析 月'!$A$19,'16-1.原始 市场 商品销售 月'!$B:$B,'16-1.市场  商品销售分析 月'!U$1)</f>
        <v>12834</v>
      </c>
      <c r="V25" s="7">
        <f>SUMIFS('16-1.原始 市场 商品销售 月'!$H:$H,'16-1.原始 市场 商品销售 月'!$D:$D,'16-1.市场  商品销售分析 月'!$A$19,'16-1.原始 市场 商品销售 月'!$B:$B,'16-1.市场  商品销售分析 月'!V$1)</f>
        <v>12214</v>
      </c>
    </row>
    <row r="26" spans="1:22" x14ac:dyDescent="0.3">
      <c r="A26" s="36"/>
      <c r="B26" s="39"/>
      <c r="C26" s="40"/>
      <c r="D26" s="16" t="s">
        <v>31</v>
      </c>
      <c r="E26" s="16">
        <f>E25/E19</f>
        <v>0.31297395399028793</v>
      </c>
      <c r="F26" s="16">
        <f>SUMIFS('16-1.原始 市场 商品销售 月'!$P:$P,'16-1.原始 市场 商品销售 月'!$D:$D,'16-1.市场  商品销售分析 月'!$A$19,'16-1.原始 市场 商品销售 月'!$B:$B,'16-1.市场  商品销售分析 月'!F$18)</f>
        <v>0</v>
      </c>
      <c r="G26" s="16">
        <f>SUMIFS('16-1.原始 市场 商品销售 月'!$P:$P,'16-1.原始 市场 商品销售 月'!$D:$D,'16-1.市场  商品销售分析 月'!$A$19,'16-1.原始 市场 商品销售 月'!$B:$B,'16-1.市场  商品销售分析 月'!G$1)</f>
        <v>0</v>
      </c>
      <c r="H26" s="16">
        <f>SUMIFS('16-1.原始 市场 商品销售 月'!$P:$P,'16-1.原始 市场 商品销售 月'!$D:$D,'16-1.市场  商品销售分析 月'!$A$19,'16-1.原始 市场 商品销售 月'!$B:$B,'16-1.市场  商品销售分析 月'!H$1)</f>
        <v>0</v>
      </c>
      <c r="I26" s="16">
        <f>SUMIFS('16-1.原始 市场 商品销售 月'!$P:$P,'16-1.原始 市场 商品销售 月'!$D:$D,'16-1.市场  商品销售分析 月'!$A$19,'16-1.原始 市场 商品销售 月'!$B:$B,'16-1.市场  商品销售分析 月'!I$1)</f>
        <v>0</v>
      </c>
      <c r="J26" s="16">
        <f>SUMIFS('16-1.原始 市场 商品销售 月'!$P:$P,'16-1.原始 市场 商品销售 月'!$D:$D,'16-1.市场  商品销售分析 月'!$A$19,'16-1.原始 市场 商品销售 月'!$B:$B,'16-1.市场  商品销售分析 月'!J$1)</f>
        <v>0</v>
      </c>
      <c r="K26" s="16">
        <f>SUMIFS('16-1.原始 市场 商品销售 月'!$P:$P,'16-1.原始 市场 商品销售 月'!$D:$D,'16-1.市场  商品销售分析 月'!$A$19,'16-1.原始 市场 商品销售 月'!$B:$B,'16-1.市场  商品销售分析 月'!K$1)</f>
        <v>0.27950000000000003</v>
      </c>
      <c r="L26" s="16">
        <f>SUMIFS('16-1.原始 市场 商品销售 月'!$P:$P,'16-1.原始 市场 商品销售 月'!$D:$D,'16-1.市场  商品销售分析 月'!$A$19,'16-1.原始 市场 商品销售 月'!$B:$B,'16-1.市场  商品销售分析 月'!L$1)</f>
        <v>0.36270000000000002</v>
      </c>
      <c r="M26" s="16">
        <f>SUMIFS('16-1.原始 市场 商品销售 月'!$P:$P,'16-1.原始 市场 商品销售 月'!$D:$D,'16-1.市场  商品销售分析 月'!$A$19,'16-1.原始 市场 商品销售 月'!$B:$B,'16-1.市场  商品销售分析 月'!M$1)</f>
        <v>0.43149999999999999</v>
      </c>
      <c r="N26" s="16">
        <f>SUMIFS('16-1.原始 市场 商品销售 月'!$P:$P,'16-1.原始 市场 商品销售 月'!$D:$D,'16-1.市场  商品销售分析 月'!$A$19,'16-1.原始 市场 商品销售 月'!$B:$B,'16-1.市场  商品销售分析 月'!N$1)</f>
        <v>0.32700000000000001</v>
      </c>
      <c r="O26" s="16">
        <f>SUMIFS('16-1.原始 市场 商品销售 月'!$P:$P,'16-1.原始 市场 商品销售 月'!$D:$D,'16-1.市场  商品销售分析 月'!$A$19,'16-1.原始 市场 商品销售 月'!$B:$B,'16-1.市场  商品销售分析 月'!O$1)</f>
        <v>0.29870000000000002</v>
      </c>
      <c r="P26" s="16">
        <f>SUMIFS('16-1.原始 市场 商品销售 月'!$P:$P,'16-1.原始 市场 商品销售 月'!$D:$D,'16-1.市场  商品销售分析 月'!$A$19,'16-1.原始 市场 商品销售 月'!$B:$B,'16-1.市场  商品销售分析 月'!P$1)</f>
        <v>0.2868</v>
      </c>
      <c r="Q26" s="16">
        <f>SUMIFS('16-1.原始 市场 商品销售 月'!$P:$P,'16-1.原始 市场 商品销售 月'!$D:$D,'16-1.市场  商品销售分析 月'!$A$19,'16-1.原始 市场 商品销售 月'!$B:$B,'16-1.市场  商品销售分析 月'!Q$1)</f>
        <v>0.33489999999999998</v>
      </c>
      <c r="R26" s="16">
        <f>SUMIFS('16-1.原始 市场 商品销售 月'!$P:$P,'16-1.原始 市场 商品销售 月'!$D:$D,'16-1.市场  商品销售分析 月'!$A$19,'16-1.原始 市场 商品销售 月'!$B:$B,'16-1.市场  商品销售分析 月'!R$1)</f>
        <v>0.26989999999999997</v>
      </c>
      <c r="S26" s="16">
        <f>SUMIFS('16-1.原始 市场 商品销售 月'!$P:$P,'16-1.原始 市场 商品销售 月'!$D:$D,'16-1.市场  商品销售分析 月'!$A$19,'16-1.原始 市场 商品销售 月'!$B:$B,'16-1.市场  商品销售分析 月'!S$1)</f>
        <v>0.23530000000000001</v>
      </c>
      <c r="T26" s="16">
        <f>SUMIFS('16-1.原始 市场 商品销售 月'!$P:$P,'16-1.原始 市场 商品销售 月'!$D:$D,'16-1.市场  商品销售分析 月'!$A$19,'16-1.原始 市场 商品销售 月'!$B:$B,'16-1.市场  商品销售分析 月'!T$1)</f>
        <v>0.32450000000000001</v>
      </c>
      <c r="U26" s="16">
        <f>SUMIFS('16-1.原始 市场 商品销售 月'!$P:$P,'16-1.原始 市场 商品销售 月'!$D:$D,'16-1.市场  商品销售分析 月'!$A$19,'16-1.原始 市场 商品销售 月'!$B:$B,'16-1.市场  商品销售分析 月'!U$1)</f>
        <v>0.33019999999999999</v>
      </c>
      <c r="V26" s="16">
        <f>SUMIFS('16-1.原始 市场 商品销售 月'!$P:$P,'16-1.原始 市场 商品销售 月'!$D:$D,'16-1.市场  商品销售分析 月'!$A$19,'16-1.原始 市场 商品销售 月'!$B:$B,'16-1.市场  商品销售分析 月'!V$1)</f>
        <v>0.3412</v>
      </c>
    </row>
    <row r="27" spans="1:22" x14ac:dyDescent="0.3">
      <c r="A27" s="36"/>
      <c r="B27" s="41" t="s">
        <v>44</v>
      </c>
      <c r="C27" s="42"/>
      <c r="D27" s="8" t="s">
        <v>32</v>
      </c>
      <c r="E27" s="9">
        <f>SUM(F27:EG27)</f>
        <v>19475</v>
      </c>
      <c r="F27" s="9">
        <f>SUMIFS('16-1.原始 市场 商品销售 月'!$J:$J,'16-1.原始 市场 商品销售 月'!$D:$D,'16-1.市场  商品销售分析 月'!$A$19,'16-1.原始 市场 商品销售 月'!$B:$B,'16-1.市场  商品销售分析 月'!F$18)</f>
        <v>0</v>
      </c>
      <c r="G27" s="9">
        <f>SUMIFS('16-1.原始 市场 商品销售 月'!$J:$J,'16-1.原始 市场 商品销售 月'!$D:$D,'16-1.市场  商品销售分析 月'!$A$19,'16-1.原始 市场 商品销售 月'!$B:$B,'16-1.市场  商品销售分析 月'!G$1)</f>
        <v>0</v>
      </c>
      <c r="H27" s="9">
        <f>SUMIFS('16-1.原始 市场 商品销售 月'!$J:$J,'16-1.原始 市场 商品销售 月'!$D:$D,'16-1.市场  商品销售分析 月'!$A$19,'16-1.原始 市场 商品销售 月'!$B:$B,'16-1.市场  商品销售分析 月'!H$1)</f>
        <v>0</v>
      </c>
      <c r="I27" s="9">
        <f>SUMIFS('16-1.原始 市场 商品销售 月'!$J:$J,'16-1.原始 市场 商品销售 月'!$D:$D,'16-1.市场  商品销售分析 月'!$A$19,'16-1.原始 市场 商品销售 月'!$B:$B,'16-1.市场  商品销售分析 月'!I$1)</f>
        <v>0</v>
      </c>
      <c r="J27" s="9">
        <f>SUMIFS('16-1.原始 市场 商品销售 月'!$J:$J,'16-1.原始 市场 商品销售 月'!$D:$D,'16-1.市场  商品销售分析 月'!$A$19,'16-1.原始 市场 商品销售 月'!$B:$B,'16-1.市场  商品销售分析 月'!J$1)</f>
        <v>0</v>
      </c>
      <c r="K27" s="9">
        <f>SUMIFS('16-1.原始 市场 商品销售 月'!$J:$J,'16-1.原始 市场 商品销售 月'!$D:$D,'16-1.市场  商品销售分析 月'!$A$19,'16-1.原始 市场 商品销售 月'!$B:$B,'16-1.市场  商品销售分析 月'!K$1)</f>
        <v>2049</v>
      </c>
      <c r="L27" s="9">
        <f>SUMIFS('16-1.原始 市场 商品销售 月'!$J:$J,'16-1.原始 市场 商品销售 月'!$D:$D,'16-1.市场  商品销售分析 月'!$A$19,'16-1.原始 市场 商品销售 月'!$B:$B,'16-1.市场  商品销售分析 月'!L$1)</f>
        <v>1258</v>
      </c>
      <c r="M27" s="9">
        <f>SUMIFS('16-1.原始 市场 商品销售 月'!$J:$J,'16-1.原始 市场 商品销售 月'!$D:$D,'16-1.市场  商品销售分析 月'!$A$19,'16-1.原始 市场 商品销售 月'!$B:$B,'16-1.市场  商品销售分析 月'!M$1)</f>
        <v>1715</v>
      </c>
      <c r="N27" s="9">
        <f>SUMIFS('16-1.原始 市场 商品销售 月'!$J:$J,'16-1.原始 市场 商品销售 月'!$D:$D,'16-1.市场  商品销售分析 月'!$A$19,'16-1.原始 市场 商品销售 月'!$B:$B,'16-1.市场  商品销售分析 月'!N$1)</f>
        <v>1668</v>
      </c>
      <c r="O27" s="9">
        <f>SUMIFS('16-1.原始 市场 商品销售 月'!$J:$J,'16-1.原始 市场 商品销售 月'!$D:$D,'16-1.市场  商品销售分析 月'!$A$19,'16-1.原始 市场 商品销售 月'!$B:$B,'16-1.市场  商品销售分析 月'!O$1)</f>
        <v>1956</v>
      </c>
      <c r="P27" s="9">
        <f>SUMIFS('16-1.原始 市场 商品销售 月'!$J:$J,'16-1.原始 市场 商品销售 月'!$D:$D,'16-1.市场  商品销售分析 月'!$A$19,'16-1.原始 市场 商品销售 月'!$B:$B,'16-1.市场  商品销售分析 月'!P$1)</f>
        <v>2955</v>
      </c>
      <c r="Q27" s="9">
        <f>SUMIFS('16-1.原始 市场 商品销售 月'!$J:$J,'16-1.原始 市场 商品销售 月'!$D:$D,'16-1.市场  商品销售分析 月'!$A$19,'16-1.原始 市场 商品销售 月'!$B:$B,'16-1.市场  商品销售分析 月'!Q$1)</f>
        <v>1666</v>
      </c>
      <c r="R27" s="9">
        <f>SUMIFS('16-1.原始 市场 商品销售 月'!$J:$J,'16-1.原始 市场 商品销售 月'!$D:$D,'16-1.市场  商品销售分析 月'!$A$19,'16-1.原始 市场 商品销售 月'!$B:$B,'16-1.市场  商品销售分析 月'!R$1)</f>
        <v>1378</v>
      </c>
      <c r="S27" s="9">
        <f>SUMIFS('16-1.原始 市场 商品销售 月'!$J:$J,'16-1.原始 市场 商品销售 月'!$D:$D,'16-1.市场  商品销售分析 月'!$A$19,'16-1.原始 市场 商品销售 月'!$B:$B,'16-1.市场  商品销售分析 月'!S$1)</f>
        <v>907</v>
      </c>
      <c r="T27" s="9">
        <f>SUMIFS('16-1.原始 市场 商品销售 月'!$J:$J,'16-1.原始 市场 商品销售 月'!$D:$D,'16-1.市场  商品销售分析 月'!$A$19,'16-1.原始 市场 商品销售 月'!$B:$B,'16-1.市场  商品销售分析 月'!T$1)</f>
        <v>1642</v>
      </c>
      <c r="U27" s="9">
        <f>SUMIFS('16-1.原始 市场 商品销售 月'!$J:$J,'16-1.原始 市场 商品销售 月'!$D:$D,'16-1.市场  商品销售分析 月'!$A$19,'16-1.原始 市场 商品销售 月'!$B:$B,'16-1.市场  商品销售分析 月'!U$1)</f>
        <v>1184</v>
      </c>
      <c r="V27" s="9">
        <f>SUMIFS('16-1.原始 市场 商品销售 月'!$J:$J,'16-1.原始 市场 商品销售 月'!$D:$D,'16-1.市场  商品销售分析 月'!$A$19,'16-1.原始 市场 商品销售 月'!$B:$B,'16-1.市场  商品销售分析 月'!V$1)</f>
        <v>1097</v>
      </c>
    </row>
    <row r="28" spans="1:22" x14ac:dyDescent="0.3">
      <c r="A28" s="36"/>
      <c r="B28" s="3" t="s">
        <v>43</v>
      </c>
      <c r="C28" s="13"/>
      <c r="D28" s="14" t="s">
        <v>33</v>
      </c>
      <c r="E28" s="14">
        <f>E27/E19</f>
        <v>3.1842187014600808E-2</v>
      </c>
      <c r="F28" s="14">
        <f>SUMIFS('16-1.原始 市场 商品销售 月'!$R:$R,'16-1.原始 市场 商品销售 月'!$D:$D,'16-1.市场  商品销售分析 月'!$A$19,'16-1.原始 市场 商品销售 月'!$B:$B,'16-1.市场  商品销售分析 月'!F$18)</f>
        <v>0</v>
      </c>
      <c r="G28" s="14">
        <f>SUMIFS('16-1.原始 市场 商品销售 月'!$R:$R,'16-1.原始 市场 商品销售 月'!$D:$D,'16-1.市场  商品销售分析 月'!$A$19,'16-1.原始 市场 商品销售 月'!$B:$B,'16-1.市场  商品销售分析 月'!G$1)</f>
        <v>0</v>
      </c>
      <c r="H28" s="14">
        <f>SUMIFS('16-1.原始 市场 商品销售 月'!$R:$R,'16-1.原始 市场 商品销售 月'!$D:$D,'16-1.市场  商品销售分析 月'!$A$19,'16-1.原始 市场 商品销售 月'!$B:$B,'16-1.市场  商品销售分析 月'!H$1)</f>
        <v>0</v>
      </c>
      <c r="I28" s="14">
        <f>SUMIFS('16-1.原始 市场 商品销售 月'!$R:$R,'16-1.原始 市场 商品销售 月'!$D:$D,'16-1.市场  商品销售分析 月'!$A$19,'16-1.原始 市场 商品销售 月'!$B:$B,'16-1.市场  商品销售分析 月'!I$1)</f>
        <v>0</v>
      </c>
      <c r="J28" s="14">
        <f>SUMIFS('16-1.原始 市场 商品销售 月'!$R:$R,'16-1.原始 市场 商品销售 月'!$D:$D,'16-1.市场  商品销售分析 月'!$A$19,'16-1.原始 市场 商品销售 月'!$B:$B,'16-1.市场  商品销售分析 月'!J$1)</f>
        <v>0</v>
      </c>
      <c r="K28" s="14">
        <f>SUMIFS('16-1.原始 市场 商品销售 月'!$R:$R,'16-1.原始 市场 商品销售 月'!$D:$D,'16-1.市场  商品销售分析 月'!$A$19,'16-1.原始 市场 商品销售 月'!$B:$B,'16-1.市场  商品销售分析 月'!K$1)</f>
        <v>4.0500000000000001E-2</v>
      </c>
      <c r="L28" s="14">
        <f>SUMIFS('16-1.原始 市场 商品销售 月'!$R:$R,'16-1.原始 市场 商品销售 月'!$D:$D,'16-1.市场  商品销售分析 月'!$A$19,'16-1.原始 市场 商品销售 月'!$B:$B,'16-1.市场  商品销售分析 月'!L$1)</f>
        <v>4.5100000000000001E-2</v>
      </c>
      <c r="M28" s="14">
        <f>SUMIFS('16-1.原始 市场 商品销售 月'!$R:$R,'16-1.原始 市场 商品销售 月'!$D:$D,'16-1.市场  商品销售分析 月'!$A$19,'16-1.原始 市场 商品销售 月'!$B:$B,'16-1.市场  商品销售分析 月'!M$1)</f>
        <v>4.4999999999999998E-2</v>
      </c>
      <c r="N28" s="14">
        <f>SUMIFS('16-1.原始 市场 商品销售 月'!$R:$R,'16-1.原始 市场 商品销售 月'!$D:$D,'16-1.市场  商品销售分析 月'!$A$19,'16-1.原始 市场 商品销售 月'!$B:$B,'16-1.市场  商品销售分析 月'!N$1)</f>
        <v>3.2399999999999998E-2</v>
      </c>
      <c r="O28" s="14">
        <f>SUMIFS('16-1.原始 市场 商品销售 月'!$R:$R,'16-1.原始 市场 商品销售 月'!$D:$D,'16-1.市场  商品销售分析 月'!$A$19,'16-1.原始 市场 商品销售 月'!$B:$B,'16-1.市场  商品销售分析 月'!O$1)</f>
        <v>3.04E-2</v>
      </c>
      <c r="P28" s="14">
        <f>SUMIFS('16-1.原始 市场 商品销售 月'!$R:$R,'16-1.原始 市场 商品销售 月'!$D:$D,'16-1.市场  商品销售分析 月'!$A$19,'16-1.原始 市场 商品销售 月'!$B:$B,'16-1.市场  商品销售分析 月'!P$1)</f>
        <v>2.92E-2</v>
      </c>
      <c r="Q28" s="14">
        <f>SUMIFS('16-1.原始 市场 商品销售 月'!$R:$R,'16-1.原始 市场 商品销售 月'!$D:$D,'16-1.市场  商品销售分析 月'!$A$19,'16-1.原始 市场 商品销售 月'!$B:$B,'16-1.市场  商品销售分析 月'!Q$1)</f>
        <v>2.6200000000000001E-2</v>
      </c>
      <c r="R28" s="14">
        <f>SUMIFS('16-1.原始 市场 商品销售 月'!$R:$R,'16-1.原始 市场 商品销售 月'!$D:$D,'16-1.市场  商品销售分析 月'!$A$19,'16-1.原始 市场 商品销售 月'!$B:$B,'16-1.市场  商品销售分析 月'!R$1)</f>
        <v>2.4E-2</v>
      </c>
      <c r="S28" s="14">
        <f>SUMIFS('16-1.原始 市场 商品销售 月'!$R:$R,'16-1.原始 市场 商品销售 月'!$D:$D,'16-1.市场  商品销售分析 月'!$A$19,'16-1.原始 市场 商品销售 月'!$B:$B,'16-1.市场  商品销售分析 月'!S$1)</f>
        <v>2.7799999999999998E-2</v>
      </c>
      <c r="T28" s="14">
        <f>SUMIFS('16-1.原始 市场 商品销售 月'!$R:$R,'16-1.原始 市场 商品销售 月'!$D:$D,'16-1.市场  商品销售分析 月'!$A$19,'16-1.原始 市场 商品销售 月'!$B:$B,'16-1.市场  商品销售分析 月'!T$1)</f>
        <v>3.3000000000000002E-2</v>
      </c>
      <c r="U28" s="14">
        <f>SUMIFS('16-1.原始 市场 商品销售 月'!$R:$R,'16-1.原始 市场 商品销售 月'!$D:$D,'16-1.市场  商品销售分析 月'!$A$19,'16-1.原始 市场 商品销售 月'!$B:$B,'16-1.市场  商品销售分析 月'!U$1)</f>
        <v>3.0499999999999999E-2</v>
      </c>
      <c r="V28" s="14">
        <f>SUMIFS('16-1.原始 市场 商品销售 月'!$R:$R,'16-1.原始 市场 商品销售 月'!$D:$D,'16-1.市场  商品销售分析 月'!$A$19,'16-1.原始 市场 商品销售 月'!$B:$B,'16-1.市场  商品销售分析 月'!V$1)</f>
        <v>3.0599999999999999E-2</v>
      </c>
    </row>
    <row r="29" spans="1:22" x14ac:dyDescent="0.3">
      <c r="A29" s="36"/>
      <c r="B29" s="11"/>
      <c r="C29" s="12"/>
      <c r="D29" s="10" t="s">
        <v>34</v>
      </c>
      <c r="E29" s="9">
        <f>SUM(F29:EG29)</f>
        <v>5794</v>
      </c>
      <c r="F29" s="9">
        <f>SUMIFS('16-1.原始 市场 商品销售 月'!$I:$I,'16-1.原始 市场 商品销售 月'!$D:$D,'16-1.市场  商品销售分析 月'!$A$19,'16-1.原始 市场 商品销售 月'!$B:$B,'16-1.市场  商品销售分析 月'!F$18)</f>
        <v>0</v>
      </c>
      <c r="G29" s="9">
        <f>SUMIFS('16-1.原始 市场 商品销售 月'!$I:$I,'16-1.原始 市场 商品销售 月'!$D:$D,'16-1.市场  商品销售分析 月'!$A$19,'16-1.原始 市场 商品销售 月'!$B:$B,'16-1.市场  商品销售分析 月'!G$1)</f>
        <v>0</v>
      </c>
      <c r="H29" s="9">
        <f>SUMIFS('16-1.原始 市场 商品销售 月'!$I:$I,'16-1.原始 市场 商品销售 月'!$D:$D,'16-1.市场  商品销售分析 月'!$A$19,'16-1.原始 市场 商品销售 月'!$B:$B,'16-1.市场  商品销售分析 月'!H$1)</f>
        <v>0</v>
      </c>
      <c r="I29" s="9">
        <f>SUMIFS('16-1.原始 市场 商品销售 月'!$I:$I,'16-1.原始 市场 商品销售 月'!$D:$D,'16-1.市场  商品销售分析 月'!$A$19,'16-1.原始 市场 商品销售 月'!$B:$B,'16-1.市场  商品销售分析 月'!I$1)</f>
        <v>0</v>
      </c>
      <c r="J29" s="9">
        <f>SUMIFS('16-1.原始 市场 商品销售 月'!$I:$I,'16-1.原始 市场 商品销售 月'!$D:$D,'16-1.市场  商品销售分析 月'!$A$19,'16-1.原始 市场 商品销售 月'!$B:$B,'16-1.市场  商品销售分析 月'!J$1)</f>
        <v>0</v>
      </c>
      <c r="K29" s="9">
        <f>SUMIFS('16-1.原始 市场 商品销售 月'!$I:$I,'16-1.原始 市场 商品销售 月'!$D:$D,'16-1.市场  商品销售分析 月'!$A$19,'16-1.原始 市场 商品销售 月'!$B:$B,'16-1.市场  商品销售分析 月'!K$1)</f>
        <v>495</v>
      </c>
      <c r="L29" s="9">
        <f>SUMIFS('16-1.原始 市场 商品销售 月'!$I:$I,'16-1.原始 市场 商品销售 月'!$D:$D,'16-1.市场  商品销售分析 月'!$A$19,'16-1.原始 市场 商品销售 月'!$B:$B,'16-1.市场  商品销售分析 月'!L$1)</f>
        <v>313</v>
      </c>
      <c r="M29" s="9">
        <f>SUMIFS('16-1.原始 市场 商品销售 月'!$I:$I,'16-1.原始 市场 商品销售 月'!$D:$D,'16-1.市场  商品销售分析 月'!$A$19,'16-1.原始 市场 商品销售 月'!$B:$B,'16-1.市场  商品销售分析 月'!M$1)</f>
        <v>440</v>
      </c>
      <c r="N29" s="9">
        <f>SUMIFS('16-1.原始 市场 商品销售 月'!$I:$I,'16-1.原始 市场 商品销售 月'!$D:$D,'16-1.市场  商品销售分析 月'!$A$19,'16-1.原始 市场 商品销售 月'!$B:$B,'16-1.市场  商品销售分析 月'!N$1)</f>
        <v>492</v>
      </c>
      <c r="O29" s="9">
        <f>SUMIFS('16-1.原始 市场 商品销售 月'!$I:$I,'16-1.原始 市场 商品销售 月'!$D:$D,'16-1.市场  商品销售分析 月'!$A$19,'16-1.原始 市场 商品销售 月'!$B:$B,'16-1.市场  商品销售分析 月'!O$1)</f>
        <v>567</v>
      </c>
      <c r="P29" s="9">
        <f>SUMIFS('16-1.原始 市场 商品销售 月'!$I:$I,'16-1.原始 市场 商品销售 月'!$D:$D,'16-1.市场  商品销售分析 月'!$A$19,'16-1.原始 市场 商品销售 月'!$B:$B,'16-1.市场  商品销售分析 月'!P$1)</f>
        <v>809</v>
      </c>
      <c r="Q29" s="9">
        <f>SUMIFS('16-1.原始 市场 商品销售 月'!$I:$I,'16-1.原始 市场 商品销售 月'!$D:$D,'16-1.市场  商品销售分析 月'!$A$19,'16-1.原始 市场 商品销售 月'!$B:$B,'16-1.市场  商品销售分析 月'!Q$1)</f>
        <v>541</v>
      </c>
      <c r="R29" s="9">
        <f>SUMIFS('16-1.原始 市场 商品销售 月'!$I:$I,'16-1.原始 市场 商品销售 月'!$D:$D,'16-1.市场  商品销售分析 月'!$A$19,'16-1.原始 市场 商品销售 月'!$B:$B,'16-1.市场  商品销售分析 月'!R$1)</f>
        <v>525</v>
      </c>
      <c r="S29" s="9">
        <f>SUMIFS('16-1.原始 市场 商品销售 月'!$I:$I,'16-1.原始 市场 商品销售 月'!$D:$D,'16-1.市场  商品销售分析 月'!$A$19,'16-1.原始 市场 商品销售 月'!$B:$B,'16-1.市场  商品销售分析 月'!S$1)</f>
        <v>314</v>
      </c>
      <c r="T29" s="9">
        <f>SUMIFS('16-1.原始 市场 商品销售 月'!$I:$I,'16-1.原始 市场 商品销售 月'!$D:$D,'16-1.市场  商品销售分析 月'!$A$19,'16-1.原始 市场 商品销售 月'!$B:$B,'16-1.市场  商品销售分析 月'!T$1)</f>
        <v>506</v>
      </c>
      <c r="U29" s="9">
        <f>SUMIFS('16-1.原始 市场 商品销售 月'!$I:$I,'16-1.原始 市场 商品销售 月'!$D:$D,'16-1.市场  商品销售分析 月'!$A$19,'16-1.原始 市场 商品销售 月'!$B:$B,'16-1.市场  商品销售分析 月'!U$1)</f>
        <v>419</v>
      </c>
      <c r="V29" s="9">
        <f>SUMIFS('16-1.原始 市场 商品销售 月'!$I:$I,'16-1.原始 市场 商品销售 月'!$D:$D,'16-1.市场  商品销售分析 月'!$A$19,'16-1.原始 市场 商品销售 月'!$B:$B,'16-1.市场  商品销售分析 月'!V$1)</f>
        <v>373</v>
      </c>
    </row>
    <row r="30" spans="1:22" x14ac:dyDescent="0.3">
      <c r="A30" s="36"/>
      <c r="B30" s="15"/>
      <c r="C30" s="13"/>
      <c r="D30" s="14" t="s">
        <v>35</v>
      </c>
      <c r="E30" s="14">
        <f>E29/E19</f>
        <v>9.4733572047546646E-3</v>
      </c>
      <c r="F30" s="14">
        <f>SUMIFS('16-1.原始 市场 商品销售 月'!$Q:$Q,'16-1.原始 市场 商品销售 月'!$D:$D,'16-1.市场  商品销售分析 月'!$A$19,'16-1.原始 市场 商品销售 月'!$B:$B,'16-1.市场  商品销售分析 月'!F$18)</f>
        <v>0</v>
      </c>
      <c r="G30" s="14">
        <f>SUMIFS('16-1.原始 市场 商品销售 月'!$Q:$Q,'16-1.原始 市场 商品销售 月'!$D:$D,'16-1.市场  商品销售分析 月'!$A$19,'16-1.原始 市场 商品销售 月'!$B:$B,'16-1.市场  商品销售分析 月'!G$1)</f>
        <v>0</v>
      </c>
      <c r="H30" s="14">
        <f>SUMIFS('16-1.原始 市场 商品销售 月'!$Q:$Q,'16-1.原始 市场 商品销售 月'!$D:$D,'16-1.市场  商品销售分析 月'!$A$19,'16-1.原始 市场 商品销售 月'!$B:$B,'16-1.市场  商品销售分析 月'!H$1)</f>
        <v>0</v>
      </c>
      <c r="I30" s="14">
        <f>SUMIFS('16-1.原始 市场 商品销售 月'!$Q:$Q,'16-1.原始 市场 商品销售 月'!$D:$D,'16-1.市场  商品销售分析 月'!$A$19,'16-1.原始 市场 商品销售 月'!$B:$B,'16-1.市场  商品销售分析 月'!I$1)</f>
        <v>0</v>
      </c>
      <c r="J30" s="14">
        <f>SUMIFS('16-1.原始 市场 商品销售 月'!$Q:$Q,'16-1.原始 市场 商品销售 月'!$D:$D,'16-1.市场  商品销售分析 月'!$A$19,'16-1.原始 市场 商品销售 月'!$B:$B,'16-1.市场  商品销售分析 月'!J$1)</f>
        <v>0</v>
      </c>
      <c r="K30" s="14">
        <f>SUMIFS('16-1.原始 市场 商品销售 月'!$Q:$Q,'16-1.原始 市场 商品销售 月'!$D:$D,'16-1.市场  商品销售分析 月'!$A$19,'16-1.原始 市场 商品销售 月'!$B:$B,'16-1.市场  商品销售分析 月'!K$1)</f>
        <v>9.7999999999999997E-3</v>
      </c>
      <c r="L30" s="14">
        <f>SUMIFS('16-1.原始 市场 商品销售 月'!$Q:$Q,'16-1.原始 市场 商品销售 月'!$D:$D,'16-1.市场  商品销售分析 月'!$A$19,'16-1.原始 市场 商品销售 月'!$B:$B,'16-1.市场  商品销售分析 月'!L$1)</f>
        <v>1.12E-2</v>
      </c>
      <c r="M30" s="14">
        <f>SUMIFS('16-1.原始 市场 商品销售 月'!$Q:$Q,'16-1.原始 市场 商品销售 月'!$D:$D,'16-1.市场  商品销售分析 月'!$A$19,'16-1.原始 市场 商品销售 月'!$B:$B,'16-1.市场  商品销售分析 月'!M$1)</f>
        <v>1.1599999999999999E-2</v>
      </c>
      <c r="N30" s="14">
        <f>SUMIFS('16-1.原始 市场 商品销售 月'!$Q:$Q,'16-1.原始 市场 商品销售 月'!$D:$D,'16-1.市场  商品销售分析 月'!$A$19,'16-1.原始 市场 商品销售 月'!$B:$B,'16-1.市场  商品销售分析 月'!N$1)</f>
        <v>9.5999999999999992E-3</v>
      </c>
      <c r="O30" s="14">
        <f>SUMIFS('16-1.原始 市场 商品销售 月'!$Q:$Q,'16-1.原始 市场 商品销售 月'!$D:$D,'16-1.市场  商品销售分析 月'!$A$19,'16-1.原始 市场 商品销售 月'!$B:$B,'16-1.市场  商品销售分析 月'!O$1)</f>
        <v>8.8000000000000005E-3</v>
      </c>
      <c r="P30" s="14">
        <f>SUMIFS('16-1.原始 市场 商品销售 月'!$Q:$Q,'16-1.原始 市场 商品销售 月'!$D:$D,'16-1.市场  商品销售分析 月'!$A$19,'16-1.原始 市场 商品销售 月'!$B:$B,'16-1.市场  商品销售分析 月'!P$1)</f>
        <v>8.0000000000000002E-3</v>
      </c>
      <c r="Q30" s="14">
        <f>SUMIFS('16-1.原始 市场 商品销售 月'!$Q:$Q,'16-1.原始 市场 商品销售 月'!$D:$D,'16-1.市场  商品销售分析 月'!$A$19,'16-1.原始 市场 商品销售 月'!$B:$B,'16-1.市场  商品销售分析 月'!Q$1)</f>
        <v>8.5000000000000006E-3</v>
      </c>
      <c r="R30" s="14">
        <f>SUMIFS('16-1.原始 市场 商品销售 月'!$Q:$Q,'16-1.原始 市场 商品销售 月'!$D:$D,'16-1.市场  商品销售分析 月'!$A$19,'16-1.原始 市场 商品销售 月'!$B:$B,'16-1.市场  商品销售分析 月'!R$1)</f>
        <v>9.1000000000000004E-3</v>
      </c>
      <c r="S30" s="14">
        <f>SUMIFS('16-1.原始 市场 商品销售 月'!$Q:$Q,'16-1.原始 市场 商品销售 月'!$D:$D,'16-1.市场  商品销售分析 月'!$A$19,'16-1.原始 市场 商品销售 月'!$B:$B,'16-1.市场  商品销售分析 月'!S$1)</f>
        <v>9.5999999999999992E-3</v>
      </c>
      <c r="T30" s="14">
        <f>SUMIFS('16-1.原始 市场 商品销售 月'!$Q:$Q,'16-1.原始 市场 商品销售 月'!$D:$D,'16-1.市场  商品销售分析 月'!$A$19,'16-1.原始 市场 商品销售 月'!$B:$B,'16-1.市场  商品销售分析 月'!T$1)</f>
        <v>1.0200000000000001E-2</v>
      </c>
      <c r="U30" s="14">
        <f>SUMIFS('16-1.原始 市场 商品销售 月'!$Q:$Q,'16-1.原始 市场 商品销售 月'!$D:$D,'16-1.市场  商品销售分析 月'!$A$19,'16-1.原始 市场 商品销售 月'!$B:$B,'16-1.市场  商品销售分析 月'!U$1)</f>
        <v>1.0800000000000001E-2</v>
      </c>
      <c r="V30" s="14">
        <f>SUMIFS('16-1.原始 市场 商品销售 月'!$Q:$Q,'16-1.原始 市场 商品销售 月'!$D:$D,'16-1.市场  商品销售分析 月'!$A$19,'16-1.原始 市场 商品销售 月'!$B:$B,'16-1.市场  商品销售分析 月'!V$1)</f>
        <v>1.04E-2</v>
      </c>
    </row>
    <row r="31" spans="1:22" x14ac:dyDescent="0.3">
      <c r="A31" s="36"/>
      <c r="B31" s="17"/>
      <c r="C31" s="18"/>
      <c r="D31" s="19" t="s">
        <v>36</v>
      </c>
      <c r="E31" s="19">
        <f>E23/E19</f>
        <v>4.7491195369598271</v>
      </c>
      <c r="F31" s="19">
        <f>SUMIFS('16-1.原始 市场 商品销售 月'!$O:$O,'16-1.原始 市场 商品销售 月'!$D:$D,'16-1.市场  商品销售分析 月'!$A$19,'16-1.原始 市场 商品销售 月'!$B:$B,'16-1.市场  商品销售分析 月'!F$18)</f>
        <v>0</v>
      </c>
      <c r="G31" s="19">
        <f>SUMIFS('16-1.原始 市场 商品销售 月'!$O:$O,'16-1.原始 市场 商品销售 月'!$D:$D,'16-1.市场  商品销售分析 月'!$A$19,'16-1.原始 市场 商品销售 月'!$B:$B,'16-1.市场  商品销售分析 月'!G$1)</f>
        <v>0</v>
      </c>
      <c r="H31" s="19">
        <f>SUMIFS('16-1.原始 市场 商品销售 月'!$O:$O,'16-1.原始 市场 商品销售 月'!$D:$D,'16-1.市场  商品销售分析 月'!$A$19,'16-1.原始 市场 商品销售 月'!$B:$B,'16-1.市场  商品销售分析 月'!H$1)</f>
        <v>0</v>
      </c>
      <c r="I31" s="19">
        <f>SUMIFS('16-1.原始 市场 商品销售 月'!$O:$O,'16-1.原始 市场 商品销售 月'!$D:$D,'16-1.市场  商品销售分析 月'!$A$19,'16-1.原始 市场 商品销售 月'!$B:$B,'16-1.市场  商品销售分析 月'!I$1)</f>
        <v>0</v>
      </c>
      <c r="J31" s="19">
        <f>SUMIFS('16-1.原始 市场 商品销售 月'!$O:$O,'16-1.原始 市场 商品销售 月'!$D:$D,'16-1.市场  商品销售分析 月'!$A$19,'16-1.原始 市场 商品销售 月'!$B:$B,'16-1.市场  商品销售分析 月'!J$1)</f>
        <v>0</v>
      </c>
      <c r="K31" s="19">
        <f>SUMIFS('16-1.原始 市场 商品销售 月'!$O:$O,'16-1.原始 市场 商品销售 月'!$D:$D,'16-1.市场  商品销售分析 月'!$A$19,'16-1.原始 市场 商品销售 月'!$B:$B,'16-1.市场  商品销售分析 月'!K$1)</f>
        <v>5.71</v>
      </c>
      <c r="L31" s="19">
        <f>SUMIFS('16-1.原始 市场 商品销售 月'!$O:$O,'16-1.原始 市场 商品销售 月'!$D:$D,'16-1.市场  商品销售分析 月'!$A$19,'16-1.原始 市场 商品销售 月'!$B:$B,'16-1.市场  商品销售分析 月'!L$1)</f>
        <v>7.39</v>
      </c>
      <c r="M31" s="19">
        <f>SUMIFS('16-1.原始 市场 商品销售 月'!$O:$O,'16-1.原始 市场 商品销售 月'!$D:$D,'16-1.市场  商品销售分析 月'!$A$19,'16-1.原始 市场 商品销售 月'!$B:$B,'16-1.市场  商品销售分析 月'!M$1)</f>
        <v>7.11</v>
      </c>
      <c r="N31" s="19">
        <f>SUMIFS('16-1.原始 市场 商品销售 月'!$O:$O,'16-1.原始 市场 商品销售 月'!$D:$D,'16-1.市场  商品销售分析 月'!$A$19,'16-1.原始 市场 商品销售 月'!$B:$B,'16-1.市场  商品销售分析 月'!N$1)</f>
        <v>4.6900000000000004</v>
      </c>
      <c r="O31" s="19">
        <f>SUMIFS('16-1.原始 市场 商品销售 月'!$O:$O,'16-1.原始 市场 商品销售 月'!$D:$D,'16-1.市场  商品销售分析 月'!$A$19,'16-1.原始 市场 商品销售 月'!$B:$B,'16-1.市场  商品销售分析 月'!O$1)</f>
        <v>3.23</v>
      </c>
      <c r="P31" s="19">
        <f>SUMIFS('16-1.原始 市场 商品销售 月'!$O:$O,'16-1.原始 市场 商品销售 月'!$D:$D,'16-1.市场  商品销售分析 月'!$A$19,'16-1.原始 市场 商品销售 月'!$B:$B,'16-1.市场  商品销售分析 月'!P$1)</f>
        <v>3.81</v>
      </c>
      <c r="Q31" s="19">
        <f>SUMIFS('16-1.原始 市场 商品销售 月'!$O:$O,'16-1.原始 市场 商品销售 月'!$D:$D,'16-1.市场  商品销售分析 月'!$A$19,'16-1.原始 市场 商品销售 月'!$B:$B,'16-1.市场  商品销售分析 月'!Q$1)</f>
        <v>3.78</v>
      </c>
      <c r="R31" s="19">
        <f>SUMIFS('16-1.原始 市场 商品销售 月'!$O:$O,'16-1.原始 市场 商品销售 月'!$D:$D,'16-1.市场  商品销售分析 月'!$A$19,'16-1.原始 市场 商品销售 月'!$B:$B,'16-1.市场  商品销售分析 月'!R$1)</f>
        <v>3.33</v>
      </c>
      <c r="S31" s="19">
        <f>SUMIFS('16-1.原始 市场 商品销售 月'!$O:$O,'16-1.原始 市场 商品销售 月'!$D:$D,'16-1.市场  商品销售分析 月'!$A$19,'16-1.原始 市场 商品销售 月'!$B:$B,'16-1.市场  商品销售分析 月'!S$1)</f>
        <v>3.87</v>
      </c>
      <c r="T31" s="19">
        <f>SUMIFS('16-1.原始 市场 商品销售 月'!$O:$O,'16-1.原始 市场 商品销售 月'!$D:$D,'16-1.市场  商品销售分析 月'!$A$19,'16-1.原始 市场 商品销售 月'!$B:$B,'16-1.市场  商品销售分析 月'!T$1)</f>
        <v>6.45</v>
      </c>
      <c r="U31" s="19">
        <f>SUMIFS('16-1.原始 市场 商品销售 月'!$O:$O,'16-1.原始 市场 商品销售 月'!$D:$D,'16-1.市场  商品销售分析 月'!$A$19,'16-1.原始 市场 商品销售 月'!$B:$B,'16-1.市场  商品销售分析 月'!U$1)</f>
        <v>5.75</v>
      </c>
      <c r="V31" s="19">
        <f>SUMIFS('16-1.原始 市场 商品销售 月'!$O:$O,'16-1.原始 市场 商品销售 月'!$D:$D,'16-1.市场  商品销售分析 月'!$A$19,'16-1.原始 市场 商品销售 月'!$B:$B,'16-1.市场  商品销售分析 月'!V$1)</f>
        <v>5.64</v>
      </c>
    </row>
  </sheetData>
  <mergeCells count="8">
    <mergeCell ref="A19:A31"/>
    <mergeCell ref="B19:C26"/>
    <mergeCell ref="B27:C27"/>
    <mergeCell ref="B1:C1"/>
    <mergeCell ref="A2:A14"/>
    <mergeCell ref="B2:C9"/>
    <mergeCell ref="B10:C10"/>
    <mergeCell ref="B18:C18"/>
  </mergeCells>
  <phoneticPr fontId="2" type="noConversion"/>
  <conditionalFormatting sqref="A1:V1">
    <cfRule type="timePeriod" dxfId="1" priority="10" timePeriod="yesterday">
      <formula>FLOOR(A1,1)=TODAY()-1</formula>
    </cfRule>
  </conditionalFormatting>
  <conditionalFormatting sqref="A18:V18">
    <cfRule type="timePeriod" dxfId="0" priority="9" timePeriod="yesterday">
      <formula>FLOOR(A18,1)=TODAY()-1</formula>
    </cfRule>
  </conditionalFormatting>
  <hyperlinks>
    <hyperlink ref="B10" r:id="rId1" xr:uid="{056D4A0C-D6E6-4B8D-8547-01FDA9B478BB}"/>
    <hyperlink ref="B27" r:id="rId2" xr:uid="{1D521B07-B3AF-45DF-A3E6-4FC5F6C8A314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AB87F-DF6E-4B49-90F0-8A67B7D95D1F}">
  <dimension ref="A1:A2"/>
  <sheetViews>
    <sheetView workbookViewId="0">
      <selection activeCell="A6" sqref="A6"/>
    </sheetView>
  </sheetViews>
  <sheetFormatPr defaultRowHeight="14" x14ac:dyDescent="0.3"/>
  <sheetData>
    <row r="1" spans="1:1" x14ac:dyDescent="0.3">
      <c r="A1" t="s">
        <v>37</v>
      </c>
    </row>
    <row r="2" spans="1:1" x14ac:dyDescent="0.3">
      <c r="A2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16-1.原始 市场 商品销售 月</vt:lpstr>
      <vt:lpstr>16-1.市场  商品销售分析 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2015-06-05T18:19:34Z</dcterms:created>
  <dcterms:modified xsi:type="dcterms:W3CDTF">2021-07-28T01:18:28Z</dcterms:modified>
</cp:coreProperties>
</file>