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xudong/Desktop/"/>
    </mc:Choice>
  </mc:AlternateContent>
  <xr:revisionPtr revIDLastSave="0" documentId="10_ncr:8100000_{EA2342A8-4F77-C140-83BE-F6CE388717B4}" xr6:coauthVersionLast="34" xr6:coauthVersionMax="34" xr10:uidLastSave="{00000000-0000-0000-0000-000000000000}"/>
  <bookViews>
    <workbookView xWindow="30260" yWindow="560" windowWidth="36980" windowHeight="20880" xr2:uid="{06CA3E0D-141A-474B-A0A6-FF03AA5E5F7E}"/>
  </bookViews>
  <sheets>
    <sheet name="说明" sheetId="1" r:id="rId1"/>
    <sheet name="连连支付项目－开发清单" sheetId="2" r:id="rId2"/>
    <sheet name="连连支付项目－参考规划" sheetId="4" r:id="rId3"/>
    <sheet name="普天光大项目－开发清单" sheetId="3" r:id="rId4"/>
    <sheet name="普天官大项目－参考规划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5" l="1"/>
  <c r="F4" i="5" s="1"/>
  <c r="F3" i="5"/>
  <c r="E6" i="5" l="1"/>
  <c r="F6" i="5" s="1"/>
  <c r="E7" i="5" s="1"/>
  <c r="F7" i="5" s="1"/>
  <c r="E8" i="5" s="1"/>
  <c r="F8" i="5" s="1"/>
  <c r="E9" i="5" s="1"/>
  <c r="F9" i="5" s="1"/>
  <c r="E10" i="5" s="1"/>
  <c r="E5" i="5"/>
  <c r="F5" i="5" s="1"/>
  <c r="E11" i="5" l="1"/>
  <c r="F10" i="5"/>
  <c r="F11" i="5" s="1"/>
  <c r="E12" i="5" s="1"/>
  <c r="F12" i="5" s="1"/>
  <c r="E13" i="5" s="1"/>
  <c r="F13" i="5" s="1"/>
</calcChain>
</file>

<file path=xl/sharedStrings.xml><?xml version="1.0" encoding="utf-8"?>
<sst xmlns="http://schemas.openxmlformats.org/spreadsheetml/2006/main" count="150" uniqueCount="105">
  <si>
    <t>＊说明</t>
  </si>
  <si>
    <t>名称</t>
  </si>
  <si>
    <t>流程序号</t>
  </si>
  <si>
    <t>开发方</t>
  </si>
  <si>
    <t>申请信息推送</t>
  </si>
  <si>
    <t>授信－4</t>
  </si>
  <si>
    <t>授信结果接收</t>
  </si>
  <si>
    <t>授信－6</t>
  </si>
  <si>
    <t>支用－5</t>
  </si>
  <si>
    <t>支用－6</t>
  </si>
  <si>
    <t>放款信息推送</t>
  </si>
  <si>
    <t>贷款状态更新</t>
  </si>
  <si>
    <t>贷后－6</t>
  </si>
  <si>
    <t>征信－效吉软件</t>
  </si>
  <si>
    <t>线上产品部</t>
  </si>
  <si>
    <t>支用申请推送</t>
  </si>
  <si>
    <t>支用审核查询</t>
  </si>
  <si>
    <t>订单信息推送</t>
  </si>
  <si>
    <t>调用方</t>
  </si>
  <si>
    <t>线上产品部与助贷系统交互接口清单</t>
  </si>
  <si>
    <t>初始授信额度启用接口</t>
    <rPh sb="0" eb="10">
      <t>chu shi</t>
    </rPh>
    <phoneticPr fontId="0" type="noConversion"/>
  </si>
  <si>
    <t>贷款融资申请（需中证同步返回审核结果）</t>
    <rPh sb="0" eb="2">
      <t>dai k</t>
    </rPh>
    <phoneticPr fontId="0" type="noConversion"/>
  </si>
  <si>
    <t>放款结果通知接口</t>
    <rPh sb="0" eb="2">
      <t>fang k</t>
    </rPh>
    <phoneticPr fontId="0" type="noConversion"/>
  </si>
  <si>
    <t>还款通知接口</t>
    <rPh sb="0" eb="2">
      <t>huan k</t>
    </rPh>
    <phoneticPr fontId="0" type="noConversion"/>
  </si>
  <si>
    <t>每日借据对账文件</t>
    <rPh sb="0" eb="2">
      <t>mei ri</t>
    </rPh>
    <phoneticPr fontId="0" type="noConversion"/>
  </si>
  <si>
    <t>每日还款对账文件</t>
    <rPh sb="0" eb="2">
      <t>mei ri</t>
    </rPh>
    <phoneticPr fontId="0" type="noConversion"/>
  </si>
  <si>
    <t>每月末转发普天的经销商月度销售情况</t>
    <rPh sb="0" eb="17">
      <t>yue du</t>
    </rPh>
    <phoneticPr fontId="0" type="noConversion"/>
  </si>
  <si>
    <t>意向客户额度接口</t>
  </si>
  <si>
    <t>黑名单客户调整接口</t>
    <rPh sb="0" eb="9">
      <t>ren gong</t>
    </rPh>
    <phoneticPr fontId="0" type="noConversion"/>
  </si>
  <si>
    <t>额度查询接口</t>
    <rPh sb="0" eb="2">
      <t>e du</t>
    </rPh>
    <phoneticPr fontId="0" type="noConversion"/>
  </si>
  <si>
    <t>放款结果查询接口</t>
    <rPh sb="0" eb="2">
      <t>fang k</t>
    </rPh>
    <phoneticPr fontId="0" type="noConversion"/>
  </si>
  <si>
    <t>每日凌晨6点前，黑名单客户清单（每天发送全量黑名单客户）</t>
  </si>
  <si>
    <t>参照右侧流程图整理开发清单如下，其中只列出与助贷系统直接相关的内容。
且为保证项目快速落地，优先实现打通最小业务闭环所需的接口及功能，其它信息查询接口可在后续迭代中陆续补足。
具体接口字段待定。</t>
  </si>
  <si>
    <t>支用－10</t>
  </si>
  <si>
    <t>实时接口</t>
  </si>
  <si>
    <r>
      <t>对接过程包括</t>
    </r>
    <r>
      <rPr>
        <b/>
        <sz val="14"/>
        <color theme="1" tint="0.249977111117893"/>
        <rFont val="Microsoft YaHei"/>
        <family val="2"/>
        <charset val="134"/>
      </rPr>
      <t>实时数据接口</t>
    </r>
    <r>
      <rPr>
        <sz val="14"/>
        <color theme="1" tint="0.249977111117893"/>
        <rFont val="Microsoft YaHei"/>
        <family val="2"/>
        <charset val="134"/>
      </rPr>
      <t>和</t>
    </r>
    <r>
      <rPr>
        <b/>
        <sz val="14"/>
        <color theme="1" tint="0.249977111117893"/>
        <rFont val="Microsoft YaHei"/>
        <family val="2"/>
        <charset val="134"/>
      </rPr>
      <t>每日定时文件传输</t>
    </r>
    <r>
      <rPr>
        <sz val="14"/>
        <color theme="1" tint="0.249977111117893"/>
        <rFont val="Microsoft YaHei"/>
        <family val="2"/>
        <charset val="134"/>
      </rPr>
      <t>两部分。</t>
    </r>
  </si>
  <si>
    <t>融资订单取消（此接口待定）</t>
  </si>
  <si>
    <t>光大</t>
  </si>
  <si>
    <t>中证</t>
  </si>
  <si>
    <t>文件传输定时任务</t>
  </si>
  <si>
    <t>数据流向</t>
  </si>
  <si>
    <t>中证从光大指定目录下载</t>
  </si>
  <si>
    <t>中证向光大指定目录上传</t>
  </si>
  <si>
    <t xml:space="preserve">说明
1.因多团队合作存在较多依赖风险，为增加项目管理灵活性，故将整体进度安排切分为三个冲刺迭代依序完成，并可阶段交付。
并建议在每个迭代开始前充分落实所需资源及依赖后，再进入具体实施，以保障足够开发工作节奏紧凑。
2.该进度安排中的时间节点旨在为具体实施提供参考，可依实际情况调整各迭代的起点时间。
</t>
  </si>
  <si>
    <t>准备</t>
  </si>
  <si>
    <t>Srping #1</t>
  </si>
  <si>
    <t>Srping #2</t>
  </si>
  <si>
    <t>Srping #3</t>
  </si>
  <si>
    <t>7月19日</t>
  </si>
  <si>
    <t>7月23日</t>
  </si>
  <si>
    <t>8月3日</t>
  </si>
  <si>
    <t>8月6日</t>
  </si>
  <si>
    <t>8月17日</t>
  </si>
  <si>
    <t>8月20日</t>
  </si>
  <si>
    <t>8月31日</t>
  </si>
  <si>
    <t>事项内容</t>
  </si>
  <si>
    <t>W0</t>
  </si>
  <si>
    <t>Outcome#0</t>
  </si>
  <si>
    <t>W1</t>
  </si>
  <si>
    <t>W2</t>
  </si>
  <si>
    <t>Outcome#1</t>
  </si>
  <si>
    <t>W3</t>
  </si>
  <si>
    <t>Outcome#2</t>
  </si>
  <si>
    <t>Outcome#3</t>
  </si>
  <si>
    <r>
      <t xml:space="preserve">环境准备
</t>
    </r>
    <r>
      <rPr>
        <sz val="12"/>
        <color theme="1"/>
        <rFont val="Microsoft YaHei"/>
        <family val="2"/>
        <charset val="134"/>
      </rPr>
      <t>包括测试、生产环境相关IT基础设施及安全管控协调，访问控制申请等准备工作</t>
    </r>
  </si>
  <si>
    <t>测试程序可互相访问</t>
  </si>
  <si>
    <r>
      <t xml:space="preserve">接口定义
</t>
    </r>
    <r>
      <rPr>
        <sz val="12"/>
        <color theme="1"/>
        <rFont val="Microsoft YaHei"/>
        <family val="2"/>
        <charset val="134"/>
      </rPr>
      <t>包括具体技术规范，数据格式，信息要素等，形成接口文档</t>
    </r>
  </si>
  <si>
    <t>以mock data
及hardcoding 计算逻辑为基础，跑通业务流程</t>
  </si>
  <si>
    <r>
      <t xml:space="preserve">接口开发
</t>
    </r>
    <r>
      <rPr>
        <sz val="12"/>
        <color theme="1"/>
        <rFont val="Microsoft YaHei"/>
        <family val="2"/>
        <charset val="134"/>
      </rPr>
      <t>包括具体技术规范，数据格式，信息要素等，形成接口文档</t>
    </r>
  </si>
  <si>
    <t>Buff</t>
  </si>
  <si>
    <r>
      <t xml:space="preserve">授信逻辑业务分析
</t>
    </r>
    <r>
      <rPr>
        <sz val="12"/>
        <color theme="1"/>
        <rFont val="Microsoft YaHei"/>
        <family val="2"/>
        <charset val="134"/>
      </rPr>
      <t>明确授信额度业务计算规则，功能需求，及样本测试数据</t>
    </r>
  </si>
  <si>
    <r>
      <t xml:space="preserve">支用逻辑业务分析
</t>
    </r>
    <r>
      <rPr>
        <sz val="12"/>
        <color theme="1"/>
        <rFont val="Microsoft YaHei"/>
        <family val="2"/>
        <charset val="134"/>
      </rPr>
      <t>明确支用业务计算规则，功能需求，及样本测试数据</t>
    </r>
  </si>
  <si>
    <r>
      <t xml:space="preserve">授信计算功能开发
</t>
    </r>
    <r>
      <rPr>
        <sz val="12"/>
        <color theme="1"/>
        <rFont val="Microsoft YaHei"/>
        <family val="2"/>
        <charset val="134"/>
      </rPr>
      <t>实现授信功能模块，并连通对应接口</t>
    </r>
  </si>
  <si>
    <t>替换硬编码计算逻辑
仅通过
mock data
跑通业务流程</t>
  </si>
  <si>
    <r>
      <t xml:space="preserve">支用审核功能开发
</t>
    </r>
    <r>
      <rPr>
        <sz val="12"/>
        <color theme="1"/>
        <rFont val="Microsoft YaHei"/>
        <family val="2"/>
        <charset val="134"/>
      </rPr>
      <t>实现支用功能模块，并连通对应接口</t>
    </r>
  </si>
  <si>
    <r>
      <t xml:space="preserve">测试环境试运行
</t>
    </r>
    <r>
      <rPr>
        <sz val="12"/>
        <color theme="1"/>
        <rFont val="Microsoft YaHei"/>
        <family val="2"/>
        <charset val="134"/>
      </rPr>
      <t>以模拟数据进行测试环境试运行</t>
    </r>
  </si>
  <si>
    <t>稳定运行的接口服务</t>
  </si>
  <si>
    <r>
      <t xml:space="preserve">BUG修复及性能调优
</t>
    </r>
    <r>
      <rPr>
        <sz val="12"/>
        <color theme="1"/>
        <rFont val="Microsoft YaHei"/>
        <family val="2"/>
        <charset val="134"/>
      </rPr>
      <t>对出现的各种问题进行修复及优化。</t>
    </r>
  </si>
  <si>
    <r>
      <t xml:space="preserve">生产环境上线验收
</t>
    </r>
    <r>
      <rPr>
        <sz val="12"/>
        <color theme="1"/>
        <rFont val="Microsoft YaHei"/>
        <family val="2"/>
        <charset val="134"/>
      </rPr>
      <t>生产上线准备，完善相关应急预案，试运行验收</t>
    </r>
  </si>
  <si>
    <t>阶段任务名称</t>
    <rPh sb="0" eb="2">
      <t>ren wu</t>
    </rPh>
    <phoneticPr fontId="1" type="noConversion"/>
  </si>
  <si>
    <t>阶段任务要求</t>
    <rPh sb="0" eb="4">
      <t>jie duan ren wu</t>
    </rPh>
    <phoneticPr fontId="1" type="noConversion"/>
  </si>
  <si>
    <t>开始时间</t>
    <rPh sb="0" eb="4">
      <t>kai shi shi j</t>
    </rPh>
    <phoneticPr fontId="1" type="noConversion"/>
  </si>
  <si>
    <t>结束时间</t>
    <rPh sb="0" eb="4">
      <t>jie shu shi j</t>
    </rPh>
    <phoneticPr fontId="1" type="noConversion"/>
  </si>
  <si>
    <t>业务需求确认</t>
    <rPh sb="0" eb="2">
      <t>ye wu</t>
    </rPh>
    <phoneticPr fontId="1" type="noConversion"/>
  </si>
  <si>
    <t>完成业务需求文档</t>
    <rPh sb="0" eb="4">
      <t>wan cheng ye wu</t>
    </rPh>
    <phoneticPr fontId="1" type="noConversion"/>
  </si>
  <si>
    <t>需求分析</t>
    <rPh sb="0" eb="4">
      <t>xu qiu fen xi</t>
    </rPh>
    <phoneticPr fontId="1" type="noConversion"/>
  </si>
  <si>
    <t>1、完成需求分析文档
2、完成功能点清单</t>
    <rPh sb="0" eb="2">
      <t>wan cheng</t>
    </rPh>
    <phoneticPr fontId="1" type="noConversion"/>
  </si>
  <si>
    <t>需求分析评审</t>
    <rPh sb="0" eb="6">
      <t>fen xi</t>
    </rPh>
    <phoneticPr fontId="1" type="noConversion"/>
  </si>
  <si>
    <t>评审需求分析文档</t>
    <rPh sb="0" eb="8">
      <t>ping shen xu qiu fen xi wen dang</t>
    </rPh>
    <phoneticPr fontId="1" type="noConversion"/>
  </si>
  <si>
    <t>系统设计</t>
    <rPh sb="0" eb="4">
      <t>xi tong she ji</t>
    </rPh>
    <phoneticPr fontId="1" type="noConversion"/>
  </si>
  <si>
    <t>完成详细设计文档、接口设计文档、数据库设计文档</t>
    <rPh sb="0" eb="8">
      <t>wan cheng xiang xi she ji wen dang</t>
    </rPh>
    <phoneticPr fontId="1" type="noConversion"/>
  </si>
  <si>
    <t>详细设计文档评审</t>
    <rPh sb="0" eb="8">
      <t>xiang xi she ji wen dang ping shen</t>
    </rPh>
    <phoneticPr fontId="1" type="noConversion"/>
  </si>
  <si>
    <t>评审详细设计文档</t>
    <rPh sb="0" eb="8">
      <t>ping shen xiang xi she ji wen dang</t>
    </rPh>
    <phoneticPr fontId="1" type="noConversion"/>
  </si>
  <si>
    <t>系统开发</t>
    <rPh sb="0" eb="4">
      <t>xi tong kai fa</t>
    </rPh>
    <phoneticPr fontId="1" type="noConversion"/>
  </si>
  <si>
    <t>1、完成编码
2、完成外围调用接口调通，完成外围服务接口功能供外围系统调用
3、完成单元测试</t>
    <rPh sb="0" eb="4">
      <t>wan cheng bian ma</t>
    </rPh>
    <phoneticPr fontId="1" type="noConversion"/>
  </si>
  <si>
    <t>接口联调</t>
    <rPh sb="0" eb="4">
      <t>jie kou lian tiao</t>
    </rPh>
    <phoneticPr fontId="1" type="noConversion"/>
  </si>
  <si>
    <t>完成网银、接口平台联调</t>
    <rPh sb="0" eb="2">
      <t>wan cheng</t>
    </rPh>
    <phoneticPr fontId="1" type="noConversion"/>
  </si>
  <si>
    <t>系统测试</t>
    <rPh sb="0" eb="4">
      <t>xi tong ce shi</t>
    </rPh>
    <phoneticPr fontId="1" type="noConversion"/>
  </si>
  <si>
    <t>三方进行系统测试</t>
    <rPh sb="0" eb="2">
      <t>san fang</t>
    </rPh>
    <phoneticPr fontId="1" type="noConversion"/>
  </si>
  <si>
    <t>业务测试</t>
    <rPh sb="0" eb="2">
      <t>ye wu</t>
    </rPh>
    <phoneticPr fontId="1" type="noConversion"/>
  </si>
  <si>
    <t>支持业务人员测试</t>
    <rPh sb="0" eb="2">
      <t>zhi chi</t>
    </rPh>
    <phoneticPr fontId="1" type="noConversion"/>
  </si>
  <si>
    <t>准生产验证测试</t>
    <rPh sb="0" eb="7">
      <t>zhun shegn chan yan zheng ce shi</t>
    </rPh>
    <phoneticPr fontId="1" type="noConversion"/>
  </si>
  <si>
    <t>支持准生产验证测试</t>
    <rPh sb="0" eb="2">
      <t>zhi chi</t>
    </rPh>
    <phoneticPr fontId="1" type="noConversion"/>
  </si>
  <si>
    <t>投产上线</t>
    <rPh sb="0" eb="4">
      <t>tou chan shagn xian</t>
    </rPh>
    <phoneticPr fontId="1" type="noConversion"/>
  </si>
  <si>
    <t>已分别将两个对接项目中已明确的信息做了汇总，包括需开发的接口清单以及参考的开发周期
1. 普天光大项目的进度规划由光大团队拟定，因排期过于紧密，未达成共识，还会调整并适当延长。
2. 连连项目，已基本达成共识。
3. 接口数量已列在清单中，并保证上下浮动2个的灵活性。
3. 总体上，两个项目会并行但各自交付，且不能保证同步开始及结束。中间也存在因各协作方资源依赖造成开发停滞的风险，所以建议按总体工作量估算来报价，超出规划范畴内的接口开发应单独计价。单个项目交付日期以各项目起始时点的6周后，若过程中用因其他依赖造成的等待，交付日期需应同等延长。
附件：
第1车贷的接口服务文档及war包源码（反编译）供评估工作量参考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</si>
</sst>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 tint="0.249977111117893"/>
      <name val="Microsoft YaHei"/>
      <family val="2"/>
      <charset val="134"/>
    </font>
    <font>
      <sz val="16"/>
      <color theme="1" tint="0.249977111117893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4"/>
      <color theme="1" tint="0.249977111117893"/>
      <name val="Microsoft YaHei"/>
      <family val="2"/>
      <charset val="134"/>
    </font>
    <font>
      <b/>
      <sz val="16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  <font>
      <b/>
      <sz val="14"/>
      <color theme="1" tint="0.249977111117893"/>
      <name val="Microsoft YaHei"/>
      <family val="2"/>
      <charset val="134"/>
    </font>
    <font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4"/>
      <color theme="9" tint="0.59999389629810485"/>
      <name val="Microsoft YaHe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D9A"/>
        <bgColor indexed="64"/>
      </patternFill>
    </fill>
    <fill>
      <patternFill patternType="solid">
        <fgColor rgb="FFCCFC9A"/>
        <bgColor indexed="64"/>
      </patternFill>
    </fill>
    <fill>
      <patternFill patternType="solid">
        <fgColor rgb="FF9AFC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8" borderId="7" applyNumberFormat="0" applyFont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6" fillId="3" borderId="4" xfId="0" applyFont="1" applyFill="1" applyBorder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3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left" vertical="center" wrapText="1"/>
    </xf>
    <xf numFmtId="0" fontId="3" fillId="7" borderId="0" xfId="0" applyFont="1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7" fillId="10" borderId="0" xfId="0" applyFont="1" applyFill="1" applyAlignment="1">
      <alignment horizontal="center"/>
    </xf>
    <xf numFmtId="0" fontId="7" fillId="10" borderId="0" xfId="0" applyFont="1" applyFill="1"/>
    <xf numFmtId="0" fontId="7" fillId="0" borderId="0" xfId="0" applyFont="1" applyAlignment="1">
      <alignment vertical="center" wrapText="1"/>
    </xf>
    <xf numFmtId="0" fontId="7" fillId="11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2" borderId="0" xfId="0" applyFont="1" applyFill="1"/>
    <xf numFmtId="0" fontId="10" fillId="8" borderId="7" xfId="1" applyFont="1" applyAlignment="1">
      <alignment horizontal="center" vertical="center"/>
    </xf>
    <xf numFmtId="0" fontId="7" fillId="12" borderId="0" xfId="0" applyFont="1" applyFill="1"/>
    <xf numFmtId="0" fontId="7" fillId="0" borderId="0" xfId="0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7" fillId="14" borderId="8" xfId="0" applyFont="1" applyFill="1" applyBorder="1" applyAlignment="1">
      <alignment vertical="center"/>
    </xf>
    <xf numFmtId="0" fontId="7" fillId="14" borderId="8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wrapText="1" indent="1"/>
    </xf>
    <xf numFmtId="14" fontId="7" fillId="0" borderId="8" xfId="0" applyNumberFormat="1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0</xdr:row>
      <xdr:rowOff>50800</xdr:rowOff>
    </xdr:from>
    <xdr:to>
      <xdr:col>21</xdr:col>
      <xdr:colOff>241300</xdr:colOff>
      <xdr:row>66</xdr:row>
      <xdr:rowOff>112897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7C1E3-8C8A-8742-BF3D-060698E90F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95" b="29216"/>
        <a:stretch/>
      </xdr:blipFill>
      <xdr:spPr>
        <a:xfrm>
          <a:off x="7912100" y="50800"/>
          <a:ext cx="13208000" cy="17435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0</xdr:row>
      <xdr:rowOff>0</xdr:rowOff>
    </xdr:from>
    <xdr:to>
      <xdr:col>26</xdr:col>
      <xdr:colOff>673100</xdr:colOff>
      <xdr:row>42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D70FE2-715F-3B43-B715-7025FF721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0"/>
          <a:ext cx="16903700" cy="1093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8BB0-D827-7D44-9425-9AE95B9346A6}">
  <dimension ref="B2:J17"/>
  <sheetViews>
    <sheetView tabSelected="1" workbookViewId="0">
      <selection activeCell="J29" sqref="J29"/>
    </sheetView>
  </sheetViews>
  <sheetFormatPr baseColWidth="10" defaultRowHeight="16" x14ac:dyDescent="0.2"/>
  <cols>
    <col min="10" max="11" width="33.1640625" customWidth="1"/>
  </cols>
  <sheetData>
    <row r="2" spans="2:10" ht="27" customHeight="1" x14ac:dyDescent="0.2">
      <c r="B2" s="22" t="s">
        <v>104</v>
      </c>
      <c r="C2" s="22"/>
      <c r="D2" s="22"/>
      <c r="E2" s="22"/>
      <c r="F2" s="22"/>
      <c r="G2" s="22"/>
      <c r="H2" s="22"/>
      <c r="I2" s="22"/>
      <c r="J2" s="22"/>
    </row>
    <row r="3" spans="2:10" x14ac:dyDescent="0.2">
      <c r="B3" s="22"/>
      <c r="C3" s="22"/>
      <c r="D3" s="22"/>
      <c r="E3" s="22"/>
      <c r="F3" s="22"/>
      <c r="G3" s="22"/>
      <c r="H3" s="22"/>
      <c r="I3" s="22"/>
      <c r="J3" s="22"/>
    </row>
    <row r="4" spans="2:10" ht="21" customHeight="1" x14ac:dyDescent="0.2">
      <c r="B4" s="22"/>
      <c r="C4" s="22"/>
      <c r="D4" s="22"/>
      <c r="E4" s="22"/>
      <c r="F4" s="22"/>
      <c r="G4" s="22"/>
      <c r="H4" s="22"/>
      <c r="I4" s="22"/>
      <c r="J4" s="22"/>
    </row>
    <row r="5" spans="2:10" x14ac:dyDescent="0.2">
      <c r="B5" s="22"/>
      <c r="C5" s="22"/>
      <c r="D5" s="22"/>
      <c r="E5" s="22"/>
      <c r="F5" s="22"/>
      <c r="G5" s="22"/>
      <c r="H5" s="22"/>
      <c r="I5" s="22"/>
      <c r="J5" s="22"/>
    </row>
    <row r="6" spans="2:10" x14ac:dyDescent="0.2">
      <c r="B6" s="22"/>
      <c r="C6" s="22"/>
      <c r="D6" s="22"/>
      <c r="E6" s="22"/>
      <c r="F6" s="22"/>
      <c r="G6" s="22"/>
      <c r="H6" s="22"/>
      <c r="I6" s="22"/>
      <c r="J6" s="22"/>
    </row>
    <row r="7" spans="2:10" x14ac:dyDescent="0.2">
      <c r="B7" s="22"/>
      <c r="C7" s="22"/>
      <c r="D7" s="22"/>
      <c r="E7" s="22"/>
      <c r="F7" s="22"/>
      <c r="G7" s="22"/>
      <c r="H7" s="22"/>
      <c r="I7" s="22"/>
      <c r="J7" s="22"/>
    </row>
    <row r="8" spans="2:10" x14ac:dyDescent="0.2">
      <c r="B8" s="22"/>
      <c r="C8" s="22"/>
      <c r="D8" s="22"/>
      <c r="E8" s="22"/>
      <c r="F8" s="22"/>
      <c r="G8" s="22"/>
      <c r="H8" s="22"/>
      <c r="I8" s="22"/>
      <c r="J8" s="22"/>
    </row>
    <row r="9" spans="2:10" x14ac:dyDescent="0.2">
      <c r="B9" s="22"/>
      <c r="C9" s="22"/>
      <c r="D9" s="22"/>
      <c r="E9" s="22"/>
      <c r="F9" s="22"/>
      <c r="G9" s="22"/>
      <c r="H9" s="22"/>
      <c r="I9" s="22"/>
      <c r="J9" s="22"/>
    </row>
    <row r="10" spans="2:10" x14ac:dyDescent="0.2">
      <c r="B10" s="22"/>
      <c r="C10" s="22"/>
      <c r="D10" s="22"/>
      <c r="E10" s="22"/>
      <c r="F10" s="22"/>
      <c r="G10" s="22"/>
      <c r="H10" s="22"/>
      <c r="I10" s="22"/>
      <c r="J10" s="22"/>
    </row>
    <row r="11" spans="2:10" x14ac:dyDescent="0.2">
      <c r="B11" s="22"/>
      <c r="C11" s="22"/>
      <c r="D11" s="22"/>
      <c r="E11" s="22"/>
      <c r="F11" s="22"/>
      <c r="G11" s="22"/>
      <c r="H11" s="22"/>
      <c r="I11" s="22"/>
      <c r="J11" s="22"/>
    </row>
    <row r="12" spans="2:10" x14ac:dyDescent="0.2">
      <c r="B12" s="22"/>
      <c r="C12" s="22"/>
      <c r="D12" s="22"/>
      <c r="E12" s="22"/>
      <c r="F12" s="22"/>
      <c r="G12" s="22"/>
      <c r="H12" s="22"/>
      <c r="I12" s="22"/>
      <c r="J12" s="22"/>
    </row>
    <row r="13" spans="2:10" x14ac:dyDescent="0.2">
      <c r="B13" s="22"/>
      <c r="C13" s="22"/>
      <c r="D13" s="22"/>
      <c r="E13" s="22"/>
      <c r="F13" s="22"/>
      <c r="G13" s="22"/>
      <c r="H13" s="22"/>
      <c r="I13" s="22"/>
      <c r="J13" s="22"/>
    </row>
    <row r="14" spans="2:10" x14ac:dyDescent="0.2">
      <c r="B14" s="22"/>
      <c r="C14" s="22"/>
      <c r="D14" s="22"/>
      <c r="E14" s="22"/>
      <c r="F14" s="22"/>
      <c r="G14" s="22"/>
      <c r="H14" s="22"/>
      <c r="I14" s="22"/>
      <c r="J14" s="22"/>
    </row>
    <row r="15" spans="2:10" x14ac:dyDescent="0.2">
      <c r="B15" s="22"/>
      <c r="C15" s="22"/>
      <c r="D15" s="22"/>
      <c r="E15" s="22"/>
      <c r="F15" s="22"/>
      <c r="G15" s="22"/>
      <c r="H15" s="22"/>
      <c r="I15" s="22"/>
      <c r="J15" s="22"/>
    </row>
    <row r="16" spans="2:10" x14ac:dyDescent="0.2">
      <c r="B16" s="22"/>
      <c r="C16" s="22"/>
      <c r="D16" s="22"/>
      <c r="E16" s="22"/>
      <c r="F16" s="22"/>
      <c r="G16" s="22"/>
      <c r="H16" s="22"/>
      <c r="I16" s="22"/>
      <c r="J16" s="22"/>
    </row>
    <row r="17" spans="2:10" x14ac:dyDescent="0.2">
      <c r="B17" s="22"/>
      <c r="C17" s="22"/>
      <c r="D17" s="22"/>
      <c r="E17" s="22"/>
      <c r="F17" s="22"/>
      <c r="G17" s="22"/>
      <c r="H17" s="22"/>
      <c r="I17" s="22"/>
      <c r="J17" s="22"/>
    </row>
  </sheetData>
  <mergeCells count="1">
    <mergeCell ref="B2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C17-3044-524B-BFAC-3A9E0F49B509}">
  <dimension ref="A2:E15"/>
  <sheetViews>
    <sheetView workbookViewId="0">
      <selection activeCell="C32" sqref="C32"/>
    </sheetView>
  </sheetViews>
  <sheetFormatPr baseColWidth="10" defaultRowHeight="18" x14ac:dyDescent="0.25"/>
  <cols>
    <col min="1" max="1" width="10.83203125" style="4"/>
    <col min="2" max="2" width="28.83203125" style="4" customWidth="1"/>
    <col min="3" max="3" width="25.6640625" style="4" customWidth="1"/>
    <col min="4" max="4" width="20.6640625" style="4" customWidth="1"/>
    <col min="5" max="5" width="17.5" style="4" customWidth="1"/>
    <col min="6" max="6" width="8" style="4" customWidth="1"/>
    <col min="7" max="16384" width="10.83203125" style="4"/>
  </cols>
  <sheetData>
    <row r="2" spans="1:5" ht="23" x14ac:dyDescent="0.3">
      <c r="A2" s="1" t="s">
        <v>0</v>
      </c>
      <c r="B2" s="2"/>
      <c r="C2" s="2"/>
      <c r="D2" s="2"/>
      <c r="E2" s="3"/>
    </row>
    <row r="3" spans="1:5" ht="146" customHeight="1" x14ac:dyDescent="0.25">
      <c r="A3" s="14" t="s">
        <v>32</v>
      </c>
      <c r="B3" s="15"/>
      <c r="C3" s="15"/>
      <c r="D3" s="16"/>
    </row>
    <row r="7" spans="1:5" ht="41" customHeight="1" x14ac:dyDescent="0.25">
      <c r="A7" s="17" t="s">
        <v>19</v>
      </c>
      <c r="B7" s="17"/>
      <c r="C7" s="17"/>
      <c r="D7" s="17"/>
      <c r="E7" s="17"/>
    </row>
    <row r="8" spans="1:5" ht="21" x14ac:dyDescent="0.3">
      <c r="A8" s="5"/>
      <c r="B8" s="5" t="s">
        <v>1</v>
      </c>
      <c r="C8" s="5" t="s">
        <v>2</v>
      </c>
      <c r="D8" s="5" t="s">
        <v>3</v>
      </c>
      <c r="E8" s="5" t="s">
        <v>18</v>
      </c>
    </row>
    <row r="9" spans="1:5" ht="21" x14ac:dyDescent="0.3">
      <c r="A9" s="6">
        <v>1</v>
      </c>
      <c r="B9" s="6" t="s">
        <v>4</v>
      </c>
      <c r="C9" s="6" t="s">
        <v>5</v>
      </c>
      <c r="D9" s="6" t="s">
        <v>13</v>
      </c>
      <c r="E9" s="6" t="s">
        <v>14</v>
      </c>
    </row>
    <row r="10" spans="1:5" ht="21" x14ac:dyDescent="0.3">
      <c r="A10" s="6">
        <v>2</v>
      </c>
      <c r="B10" s="6" t="s">
        <v>6</v>
      </c>
      <c r="C10" s="6" t="s">
        <v>7</v>
      </c>
      <c r="D10" s="6" t="s">
        <v>14</v>
      </c>
      <c r="E10" s="6" t="s">
        <v>13</v>
      </c>
    </row>
    <row r="11" spans="1:5" ht="21" x14ac:dyDescent="0.3">
      <c r="A11" s="7">
        <v>3</v>
      </c>
      <c r="B11" s="7" t="s">
        <v>15</v>
      </c>
      <c r="C11" s="7" t="s">
        <v>8</v>
      </c>
      <c r="D11" s="7" t="s">
        <v>13</v>
      </c>
      <c r="E11" s="7" t="s">
        <v>14</v>
      </c>
    </row>
    <row r="12" spans="1:5" ht="21" x14ac:dyDescent="0.3">
      <c r="A12" s="7">
        <v>4</v>
      </c>
      <c r="B12" s="7" t="s">
        <v>16</v>
      </c>
      <c r="C12" s="7" t="s">
        <v>8</v>
      </c>
      <c r="D12" s="7" t="s">
        <v>13</v>
      </c>
      <c r="E12" s="7" t="s">
        <v>14</v>
      </c>
    </row>
    <row r="13" spans="1:5" ht="21" x14ac:dyDescent="0.3">
      <c r="A13" s="7">
        <v>5</v>
      </c>
      <c r="B13" s="7" t="s">
        <v>17</v>
      </c>
      <c r="C13" s="7" t="s">
        <v>9</v>
      </c>
      <c r="D13" s="7" t="s">
        <v>14</v>
      </c>
      <c r="E13" s="7" t="s">
        <v>13</v>
      </c>
    </row>
    <row r="14" spans="1:5" ht="21" x14ac:dyDescent="0.3">
      <c r="A14" s="7">
        <v>6</v>
      </c>
      <c r="B14" s="7" t="s">
        <v>10</v>
      </c>
      <c r="C14" s="7" t="s">
        <v>33</v>
      </c>
      <c r="D14" s="7" t="s">
        <v>13</v>
      </c>
      <c r="E14" s="7" t="s">
        <v>14</v>
      </c>
    </row>
    <row r="15" spans="1:5" ht="21" x14ac:dyDescent="0.3">
      <c r="A15" s="8">
        <v>7</v>
      </c>
      <c r="B15" s="8" t="s">
        <v>11</v>
      </c>
      <c r="C15" s="8" t="s">
        <v>12</v>
      </c>
      <c r="D15" s="8" t="s">
        <v>13</v>
      </c>
      <c r="E15" s="8" t="s">
        <v>14</v>
      </c>
    </row>
  </sheetData>
  <mergeCells count="2">
    <mergeCell ref="A3:D3"/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260-48E4-8D4E-AC8A-5AED33D90699}">
  <dimension ref="A2:AK16"/>
  <sheetViews>
    <sheetView workbookViewId="0">
      <selection sqref="A1:XFD1048576"/>
    </sheetView>
  </sheetViews>
  <sheetFormatPr baseColWidth="10" defaultRowHeight="21" x14ac:dyDescent="0.3"/>
  <cols>
    <col min="1" max="1" width="35.5" style="24" customWidth="1"/>
    <col min="2" max="3" width="10.83203125" style="24"/>
    <col min="4" max="4" width="14.83203125" style="24" customWidth="1"/>
    <col min="5" max="14" width="5.5" style="24" customWidth="1"/>
    <col min="15" max="15" width="16.83203125" style="24" customWidth="1"/>
    <col min="16" max="25" width="6.5" style="24" customWidth="1"/>
    <col min="26" max="26" width="14.5" style="24" customWidth="1"/>
    <col min="27" max="36" width="6.6640625" style="24" customWidth="1"/>
    <col min="37" max="37" width="16.83203125" style="24" customWidth="1"/>
    <col min="38" max="16384" width="10.83203125" style="24"/>
  </cols>
  <sheetData>
    <row r="2" spans="1:37" x14ac:dyDescent="0.3">
      <c r="A2" s="23" t="s">
        <v>43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37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37" x14ac:dyDescent="0.3">
      <c r="B4" s="24" t="s">
        <v>44</v>
      </c>
      <c r="E4" s="26" t="s">
        <v>45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46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 t="s">
        <v>47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x14ac:dyDescent="0.3">
      <c r="B5" s="24" t="s">
        <v>48</v>
      </c>
      <c r="E5" s="24" t="s">
        <v>49</v>
      </c>
      <c r="N5" s="24" t="s">
        <v>50</v>
      </c>
      <c r="P5" s="24" t="s">
        <v>51</v>
      </c>
      <c r="Y5" s="24" t="s">
        <v>52</v>
      </c>
      <c r="AA5" s="24" t="s">
        <v>53</v>
      </c>
      <c r="AJ5" s="24" t="s">
        <v>54</v>
      </c>
    </row>
    <row r="6" spans="1:37" x14ac:dyDescent="0.3">
      <c r="A6" s="27" t="s">
        <v>55</v>
      </c>
      <c r="B6" s="28" t="s">
        <v>56</v>
      </c>
      <c r="C6" s="28"/>
      <c r="D6" s="29" t="s">
        <v>57</v>
      </c>
      <c r="E6" s="30" t="s">
        <v>58</v>
      </c>
      <c r="F6" s="30"/>
      <c r="G6" s="30"/>
      <c r="H6" s="30"/>
      <c r="I6" s="30"/>
      <c r="J6" s="30" t="s">
        <v>59</v>
      </c>
      <c r="K6" s="30"/>
      <c r="L6" s="30"/>
      <c r="M6" s="30"/>
      <c r="N6" s="30"/>
      <c r="O6" s="31" t="s">
        <v>60</v>
      </c>
      <c r="P6" s="32" t="s">
        <v>61</v>
      </c>
      <c r="Q6" s="32"/>
      <c r="R6" s="32"/>
      <c r="S6" s="32"/>
      <c r="T6" s="32"/>
      <c r="U6" s="32" t="s">
        <v>61</v>
      </c>
      <c r="V6" s="32"/>
      <c r="W6" s="32"/>
      <c r="X6" s="32"/>
      <c r="Y6" s="32"/>
      <c r="Z6" s="33" t="s">
        <v>62</v>
      </c>
      <c r="AA6" s="34" t="s">
        <v>61</v>
      </c>
      <c r="AB6" s="34"/>
      <c r="AC6" s="34"/>
      <c r="AD6" s="34"/>
      <c r="AE6" s="34"/>
      <c r="AF6" s="34" t="s">
        <v>61</v>
      </c>
      <c r="AG6" s="34"/>
      <c r="AH6" s="34"/>
      <c r="AI6" s="34"/>
      <c r="AJ6" s="34"/>
      <c r="AK6" s="35" t="s">
        <v>63</v>
      </c>
    </row>
    <row r="7" spans="1:37" ht="75" x14ac:dyDescent="0.3">
      <c r="A7" s="36" t="s">
        <v>64</v>
      </c>
      <c r="B7" s="37"/>
      <c r="C7" s="37"/>
      <c r="D7" s="38" t="s">
        <v>65</v>
      </c>
    </row>
    <row r="8" spans="1:37" ht="57" x14ac:dyDescent="0.3">
      <c r="A8" s="36" t="s">
        <v>66</v>
      </c>
      <c r="E8" s="39"/>
      <c r="F8" s="39"/>
      <c r="G8" s="39"/>
      <c r="H8" s="39"/>
      <c r="O8" s="23" t="s">
        <v>67</v>
      </c>
    </row>
    <row r="9" spans="1:37" ht="57" x14ac:dyDescent="0.3">
      <c r="A9" s="36" t="s">
        <v>68</v>
      </c>
      <c r="G9" s="39"/>
      <c r="H9" s="39"/>
      <c r="I9" s="39"/>
      <c r="J9" s="39"/>
      <c r="K9" s="39"/>
      <c r="L9" s="39"/>
      <c r="M9" s="40" t="s">
        <v>69</v>
      </c>
      <c r="N9" s="40" t="s">
        <v>69</v>
      </c>
      <c r="O9" s="23"/>
    </row>
    <row r="10" spans="1:37" ht="57" x14ac:dyDescent="0.3">
      <c r="A10" s="36" t="s">
        <v>70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23"/>
    </row>
    <row r="11" spans="1:37" ht="57" x14ac:dyDescent="0.3">
      <c r="A11" s="36" t="s">
        <v>71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23"/>
    </row>
    <row r="12" spans="1:37" ht="39" x14ac:dyDescent="0.3">
      <c r="A12" s="36" t="s">
        <v>72</v>
      </c>
      <c r="P12" s="39"/>
      <c r="Q12" s="39"/>
      <c r="R12" s="39"/>
      <c r="S12" s="39"/>
      <c r="T12" s="40" t="s">
        <v>69</v>
      </c>
      <c r="Z12" s="23" t="s">
        <v>73</v>
      </c>
    </row>
    <row r="13" spans="1:37" ht="39" x14ac:dyDescent="0.3">
      <c r="A13" s="36" t="s">
        <v>74</v>
      </c>
      <c r="U13" s="39"/>
      <c r="V13" s="39"/>
      <c r="W13" s="39"/>
      <c r="X13" s="39"/>
      <c r="Y13" s="40" t="s">
        <v>69</v>
      </c>
      <c r="Z13" s="42"/>
    </row>
    <row r="14" spans="1:37" ht="39" x14ac:dyDescent="0.3">
      <c r="A14" s="36" t="s">
        <v>75</v>
      </c>
      <c r="AA14" s="43"/>
      <c r="AB14" s="43"/>
      <c r="AC14" s="43"/>
      <c r="AD14" s="43"/>
      <c r="AE14" s="43"/>
      <c r="AK14" s="44" t="s">
        <v>76</v>
      </c>
    </row>
    <row r="15" spans="1:37" ht="39" x14ac:dyDescent="0.3">
      <c r="A15" s="36" t="s">
        <v>77</v>
      </c>
      <c r="AA15" s="45"/>
      <c r="AB15" s="46"/>
      <c r="AC15" s="46"/>
      <c r="AD15" s="46"/>
      <c r="AE15" s="46"/>
      <c r="AF15" s="46"/>
      <c r="AG15" s="46"/>
      <c r="AH15" s="40" t="s">
        <v>69</v>
      </c>
      <c r="AK15" s="44"/>
    </row>
    <row r="16" spans="1:37" ht="57" x14ac:dyDescent="0.3">
      <c r="A16" s="36" t="s">
        <v>78</v>
      </c>
      <c r="AG16" s="39"/>
      <c r="AH16" s="39"/>
      <c r="AI16" s="39"/>
      <c r="AJ16" s="39"/>
      <c r="AK16" s="44"/>
    </row>
  </sheetData>
  <mergeCells count="14">
    <mergeCell ref="AF6:AJ6"/>
    <mergeCell ref="O8:O11"/>
    <mergeCell ref="Z12:Z13"/>
    <mergeCell ref="AK14:AK16"/>
    <mergeCell ref="A2:O2"/>
    <mergeCell ref="E4:O4"/>
    <mergeCell ref="P4:Z4"/>
    <mergeCell ref="AA4:AK4"/>
    <mergeCell ref="B6:C6"/>
    <mergeCell ref="E6:I6"/>
    <mergeCell ref="J6:N6"/>
    <mergeCell ref="P6:T6"/>
    <mergeCell ref="U6:Y6"/>
    <mergeCell ref="AA6:A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C791-5304-E640-9370-310CE84D9FB9}">
  <dimension ref="A2:J31"/>
  <sheetViews>
    <sheetView topLeftCell="A3" workbookViewId="0">
      <selection activeCell="B39" sqref="B39"/>
    </sheetView>
  </sheetViews>
  <sheetFormatPr baseColWidth="10" defaultRowHeight="18" x14ac:dyDescent="0.25"/>
  <cols>
    <col min="1" max="1" width="10.83203125" style="4" customWidth="1"/>
    <col min="2" max="2" width="45.6640625" style="4" customWidth="1"/>
    <col min="3" max="3" width="13.5" style="4" customWidth="1"/>
    <col min="4" max="16384" width="10.83203125" style="4"/>
  </cols>
  <sheetData>
    <row r="2" spans="1:10" ht="23" x14ac:dyDescent="0.3">
      <c r="A2" s="1" t="s">
        <v>0</v>
      </c>
      <c r="B2" s="2"/>
      <c r="C2" s="2"/>
      <c r="D2" s="2"/>
      <c r="E2" s="3"/>
    </row>
    <row r="3" spans="1:10" ht="58" customHeight="1" x14ac:dyDescent="0.25">
      <c r="A3" s="18" t="s">
        <v>35</v>
      </c>
      <c r="B3" s="19"/>
      <c r="C3" s="19"/>
      <c r="D3" s="19"/>
      <c r="E3" s="19"/>
      <c r="F3" s="19"/>
      <c r="G3" s="19"/>
      <c r="H3" s="19"/>
      <c r="I3" s="19"/>
      <c r="J3" s="19"/>
    </row>
    <row r="5" spans="1:10" s="11" customFormat="1" ht="28" customHeight="1" x14ac:dyDescent="0.25">
      <c r="A5" s="20" t="s">
        <v>34</v>
      </c>
      <c r="B5" s="21"/>
      <c r="C5" s="10"/>
      <c r="D5" s="10"/>
      <c r="E5" s="10"/>
      <c r="F5" s="10"/>
      <c r="G5" s="10"/>
      <c r="H5" s="10"/>
      <c r="I5" s="10"/>
      <c r="J5" s="10"/>
    </row>
    <row r="6" spans="1:10" ht="21" x14ac:dyDescent="0.3">
      <c r="B6" s="5" t="s">
        <v>1</v>
      </c>
      <c r="C6" s="5" t="s">
        <v>2</v>
      </c>
      <c r="D6" s="5" t="s">
        <v>3</v>
      </c>
      <c r="E6" s="5" t="s">
        <v>18</v>
      </c>
    </row>
    <row r="7" spans="1:10" x14ac:dyDescent="0.25">
      <c r="A7" s="4">
        <v>1</v>
      </c>
      <c r="B7" s="3" t="s">
        <v>27</v>
      </c>
      <c r="D7" s="4" t="s">
        <v>37</v>
      </c>
      <c r="E7" s="4" t="s">
        <v>38</v>
      </c>
    </row>
    <row r="8" spans="1:10" x14ac:dyDescent="0.25">
      <c r="A8" s="4">
        <v>2</v>
      </c>
      <c r="B8" s="3" t="s">
        <v>20</v>
      </c>
      <c r="D8" s="4" t="s">
        <v>38</v>
      </c>
      <c r="E8" s="4" t="s">
        <v>37</v>
      </c>
    </row>
    <row r="9" spans="1:10" x14ac:dyDescent="0.25">
      <c r="A9" s="4">
        <v>3</v>
      </c>
      <c r="B9" s="3" t="s">
        <v>21</v>
      </c>
      <c r="D9" s="4" t="s">
        <v>38</v>
      </c>
      <c r="E9" s="4" t="s">
        <v>37</v>
      </c>
    </row>
    <row r="10" spans="1:10" x14ac:dyDescent="0.25">
      <c r="A10" s="4">
        <v>4</v>
      </c>
      <c r="B10" s="3" t="s">
        <v>29</v>
      </c>
      <c r="D10" s="4" t="s">
        <v>37</v>
      </c>
      <c r="E10" s="4" t="s">
        <v>38</v>
      </c>
    </row>
    <row r="11" spans="1:10" x14ac:dyDescent="0.25">
      <c r="A11" s="4">
        <v>5</v>
      </c>
      <c r="B11" s="4" t="s">
        <v>36</v>
      </c>
      <c r="D11" s="4" t="s">
        <v>38</v>
      </c>
      <c r="E11" s="4" t="s">
        <v>37</v>
      </c>
    </row>
    <row r="12" spans="1:10" x14ac:dyDescent="0.25">
      <c r="A12" s="4">
        <v>6</v>
      </c>
      <c r="B12" s="3" t="s">
        <v>22</v>
      </c>
      <c r="D12" s="4" t="s">
        <v>38</v>
      </c>
      <c r="E12" s="4" t="s">
        <v>37</v>
      </c>
    </row>
    <row r="13" spans="1:10" x14ac:dyDescent="0.25">
      <c r="A13" s="4">
        <v>7</v>
      </c>
      <c r="B13" s="3" t="s">
        <v>30</v>
      </c>
      <c r="D13" s="4" t="s">
        <v>37</v>
      </c>
      <c r="E13" s="4" t="s">
        <v>38</v>
      </c>
    </row>
    <row r="14" spans="1:10" x14ac:dyDescent="0.25">
      <c r="A14" s="4">
        <v>8</v>
      </c>
      <c r="B14" s="3" t="s">
        <v>23</v>
      </c>
      <c r="D14" s="4" t="s">
        <v>38</v>
      </c>
      <c r="E14" s="4" t="s">
        <v>37</v>
      </c>
    </row>
    <row r="15" spans="1:10" x14ac:dyDescent="0.25">
      <c r="A15" s="4">
        <v>9</v>
      </c>
      <c r="B15" s="3" t="s">
        <v>28</v>
      </c>
      <c r="D15" s="4" t="s">
        <v>37</v>
      </c>
      <c r="E15" s="4" t="s">
        <v>38</v>
      </c>
    </row>
    <row r="17" spans="1:7" ht="36" customHeight="1" x14ac:dyDescent="0.25">
      <c r="A17" s="20" t="s">
        <v>39</v>
      </c>
      <c r="B17" s="21"/>
      <c r="C17" s="10"/>
      <c r="D17" s="10"/>
      <c r="E17" s="10"/>
      <c r="F17" s="10"/>
      <c r="G17" s="10"/>
    </row>
    <row r="18" spans="1:7" ht="21" x14ac:dyDescent="0.3">
      <c r="B18" s="5" t="s">
        <v>1</v>
      </c>
      <c r="C18" s="5" t="s">
        <v>40</v>
      </c>
      <c r="D18" s="5"/>
      <c r="E18" s="5"/>
    </row>
    <row r="19" spans="1:7" x14ac:dyDescent="0.25">
      <c r="B19" s="3" t="s">
        <v>24</v>
      </c>
      <c r="C19" s="13" t="s">
        <v>41</v>
      </c>
      <c r="D19" s="13"/>
      <c r="E19" s="3"/>
      <c r="F19" s="3"/>
    </row>
    <row r="20" spans="1:7" x14ac:dyDescent="0.25">
      <c r="B20" s="3" t="s">
        <v>25</v>
      </c>
      <c r="C20" s="13" t="s">
        <v>41</v>
      </c>
      <c r="D20" s="13"/>
      <c r="E20" s="3"/>
      <c r="F20" s="3"/>
    </row>
    <row r="21" spans="1:7" x14ac:dyDescent="0.25">
      <c r="B21" s="3" t="s">
        <v>26</v>
      </c>
      <c r="C21" s="13" t="s">
        <v>41</v>
      </c>
      <c r="D21" s="13"/>
      <c r="E21" s="3"/>
      <c r="F21" s="3"/>
    </row>
    <row r="22" spans="1:7" ht="36" x14ac:dyDescent="0.25">
      <c r="B22" s="12" t="s">
        <v>31</v>
      </c>
      <c r="C22" s="13" t="s">
        <v>42</v>
      </c>
      <c r="D22" s="13"/>
      <c r="E22" s="3"/>
      <c r="F22" s="3"/>
    </row>
    <row r="23" spans="1:7" x14ac:dyDescent="0.25">
      <c r="B23" s="9"/>
      <c r="C23" s="3"/>
      <c r="D23" s="3"/>
      <c r="E23" s="3"/>
      <c r="F23" s="3"/>
    </row>
    <row r="24" spans="1:7" x14ac:dyDescent="0.25">
      <c r="B24" s="9"/>
      <c r="C24" s="3"/>
      <c r="D24" s="3"/>
      <c r="E24" s="3"/>
      <c r="F24" s="3"/>
    </row>
    <row r="25" spans="1:7" x14ac:dyDescent="0.25">
      <c r="B25" s="9"/>
      <c r="C25" s="3"/>
      <c r="D25" s="3"/>
      <c r="E25" s="3"/>
      <c r="F25" s="3"/>
    </row>
    <row r="26" spans="1:7" x14ac:dyDescent="0.25">
      <c r="B26" s="9"/>
      <c r="C26" s="3"/>
      <c r="D26" s="3"/>
      <c r="E26" s="3"/>
      <c r="F26" s="3"/>
    </row>
    <row r="27" spans="1:7" x14ac:dyDescent="0.25">
      <c r="B27" s="9"/>
      <c r="C27" s="3"/>
      <c r="D27" s="3"/>
      <c r="E27" s="3"/>
      <c r="F27" s="3"/>
    </row>
    <row r="28" spans="1:7" x14ac:dyDescent="0.25">
      <c r="B28" s="9"/>
      <c r="C28" s="3"/>
      <c r="D28" s="3"/>
      <c r="E28" s="3"/>
      <c r="F28" s="3"/>
    </row>
    <row r="29" spans="1:7" x14ac:dyDescent="0.25">
      <c r="B29" s="9"/>
      <c r="C29" s="3"/>
      <c r="D29" s="3"/>
      <c r="E29" s="3"/>
      <c r="F29" s="3"/>
    </row>
    <row r="30" spans="1:7" x14ac:dyDescent="0.25">
      <c r="B30" s="9"/>
      <c r="C30" s="3"/>
      <c r="D30" s="3"/>
      <c r="E30" s="3"/>
      <c r="F30" s="3"/>
    </row>
    <row r="31" spans="1:7" x14ac:dyDescent="0.25">
      <c r="B31" s="9"/>
      <c r="C31" s="3"/>
      <c r="D31" s="3"/>
      <c r="E31" s="3"/>
      <c r="F31" s="3"/>
    </row>
  </sheetData>
  <mergeCells count="3">
    <mergeCell ref="A3:J3"/>
    <mergeCell ref="A5:B5"/>
    <mergeCell ref="A17:B17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D8A0-DE38-F746-A77F-7EF1F4839863}">
  <dimension ref="B2:F13"/>
  <sheetViews>
    <sheetView workbookViewId="0">
      <selection activeCell="L8" sqref="L8"/>
    </sheetView>
  </sheetViews>
  <sheetFormatPr baseColWidth="10" defaultRowHeight="21" x14ac:dyDescent="0.2"/>
  <cols>
    <col min="1" max="1" width="7" style="49" customWidth="1"/>
    <col min="2" max="2" width="10.83203125" style="49"/>
    <col min="3" max="3" width="21" style="49" bestFit="1" customWidth="1"/>
    <col min="4" max="4" width="30.5" style="49" customWidth="1"/>
    <col min="5" max="5" width="21" style="49" customWidth="1"/>
    <col min="6" max="6" width="18.6640625" style="49" bestFit="1" customWidth="1"/>
    <col min="7" max="16384" width="10.83203125" style="49"/>
  </cols>
  <sheetData>
    <row r="2" spans="2:6" x14ac:dyDescent="0.2">
      <c r="B2" s="47"/>
      <c r="C2" s="48" t="s">
        <v>79</v>
      </c>
      <c r="D2" s="48" t="s">
        <v>80</v>
      </c>
      <c r="E2" s="48" t="s">
        <v>81</v>
      </c>
      <c r="F2" s="48" t="s">
        <v>82</v>
      </c>
    </row>
    <row r="3" spans="2:6" x14ac:dyDescent="0.2">
      <c r="B3" s="50">
        <v>1</v>
      </c>
      <c r="C3" s="51" t="s">
        <v>83</v>
      </c>
      <c r="D3" s="52" t="s">
        <v>84</v>
      </c>
      <c r="E3" s="53">
        <v>43290</v>
      </c>
      <c r="F3" s="53">
        <f>E3+3</f>
        <v>43293</v>
      </c>
    </row>
    <row r="4" spans="2:6" ht="42" x14ac:dyDescent="0.2">
      <c r="B4" s="50">
        <v>2</v>
      </c>
      <c r="C4" s="51" t="s">
        <v>85</v>
      </c>
      <c r="D4" s="52" t="s">
        <v>86</v>
      </c>
      <c r="E4" s="53">
        <f>E3+4</f>
        <v>43294</v>
      </c>
      <c r="F4" s="53">
        <f>E4+4</f>
        <v>43298</v>
      </c>
    </row>
    <row r="5" spans="2:6" x14ac:dyDescent="0.2">
      <c r="B5" s="50">
        <v>3</v>
      </c>
      <c r="C5" s="51" t="s">
        <v>87</v>
      </c>
      <c r="D5" s="52" t="s">
        <v>88</v>
      </c>
      <c r="E5" s="53">
        <f>F4+1</f>
        <v>43299</v>
      </c>
      <c r="F5" s="53">
        <f>E5</f>
        <v>43299</v>
      </c>
    </row>
    <row r="6" spans="2:6" ht="63" x14ac:dyDescent="0.2">
      <c r="B6" s="50">
        <v>4</v>
      </c>
      <c r="C6" s="51" t="s">
        <v>89</v>
      </c>
      <c r="D6" s="52" t="s">
        <v>90</v>
      </c>
      <c r="E6" s="53">
        <f>F4+1</f>
        <v>43299</v>
      </c>
      <c r="F6" s="53">
        <f>E6+2</f>
        <v>43301</v>
      </c>
    </row>
    <row r="7" spans="2:6" x14ac:dyDescent="0.2">
      <c r="B7" s="50">
        <v>5</v>
      </c>
      <c r="C7" s="51" t="s">
        <v>91</v>
      </c>
      <c r="D7" s="52" t="s">
        <v>92</v>
      </c>
      <c r="E7" s="53">
        <f>F6+3</f>
        <v>43304</v>
      </c>
      <c r="F7" s="53">
        <f>E7</f>
        <v>43304</v>
      </c>
    </row>
    <row r="8" spans="2:6" ht="105" x14ac:dyDescent="0.2">
      <c r="B8" s="50">
        <v>6</v>
      </c>
      <c r="C8" s="51" t="s">
        <v>93</v>
      </c>
      <c r="D8" s="52" t="s">
        <v>94</v>
      </c>
      <c r="E8" s="53">
        <f>F7+1</f>
        <v>43305</v>
      </c>
      <c r="F8" s="53">
        <f>E8+7</f>
        <v>43312</v>
      </c>
    </row>
    <row r="9" spans="2:6" x14ac:dyDescent="0.2">
      <c r="B9" s="50">
        <v>7</v>
      </c>
      <c r="C9" s="51" t="s">
        <v>95</v>
      </c>
      <c r="D9" s="52" t="s">
        <v>96</v>
      </c>
      <c r="E9" s="53">
        <f>F8+1</f>
        <v>43313</v>
      </c>
      <c r="F9" s="53">
        <f>E9+9</f>
        <v>43322</v>
      </c>
    </row>
    <row r="10" spans="2:6" x14ac:dyDescent="0.2">
      <c r="B10" s="50">
        <v>8</v>
      </c>
      <c r="C10" s="51" t="s">
        <v>97</v>
      </c>
      <c r="D10" s="52" t="s">
        <v>98</v>
      </c>
      <c r="E10" s="53">
        <f>F9+3</f>
        <v>43325</v>
      </c>
      <c r="F10" s="53">
        <f>E10+11</f>
        <v>43336</v>
      </c>
    </row>
    <row r="11" spans="2:6" x14ac:dyDescent="0.2">
      <c r="B11" s="50">
        <v>9</v>
      </c>
      <c r="C11" s="51" t="s">
        <v>99</v>
      </c>
      <c r="D11" s="52" t="s">
        <v>100</v>
      </c>
      <c r="E11" s="53">
        <f>E10+7</f>
        <v>43332</v>
      </c>
      <c r="F11" s="53">
        <f>F10</f>
        <v>43336</v>
      </c>
    </row>
    <row r="12" spans="2:6" x14ac:dyDescent="0.2">
      <c r="B12" s="50">
        <v>10</v>
      </c>
      <c r="C12" s="51" t="s">
        <v>101</v>
      </c>
      <c r="D12" s="52" t="s">
        <v>102</v>
      </c>
      <c r="E12" s="53">
        <f>F11+3</f>
        <v>43339</v>
      </c>
      <c r="F12" s="53">
        <f>E12+2</f>
        <v>43341</v>
      </c>
    </row>
    <row r="13" spans="2:6" x14ac:dyDescent="0.2">
      <c r="B13" s="50">
        <v>11</v>
      </c>
      <c r="C13" s="51" t="s">
        <v>103</v>
      </c>
      <c r="D13" s="52" t="s">
        <v>103</v>
      </c>
      <c r="E13" s="53">
        <f>F12+1</f>
        <v>43342</v>
      </c>
      <c r="F13" s="53">
        <f>E13</f>
        <v>43342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</vt:lpstr>
      <vt:lpstr>连连支付项目－开发清单</vt:lpstr>
      <vt:lpstr>连连支付项目－参考规划</vt:lpstr>
      <vt:lpstr>普天光大项目－开发清单</vt:lpstr>
      <vt:lpstr>普天官大项目－参考规划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2018-07-19T06:38:51Z</dcterms:created>
  <dcterms:modified xsi:type="dcterms:W3CDTF">2018-07-19T08:42:09Z</dcterms:modified>
</cp:coreProperties>
</file>