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2"/>
  <workbookPr filterPrivacy="1"/>
  <xr:revisionPtr revIDLastSave="0" documentId="13_ncr:1_{9C2104B0-48E4-4578-B5D6-D484272F61F9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our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9" i="1" l="1"/>
  <c r="V29" i="1"/>
  <c r="U29" i="1"/>
  <c r="T29" i="1"/>
  <c r="S29" i="1"/>
  <c r="R29" i="1"/>
  <c r="Q29" i="1"/>
  <c r="P29" i="1"/>
  <c r="O29" i="1"/>
  <c r="W28" i="1"/>
  <c r="V28" i="1"/>
  <c r="U28" i="1"/>
  <c r="T28" i="1"/>
  <c r="S28" i="1"/>
  <c r="R28" i="1"/>
  <c r="Q28" i="1"/>
  <c r="P28" i="1"/>
  <c r="O28" i="1"/>
  <c r="N28" i="1"/>
  <c r="AU44" i="1" l="1"/>
  <c r="AT44" i="1"/>
  <c r="AS44" i="1"/>
  <c r="AR44" i="1"/>
  <c r="AQ44" i="1"/>
  <c r="AP44" i="1"/>
  <c r="AO44" i="1"/>
  <c r="AN44" i="1"/>
  <c r="AM44" i="1"/>
  <c r="AU43" i="1"/>
  <c r="AT43" i="1"/>
  <c r="AS43" i="1"/>
  <c r="AR43" i="1"/>
  <c r="AQ43" i="1"/>
  <c r="AP43" i="1"/>
  <c r="AO43" i="1"/>
  <c r="AN43" i="1"/>
  <c r="AM43" i="1"/>
  <c r="AL43" i="1"/>
  <c r="AN29" i="1"/>
  <c r="AU29" i="1"/>
  <c r="AT29" i="1"/>
  <c r="AS29" i="1"/>
  <c r="AR29" i="1"/>
  <c r="AQ29" i="1"/>
  <c r="AP29" i="1"/>
  <c r="AO29" i="1"/>
  <c r="AM29" i="1"/>
  <c r="AU28" i="1"/>
  <c r="AT28" i="1"/>
  <c r="AS28" i="1"/>
  <c r="AR28" i="1"/>
  <c r="AQ28" i="1"/>
  <c r="AP28" i="1"/>
  <c r="AO28" i="1"/>
  <c r="AN28" i="1"/>
  <c r="AM28" i="1"/>
  <c r="AL28" i="1"/>
  <c r="AU14" i="1"/>
  <c r="AT14" i="1"/>
  <c r="AS14" i="1"/>
  <c r="AR14" i="1"/>
  <c r="AQ14" i="1"/>
  <c r="AP14" i="1"/>
  <c r="AO14" i="1"/>
  <c r="AN14" i="1"/>
  <c r="AM14" i="1"/>
  <c r="AI14" i="1"/>
  <c r="AH14" i="1"/>
  <c r="AG14" i="1"/>
  <c r="AF14" i="1"/>
  <c r="AE14" i="1"/>
  <c r="AD14" i="1"/>
  <c r="AC14" i="1"/>
  <c r="AB14" i="1"/>
  <c r="AA14" i="1"/>
  <c r="W14" i="1"/>
  <c r="V14" i="1"/>
  <c r="U14" i="1"/>
  <c r="T14" i="1"/>
  <c r="S14" i="1"/>
  <c r="R14" i="1"/>
  <c r="Q14" i="1"/>
  <c r="P14" i="1"/>
  <c r="O14" i="1"/>
  <c r="K14" i="1"/>
  <c r="J14" i="1"/>
  <c r="I14" i="1"/>
  <c r="H14" i="1"/>
  <c r="G14" i="1"/>
  <c r="F14" i="1"/>
  <c r="E14" i="1"/>
  <c r="D14" i="1"/>
  <c r="C14" i="1"/>
  <c r="B13" i="1"/>
  <c r="AU13" i="1"/>
  <c r="AT13" i="1"/>
  <c r="AS13" i="1"/>
  <c r="AR13" i="1"/>
  <c r="AQ13" i="1"/>
  <c r="AP13" i="1"/>
  <c r="AO13" i="1"/>
  <c r="AN13" i="1"/>
  <c r="AM13" i="1"/>
  <c r="AL13" i="1"/>
  <c r="AI13" i="1"/>
  <c r="AH13" i="1"/>
  <c r="AG13" i="1"/>
  <c r="AF13" i="1"/>
  <c r="AE13" i="1"/>
  <c r="AD13" i="1"/>
  <c r="AC13" i="1"/>
  <c r="AB13" i="1"/>
  <c r="AA13" i="1"/>
  <c r="Z13" i="1"/>
  <c r="W13" i="1"/>
  <c r="V13" i="1"/>
  <c r="U13" i="1"/>
  <c r="T13" i="1"/>
  <c r="S13" i="1"/>
  <c r="R13" i="1"/>
  <c r="Q13" i="1"/>
  <c r="P13" i="1"/>
  <c r="O13" i="1"/>
  <c r="N13" i="1"/>
  <c r="C13" i="1"/>
  <c r="D13" i="1"/>
  <c r="E13" i="1"/>
  <c r="F13" i="1"/>
  <c r="G13" i="1"/>
  <c r="H13" i="1"/>
  <c r="I13" i="1"/>
  <c r="J13" i="1"/>
  <c r="K13" i="1"/>
</calcChain>
</file>

<file path=xl/sharedStrings.xml><?xml version="1.0" encoding="utf-8"?>
<sst xmlns="http://schemas.openxmlformats.org/spreadsheetml/2006/main" count="21" uniqueCount="9">
  <si>
    <t>ACC</t>
  </si>
  <si>
    <t>BWT</t>
  </si>
  <si>
    <t>1, ours</t>
  </si>
  <si>
    <t>0.95, ours</t>
  </si>
  <si>
    <t>0.9, ours</t>
  </si>
  <si>
    <t>0.85, ours</t>
  </si>
  <si>
    <t>0.85, standard</t>
  </si>
  <si>
    <t>0.85, ewc, cifar-100</t>
  </si>
  <si>
    <t>0.95, ours, sorted cifar-100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</si>
</sst>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44"/>
  <sheetViews>
    <sheetView tabSelected="1" topLeftCell="F13" workbookViewId="0">
      <selection activeCell="AK16" sqref="AK16:AU29"/>
    </sheetView>
  </sheetViews>
  <sheetFormatPr defaultColWidth="5.140625" defaultRowHeight="27" customHeight="1" x14ac:dyDescent="0.25"/>
  <cols>
    <col min="1" max="23" width="5.140625" style="1"/>
    <col min="26" max="16384" width="5.140625" style="1"/>
  </cols>
  <sheetData>
    <row r="1" spans="1:47" ht="27" customHeight="1" x14ac:dyDescent="0.25">
      <c r="A1" s="2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M1" s="2"/>
      <c r="N1" s="2">
        <v>0</v>
      </c>
      <c r="O1" s="2">
        <v>1</v>
      </c>
      <c r="P1" s="2">
        <v>2</v>
      </c>
      <c r="Q1" s="2">
        <v>3</v>
      </c>
      <c r="R1" s="2">
        <v>4</v>
      </c>
      <c r="S1" s="2">
        <v>5</v>
      </c>
      <c r="T1" s="2">
        <v>6</v>
      </c>
      <c r="U1" s="2">
        <v>7</v>
      </c>
      <c r="V1" s="2">
        <v>8</v>
      </c>
      <c r="W1" s="2">
        <v>9</v>
      </c>
      <c r="X1" s="1"/>
      <c r="Y1" s="2"/>
      <c r="Z1" s="2">
        <v>0</v>
      </c>
      <c r="AA1" s="2">
        <v>1</v>
      </c>
      <c r="AB1" s="2">
        <v>2</v>
      </c>
      <c r="AC1" s="2">
        <v>3</v>
      </c>
      <c r="AD1" s="2">
        <v>4</v>
      </c>
      <c r="AE1" s="2">
        <v>5</v>
      </c>
      <c r="AF1" s="2">
        <v>6</v>
      </c>
      <c r="AG1" s="3">
        <v>7</v>
      </c>
      <c r="AH1" s="3">
        <v>8</v>
      </c>
      <c r="AI1" s="3">
        <v>9</v>
      </c>
      <c r="AK1" s="2"/>
      <c r="AL1" s="2">
        <v>0</v>
      </c>
      <c r="AM1" s="2">
        <v>1</v>
      </c>
      <c r="AN1" s="2">
        <v>2</v>
      </c>
      <c r="AO1" s="3">
        <v>3</v>
      </c>
      <c r="AP1" s="3">
        <v>4</v>
      </c>
      <c r="AQ1" s="3">
        <v>5</v>
      </c>
      <c r="AR1" s="3">
        <v>6</v>
      </c>
      <c r="AS1" s="3">
        <v>7</v>
      </c>
      <c r="AT1" s="3">
        <v>8</v>
      </c>
      <c r="AU1" s="3">
        <v>9</v>
      </c>
    </row>
    <row r="2" spans="1:47" ht="27" customHeight="1" x14ac:dyDescent="0.25">
      <c r="A2" s="2">
        <v>0</v>
      </c>
      <c r="B2" s="2">
        <v>76.400000000000006</v>
      </c>
      <c r="C2" s="2">
        <v>73</v>
      </c>
      <c r="D2" s="2">
        <v>72.3</v>
      </c>
      <c r="E2" s="2">
        <v>72.8</v>
      </c>
      <c r="F2" s="2">
        <v>72.3</v>
      </c>
      <c r="G2" s="3">
        <v>71.599999999999994</v>
      </c>
      <c r="H2" s="2"/>
      <c r="I2" s="2"/>
      <c r="J2" s="2"/>
      <c r="K2" s="2"/>
      <c r="M2" s="2">
        <v>0</v>
      </c>
      <c r="N2" s="2">
        <v>75.099999999999994</v>
      </c>
      <c r="O2" s="2">
        <v>70.2</v>
      </c>
      <c r="P2" s="2">
        <v>71.400000000000006</v>
      </c>
      <c r="Q2" s="2">
        <v>71.599999999999994</v>
      </c>
      <c r="R2" s="2">
        <v>69</v>
      </c>
      <c r="S2" s="3">
        <v>70.5</v>
      </c>
      <c r="T2" s="2"/>
      <c r="U2" s="2"/>
      <c r="V2" s="2"/>
      <c r="W2" s="2"/>
      <c r="X2" s="1"/>
      <c r="Y2" s="2">
        <v>0</v>
      </c>
      <c r="Z2" s="2">
        <v>74.3</v>
      </c>
      <c r="AA2" s="2">
        <v>71.599999999999994</v>
      </c>
      <c r="AB2" s="2">
        <v>69.900000000000006</v>
      </c>
      <c r="AC2" s="2">
        <v>70.2</v>
      </c>
      <c r="AD2" s="2">
        <v>68.5</v>
      </c>
      <c r="AE2" s="2">
        <v>70.099999999999994</v>
      </c>
      <c r="AF2" s="2">
        <v>68.8</v>
      </c>
      <c r="AG2" s="2">
        <v>68.400000000000006</v>
      </c>
      <c r="AH2" s="2">
        <v>65.5</v>
      </c>
      <c r="AI2" s="3">
        <v>65.599999999999994</v>
      </c>
      <c r="AK2" s="2">
        <v>0</v>
      </c>
      <c r="AL2" s="2">
        <v>76</v>
      </c>
      <c r="AM2" s="2">
        <v>74.5</v>
      </c>
      <c r="AN2" s="2">
        <v>72.900000000000006</v>
      </c>
      <c r="AO2" s="2">
        <v>73.099999999999994</v>
      </c>
      <c r="AP2" s="2">
        <v>72.3</v>
      </c>
      <c r="AQ2" s="2">
        <v>72.3</v>
      </c>
      <c r="AR2" s="2">
        <v>72.3</v>
      </c>
      <c r="AS2" s="2">
        <v>71.900000000000006</v>
      </c>
      <c r="AT2" s="2">
        <v>72.3</v>
      </c>
      <c r="AU2" s="2">
        <v>71.8</v>
      </c>
    </row>
    <row r="3" spans="1:47" ht="27" customHeight="1" x14ac:dyDescent="0.25">
      <c r="A3" s="2">
        <v>1</v>
      </c>
      <c r="B3" s="2"/>
      <c r="C3" s="2">
        <v>67.8</v>
      </c>
      <c r="D3" s="2">
        <v>65.2</v>
      </c>
      <c r="E3" s="2">
        <v>64</v>
      </c>
      <c r="F3" s="2">
        <v>62.3</v>
      </c>
      <c r="G3" s="3">
        <v>62</v>
      </c>
      <c r="H3" s="2"/>
      <c r="I3" s="2"/>
      <c r="J3" s="2"/>
      <c r="K3" s="2"/>
      <c r="M3" s="2">
        <v>1</v>
      </c>
      <c r="N3" s="2"/>
      <c r="O3" s="2">
        <v>65.900000000000006</v>
      </c>
      <c r="P3" s="2">
        <v>64.8</v>
      </c>
      <c r="Q3" s="2">
        <v>64.8</v>
      </c>
      <c r="R3" s="2">
        <v>65.400000000000006</v>
      </c>
      <c r="S3" s="3">
        <v>63.1</v>
      </c>
      <c r="T3" s="2"/>
      <c r="U3" s="2"/>
      <c r="V3" s="2"/>
      <c r="W3" s="2"/>
      <c r="X3" s="1"/>
      <c r="Y3" s="2">
        <v>1</v>
      </c>
      <c r="Z3" s="2"/>
      <c r="AA3" s="2">
        <v>69.2</v>
      </c>
      <c r="AB3" s="2">
        <v>65.099999999999994</v>
      </c>
      <c r="AC3" s="2">
        <v>64.7</v>
      </c>
      <c r="AD3" s="2">
        <v>65.7</v>
      </c>
      <c r="AE3" s="2">
        <v>66.7</v>
      </c>
      <c r="AF3" s="2">
        <v>66.7</v>
      </c>
      <c r="AG3" s="2">
        <v>66</v>
      </c>
      <c r="AH3" s="2">
        <v>65.900000000000006</v>
      </c>
      <c r="AI3" s="3">
        <v>65.2</v>
      </c>
      <c r="AK3" s="2">
        <v>1</v>
      </c>
      <c r="AL3" s="2"/>
      <c r="AM3" s="2">
        <v>68.8</v>
      </c>
      <c r="AN3" s="2">
        <v>67.599999999999994</v>
      </c>
      <c r="AO3" s="2">
        <v>66.3</v>
      </c>
      <c r="AP3" s="2">
        <v>65.599999999999994</v>
      </c>
      <c r="AQ3" s="2">
        <v>64.599999999999994</v>
      </c>
      <c r="AR3" s="2">
        <v>64.5</v>
      </c>
      <c r="AS3" s="2">
        <v>65.599999999999994</v>
      </c>
      <c r="AT3" s="2">
        <v>64.099999999999994</v>
      </c>
      <c r="AU3" s="2">
        <v>64.5</v>
      </c>
    </row>
    <row r="4" spans="1:47" ht="27" customHeight="1" x14ac:dyDescent="0.25">
      <c r="A4" s="2">
        <v>2</v>
      </c>
      <c r="B4" s="2"/>
      <c r="C4" s="2"/>
      <c r="D4" s="2">
        <v>74.8</v>
      </c>
      <c r="E4" s="2">
        <v>72.400000000000006</v>
      </c>
      <c r="F4" s="2">
        <v>71.099999999999994</v>
      </c>
      <c r="G4" s="3">
        <v>70.900000000000006</v>
      </c>
      <c r="H4" s="2"/>
      <c r="I4" s="2"/>
      <c r="J4" s="2"/>
      <c r="K4" s="2"/>
      <c r="M4" s="2">
        <v>2</v>
      </c>
      <c r="N4" s="2"/>
      <c r="O4" s="2"/>
      <c r="P4" s="2">
        <v>73.3</v>
      </c>
      <c r="Q4" s="2">
        <v>70.8</v>
      </c>
      <c r="R4" s="2">
        <v>71.5</v>
      </c>
      <c r="S4" s="3">
        <v>70.900000000000006</v>
      </c>
      <c r="T4" s="2"/>
      <c r="U4" s="2"/>
      <c r="V4" s="2"/>
      <c r="W4" s="2"/>
      <c r="X4" s="1"/>
      <c r="Y4" s="2">
        <v>2</v>
      </c>
      <c r="Z4" s="2"/>
      <c r="AA4" s="2"/>
      <c r="AB4" s="2">
        <v>73.099999999999994</v>
      </c>
      <c r="AC4" s="2">
        <v>69.7</v>
      </c>
      <c r="AD4" s="2">
        <v>72.2</v>
      </c>
      <c r="AE4" s="2">
        <v>70.5</v>
      </c>
      <c r="AF4" s="2">
        <v>72.5</v>
      </c>
      <c r="AG4" s="2">
        <v>71.5</v>
      </c>
      <c r="AH4" s="2">
        <v>71.599999999999994</v>
      </c>
      <c r="AI4" s="3">
        <v>70.8</v>
      </c>
      <c r="AK4" s="2">
        <v>2</v>
      </c>
      <c r="AL4" s="2"/>
      <c r="AM4" s="2"/>
      <c r="AN4" s="2">
        <v>73.3</v>
      </c>
      <c r="AO4" s="2">
        <v>71.900000000000006</v>
      </c>
      <c r="AP4" s="2">
        <v>69.5</v>
      </c>
      <c r="AQ4" s="2">
        <v>68.3</v>
      </c>
      <c r="AR4" s="2">
        <v>67.7</v>
      </c>
      <c r="AS4" s="2">
        <v>65.8</v>
      </c>
      <c r="AT4" s="2">
        <v>64.2</v>
      </c>
      <c r="AU4" s="2">
        <v>64.5</v>
      </c>
    </row>
    <row r="5" spans="1:47" ht="27" customHeight="1" x14ac:dyDescent="0.25">
      <c r="A5" s="2">
        <v>3</v>
      </c>
      <c r="B5" s="2"/>
      <c r="C5" s="2"/>
      <c r="D5" s="2"/>
      <c r="E5" s="2">
        <v>68.900000000000006</v>
      </c>
      <c r="F5" s="2">
        <v>67.2</v>
      </c>
      <c r="G5" s="3">
        <v>67.099999999999994</v>
      </c>
      <c r="H5" s="2"/>
      <c r="I5" s="2"/>
      <c r="J5" s="2"/>
      <c r="K5" s="2"/>
      <c r="M5" s="2">
        <v>3</v>
      </c>
      <c r="N5" s="2"/>
      <c r="O5" s="2"/>
      <c r="P5" s="2"/>
      <c r="Q5" s="2">
        <v>68.2</v>
      </c>
      <c r="R5" s="2">
        <v>61.6</v>
      </c>
      <c r="S5" s="3">
        <v>61</v>
      </c>
      <c r="T5" s="2"/>
      <c r="U5" s="2"/>
      <c r="V5" s="2"/>
      <c r="W5" s="2"/>
      <c r="X5" s="1"/>
      <c r="Y5" s="2">
        <v>3</v>
      </c>
      <c r="Z5" s="2"/>
      <c r="AA5" s="2"/>
      <c r="AB5" s="2"/>
      <c r="AC5" s="2">
        <v>64.2</v>
      </c>
      <c r="AD5" s="2">
        <v>62.7</v>
      </c>
      <c r="AE5" s="2">
        <v>62.4</v>
      </c>
      <c r="AF5" s="2">
        <v>60.9</v>
      </c>
      <c r="AG5" s="2">
        <v>60.4</v>
      </c>
      <c r="AH5" s="2">
        <v>61.7</v>
      </c>
      <c r="AI5" s="3">
        <v>62.7</v>
      </c>
      <c r="AK5" s="2">
        <v>3</v>
      </c>
      <c r="AL5" s="2"/>
      <c r="AM5" s="2"/>
      <c r="AN5" s="2"/>
      <c r="AO5" s="2">
        <v>62.4</v>
      </c>
      <c r="AP5" s="2">
        <v>61.6</v>
      </c>
      <c r="AQ5" s="2">
        <v>59.7</v>
      </c>
      <c r="AR5" s="2">
        <v>59.8</v>
      </c>
      <c r="AS5" s="2">
        <v>58.5</v>
      </c>
      <c r="AT5" s="2">
        <v>58.2</v>
      </c>
      <c r="AU5" s="2">
        <v>58.8</v>
      </c>
    </row>
    <row r="6" spans="1:47" ht="27" customHeight="1" x14ac:dyDescent="0.25">
      <c r="A6" s="2">
        <v>4</v>
      </c>
      <c r="B6" s="2"/>
      <c r="C6" s="2"/>
      <c r="D6" s="2"/>
      <c r="E6" s="2"/>
      <c r="F6" s="2">
        <v>67.099999999999994</v>
      </c>
      <c r="G6" s="3">
        <v>63.9</v>
      </c>
      <c r="H6" s="2"/>
      <c r="I6" s="2"/>
      <c r="J6" s="2"/>
      <c r="K6" s="2"/>
      <c r="M6" s="2">
        <v>4</v>
      </c>
      <c r="N6" s="2"/>
      <c r="O6" s="2"/>
      <c r="P6" s="2"/>
      <c r="Q6" s="2"/>
      <c r="R6" s="2">
        <v>68.599999999999994</v>
      </c>
      <c r="S6" s="3">
        <v>65</v>
      </c>
      <c r="T6" s="2"/>
      <c r="U6" s="2"/>
      <c r="V6" s="2"/>
      <c r="W6" s="2"/>
      <c r="X6" s="1"/>
      <c r="Y6" s="2">
        <v>4</v>
      </c>
      <c r="Z6" s="2"/>
      <c r="AA6" s="2"/>
      <c r="AB6" s="2"/>
      <c r="AC6" s="2"/>
      <c r="AD6" s="2">
        <v>65.599999999999994</v>
      </c>
      <c r="AE6" s="2">
        <v>60.1</v>
      </c>
      <c r="AF6" s="2">
        <v>60</v>
      </c>
      <c r="AG6" s="2">
        <v>61.3</v>
      </c>
      <c r="AH6" s="2">
        <v>61.6</v>
      </c>
      <c r="AI6" s="3">
        <v>60.3</v>
      </c>
      <c r="AK6" s="2">
        <v>4</v>
      </c>
      <c r="AL6" s="2"/>
      <c r="AM6" s="2"/>
      <c r="AN6" s="2"/>
      <c r="AO6" s="2"/>
      <c r="AP6" s="2">
        <v>67.599999999999994</v>
      </c>
      <c r="AQ6" s="2">
        <v>65.400000000000006</v>
      </c>
      <c r="AR6" s="2">
        <v>65.400000000000006</v>
      </c>
      <c r="AS6" s="2">
        <v>64.400000000000006</v>
      </c>
      <c r="AT6" s="2">
        <v>65.900000000000006</v>
      </c>
      <c r="AU6" s="2">
        <v>64.8</v>
      </c>
    </row>
    <row r="7" spans="1:47" ht="27" customHeight="1" x14ac:dyDescent="0.25">
      <c r="A7" s="2">
        <v>5</v>
      </c>
      <c r="B7" s="2"/>
      <c r="C7" s="2"/>
      <c r="D7" s="2"/>
      <c r="E7" s="2"/>
      <c r="F7" s="2"/>
      <c r="G7" s="3">
        <v>68.099999999999994</v>
      </c>
      <c r="H7" s="2"/>
      <c r="I7" s="2"/>
      <c r="J7" s="2"/>
      <c r="K7" s="2"/>
      <c r="M7" s="2">
        <v>5</v>
      </c>
      <c r="N7" s="2"/>
      <c r="O7" s="2"/>
      <c r="P7" s="2"/>
      <c r="Q7" s="2"/>
      <c r="R7" s="2"/>
      <c r="S7" s="3">
        <v>60.1</v>
      </c>
      <c r="T7" s="2"/>
      <c r="U7" s="2"/>
      <c r="V7" s="2"/>
      <c r="W7" s="2"/>
      <c r="X7" s="1"/>
      <c r="Y7" s="2">
        <v>5</v>
      </c>
      <c r="Z7" s="2"/>
      <c r="AA7" s="2"/>
      <c r="AB7" s="2"/>
      <c r="AC7" s="2"/>
      <c r="AD7" s="2"/>
      <c r="AE7" s="2">
        <v>57</v>
      </c>
      <c r="AF7" s="2">
        <v>51.9</v>
      </c>
      <c r="AG7" s="2">
        <v>51.1</v>
      </c>
      <c r="AH7" s="2">
        <v>52.4</v>
      </c>
      <c r="AI7" s="3">
        <v>52.2</v>
      </c>
      <c r="AK7" s="2">
        <v>5</v>
      </c>
      <c r="AL7" s="2"/>
      <c r="AM7" s="2"/>
      <c r="AN7" s="2"/>
      <c r="AO7" s="2"/>
      <c r="AP7" s="2"/>
      <c r="AQ7" s="2">
        <v>57.3</v>
      </c>
      <c r="AR7" s="2">
        <v>53.4</v>
      </c>
      <c r="AS7" s="2">
        <v>53.2</v>
      </c>
      <c r="AT7" s="2">
        <v>53.2</v>
      </c>
      <c r="AU7" s="2">
        <v>54</v>
      </c>
    </row>
    <row r="8" spans="1:47" ht="27" customHeight="1" x14ac:dyDescent="0.25">
      <c r="A8" s="2">
        <v>6</v>
      </c>
      <c r="B8" s="2"/>
      <c r="C8" s="2"/>
      <c r="D8" s="2"/>
      <c r="E8" s="2"/>
      <c r="F8" s="2"/>
      <c r="G8" s="2"/>
      <c r="H8" s="2"/>
      <c r="I8" s="2"/>
      <c r="J8" s="2"/>
      <c r="K8" s="2"/>
      <c r="M8" s="2">
        <v>6</v>
      </c>
      <c r="N8" s="2"/>
      <c r="O8" s="2"/>
      <c r="P8" s="2"/>
      <c r="Q8" s="2"/>
      <c r="R8" s="2"/>
      <c r="S8" s="2"/>
      <c r="T8" s="2"/>
      <c r="U8" s="2"/>
      <c r="V8" s="2"/>
      <c r="W8" s="2"/>
      <c r="X8" s="1"/>
      <c r="Y8" s="2">
        <v>6</v>
      </c>
      <c r="Z8" s="2"/>
      <c r="AA8" s="2"/>
      <c r="AB8" s="2"/>
      <c r="AC8" s="2"/>
      <c r="AD8" s="2"/>
      <c r="AE8" s="2"/>
      <c r="AF8" s="2">
        <v>70.099999999999994</v>
      </c>
      <c r="AG8" s="2">
        <v>60.5</v>
      </c>
      <c r="AH8" s="2">
        <v>58.4</v>
      </c>
      <c r="AI8" s="3">
        <v>59.1</v>
      </c>
      <c r="AK8" s="2">
        <v>6</v>
      </c>
      <c r="AL8" s="2"/>
      <c r="AM8" s="2"/>
      <c r="AN8" s="2"/>
      <c r="AO8" s="2"/>
      <c r="AP8" s="2"/>
      <c r="AQ8" s="2"/>
      <c r="AR8" s="2">
        <v>65.3</v>
      </c>
      <c r="AS8" s="2">
        <v>55.9</v>
      </c>
      <c r="AT8" s="2">
        <v>57.5</v>
      </c>
      <c r="AU8" s="2">
        <v>60.7</v>
      </c>
    </row>
    <row r="9" spans="1:47" ht="27" customHeight="1" x14ac:dyDescent="0.25">
      <c r="A9" s="2">
        <v>7</v>
      </c>
      <c r="B9" s="2"/>
      <c r="C9" s="2"/>
      <c r="D9" s="2"/>
      <c r="E9" s="2"/>
      <c r="F9" s="2"/>
      <c r="G9" s="2"/>
      <c r="H9" s="2"/>
      <c r="I9" s="2"/>
      <c r="J9" s="2"/>
      <c r="K9" s="2"/>
      <c r="M9" s="2">
        <v>7</v>
      </c>
      <c r="N9" s="2"/>
      <c r="O9" s="2"/>
      <c r="P9" s="2"/>
      <c r="Q9" s="2"/>
      <c r="R9" s="2"/>
      <c r="S9" s="2"/>
      <c r="T9" s="2"/>
      <c r="U9" s="2"/>
      <c r="V9" s="2"/>
      <c r="W9" s="2"/>
      <c r="X9" s="1"/>
      <c r="Y9" s="2">
        <v>7</v>
      </c>
      <c r="Z9" s="2"/>
      <c r="AA9" s="2"/>
      <c r="AB9" s="2"/>
      <c r="AC9" s="2"/>
      <c r="AD9" s="2"/>
      <c r="AE9" s="2"/>
      <c r="AF9" s="2"/>
      <c r="AG9" s="2">
        <v>60.4</v>
      </c>
      <c r="AH9" s="2">
        <v>56.1</v>
      </c>
      <c r="AI9" s="3">
        <v>53.6</v>
      </c>
      <c r="AK9" s="2">
        <v>7</v>
      </c>
      <c r="AL9" s="2"/>
      <c r="AM9" s="2"/>
      <c r="AN9" s="2"/>
      <c r="AO9" s="2"/>
      <c r="AP9" s="2"/>
      <c r="AQ9" s="2"/>
      <c r="AR9" s="2"/>
      <c r="AS9" s="2">
        <v>61.1</v>
      </c>
      <c r="AT9" s="2">
        <v>59.7</v>
      </c>
      <c r="AU9" s="2">
        <v>60.2</v>
      </c>
    </row>
    <row r="10" spans="1:47" ht="27" customHeight="1" x14ac:dyDescent="0.25">
      <c r="A10" s="2">
        <v>8</v>
      </c>
      <c r="B10" s="2"/>
      <c r="C10" s="2"/>
      <c r="D10" s="2"/>
      <c r="E10" s="2"/>
      <c r="F10" s="2"/>
      <c r="G10" s="2"/>
      <c r="H10" s="2"/>
      <c r="I10" s="2"/>
      <c r="J10" s="2"/>
      <c r="K10" s="2"/>
      <c r="M10" s="2">
        <v>8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1"/>
      <c r="Y10" s="2">
        <v>8</v>
      </c>
      <c r="Z10" s="2"/>
      <c r="AA10" s="2"/>
      <c r="AB10" s="2"/>
      <c r="AC10" s="2"/>
      <c r="AD10" s="2"/>
      <c r="AE10" s="2"/>
      <c r="AF10" s="2"/>
      <c r="AG10" s="2"/>
      <c r="AH10" s="2">
        <v>57.9</v>
      </c>
      <c r="AI10" s="3">
        <v>52.7</v>
      </c>
      <c r="AK10" s="2">
        <v>8</v>
      </c>
      <c r="AL10" s="2"/>
      <c r="AM10" s="2"/>
      <c r="AN10" s="2"/>
      <c r="AO10" s="2"/>
      <c r="AP10" s="2"/>
      <c r="AQ10" s="2"/>
      <c r="AR10" s="2"/>
      <c r="AS10" s="2"/>
      <c r="AT10" s="2">
        <v>53.7</v>
      </c>
      <c r="AU10" s="2">
        <v>43.4</v>
      </c>
    </row>
    <row r="11" spans="1:47" ht="27" customHeight="1" x14ac:dyDescent="0.25">
      <c r="A11" s="2">
        <v>9</v>
      </c>
      <c r="B11" s="2"/>
      <c r="C11" s="2"/>
      <c r="D11" s="2"/>
      <c r="E11" s="2"/>
      <c r="F11" s="2"/>
      <c r="G11" s="2"/>
      <c r="H11" s="2"/>
      <c r="I11" s="2"/>
      <c r="J11" s="2"/>
      <c r="K11" s="2"/>
      <c r="M11" s="2">
        <v>9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1"/>
      <c r="Y11" s="2">
        <v>9</v>
      </c>
      <c r="Z11" s="2"/>
      <c r="AA11" s="2"/>
      <c r="AB11" s="2"/>
      <c r="AC11" s="2"/>
      <c r="AD11" s="2"/>
      <c r="AE11" s="2"/>
      <c r="AF11" s="2"/>
      <c r="AG11" s="2"/>
      <c r="AH11" s="2"/>
      <c r="AI11" s="3">
        <v>34.5</v>
      </c>
      <c r="AK11" s="2">
        <v>9</v>
      </c>
      <c r="AL11" s="2"/>
      <c r="AM11" s="2"/>
      <c r="AN11" s="2"/>
      <c r="AO11" s="2"/>
      <c r="AP11" s="2"/>
      <c r="AQ11" s="2"/>
      <c r="AR11" s="2"/>
      <c r="AS11" s="2"/>
      <c r="AT11" s="2"/>
      <c r="AU11" s="2">
        <v>56.7</v>
      </c>
    </row>
    <row r="12" spans="1:47" ht="27" customHeight="1" x14ac:dyDescent="0.25">
      <c r="A12" s="5" t="s">
        <v>2</v>
      </c>
      <c r="B12" s="5"/>
      <c r="C12" s="5"/>
      <c r="D12" s="5"/>
      <c r="E12" s="5"/>
      <c r="F12" s="5"/>
      <c r="G12" s="5"/>
      <c r="H12" s="5"/>
      <c r="I12" s="5"/>
      <c r="J12" s="5"/>
      <c r="K12" s="5"/>
      <c r="M12" s="5" t="s">
        <v>3</v>
      </c>
      <c r="N12" s="5"/>
      <c r="O12" s="5"/>
      <c r="P12" s="5"/>
      <c r="Q12" s="5"/>
      <c r="R12" s="5"/>
      <c r="S12" s="5"/>
      <c r="T12" s="5"/>
      <c r="U12" s="5"/>
      <c r="V12" s="5"/>
      <c r="W12" s="5"/>
      <c r="Y12" s="5" t="s">
        <v>4</v>
      </c>
      <c r="Z12" s="5"/>
      <c r="AA12" s="5"/>
      <c r="AB12" s="5"/>
      <c r="AC12" s="5"/>
      <c r="AD12" s="5"/>
      <c r="AE12" s="5"/>
      <c r="AF12" s="5"/>
      <c r="AG12" s="5"/>
      <c r="AH12" s="5"/>
      <c r="AI12" s="5"/>
      <c r="AK12" s="5" t="s">
        <v>5</v>
      </c>
      <c r="AL12" s="5"/>
      <c r="AM12" s="5"/>
      <c r="AN12" s="5"/>
      <c r="AO12" s="5"/>
      <c r="AP12" s="5"/>
      <c r="AQ12" s="5"/>
      <c r="AR12" s="5"/>
      <c r="AS12" s="5"/>
      <c r="AT12" s="5"/>
      <c r="AU12" s="5"/>
    </row>
    <row r="13" spans="1:47" ht="27" customHeight="1" x14ac:dyDescent="0.25">
      <c r="A13" s="1" t="s">
        <v>0</v>
      </c>
      <c r="B13" s="1">
        <f>AVERAGE(B2:B11)</f>
        <v>76.400000000000006</v>
      </c>
      <c r="C13" s="1">
        <f t="shared" ref="C13:K13" si="0">AVERAGE(C2:C11)</f>
        <v>70.400000000000006</v>
      </c>
      <c r="D13" s="1">
        <f t="shared" si="0"/>
        <v>70.766666666666666</v>
      </c>
      <c r="E13" s="1">
        <f t="shared" si="0"/>
        <v>69.525000000000006</v>
      </c>
      <c r="F13" s="1">
        <f t="shared" si="0"/>
        <v>68</v>
      </c>
      <c r="G13" s="1">
        <f t="shared" si="0"/>
        <v>67.266666666666666</v>
      </c>
      <c r="H13" s="1" t="e">
        <f t="shared" si="0"/>
        <v>#DIV/0!</v>
      </c>
      <c r="I13" s="1" t="e">
        <f t="shared" si="0"/>
        <v>#DIV/0!</v>
      </c>
      <c r="J13" s="1" t="e">
        <f t="shared" si="0"/>
        <v>#DIV/0!</v>
      </c>
      <c r="K13" s="1" t="e">
        <f t="shared" si="0"/>
        <v>#DIV/0!</v>
      </c>
      <c r="M13" s="1" t="s">
        <v>0</v>
      </c>
      <c r="N13" s="1">
        <f>AVERAGE(N2:N11)</f>
        <v>75.099999999999994</v>
      </c>
      <c r="O13" s="1">
        <f t="shared" ref="O13:W13" si="1">AVERAGE(O2:O11)</f>
        <v>68.050000000000011</v>
      </c>
      <c r="P13" s="1">
        <f t="shared" si="1"/>
        <v>69.833333333333329</v>
      </c>
      <c r="Q13" s="1">
        <f t="shared" si="1"/>
        <v>68.849999999999994</v>
      </c>
      <c r="R13" s="1">
        <f t="shared" si="1"/>
        <v>67.22</v>
      </c>
      <c r="S13" s="1">
        <f t="shared" si="1"/>
        <v>65.100000000000009</v>
      </c>
      <c r="T13" s="1" t="e">
        <f t="shared" si="1"/>
        <v>#DIV/0!</v>
      </c>
      <c r="U13" s="1" t="e">
        <f t="shared" si="1"/>
        <v>#DIV/0!</v>
      </c>
      <c r="V13" s="1" t="e">
        <f t="shared" si="1"/>
        <v>#DIV/0!</v>
      </c>
      <c r="W13" s="1" t="e">
        <f t="shared" si="1"/>
        <v>#DIV/0!</v>
      </c>
      <c r="Y13" s="1" t="s">
        <v>0</v>
      </c>
      <c r="Z13" s="1">
        <f>AVERAGE(Z2:Z11)</f>
        <v>74.3</v>
      </c>
      <c r="AA13" s="1">
        <f t="shared" ref="AA13:AI13" si="2">AVERAGE(AA2:AA11)</f>
        <v>70.400000000000006</v>
      </c>
      <c r="AB13" s="1">
        <f t="shared" si="2"/>
        <v>69.36666666666666</v>
      </c>
      <c r="AC13" s="1">
        <f t="shared" si="2"/>
        <v>67.2</v>
      </c>
      <c r="AD13" s="1">
        <f t="shared" si="2"/>
        <v>66.939999999999984</v>
      </c>
      <c r="AE13" s="1">
        <f t="shared" si="2"/>
        <v>64.466666666666669</v>
      </c>
      <c r="AF13" s="1">
        <f t="shared" si="2"/>
        <v>64.414285714285711</v>
      </c>
      <c r="AG13" s="1">
        <f t="shared" si="2"/>
        <v>62.45</v>
      </c>
      <c r="AH13" s="1">
        <f t="shared" si="2"/>
        <v>61.233333333333334</v>
      </c>
      <c r="AI13" s="1">
        <f t="shared" si="2"/>
        <v>57.67</v>
      </c>
      <c r="AK13" s="1" t="s">
        <v>0</v>
      </c>
      <c r="AL13" s="1">
        <f>AVERAGE(AL2:AL11)</f>
        <v>76</v>
      </c>
      <c r="AM13" s="1">
        <f t="shared" ref="AM13:AU13" si="3">AVERAGE(AM2:AM11)</f>
        <v>71.650000000000006</v>
      </c>
      <c r="AN13" s="1">
        <f t="shared" si="3"/>
        <v>71.266666666666666</v>
      </c>
      <c r="AO13" s="1">
        <f t="shared" si="3"/>
        <v>68.424999999999997</v>
      </c>
      <c r="AP13" s="1">
        <f t="shared" si="3"/>
        <v>67.320000000000007</v>
      </c>
      <c r="AQ13" s="1">
        <f t="shared" si="3"/>
        <v>64.599999999999994</v>
      </c>
      <c r="AR13" s="1">
        <f t="shared" si="3"/>
        <v>64.057142857142864</v>
      </c>
      <c r="AS13" s="1">
        <f t="shared" si="3"/>
        <v>62.050000000000004</v>
      </c>
      <c r="AT13" s="1">
        <f t="shared" si="3"/>
        <v>60.977777777777774</v>
      </c>
      <c r="AU13" s="1">
        <f t="shared" si="3"/>
        <v>59.940000000000012</v>
      </c>
    </row>
    <row r="14" spans="1:47" ht="27" customHeight="1" x14ac:dyDescent="0.25">
      <c r="A14" s="1" t="s">
        <v>1</v>
      </c>
      <c r="C14" s="1">
        <f>(C2-B2)/C1</f>
        <v>-3.4000000000000057</v>
      </c>
      <c r="D14" s="1">
        <f>(D2-B2+D3-C3)/D1</f>
        <v>-3.3500000000000014</v>
      </c>
      <c r="E14" s="1">
        <f>(E2-B2+E3-C3+E4-D4)/E1</f>
        <v>-3.2666666666666657</v>
      </c>
      <c r="F14" s="1">
        <f>(F2-B2+F3-C3+F4-D4+F5-E5)/F1</f>
        <v>-3.7500000000000036</v>
      </c>
      <c r="G14" s="1">
        <f>(G2-B2+G3-C3+G4-D4+G5-E5+G6-F6)/H1</f>
        <v>-3.2500000000000013</v>
      </c>
      <c r="H14" s="1">
        <f>(H2-B2+H3-C3+H4-D4+H5-E5+H6-F6+H7-G7)/H1</f>
        <v>-70.516666666666666</v>
      </c>
      <c r="I14" s="1">
        <f>(I2-B2+I3-C3+I4-D4+I5-E5+I6-F6+I7-G7+I8-H8)/I1</f>
        <v>-60.442857142857143</v>
      </c>
      <c r="J14" s="1">
        <f>(J2-B2+J3-C3+J4-D4+J5-E5+J6-F6+J7-G7+J8-H8+J9-I9)/J1</f>
        <v>-52.887500000000003</v>
      </c>
      <c r="K14" s="1">
        <f>(K2-B2+K3-C3+K4-D4+K5-E5+K6-F6+K7-G7+K8-H8+K9-I9+K10-J10)/K1</f>
        <v>-47.011111111111113</v>
      </c>
      <c r="M14" s="1" t="s">
        <v>1</v>
      </c>
      <c r="O14" s="1">
        <f>(O2-N2)/O1</f>
        <v>-4.8999999999999915</v>
      </c>
      <c r="P14" s="1">
        <f>(P2-N2+P3-O3)/P1</f>
        <v>-2.3999999999999986</v>
      </c>
      <c r="Q14" s="1">
        <f>(Q2-N2+Q3-O3+Q4-P4)/Q1</f>
        <v>-2.3666666666666694</v>
      </c>
      <c r="R14" s="1">
        <f>(R2-N2+R3-O3+R4-P4+R5-Q5)/R1</f>
        <v>-3.7499999999999982</v>
      </c>
      <c r="S14" s="1">
        <f>(S2-N2+S3-O3+S4-P4+S5-Q5+S6-R6)/T1</f>
        <v>-3.4333333333333313</v>
      </c>
      <c r="T14" s="1">
        <f>(T2-N2+T3-O3+T4-P4+T5-Q5+T6-R6+T7-S7)/T1</f>
        <v>-68.533333333333346</v>
      </c>
      <c r="U14" s="1">
        <f>(U2-N2+U3-O3+U4-P4+U5-Q5+U6-R6+U7-S7+U8-T8)/U1</f>
        <v>-58.742857142857147</v>
      </c>
      <c r="V14" s="1">
        <f>(V2-N2+V3-O3+V4-P4+V5-Q5+V6-R6+V7-S7+V8-T8+V9-U9)/V1</f>
        <v>-51.400000000000006</v>
      </c>
      <c r="W14" s="1">
        <f>(W2-N2+W3-O3+W4-P4+W5-Q5+W6-R6+W7-S7+W8-T8+W9-U9+W10-V10)/W1</f>
        <v>-45.688888888888897</v>
      </c>
      <c r="Y14" s="1" t="s">
        <v>1</v>
      </c>
      <c r="AA14" s="1">
        <f>(AA2-Z2)/AA1</f>
        <v>-2.7000000000000028</v>
      </c>
      <c r="AB14" s="1">
        <f>(AB2-Z2+AB3-AA3)/AB1</f>
        <v>-4.25</v>
      </c>
      <c r="AC14" s="1">
        <f>(AC2-Z2+AC3-AA3+AC4-AB4)/AC1</f>
        <v>-3.9999999999999951</v>
      </c>
      <c r="AD14" s="1">
        <f>(AD2-Z2+AD3-AA3+AD4-AB4+AD5-AC5)/AD1</f>
        <v>-2.9249999999999972</v>
      </c>
      <c r="AE14" s="1">
        <f>(AE2-Z2+AE3-AA3+AE4-AB4+AE5-AC5+AE6-AD6)/AF1</f>
        <v>-2.7666666666666657</v>
      </c>
      <c r="AF14" s="1">
        <f>(AF2-Z2+AF3-AA3+AF4-AB4+AF5-AC5+AF6-AD6+AF7-AE7)/AF1</f>
        <v>-3.7666666666666657</v>
      </c>
      <c r="AG14" s="1">
        <f>(AG2-Z2+AG3-AA3+AG4-AB4+AG5-AC5+AG6-AD6+AG7-AE7+AG8-AF8)/AG1</f>
        <v>-4.8999999999999977</v>
      </c>
      <c r="AH14" s="1">
        <f>(AH2-Z2+AH3-AA3+AH4-AB4+AH5-AC5+AH6-AD6+AH7-AE7+AH8-AF8+AH9-AG9)/AH1</f>
        <v>-5.0874999999999977</v>
      </c>
      <c r="AI14" s="1">
        <f>(AI2-Z2+AI3-AA3+AI4-AB4+AI5-AC5+AI6-AD6+AI7-AE7+AI8-AF8+AI9-AG9+AI10-AH10)/AI1</f>
        <v>-5.5111111111111093</v>
      </c>
      <c r="AK14" s="1" t="s">
        <v>1</v>
      </c>
      <c r="AM14" s="1">
        <f>(AM2-AL2)/AM1</f>
        <v>-1.5</v>
      </c>
      <c r="AN14" s="1">
        <f>(AN2-AL2+AN3-AM3)/AN1</f>
        <v>-2.1499999999999986</v>
      </c>
      <c r="AO14" s="1">
        <f>(AO2-AL2+AO3-AM3+AO4-AN4)/AO1</f>
        <v>-2.2666666666666657</v>
      </c>
      <c r="AP14" s="1">
        <f>(AP2-AL2+AP3-AM3+AP4-AN4+AP5-AO5)/AP1</f>
        <v>-2.875</v>
      </c>
      <c r="AQ14" s="1">
        <f>(AQ2-AL2+AQ3-AM3+AQ4-AN4+AQ5-AO5+AQ6-AP6)/AR1</f>
        <v>-2.966666666666665</v>
      </c>
      <c r="AR14" s="1">
        <f>(AR2-AL2+AR3-AM3+AR4-AN4+AR5-AO5+AR6-AP6+AR7-AQ7)/AR1</f>
        <v>-3.7166666666666637</v>
      </c>
      <c r="AS14" s="1">
        <f>(AS2-AL2+AS3-AM3+AS4-AN4+AS5-AO5+AS6-AP6+AS7-AQ7+AS8-AR8)/AS1</f>
        <v>-5.0571428571428543</v>
      </c>
      <c r="AT14" s="1">
        <f>(AT2-AL2+AT3-AM3+AT4-AN4+AT5-AO5+AT6-AP6+AT7-AQ7+AT8-AR8+AT9-AS9)/AT1</f>
        <v>-4.5874999999999968</v>
      </c>
      <c r="AU14" s="1">
        <f>(AU2-AL2+AU3-AM3+AU4-AN4+AU5-AO5+AU6-AP6+AU7-AQ7+AU8-AR8+AU9-AS9+AU10-AT10)/AU1</f>
        <v>-4.7555555555555546</v>
      </c>
    </row>
    <row r="16" spans="1:47" ht="27" customHeight="1" x14ac:dyDescent="0.25">
      <c r="M16" s="2"/>
      <c r="N16" s="2">
        <v>0</v>
      </c>
      <c r="O16" s="2">
        <v>1</v>
      </c>
      <c r="P16" s="2">
        <v>2</v>
      </c>
      <c r="Q16" s="2">
        <v>3</v>
      </c>
      <c r="R16" s="2">
        <v>4</v>
      </c>
      <c r="S16" s="2">
        <v>5</v>
      </c>
      <c r="T16" s="2">
        <v>6</v>
      </c>
      <c r="U16" s="2">
        <v>7</v>
      </c>
      <c r="V16" s="2">
        <v>8</v>
      </c>
      <c r="W16" s="2">
        <v>9</v>
      </c>
      <c r="AK16" s="2"/>
      <c r="AL16" s="2">
        <v>0</v>
      </c>
      <c r="AM16" s="2">
        <v>1</v>
      </c>
      <c r="AN16" s="2">
        <v>2</v>
      </c>
      <c r="AO16" s="4">
        <v>3</v>
      </c>
      <c r="AP16" s="4">
        <v>4</v>
      </c>
      <c r="AQ16" s="4">
        <v>5</v>
      </c>
      <c r="AR16" s="4">
        <v>6</v>
      </c>
      <c r="AS16" s="4">
        <v>7</v>
      </c>
      <c r="AT16" s="4">
        <v>8</v>
      </c>
      <c r="AU16" s="4">
        <v>9</v>
      </c>
    </row>
    <row r="17" spans="13:47" ht="27" customHeight="1" x14ac:dyDescent="0.25">
      <c r="M17" s="2">
        <v>0</v>
      </c>
      <c r="N17" s="4">
        <v>76.099999999999994</v>
      </c>
      <c r="O17" s="4">
        <v>73</v>
      </c>
      <c r="P17" s="4">
        <v>73</v>
      </c>
      <c r="Q17" s="4">
        <v>71.8</v>
      </c>
      <c r="R17" s="4">
        <v>72</v>
      </c>
      <c r="S17" s="4">
        <v>72.099999999999994</v>
      </c>
      <c r="T17" s="2">
        <v>71.3</v>
      </c>
      <c r="U17" s="2">
        <v>71.3</v>
      </c>
      <c r="V17" s="2">
        <v>72.2</v>
      </c>
      <c r="W17" s="2">
        <v>71.900000000000006</v>
      </c>
      <c r="AK17" s="2">
        <v>0</v>
      </c>
      <c r="AL17" s="2">
        <v>75.8</v>
      </c>
      <c r="AM17" s="2">
        <v>73.900000000000006</v>
      </c>
      <c r="AN17" s="2">
        <v>71.3</v>
      </c>
      <c r="AO17" s="2">
        <v>69.599999999999994</v>
      </c>
      <c r="AP17" s="2">
        <v>72</v>
      </c>
      <c r="AQ17" s="2">
        <v>72.3</v>
      </c>
      <c r="AR17" s="2">
        <v>71.099999999999994</v>
      </c>
      <c r="AS17" s="2">
        <v>71.3</v>
      </c>
      <c r="AT17" s="2">
        <v>72.400000000000006</v>
      </c>
      <c r="AU17" s="2">
        <v>73.099999999999994</v>
      </c>
    </row>
    <row r="18" spans="13:47" ht="27" customHeight="1" x14ac:dyDescent="0.25">
      <c r="M18" s="2">
        <v>1</v>
      </c>
      <c r="N18" s="4"/>
      <c r="O18" s="4">
        <v>68.400000000000006</v>
      </c>
      <c r="P18" s="4">
        <v>65.900000000000006</v>
      </c>
      <c r="Q18" s="4">
        <v>64.599999999999994</v>
      </c>
      <c r="R18" s="4">
        <v>64.8</v>
      </c>
      <c r="S18" s="4">
        <v>64.3</v>
      </c>
      <c r="T18" s="2">
        <v>64.8</v>
      </c>
      <c r="U18" s="2">
        <v>64.400000000000006</v>
      </c>
      <c r="V18" s="2">
        <v>64.099999999999994</v>
      </c>
      <c r="W18" s="2">
        <v>64.5</v>
      </c>
      <c r="AK18" s="2">
        <v>1</v>
      </c>
      <c r="AL18" s="2"/>
      <c r="AM18" s="2">
        <v>71.400000000000006</v>
      </c>
      <c r="AN18" s="2">
        <v>73.3</v>
      </c>
      <c r="AO18" s="2">
        <v>73</v>
      </c>
      <c r="AP18" s="2">
        <v>73.7</v>
      </c>
      <c r="AQ18" s="2">
        <v>72</v>
      </c>
      <c r="AR18" s="2">
        <v>70.5</v>
      </c>
      <c r="AS18" s="2">
        <v>69.900000000000006</v>
      </c>
      <c r="AT18" s="2">
        <v>71.400000000000006</v>
      </c>
      <c r="AU18" s="2">
        <v>70.7</v>
      </c>
    </row>
    <row r="19" spans="13:47" ht="27" customHeight="1" x14ac:dyDescent="0.25">
      <c r="M19" s="2">
        <v>2</v>
      </c>
      <c r="N19" s="4"/>
      <c r="O19" s="4"/>
      <c r="P19" s="4">
        <v>72.099999999999994</v>
      </c>
      <c r="Q19" s="4">
        <v>69.7</v>
      </c>
      <c r="R19" s="4">
        <v>70.599999999999994</v>
      </c>
      <c r="S19" s="4">
        <v>70.599999999999994</v>
      </c>
      <c r="T19" s="2">
        <v>71.3</v>
      </c>
      <c r="U19" s="2">
        <v>71.599999999999994</v>
      </c>
      <c r="V19" s="2">
        <v>71.599999999999994</v>
      </c>
      <c r="W19" s="2">
        <v>70.8</v>
      </c>
      <c r="AK19" s="2">
        <v>2</v>
      </c>
      <c r="AL19" s="2"/>
      <c r="AM19" s="2"/>
      <c r="AN19" s="2">
        <v>69.5</v>
      </c>
      <c r="AO19" s="2">
        <v>62.5</v>
      </c>
      <c r="AP19" s="2">
        <v>62.9</v>
      </c>
      <c r="AQ19" s="2">
        <v>63.9</v>
      </c>
      <c r="AR19" s="2">
        <v>64.2</v>
      </c>
      <c r="AS19" s="2">
        <v>65.099999999999994</v>
      </c>
      <c r="AT19" s="2">
        <v>65.7</v>
      </c>
      <c r="AU19" s="2">
        <v>66.3</v>
      </c>
    </row>
    <row r="20" spans="13:47" ht="27" customHeight="1" x14ac:dyDescent="0.25">
      <c r="M20" s="2">
        <v>3</v>
      </c>
      <c r="N20" s="4"/>
      <c r="O20" s="4"/>
      <c r="P20" s="4"/>
      <c r="Q20" s="4">
        <v>65.099999999999994</v>
      </c>
      <c r="R20" s="4">
        <v>60.5</v>
      </c>
      <c r="S20" s="4">
        <v>59.4</v>
      </c>
      <c r="T20" s="2">
        <v>61.5</v>
      </c>
      <c r="U20" s="2">
        <v>63.9</v>
      </c>
      <c r="V20" s="2">
        <v>61.7</v>
      </c>
      <c r="W20" s="2">
        <v>62.7</v>
      </c>
      <c r="AK20" s="2">
        <v>3</v>
      </c>
      <c r="AL20" s="2"/>
      <c r="AM20" s="2"/>
      <c r="AN20" s="2"/>
      <c r="AO20" s="2">
        <v>73.5</v>
      </c>
      <c r="AP20" s="2">
        <v>68.5</v>
      </c>
      <c r="AQ20" s="2">
        <v>68.7</v>
      </c>
      <c r="AR20" s="2">
        <v>67.3</v>
      </c>
      <c r="AS20" s="2">
        <v>68.900000000000006</v>
      </c>
      <c r="AT20" s="2">
        <v>70</v>
      </c>
      <c r="AU20" s="2">
        <v>70.599999999999994</v>
      </c>
    </row>
    <row r="21" spans="13:47" ht="27" customHeight="1" x14ac:dyDescent="0.25">
      <c r="M21" s="2">
        <v>4</v>
      </c>
      <c r="N21" s="4"/>
      <c r="O21" s="4"/>
      <c r="P21" s="4"/>
      <c r="Q21" s="4"/>
      <c r="R21" s="4">
        <v>64.8</v>
      </c>
      <c r="S21" s="4">
        <v>59.9</v>
      </c>
      <c r="T21" s="2">
        <v>60.8</v>
      </c>
      <c r="U21" s="2">
        <v>62.2</v>
      </c>
      <c r="V21" s="2">
        <v>61.6</v>
      </c>
      <c r="W21" s="2">
        <v>60.3</v>
      </c>
      <c r="AK21" s="2">
        <v>4</v>
      </c>
      <c r="AL21" s="2"/>
      <c r="AM21" s="2"/>
      <c r="AN21" s="2"/>
      <c r="AO21" s="2"/>
      <c r="AP21" s="2">
        <v>54.8</v>
      </c>
      <c r="AQ21" s="2">
        <v>42</v>
      </c>
      <c r="AR21" s="2">
        <v>48.6</v>
      </c>
      <c r="AS21" s="2">
        <v>49.6</v>
      </c>
      <c r="AT21" s="2">
        <v>51.8</v>
      </c>
      <c r="AU21" s="2">
        <v>51.6</v>
      </c>
    </row>
    <row r="22" spans="13:47" ht="27" customHeight="1" x14ac:dyDescent="0.25">
      <c r="M22" s="2">
        <v>5</v>
      </c>
      <c r="N22" s="4"/>
      <c r="O22" s="4"/>
      <c r="P22" s="4"/>
      <c r="Q22" s="4"/>
      <c r="R22" s="4"/>
      <c r="S22" s="4">
        <v>62.8</v>
      </c>
      <c r="T22" s="2">
        <v>57.8</v>
      </c>
      <c r="U22" s="2">
        <v>61</v>
      </c>
      <c r="V22" s="2">
        <v>59.9</v>
      </c>
      <c r="W22" s="2">
        <v>58.1</v>
      </c>
      <c r="AK22" s="2">
        <v>5</v>
      </c>
      <c r="AL22" s="2"/>
      <c r="AM22" s="2"/>
      <c r="AN22" s="2"/>
      <c r="AO22" s="2"/>
      <c r="AP22" s="2"/>
      <c r="AQ22" s="2">
        <v>57.7</v>
      </c>
      <c r="AR22" s="2">
        <v>53.2</v>
      </c>
      <c r="AS22" s="2">
        <v>52.7</v>
      </c>
      <c r="AT22" s="2">
        <v>54.1</v>
      </c>
      <c r="AU22" s="2">
        <v>52.4</v>
      </c>
    </row>
    <row r="23" spans="13:47" ht="27" customHeight="1" x14ac:dyDescent="0.25">
      <c r="M23" s="2">
        <v>6</v>
      </c>
      <c r="N23" s="2"/>
      <c r="O23" s="2"/>
      <c r="P23" s="2"/>
      <c r="Q23" s="2"/>
      <c r="R23" s="2"/>
      <c r="S23" s="2"/>
      <c r="T23" s="2">
        <v>71.7</v>
      </c>
      <c r="U23" s="2">
        <v>62.5</v>
      </c>
      <c r="V23" s="2">
        <v>60.2</v>
      </c>
      <c r="W23" s="2">
        <v>60.7</v>
      </c>
      <c r="AK23" s="2">
        <v>6</v>
      </c>
      <c r="AL23" s="2"/>
      <c r="AM23" s="2"/>
      <c r="AN23" s="2"/>
      <c r="AO23" s="2"/>
      <c r="AP23" s="2"/>
      <c r="AQ23" s="2"/>
      <c r="AR23" s="2">
        <v>55.4</v>
      </c>
      <c r="AS23" s="2">
        <v>48.6</v>
      </c>
      <c r="AT23" s="2">
        <v>48.4</v>
      </c>
      <c r="AU23" s="2">
        <v>47.5</v>
      </c>
    </row>
    <row r="24" spans="13:47" ht="27" customHeight="1" x14ac:dyDescent="0.25">
      <c r="M24" s="2">
        <v>7</v>
      </c>
      <c r="N24" s="2"/>
      <c r="O24" s="2"/>
      <c r="P24" s="2"/>
      <c r="Q24" s="2"/>
      <c r="R24" s="2"/>
      <c r="S24" s="2"/>
      <c r="T24" s="2"/>
      <c r="U24" s="2">
        <v>61.5</v>
      </c>
      <c r="V24" s="2">
        <v>59.7</v>
      </c>
      <c r="W24" s="2">
        <v>60.2</v>
      </c>
      <c r="AK24" s="2">
        <v>7</v>
      </c>
      <c r="AL24" s="2"/>
      <c r="AM24" s="2"/>
      <c r="AN24" s="2"/>
      <c r="AO24" s="2"/>
      <c r="AP24" s="2"/>
      <c r="AQ24" s="2"/>
      <c r="AR24" s="2"/>
      <c r="AS24" s="2">
        <v>53.2</v>
      </c>
      <c r="AT24" s="2">
        <v>42.1</v>
      </c>
      <c r="AU24" s="2">
        <v>43.4</v>
      </c>
    </row>
    <row r="25" spans="13:47" ht="27" customHeight="1" x14ac:dyDescent="0.25">
      <c r="M25" s="2">
        <v>8</v>
      </c>
      <c r="N25" s="2"/>
      <c r="O25" s="2"/>
      <c r="P25" s="2"/>
      <c r="Q25" s="2"/>
      <c r="R25" s="2"/>
      <c r="S25" s="2"/>
      <c r="T25" s="2"/>
      <c r="U25" s="2"/>
      <c r="V25" s="2">
        <v>57.9</v>
      </c>
      <c r="W25" s="2">
        <v>52.7</v>
      </c>
      <c r="AK25" s="2">
        <v>8</v>
      </c>
      <c r="AL25" s="2"/>
      <c r="AM25" s="2"/>
      <c r="AN25" s="2"/>
      <c r="AO25" s="2"/>
      <c r="AP25" s="2"/>
      <c r="AQ25" s="2"/>
      <c r="AR25" s="2"/>
      <c r="AS25" s="2"/>
      <c r="AT25" s="2">
        <v>35.200000000000003</v>
      </c>
      <c r="AU25" s="2">
        <v>28.9</v>
      </c>
    </row>
    <row r="26" spans="13:47" ht="27" customHeight="1" x14ac:dyDescent="0.25">
      <c r="M26" s="2">
        <v>9</v>
      </c>
      <c r="N26" s="2"/>
      <c r="O26" s="2"/>
      <c r="P26" s="2"/>
      <c r="Q26" s="2"/>
      <c r="R26" s="2"/>
      <c r="S26" s="2"/>
      <c r="T26" s="2"/>
      <c r="U26" s="2"/>
      <c r="V26" s="2"/>
      <c r="W26" s="2">
        <v>56.7</v>
      </c>
      <c r="AK26" s="2">
        <v>9</v>
      </c>
      <c r="AL26" s="2"/>
      <c r="AM26" s="2"/>
      <c r="AN26" s="2"/>
      <c r="AO26" s="2"/>
      <c r="AP26" s="2"/>
      <c r="AQ26" s="2"/>
      <c r="AR26" s="2"/>
      <c r="AS26" s="2"/>
      <c r="AT26" s="2"/>
      <c r="AU26" s="2">
        <v>43.3</v>
      </c>
    </row>
    <row r="27" spans="13:47" ht="27" customHeight="1" x14ac:dyDescent="0.25">
      <c r="M27" s="5" t="s">
        <v>8</v>
      </c>
      <c r="N27" s="5"/>
      <c r="O27" s="5"/>
      <c r="P27" s="5"/>
      <c r="Q27" s="5"/>
      <c r="R27" s="5"/>
      <c r="S27" s="5"/>
      <c r="T27" s="5"/>
      <c r="U27" s="5"/>
      <c r="V27" s="5"/>
      <c r="W27" s="5"/>
      <c r="AK27" s="5" t="s">
        <v>7</v>
      </c>
      <c r="AL27" s="5"/>
      <c r="AM27" s="5"/>
      <c r="AN27" s="5"/>
      <c r="AO27" s="5"/>
      <c r="AP27" s="5"/>
      <c r="AQ27" s="5"/>
      <c r="AR27" s="5"/>
      <c r="AS27" s="5"/>
      <c r="AT27" s="5"/>
      <c r="AU27" s="5"/>
    </row>
    <row r="28" spans="13:47" ht="27" customHeight="1" x14ac:dyDescent="0.25">
      <c r="M28" s="2" t="s">
        <v>0</v>
      </c>
      <c r="N28" s="2">
        <f>AVERAGE(N17:N26)</f>
        <v>76.099999999999994</v>
      </c>
      <c r="O28" s="2">
        <f t="shared" ref="O28:W28" si="4">AVERAGE(O17:O26)</f>
        <v>70.7</v>
      </c>
      <c r="P28" s="2">
        <f t="shared" si="4"/>
        <v>70.333333333333329</v>
      </c>
      <c r="Q28" s="2">
        <f t="shared" si="4"/>
        <v>67.799999999999983</v>
      </c>
      <c r="R28" s="2">
        <f t="shared" si="4"/>
        <v>66.539999999999992</v>
      </c>
      <c r="S28" s="2">
        <f t="shared" si="4"/>
        <v>64.849999999999994</v>
      </c>
      <c r="T28" s="2">
        <f t="shared" si="4"/>
        <v>65.599999999999994</v>
      </c>
      <c r="U28" s="2">
        <f t="shared" si="4"/>
        <v>64.8</v>
      </c>
      <c r="V28" s="2">
        <f t="shared" si="4"/>
        <v>63.211111111111109</v>
      </c>
      <c r="W28" s="2">
        <f t="shared" si="4"/>
        <v>61.86</v>
      </c>
      <c r="AK28" s="2" t="s">
        <v>0</v>
      </c>
      <c r="AL28" s="2">
        <f>AVERAGE(AL17:AL26)</f>
        <v>75.8</v>
      </c>
      <c r="AM28" s="2">
        <f t="shared" ref="AM28:AU28" si="5">AVERAGE(AM17:AM26)</f>
        <v>72.650000000000006</v>
      </c>
      <c r="AN28" s="2">
        <f t="shared" si="5"/>
        <v>71.36666666666666</v>
      </c>
      <c r="AO28" s="2">
        <f t="shared" si="5"/>
        <v>69.650000000000006</v>
      </c>
      <c r="AP28" s="2">
        <f t="shared" si="5"/>
        <v>66.38000000000001</v>
      </c>
      <c r="AQ28" s="2">
        <f t="shared" si="5"/>
        <v>62.766666666666673</v>
      </c>
      <c r="AR28" s="2">
        <f t="shared" si="5"/>
        <v>61.471428571428575</v>
      </c>
      <c r="AS28" s="2">
        <f t="shared" si="5"/>
        <v>59.912500000000001</v>
      </c>
      <c r="AT28" s="2">
        <f t="shared" si="5"/>
        <v>56.788888888888891</v>
      </c>
      <c r="AU28" s="2">
        <f t="shared" si="5"/>
        <v>54.779999999999994</v>
      </c>
    </row>
    <row r="29" spans="13:47" ht="27" customHeight="1" x14ac:dyDescent="0.25">
      <c r="M29" s="2" t="s">
        <v>1</v>
      </c>
      <c r="N29" s="2"/>
      <c r="O29" s="2">
        <f>(O17-N17)/O16</f>
        <v>-3.0999999999999943</v>
      </c>
      <c r="P29" s="2">
        <f>(P17-N17+P18-O18)/P16</f>
        <v>-2.7999999999999972</v>
      </c>
      <c r="Q29" s="2">
        <f>(Q17-N17+Q18-O18+Q19-P19)/Q16</f>
        <v>-3.5</v>
      </c>
      <c r="R29" s="2">
        <f>(R17-N17+R18-O18+R19-P19+R20-Q20)/R16</f>
        <v>-3.4499999999999993</v>
      </c>
      <c r="S29" s="2">
        <f>(S17-N17+S18-O18+S19-P19+S20-Q20+S21-R21)/T16</f>
        <v>-3.3666666666666671</v>
      </c>
      <c r="T29" s="2">
        <f>(T17-N17+T18-O18+T19-P19+T20-Q20+T21-R21+T22-S22)/T16</f>
        <v>-3.6333333333333329</v>
      </c>
      <c r="U29" s="2">
        <f>(U17-N17+U18-O18+U19-P19+U20-Q20+U21-R21+U22-S22+U23-T23)/U16</f>
        <v>-3.4428571428571408</v>
      </c>
      <c r="V29" s="2">
        <f>(V17-N17+V18-O18+V19-P19+V20-Q20+V21-R21+V22-S22+V23-T23+V24-U24)/V16</f>
        <v>-3.9374999999999982</v>
      </c>
      <c r="W29" s="2">
        <f>(W17-N17+W18-O18+W19-P19+W20-Q20+W21-R21+W22-S22+W23-T23+W24-U24+W25-V25)/W16</f>
        <v>-4.277777777777775</v>
      </c>
      <c r="AK29" s="2" t="s">
        <v>1</v>
      </c>
      <c r="AL29" s="2"/>
      <c r="AM29" s="2">
        <f>(AM17-AL17)/AM16</f>
        <v>-1.8999999999999915</v>
      </c>
      <c r="AN29" s="2">
        <f>(AN17-AL17+AN18-AM18)/AN16</f>
        <v>-1.3000000000000043</v>
      </c>
      <c r="AO29" s="2">
        <f>(AO17-AL17+AO18-AM18+AO19-AN19)/AO16</f>
        <v>-3.8666666666666694</v>
      </c>
      <c r="AP29" s="2">
        <f>(AP17-AL17+AP18-AM18+AP19-AN19+AP20-AO20)/AP16</f>
        <v>-3.2750000000000004</v>
      </c>
      <c r="AQ29" s="2">
        <f>(AQ17-AL17+AQ18-AM18+AQ19-AN19+AQ20-AO20+AQ21-AP21)/AR16</f>
        <v>-4.3500000000000005</v>
      </c>
      <c r="AR29" s="2">
        <f>(AR17-AL17+AR18-AM18+AR19-AN19+AR20-AO20+AR21-AP21+AR22-AQ22)/AR16</f>
        <v>-4.6333333333333337</v>
      </c>
      <c r="AS29" s="2">
        <f>(AS17-AL17+AS18-AM18+AS19-AN19+AS20-AO20+AS21-AP21+AS22-AQ22+AS23-AR23)/AS16</f>
        <v>-4.5714285714285703</v>
      </c>
      <c r="AT29" s="2">
        <f>(AT17-AL17+AT18-AM18+AT19-AN19+AT20-AO20+AT21-AP21+AT22-AQ22+AT23-AR23+AT24-AS24)/AT16</f>
        <v>-4.4249999999999989</v>
      </c>
      <c r="AU29" s="2">
        <f>(AU17-AL17+AU18-AM18+AU19-AN19+AU20-AO20+AU21-AP21+AU22-AQ22+AU23-AR23+AU24-AS24+AU25-AT25)/AU16</f>
        <v>-4.6666666666666687</v>
      </c>
    </row>
    <row r="31" spans="13:47" ht="27" customHeight="1" x14ac:dyDescent="0.25">
      <c r="AK31" s="2"/>
      <c r="AL31" s="2">
        <v>0</v>
      </c>
      <c r="AM31" s="2">
        <v>1</v>
      </c>
      <c r="AN31" s="2">
        <v>2</v>
      </c>
      <c r="AO31" s="4">
        <v>3</v>
      </c>
      <c r="AP31" s="4">
        <v>4</v>
      </c>
      <c r="AQ31" s="4">
        <v>5</v>
      </c>
      <c r="AR31" s="4">
        <v>6</v>
      </c>
      <c r="AS31" s="4">
        <v>7</v>
      </c>
      <c r="AT31" s="4">
        <v>8</v>
      </c>
      <c r="AU31" s="4">
        <v>9</v>
      </c>
    </row>
    <row r="32" spans="13:47" ht="27" customHeight="1" x14ac:dyDescent="0.25">
      <c r="AK32" s="2">
        <v>0</v>
      </c>
      <c r="AL32" s="2">
        <v>77.2</v>
      </c>
      <c r="AM32" s="2">
        <v>76.3</v>
      </c>
      <c r="AN32" s="2">
        <v>76.3</v>
      </c>
      <c r="AO32" s="2">
        <v>75.8</v>
      </c>
      <c r="AP32" s="2">
        <v>76.099999999999994</v>
      </c>
      <c r="AQ32" s="2">
        <v>75.400000000000006</v>
      </c>
      <c r="AR32" s="2">
        <v>74.8</v>
      </c>
      <c r="AS32" s="2">
        <v>74</v>
      </c>
      <c r="AT32" s="2">
        <v>73.5</v>
      </c>
      <c r="AU32" s="2">
        <v>74.599999999999994</v>
      </c>
    </row>
    <row r="33" spans="37:47" ht="27" customHeight="1" x14ac:dyDescent="0.25">
      <c r="AK33" s="2">
        <v>1</v>
      </c>
      <c r="AL33" s="2"/>
      <c r="AM33" s="2">
        <v>72.2</v>
      </c>
      <c r="AN33" s="2">
        <v>72.2</v>
      </c>
      <c r="AO33" s="2">
        <v>72.2</v>
      </c>
      <c r="AP33" s="2">
        <v>73.400000000000006</v>
      </c>
      <c r="AQ33" s="2">
        <v>72.900000000000006</v>
      </c>
      <c r="AR33" s="2">
        <v>73.3</v>
      </c>
      <c r="AS33" s="2">
        <v>73.099999999999994</v>
      </c>
      <c r="AT33" s="2">
        <v>72.900000000000006</v>
      </c>
      <c r="AU33" s="2">
        <v>72.900000000000006</v>
      </c>
    </row>
    <row r="34" spans="37:47" ht="27" customHeight="1" x14ac:dyDescent="0.25">
      <c r="AK34" s="2">
        <v>2</v>
      </c>
      <c r="AL34" s="2"/>
      <c r="AM34" s="2"/>
      <c r="AN34" s="2">
        <v>71.8</v>
      </c>
      <c r="AO34" s="2">
        <v>67.599999999999994</v>
      </c>
      <c r="AP34" s="2">
        <v>69.2</v>
      </c>
      <c r="AQ34" s="2">
        <v>68.599999999999994</v>
      </c>
      <c r="AR34" s="2">
        <v>68.7</v>
      </c>
      <c r="AS34" s="2">
        <v>68.599999999999994</v>
      </c>
      <c r="AT34" s="2">
        <v>68.099999999999994</v>
      </c>
      <c r="AU34" s="2">
        <v>67.7</v>
      </c>
    </row>
    <row r="35" spans="37:47" ht="27" customHeight="1" x14ac:dyDescent="0.25">
      <c r="AK35" s="2">
        <v>3</v>
      </c>
      <c r="AL35" s="2"/>
      <c r="AM35" s="2"/>
      <c r="AN35" s="2"/>
      <c r="AO35" s="2">
        <v>73.099999999999994</v>
      </c>
      <c r="AP35" s="2">
        <v>68.900000000000006</v>
      </c>
      <c r="AQ35" s="2">
        <v>71.099999999999994</v>
      </c>
      <c r="AR35" s="2">
        <v>70</v>
      </c>
      <c r="AS35" s="2">
        <v>71.099999999999994</v>
      </c>
      <c r="AT35" s="2">
        <v>71.400000000000006</v>
      </c>
      <c r="AU35" s="2">
        <v>71.400000000000006</v>
      </c>
    </row>
    <row r="36" spans="37:47" ht="27" customHeight="1" x14ac:dyDescent="0.25">
      <c r="AK36" s="2">
        <v>4</v>
      </c>
      <c r="AL36" s="2"/>
      <c r="AM36" s="2"/>
      <c r="AN36" s="2"/>
      <c r="AO36" s="2"/>
      <c r="AP36" s="2">
        <v>57.4</v>
      </c>
      <c r="AQ36" s="2">
        <v>52.1</v>
      </c>
      <c r="AR36" s="2">
        <v>55.2</v>
      </c>
      <c r="AS36" s="2">
        <v>53.9</v>
      </c>
      <c r="AT36" s="2">
        <v>51.8</v>
      </c>
      <c r="AU36" s="2">
        <v>53</v>
      </c>
    </row>
    <row r="37" spans="37:47" ht="27" customHeight="1" x14ac:dyDescent="0.25">
      <c r="AK37" s="2">
        <v>5</v>
      </c>
      <c r="AL37" s="2"/>
      <c r="AM37" s="2"/>
      <c r="AN37" s="2"/>
      <c r="AO37" s="2"/>
      <c r="AP37" s="2"/>
      <c r="AQ37" s="2">
        <v>64.3</v>
      </c>
      <c r="AR37" s="2">
        <v>62.4</v>
      </c>
      <c r="AS37" s="2">
        <v>60.1</v>
      </c>
      <c r="AT37" s="2">
        <v>61.4</v>
      </c>
      <c r="AU37" s="2">
        <v>60.7</v>
      </c>
    </row>
    <row r="38" spans="37:47" ht="27" customHeight="1" x14ac:dyDescent="0.25">
      <c r="AK38" s="2">
        <v>6</v>
      </c>
      <c r="AL38" s="2"/>
      <c r="AM38" s="2"/>
      <c r="AN38" s="2"/>
      <c r="AO38" s="2"/>
      <c r="AP38" s="2"/>
      <c r="AQ38" s="2"/>
      <c r="AR38" s="2">
        <v>58.2</v>
      </c>
      <c r="AS38" s="2">
        <v>55</v>
      </c>
      <c r="AT38" s="2">
        <v>54.6</v>
      </c>
      <c r="AU38" s="2">
        <v>53.9</v>
      </c>
    </row>
    <row r="39" spans="37:47" ht="27" customHeight="1" x14ac:dyDescent="0.25">
      <c r="AK39" s="2">
        <v>7</v>
      </c>
      <c r="AL39" s="2"/>
      <c r="AM39" s="2"/>
      <c r="AN39" s="2"/>
      <c r="AO39" s="2"/>
      <c r="AP39" s="2"/>
      <c r="AQ39" s="2"/>
      <c r="AR39" s="2"/>
      <c r="AS39" s="2">
        <v>58.5</v>
      </c>
      <c r="AT39" s="2">
        <v>59.4</v>
      </c>
      <c r="AU39" s="2">
        <v>57.9</v>
      </c>
    </row>
    <row r="40" spans="37:47" ht="27" customHeight="1" x14ac:dyDescent="0.25">
      <c r="AK40" s="2">
        <v>8</v>
      </c>
      <c r="AL40" s="2"/>
      <c r="AM40" s="2"/>
      <c r="AN40" s="2"/>
      <c r="AO40" s="2"/>
      <c r="AP40" s="2"/>
      <c r="AQ40" s="2"/>
      <c r="AR40" s="2"/>
      <c r="AS40" s="2"/>
      <c r="AT40" s="2">
        <v>54.7</v>
      </c>
      <c r="AU40" s="2">
        <v>53.7</v>
      </c>
    </row>
    <row r="41" spans="37:47" ht="27" customHeight="1" x14ac:dyDescent="0.25">
      <c r="AK41" s="2">
        <v>9</v>
      </c>
      <c r="AL41" s="2"/>
      <c r="AM41" s="2"/>
      <c r="AN41" s="2"/>
      <c r="AO41" s="2"/>
      <c r="AP41" s="2"/>
      <c r="AQ41" s="2"/>
      <c r="AR41" s="2"/>
      <c r="AS41" s="2"/>
      <c r="AT41" s="2"/>
      <c r="AU41" s="2">
        <v>50.7</v>
      </c>
    </row>
    <row r="42" spans="37:47" ht="27" customHeight="1" x14ac:dyDescent="0.25">
      <c r="AK42" s="5" t="s">
        <v>6</v>
      </c>
      <c r="AL42" s="5"/>
      <c r="AM42" s="5"/>
      <c r="AN42" s="5"/>
      <c r="AO42" s="5"/>
      <c r="AP42" s="5"/>
      <c r="AQ42" s="5"/>
      <c r="AR42" s="5"/>
      <c r="AS42" s="5"/>
      <c r="AT42" s="5"/>
      <c r="AU42" s="5"/>
    </row>
    <row r="43" spans="37:47" ht="27" customHeight="1" x14ac:dyDescent="0.25">
      <c r="AK43" s="1" t="s">
        <v>0</v>
      </c>
      <c r="AL43" s="1">
        <f>AVERAGE(AL32:AL41)</f>
        <v>77.2</v>
      </c>
      <c r="AM43" s="1">
        <f t="shared" ref="AM43:AU43" si="6">AVERAGE(AM32:AM41)</f>
        <v>74.25</v>
      </c>
      <c r="AN43" s="1">
        <f t="shared" si="6"/>
        <v>73.433333333333337</v>
      </c>
      <c r="AO43" s="1">
        <f t="shared" si="6"/>
        <v>72.174999999999997</v>
      </c>
      <c r="AP43" s="1">
        <f t="shared" si="6"/>
        <v>69</v>
      </c>
      <c r="AQ43" s="1">
        <f t="shared" si="6"/>
        <v>67.400000000000006</v>
      </c>
      <c r="AR43" s="1">
        <f t="shared" si="6"/>
        <v>66.085714285714275</v>
      </c>
      <c r="AS43" s="1">
        <f t="shared" si="6"/>
        <v>64.287499999999994</v>
      </c>
      <c r="AT43" s="1">
        <f t="shared" si="6"/>
        <v>63.088888888888896</v>
      </c>
      <c r="AU43" s="1">
        <f t="shared" si="6"/>
        <v>61.650000000000013</v>
      </c>
    </row>
    <row r="44" spans="37:47" ht="27" customHeight="1" x14ac:dyDescent="0.25">
      <c r="AK44" s="1" t="s">
        <v>1</v>
      </c>
      <c r="AM44" s="1">
        <f>(AM32-AL32)/AM31</f>
        <v>-0.90000000000000568</v>
      </c>
      <c r="AN44" s="1">
        <f>(AN32-AL32+AN33-AM33)/AN31</f>
        <v>-0.45000000000000284</v>
      </c>
      <c r="AO44" s="1">
        <f>(AO32-AL32+AO33-AM33+AO34-AN34)/AO31</f>
        <v>-1.8666666666666696</v>
      </c>
      <c r="AP44" s="1">
        <f>(AP32-AL32+AP33-AM33+AP34-AN34+AP35-AO35)/AP31</f>
        <v>-1.6749999999999972</v>
      </c>
      <c r="AQ44" s="1">
        <f>(AQ32-AL32+AQ33-AM33+AQ34-AN34+AQ35-AO35+AQ36-AP36)/AR31</f>
        <v>-1.9333333333333325</v>
      </c>
      <c r="AR44" s="1">
        <f>(AR32-AL32+AR33-AM33+AR34-AN34+AR35-AO35+AR36-AP36+AR37-AQ37)/AR31</f>
        <v>-1.9333333333333325</v>
      </c>
      <c r="AS44" s="1">
        <f>(AS32-AL32+AS33-AM33+AS34-AN34+AS35-AO35+AS36-AP36+AS37-AQ37+AS38-AR38)/AS31</f>
        <v>-2.6285714285714303</v>
      </c>
      <c r="AT44" s="1">
        <f>(AT32-AL32+AT33-AM33+AT34-AN34+AT35-AO35+AT36-AP36+AT37-AQ37+AT38-AR38+AT39-AS39)/AT31</f>
        <v>-2.4499999999999993</v>
      </c>
      <c r="AU44" s="1">
        <f>(AU32-AL32+AU33-AM33+AU34-AN34+AU35-AO35+AU36-AP36+AU37-AQ37+AU38-AR38+AU39-AS39+AU40-AT40)/AU31</f>
        <v>-2.3999999999999986</v>
      </c>
    </row>
  </sheetData>
  <mergeCells count="7">
    <mergeCell ref="AK42:AU42"/>
    <mergeCell ref="M27:W27"/>
    <mergeCell ref="A12:K12"/>
    <mergeCell ref="M12:W12"/>
    <mergeCell ref="Y12:AI12"/>
    <mergeCell ref="AK12:AU12"/>
    <mergeCell ref="AK27:AU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2021-03-31T05:39:41Z</dcterms:modified>
</cp:coreProperties>
</file>