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kabayashi_shinya\home\2.秀学社\WORK結合テスト\"/>
    </mc:Choice>
  </mc:AlternateContent>
  <bookViews>
    <workbookView xWindow="0" yWindow="0" windowWidth="28800" windowHeight="12495" activeTab="1"/>
  </bookViews>
  <sheets>
    <sheet name="表紙" sheetId="2" r:id="rId1"/>
    <sheet name="1.システム構成" sheetId="5" r:id="rId2"/>
    <sheet name="2.保守性" sheetId="8" r:id="rId3"/>
    <sheet name="3.セキュリティ" sheetId="9" r:id="rId4"/>
    <sheet name="Sheet1" sheetId="10" r:id="rId5"/>
  </sheets>
  <definedNames>
    <definedName name="_xlnm.Print_Area" localSheetId="1">'1.システム構成'!$A$1:$Q$13</definedName>
    <definedName name="_xlnm.Print_Area" localSheetId="2">'2.保守性'!$A$1:$Q$46</definedName>
    <definedName name="_xlnm.Print_Area" localSheetId="3">'3.セキュリティ'!$A$1:$Q$11</definedName>
    <definedName name="_xlnm.Print_Area" localSheetId="0">表紙!$A$1:$M$35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 i="9" l="1"/>
  <c r="F1" i="8"/>
  <c r="F1" i="5"/>
  <c r="O2" i="9" l="1"/>
  <c r="O2" i="8"/>
  <c r="O2" i="5"/>
  <c r="C18" i="9"/>
  <c r="C17" i="9"/>
  <c r="C15" i="9"/>
  <c r="A9" i="9"/>
  <c r="A8" i="9" l="1"/>
  <c r="A10" i="5"/>
  <c r="A9" i="5"/>
  <c r="A10" i="9" l="1"/>
  <c r="A7" i="9"/>
  <c r="C14" i="9" s="1"/>
  <c r="C16" i="9" s="1"/>
  <c r="A4" i="9"/>
  <c r="F2" i="9"/>
  <c r="A1" i="9"/>
  <c r="A44" i="8"/>
  <c r="A43" i="8"/>
  <c r="A45" i="8"/>
  <c r="C53" i="8"/>
  <c r="C52" i="8"/>
  <c r="C50" i="8"/>
  <c r="A36" i="8"/>
  <c r="A35" i="8"/>
  <c r="A34" i="8"/>
  <c r="A33" i="8"/>
  <c r="A40" i="8"/>
  <c r="A39" i="8"/>
  <c r="A38" i="8"/>
  <c r="A37" i="8"/>
  <c r="A42" i="8"/>
  <c r="A41" i="8"/>
  <c r="A32" i="8"/>
  <c r="A31" i="8"/>
  <c r="A30" i="8"/>
  <c r="A23" i="8"/>
  <c r="A22" i="8"/>
  <c r="A21" i="8"/>
  <c r="A26" i="8"/>
  <c r="A25" i="8"/>
  <c r="A24" i="8"/>
  <c r="A27" i="8"/>
  <c r="A28" i="8"/>
  <c r="A29" i="8"/>
  <c r="A20" i="8"/>
  <c r="A18" i="8"/>
  <c r="A11" i="8"/>
  <c r="A9" i="8"/>
  <c r="A19" i="8" l="1"/>
  <c r="A17" i="8"/>
  <c r="A16" i="8"/>
  <c r="A15" i="8"/>
  <c r="A14" i="8"/>
  <c r="A13" i="8"/>
  <c r="A12" i="8"/>
  <c r="A10" i="8"/>
  <c r="A8" i="8"/>
  <c r="A7" i="8"/>
  <c r="A4" i="8"/>
  <c r="F2" i="8"/>
  <c r="A1" i="8"/>
  <c r="C49" i="8" l="1"/>
  <c r="C51" i="8" s="1"/>
  <c r="A8" i="5" l="1"/>
  <c r="A11" i="5"/>
  <c r="A12" i="5"/>
  <c r="A7" i="5"/>
  <c r="C16" i="5" l="1"/>
  <c r="B38" i="2" s="1"/>
  <c r="C19" i="5"/>
  <c r="B41" i="2" s="1"/>
  <c r="C20" i="5"/>
  <c r="B42" i="2" s="1"/>
  <c r="C17" i="5"/>
  <c r="B39" i="2" s="1"/>
  <c r="C18" i="5" l="1"/>
  <c r="B40" i="2" s="1"/>
  <c r="A4" i="5" l="1"/>
  <c r="F2" i="5"/>
  <c r="A1" i="5"/>
</calcChain>
</file>

<file path=xl/sharedStrings.xml><?xml version="1.0" encoding="utf-8"?>
<sst xmlns="http://schemas.openxmlformats.org/spreadsheetml/2006/main" count="241" uniqueCount="158">
  <si>
    <t>対象</t>
    <rPh sb="0" eb="2">
      <t>タイショウ</t>
    </rPh>
    <phoneticPr fontId="5"/>
  </si>
  <si>
    <t>変更履歴</t>
    <phoneticPr fontId="5"/>
  </si>
  <si>
    <t>版数</t>
    <rPh sb="0" eb="2">
      <t>ハンスウ</t>
    </rPh>
    <phoneticPr fontId="5"/>
  </si>
  <si>
    <t>日付</t>
    <rPh sb="0" eb="2">
      <t>ヒヅケ</t>
    </rPh>
    <phoneticPr fontId="5"/>
  </si>
  <si>
    <t>内容</t>
    <rPh sb="0" eb="2">
      <t>ナイヨウ</t>
    </rPh>
    <phoneticPr fontId="5"/>
  </si>
  <si>
    <t>担当</t>
    <rPh sb="0" eb="2">
      <t>タントウ</t>
    </rPh>
    <phoneticPr fontId="5"/>
  </si>
  <si>
    <t>新規作成</t>
    <rPh sb="0" eb="4">
      <t>シンキサクセイ</t>
    </rPh>
    <phoneticPr fontId="5"/>
  </si>
  <si>
    <t>サン・エム・システム株式会社</t>
    <phoneticPr fontId="5"/>
  </si>
  <si>
    <t>Sun-M</t>
    <phoneticPr fontId="5"/>
  </si>
  <si>
    <t>備考</t>
    <rPh sb="0" eb="2">
      <t>ビコウ</t>
    </rPh>
    <phoneticPr fontId="5"/>
  </si>
  <si>
    <t>担当者</t>
    <rPh sb="0" eb="3">
      <t>タントウシャ</t>
    </rPh>
    <phoneticPr fontId="5"/>
  </si>
  <si>
    <t>確認日</t>
    <rPh sb="0" eb="3">
      <t>カクニンビ</t>
    </rPh>
    <phoneticPr fontId="5"/>
  </si>
  <si>
    <t>結果</t>
    <rPh sb="0" eb="2">
      <t>ケッカ</t>
    </rPh>
    <phoneticPr fontId="5"/>
  </si>
  <si>
    <t>テスト手順</t>
    <rPh sb="3" eb="5">
      <t>テジュン</t>
    </rPh>
    <phoneticPr fontId="5"/>
  </si>
  <si>
    <t>テスト内容</t>
    <rPh sb="3" eb="5">
      <t>ナイヨウ</t>
    </rPh>
    <phoneticPr fontId="5"/>
  </si>
  <si>
    <t>テスト項目</t>
    <rPh sb="3" eb="5">
      <t>コウモク</t>
    </rPh>
    <phoneticPr fontId="5"/>
  </si>
  <si>
    <t>No</t>
    <phoneticPr fontId="5"/>
  </si>
  <si>
    <t>項目数</t>
    <rPh sb="0" eb="3">
      <t>コウモクスウ</t>
    </rPh>
    <phoneticPr fontId="20"/>
  </si>
  <si>
    <t>完了数</t>
    <rPh sb="0" eb="2">
      <t>カンリョウ</t>
    </rPh>
    <rPh sb="2" eb="3">
      <t>スウ</t>
    </rPh>
    <phoneticPr fontId="20"/>
  </si>
  <si>
    <t>残数</t>
    <rPh sb="0" eb="1">
      <t>ザン</t>
    </rPh>
    <rPh sb="1" eb="2">
      <t>スウ</t>
    </rPh>
    <phoneticPr fontId="20"/>
  </si>
  <si>
    <t>OK数</t>
    <rPh sb="2" eb="3">
      <t>スウ</t>
    </rPh>
    <phoneticPr fontId="20"/>
  </si>
  <si>
    <t>NG数</t>
    <rPh sb="2" eb="3">
      <t>スウ</t>
    </rPh>
    <phoneticPr fontId="5"/>
  </si>
  <si>
    <t>[結果集計]</t>
    <rPh sb="1" eb="3">
      <t>ケッカ</t>
    </rPh>
    <rPh sb="3" eb="5">
      <t>シュウケイ</t>
    </rPh>
    <phoneticPr fontId="5"/>
  </si>
  <si>
    <t>0.9</t>
    <phoneticPr fontId="5"/>
  </si>
  <si>
    <t>本番環境</t>
    <rPh sb="0" eb="2">
      <t>ホンバン</t>
    </rPh>
    <rPh sb="2" eb="4">
      <t>カンキョウ</t>
    </rPh>
    <phoneticPr fontId="5"/>
  </si>
  <si>
    <t>まなび+</t>
    <phoneticPr fontId="5"/>
  </si>
  <si>
    <t>株式会社秀学社 御中</t>
    <rPh sb="0" eb="4">
      <t>カブシキガイシャ</t>
    </rPh>
    <rPh sb="4" eb="5">
      <t>ヒデ</t>
    </rPh>
    <rPh sb="5" eb="6">
      <t>ガク</t>
    </rPh>
    <rPh sb="6" eb="7">
      <t>シャ</t>
    </rPh>
    <phoneticPr fontId="5"/>
  </si>
  <si>
    <t>AWS環境
結合テスト仕様書</t>
    <rPh sb="3" eb="5">
      <t>カンキョウ</t>
    </rPh>
    <rPh sb="6" eb="8">
      <t>ケツゴウ</t>
    </rPh>
    <rPh sb="11" eb="14">
      <t>シヨウショ</t>
    </rPh>
    <phoneticPr fontId="5"/>
  </si>
  <si>
    <t>[結果集計(全体)]</t>
    <rPh sb="1" eb="3">
      <t>ケッカ</t>
    </rPh>
    <rPh sb="3" eb="5">
      <t>シュウケイ</t>
    </rPh>
    <rPh sb="6" eb="8">
      <t>ゼンタイ</t>
    </rPh>
    <phoneticPr fontId="5"/>
  </si>
  <si>
    <t>S3データストレージの暗号化通信</t>
    <rPh sb="11" eb="14">
      <t>アンゴウカ</t>
    </rPh>
    <rPh sb="14" eb="16">
      <t>ツウシン</t>
    </rPh>
    <phoneticPr fontId="5"/>
  </si>
  <si>
    <t>DynamoDB
連続バックアップ</t>
    <rPh sb="9" eb="11">
      <t>レンゾク</t>
    </rPh>
    <phoneticPr fontId="5"/>
  </si>
  <si>
    <t>DynamoDB
一次バックアップからのリストア</t>
    <rPh sb="9" eb="11">
      <t>イチジ</t>
    </rPh>
    <phoneticPr fontId="5"/>
  </si>
  <si>
    <t>DynamoDB
二次バックアップからのリストア</t>
    <rPh sb="9" eb="11">
      <t>ニジ</t>
    </rPh>
    <phoneticPr fontId="5"/>
  </si>
  <si>
    <t>データストレージ(S3)
一次バックアップからのリストア</t>
    <rPh sb="13" eb="15">
      <t>イチジ</t>
    </rPh>
    <phoneticPr fontId="5"/>
  </si>
  <si>
    <t>データストレージ(S3)
二次バックアップからのリストア</t>
    <rPh sb="13" eb="15">
      <t>ニジ</t>
    </rPh>
    <phoneticPr fontId="5"/>
  </si>
  <si>
    <t>DynamoDB
日次バックアップ失敗時のアラート通知</t>
    <rPh sb="9" eb="11">
      <t>ニチジ</t>
    </rPh>
    <rPh sb="17" eb="19">
      <t>シッパイ</t>
    </rPh>
    <rPh sb="19" eb="20">
      <t>ジ</t>
    </rPh>
    <rPh sb="25" eb="27">
      <t>ツウチ</t>
    </rPh>
    <phoneticPr fontId="5"/>
  </si>
  <si>
    <t>データストレージ(S3)
日次バックアップ失敗時のアラート通知</t>
    <rPh sb="13" eb="15">
      <t>ニチジ</t>
    </rPh>
    <rPh sb="21" eb="23">
      <t>シッパイ</t>
    </rPh>
    <rPh sb="23" eb="24">
      <t>ジ</t>
    </rPh>
    <rPh sb="29" eb="31">
      <t>ツウチ</t>
    </rPh>
    <phoneticPr fontId="5"/>
  </si>
  <si>
    <t>URL監視失敗時のアラート通知</t>
    <rPh sb="3" eb="5">
      <t>カンシ</t>
    </rPh>
    <rPh sb="5" eb="7">
      <t>シッパイ</t>
    </rPh>
    <rPh sb="7" eb="8">
      <t>ジ</t>
    </rPh>
    <rPh sb="13" eb="15">
      <t>ツウチ</t>
    </rPh>
    <phoneticPr fontId="5"/>
  </si>
  <si>
    <t>CloudFront - S3
間接続</t>
    <rPh sb="16" eb="17">
      <t>アイダ</t>
    </rPh>
    <rPh sb="17" eb="19">
      <t>セツゾク</t>
    </rPh>
    <phoneticPr fontId="5"/>
  </si>
  <si>
    <t>Lambda - S3
間接続</t>
    <rPh sb="12" eb="13">
      <t>アイダ</t>
    </rPh>
    <rPh sb="13" eb="15">
      <t>セツゾク</t>
    </rPh>
    <phoneticPr fontId="5"/>
  </si>
  <si>
    <t>Lambda - DynamoDB
間接続</t>
    <rPh sb="18" eb="19">
      <t>アイダ</t>
    </rPh>
    <rPh sb="19" eb="21">
      <t>セツゾク</t>
    </rPh>
    <phoneticPr fontId="5"/>
  </si>
  <si>
    <t>Lambda - Cognito
間接続</t>
    <rPh sb="17" eb="18">
      <t>アイダ</t>
    </rPh>
    <rPh sb="18" eb="20">
      <t>セツゾク</t>
    </rPh>
    <phoneticPr fontId="5"/>
  </si>
  <si>
    <t>DynamoDB
日次バックアップの
一次バックアップ</t>
    <rPh sb="9" eb="11">
      <t>ニチジ</t>
    </rPh>
    <rPh sb="19" eb="21">
      <t>イチジ</t>
    </rPh>
    <phoneticPr fontId="5"/>
  </si>
  <si>
    <t>DynamoDB
日次バックアップの
二次バックアップ</t>
    <rPh sb="9" eb="11">
      <t>ニチジ</t>
    </rPh>
    <rPh sb="19" eb="21">
      <t>ニジ</t>
    </rPh>
    <phoneticPr fontId="5"/>
  </si>
  <si>
    <t>データストレージ(S3)
日次バックアップの
一次バックアップ</t>
    <rPh sb="13" eb="15">
      <t>ニチジ</t>
    </rPh>
    <rPh sb="23" eb="25">
      <t>イチジ</t>
    </rPh>
    <phoneticPr fontId="5"/>
  </si>
  <si>
    <t>データストレージ(S3)
日次バックアップの
二次バックアップ</t>
    <rPh sb="13" eb="15">
      <t>ニチジ</t>
    </rPh>
    <rPh sb="23" eb="25">
      <t>ニジ</t>
    </rPh>
    <phoneticPr fontId="5"/>
  </si>
  <si>
    <t>URL監視</t>
    <rPh sb="3" eb="5">
      <t>カンシ</t>
    </rPh>
    <phoneticPr fontId="5"/>
  </si>
  <si>
    <t>確認内容</t>
    <rPh sb="0" eb="2">
      <t>カクニン</t>
    </rPh>
    <rPh sb="2" eb="4">
      <t>ナイヨウ</t>
    </rPh>
    <phoneticPr fontId="5"/>
  </si>
  <si>
    <t>ACM
リソース監視</t>
    <rPh sb="8" eb="10">
      <t>カンシ</t>
    </rPh>
    <phoneticPr fontId="5"/>
  </si>
  <si>
    <t>API Gateway
リソース監視</t>
    <phoneticPr fontId="5"/>
  </si>
  <si>
    <t>AWS WAF
リソース監視</t>
    <phoneticPr fontId="5"/>
  </si>
  <si>
    <t>CloudFront
リソース監視</t>
    <phoneticPr fontId="5"/>
  </si>
  <si>
    <t>Cognito
リソース監視</t>
    <phoneticPr fontId="5"/>
  </si>
  <si>
    <t>DataSync
リソース監視</t>
    <phoneticPr fontId="5"/>
  </si>
  <si>
    <t>Kinesis Data Firehose
リソース監視</t>
    <phoneticPr fontId="5"/>
  </si>
  <si>
    <t>KMS
リソース監視</t>
    <phoneticPr fontId="5"/>
  </si>
  <si>
    <t>Lambda
リソース監視</t>
    <phoneticPr fontId="5"/>
  </si>
  <si>
    <t>Route53
リソース監視</t>
    <phoneticPr fontId="5"/>
  </si>
  <si>
    <t>S3
リソース監視</t>
    <phoneticPr fontId="5"/>
  </si>
  <si>
    <t>SNS
リソース監視</t>
    <phoneticPr fontId="5"/>
  </si>
  <si>
    <t>API Gateway アクセスログ</t>
    <phoneticPr fontId="5"/>
  </si>
  <si>
    <t>API Gateway 実行ログ</t>
    <phoneticPr fontId="5"/>
  </si>
  <si>
    <t>Lambda 実行ログ</t>
    <phoneticPr fontId="5"/>
  </si>
  <si>
    <t>DataSync 実行ログ</t>
    <phoneticPr fontId="5"/>
  </si>
  <si>
    <t>Route53 DNSクエリログ</t>
    <phoneticPr fontId="5"/>
  </si>
  <si>
    <t>AWS WAF WebACLトラフィック情報ログ</t>
    <phoneticPr fontId="5"/>
  </si>
  <si>
    <t>CloudFront アクセスログ</t>
    <phoneticPr fontId="5"/>
  </si>
  <si>
    <t>Webサイト アクセスログ</t>
    <phoneticPr fontId="5"/>
  </si>
  <si>
    <t>データストレージ アクセスログ</t>
    <phoneticPr fontId="5"/>
  </si>
  <si>
    <t>アプリケーションストレージ アクセスログ</t>
    <phoneticPr fontId="5"/>
  </si>
  <si>
    <t>バックアップストレージ アクセスログ</t>
    <phoneticPr fontId="5"/>
  </si>
  <si>
    <t>CloudTrailログストレージ アクセスログ</t>
    <phoneticPr fontId="5"/>
  </si>
  <si>
    <t>SSL証明書</t>
    <rPh sb="3" eb="6">
      <t>ショウメイショ</t>
    </rPh>
    <phoneticPr fontId="5"/>
  </si>
  <si>
    <t>SSL証明書が有効であること</t>
    <rPh sb="3" eb="6">
      <t>ショウメイショ</t>
    </rPh>
    <rPh sb="7" eb="9">
      <t>ユウコウ</t>
    </rPh>
    <phoneticPr fontId="5"/>
  </si>
  <si>
    <t>ウィルス対策</t>
    <rPh sb="4" eb="6">
      <t>タイサク</t>
    </rPh>
    <phoneticPr fontId="5"/>
  </si>
  <si>
    <t>Webサイト用CloudFrontディストリビューションがS3Webサイトを読み取り可能であること</t>
    <rPh sb="6" eb="7">
      <t>ヨウ</t>
    </rPh>
    <rPh sb="38" eb="39">
      <t>ヨ</t>
    </rPh>
    <rPh sb="40" eb="41">
      <t>ト</t>
    </rPh>
    <rPh sb="42" eb="44">
      <t>カノウ</t>
    </rPh>
    <phoneticPr fontId="5"/>
  </si>
  <si>
    <t>LambdaがS3データストレージにHTTPS通信でファイルのアップロードが可能であること</t>
    <rPh sb="23" eb="25">
      <t>ツウシン</t>
    </rPh>
    <rPh sb="38" eb="40">
      <t>カノウ</t>
    </rPh>
    <phoneticPr fontId="5"/>
  </si>
  <si>
    <t>LambdaがS3データストレージにHTTP通信でファイルのアップロードができないこと</t>
    <rPh sb="22" eb="24">
      <t>ツウシン</t>
    </rPh>
    <phoneticPr fontId="5"/>
  </si>
  <si>
    <t>LambdaがDynamoDBのテーブルに対してクエリを実行できること</t>
    <rPh sb="21" eb="22">
      <t>タイ</t>
    </rPh>
    <rPh sb="28" eb="30">
      <t>ジッコウ</t>
    </rPh>
    <phoneticPr fontId="5"/>
  </si>
  <si>
    <t>LambdaがCognitoの認証情報を取得できること</t>
    <rPh sb="15" eb="19">
      <t>ニンショウジョウホウ</t>
    </rPh>
    <rPh sb="20" eb="22">
      <t>シュトク</t>
    </rPh>
    <phoneticPr fontId="5"/>
  </si>
  <si>
    <t>スケジュール実行により、DynamoDBの日次バックアップが一次バックアップ保存先に取得ができること</t>
    <rPh sb="21" eb="23">
      <t>ニチジ</t>
    </rPh>
    <rPh sb="30" eb="32">
      <t>イチジ</t>
    </rPh>
    <rPh sb="38" eb="40">
      <t>ホゾン</t>
    </rPh>
    <rPh sb="40" eb="41">
      <t>サキ</t>
    </rPh>
    <rPh sb="42" eb="44">
      <t>シュトク</t>
    </rPh>
    <phoneticPr fontId="5"/>
  </si>
  <si>
    <t>スケジュール実行により、DynamoDBの日次バックアップが二次バックアップ保存先に取得ができること</t>
    <rPh sb="21" eb="23">
      <t>ニチジ</t>
    </rPh>
    <rPh sb="30" eb="32">
      <t>ニジ</t>
    </rPh>
    <rPh sb="38" eb="40">
      <t>ホゾン</t>
    </rPh>
    <rPh sb="40" eb="41">
      <t>サキ</t>
    </rPh>
    <rPh sb="42" eb="44">
      <t>シュトク</t>
    </rPh>
    <phoneticPr fontId="5"/>
  </si>
  <si>
    <t>スケジュール実行により、データストレージ(S3)の日次バックアップが一次バックアップ保存先に取得ができること</t>
    <rPh sb="25" eb="27">
      <t>ニチジ</t>
    </rPh>
    <rPh sb="34" eb="36">
      <t>イチジ</t>
    </rPh>
    <rPh sb="42" eb="44">
      <t>ホゾン</t>
    </rPh>
    <rPh sb="44" eb="45">
      <t>サキ</t>
    </rPh>
    <rPh sb="46" eb="48">
      <t>シュトク</t>
    </rPh>
    <phoneticPr fontId="5"/>
  </si>
  <si>
    <t>スケジュール実行により、データストレージ(S3)の日次バックアップが二次バックアップ保存先に取得ができること</t>
    <rPh sb="25" eb="27">
      <t>ニチジ</t>
    </rPh>
    <rPh sb="34" eb="36">
      <t>ニジ</t>
    </rPh>
    <rPh sb="42" eb="44">
      <t>ホゾン</t>
    </rPh>
    <rPh sb="44" eb="45">
      <t>サキ</t>
    </rPh>
    <rPh sb="46" eb="48">
      <t>シュトク</t>
    </rPh>
    <phoneticPr fontId="5"/>
  </si>
  <si>
    <t>DynamoDBの日次バックアップが失敗した場合にアラートメールが通知されること</t>
    <rPh sb="9" eb="11">
      <t>ニチジ</t>
    </rPh>
    <rPh sb="18" eb="20">
      <t>シッパイ</t>
    </rPh>
    <rPh sb="22" eb="24">
      <t>バアイ</t>
    </rPh>
    <rPh sb="33" eb="35">
      <t>ツウチ</t>
    </rPh>
    <phoneticPr fontId="5"/>
  </si>
  <si>
    <t>データストレージ(S3)の日次バックアップが失敗した場合にアラートメールが通知されること</t>
    <rPh sb="13" eb="15">
      <t>ニチジ</t>
    </rPh>
    <rPh sb="22" eb="24">
      <t>シッパイ</t>
    </rPh>
    <rPh sb="26" eb="28">
      <t>バアイ</t>
    </rPh>
    <rPh sb="37" eb="39">
      <t>ツウチ</t>
    </rPh>
    <phoneticPr fontId="5"/>
  </si>
  <si>
    <t>システムのURL監視でエラーが発生した場合にアラートメールが通知されること</t>
    <rPh sb="8" eb="10">
      <t>カンシ</t>
    </rPh>
    <rPh sb="15" eb="17">
      <t>ハッセイ</t>
    </rPh>
    <rPh sb="19" eb="21">
      <t>バアイ</t>
    </rPh>
    <rPh sb="30" eb="32">
      <t>ツウチ</t>
    </rPh>
    <phoneticPr fontId="5"/>
  </si>
  <si>
    <t>スケジュール実行により、DynamoDBの連続バックアップが取得できること</t>
    <rPh sb="21" eb="23">
      <t>レンゾク</t>
    </rPh>
    <rPh sb="30" eb="32">
      <t>シュトク</t>
    </rPh>
    <phoneticPr fontId="5"/>
  </si>
  <si>
    <t>運用ユーザーが一次バックアップからDynamoDBのテーブルがリストアできること</t>
    <rPh sb="0" eb="2">
      <t>ウンヨウ</t>
    </rPh>
    <rPh sb="7" eb="9">
      <t>イチジ</t>
    </rPh>
    <phoneticPr fontId="5"/>
  </si>
  <si>
    <t>運用ユーザーが二次バックアップからDynamoDBのテーブルがリストアできること</t>
    <rPh sb="7" eb="9">
      <t>ニジ</t>
    </rPh>
    <phoneticPr fontId="5"/>
  </si>
  <si>
    <t>運用ユーザーが一次バックアップからデータストレージ(S3)のデータがリストアできること</t>
    <rPh sb="7" eb="9">
      <t>イチジ</t>
    </rPh>
    <phoneticPr fontId="5"/>
  </si>
  <si>
    <t>運用ユーザーが二次バックアップからデータストレージ(S3)のデータがリストアできること</t>
    <rPh sb="7" eb="9">
      <t>ニジ</t>
    </rPh>
    <phoneticPr fontId="5"/>
  </si>
  <si>
    <t>運用ユーザーがシステムのURLを監視できること</t>
    <rPh sb="16" eb="18">
      <t>カンシ</t>
    </rPh>
    <phoneticPr fontId="5"/>
  </si>
  <si>
    <t>運用ユーザーがAWSマネジメントコンソールのCloudWatchページで左記ClloudWatchメトリクスのデータポイントを確認できること</t>
    <rPh sb="36" eb="38">
      <t>サキ</t>
    </rPh>
    <rPh sb="63" eb="65">
      <t>カクニン</t>
    </rPh>
    <phoneticPr fontId="5"/>
  </si>
  <si>
    <t>運用ユーザーがAWSマネジメントコンソールのCloudWatchページで左記ログを確認できること</t>
    <rPh sb="0" eb="2">
      <t>ウンヨウ</t>
    </rPh>
    <rPh sb="36" eb="38">
      <t>サキ</t>
    </rPh>
    <rPh sb="41" eb="43">
      <t>カクニン</t>
    </rPh>
    <phoneticPr fontId="5"/>
  </si>
  <si>
    <t>運用ユーザーがAWSマネジメントコンソールのS3ページで左記ログを確認できること</t>
    <rPh sb="0" eb="2">
      <t>ウンヨウ</t>
    </rPh>
    <rPh sb="28" eb="30">
      <t>サキ</t>
    </rPh>
    <rPh sb="33" eb="35">
      <t>カクニン</t>
    </rPh>
    <phoneticPr fontId="5"/>
  </si>
  <si>
    <t>運用ユーザーがAWSマネジメントコンソールのCloudTrailページで左記ログを確認できること</t>
    <rPh sb="0" eb="2">
      <t>ウンヨウ</t>
    </rPh>
    <rPh sb="36" eb="38">
      <t>サキ</t>
    </rPh>
    <rPh sb="41" eb="43">
      <t>カクニン</t>
    </rPh>
    <phoneticPr fontId="5"/>
  </si>
  <si>
    <t>CloudTrailログ
(CloudWatchページ)</t>
    <phoneticPr fontId="5"/>
  </si>
  <si>
    <t>CloudTrailログ
(CloudTrailページ)</t>
    <phoneticPr fontId="5"/>
  </si>
  <si>
    <t>①Webブラウザで対象システムのWebサイトにアクセスする。
②証明書ウィンドウを表示し、[証明のパス]タグをクリックする。
③証明書の状態が「この証明書は問題ありません。」であることを確認する。</t>
    <rPh sb="9" eb="11">
      <t>タイショウ</t>
    </rPh>
    <phoneticPr fontId="5"/>
  </si>
  <si>
    <t>Cognito未認証の場合、API Gatewaにアクセスできないこと</t>
    <rPh sb="7" eb="10">
      <t>ミニンショウ</t>
    </rPh>
    <rPh sb="11" eb="13">
      <t>バアイ</t>
    </rPh>
    <phoneticPr fontId="5"/>
  </si>
  <si>
    <t>API Gateway
アクセス拒否</t>
    <rPh sb="16" eb="18">
      <t>キョヒ</t>
    </rPh>
    <phoneticPr fontId="5"/>
  </si>
  <si>
    <t>Cognito認証済みの場合、API Gatewaにアクセスできること</t>
    <rPh sb="7" eb="9">
      <t>ニンショウ</t>
    </rPh>
    <rPh sb="9" eb="10">
      <t>ズ</t>
    </rPh>
    <rPh sb="12" eb="14">
      <t>バアイ</t>
    </rPh>
    <phoneticPr fontId="5"/>
  </si>
  <si>
    <t>API Gateway
アクセス許可</t>
    <rPh sb="16" eb="18">
      <t>キョカ</t>
    </rPh>
    <phoneticPr fontId="5"/>
  </si>
  <si>
    <t>データストレージ(S3)にウィルス感染したファイルをアップロードした場合にそのファイルをダウンロードできないこと</t>
    <rPh sb="17" eb="19">
      <t>カンセン</t>
    </rPh>
    <rPh sb="34" eb="36">
      <t>バアイ</t>
    </rPh>
    <phoneticPr fontId="5"/>
  </si>
  <si>
    <t>LambdaがS3データストレージのファイルの読み取りが可能であること</t>
    <rPh sb="23" eb="24">
      <t>ヨ</t>
    </rPh>
    <rPh sb="25" eb="26">
      <t>ト</t>
    </rPh>
    <rPh sb="28" eb="30">
      <t>カノウ</t>
    </rPh>
    <phoneticPr fontId="5"/>
  </si>
  <si>
    <t>システム名</t>
    <rPh sb="4" eb="5">
      <t>メイ</t>
    </rPh>
    <phoneticPr fontId="5"/>
  </si>
  <si>
    <t>①運用ユーザーでAWSマネジメントコンソールにログインする。
②[DynamoDB] - [テーブル] - [バックアップ]ページを表示する。
③全テーブルについて最も早い復元ポイントに任意の日時が表示されることを確認する。</t>
    <rPh sb="1" eb="3">
      <t>ウンヨウ</t>
    </rPh>
    <rPh sb="66" eb="68">
      <t>ヒョウジ</t>
    </rPh>
    <rPh sb="73" eb="74">
      <t>ゼン</t>
    </rPh>
    <rPh sb="82" eb="83">
      <t>モット</t>
    </rPh>
    <rPh sb="84" eb="85">
      <t>ハヤ</t>
    </rPh>
    <rPh sb="86" eb="88">
      <t>フクゲン</t>
    </rPh>
    <rPh sb="93" eb="95">
      <t>ニンイ</t>
    </rPh>
    <rPh sb="96" eb="98">
      <t>ニチジ</t>
    </rPh>
    <rPh sb="99" eb="101">
      <t>ヒョウジ</t>
    </rPh>
    <rPh sb="107" eb="109">
      <t>カクニン</t>
    </rPh>
    <phoneticPr fontId="5"/>
  </si>
  <si>
    <t>①運用ユーザーでAWSマネジメントコンソールにログインする。
②[CloudWatch] - [メトリクス]ページを表示する。
③左記ClloudWatchメトリクスのデータポイントが入力されていることを確認する。</t>
    <rPh sb="1" eb="3">
      <t>ウンヨウ</t>
    </rPh>
    <rPh sb="58" eb="60">
      <t>ヒョウジ</t>
    </rPh>
    <rPh sb="92" eb="94">
      <t>ニュウリョク</t>
    </rPh>
    <phoneticPr fontId="5"/>
  </si>
  <si>
    <t>①運用ユーザーでAWSマネジメントコンソールにログインする。
②[CloudWatch] - [ロググループ]ページを表示する。
②左記ログが出力されていることを確認する。</t>
    <rPh sb="59" eb="61">
      <t>ヒョウジ</t>
    </rPh>
    <rPh sb="71" eb="73">
      <t>シュツリョク</t>
    </rPh>
    <rPh sb="81" eb="83">
      <t>カクニン</t>
    </rPh>
    <phoneticPr fontId="5"/>
  </si>
  <si>
    <t>①運用ユーザーでAWSマネジメントコンソールにログインする。
②[CloudTrail] - [イベント履歴]ページを表示する。
③左記ログが出力されていることを確認する。</t>
    <rPh sb="52" eb="54">
      <t>リレキ</t>
    </rPh>
    <rPh sb="59" eb="61">
      <t>ヒョウジ</t>
    </rPh>
    <rPh sb="71" eb="73">
      <t>シュツリョク</t>
    </rPh>
    <rPh sb="81" eb="83">
      <t>カクニン</t>
    </rPh>
    <phoneticPr fontId="5"/>
  </si>
  <si>
    <t>①運用ユーザーでAWSマネジメントコンソールにログインする。
②[S3] - [ログストレージ]ページで左記ロググが出力されていることを確認する。</t>
    <rPh sb="52" eb="54">
      <t>サキ</t>
    </rPh>
    <phoneticPr fontId="5"/>
  </si>
  <si>
    <t>①Webブラウザで対象システムのWebサイトにアクセスする。
②Webサイトが表示されることを確認する。
③運用ユーザでAWSマネジメントコンソールにログインする。
④[S3] - [Webサイト]ページでWebサイトのアクセスログが出力されることを確認する。</t>
    <rPh sb="9" eb="11">
      <t>タイショウ</t>
    </rPh>
    <rPh sb="39" eb="41">
      <t>ヒョウジ</t>
    </rPh>
    <rPh sb="47" eb="49">
      <t>カクニン</t>
    </rPh>
    <rPh sb="54" eb="56">
      <t>ウンヨウ</t>
    </rPh>
    <rPh sb="117" eb="119">
      <t>シュツリョク</t>
    </rPh>
    <rPh sb="125" eb="127">
      <t>カクニン</t>
    </rPh>
    <phoneticPr fontId="5"/>
  </si>
  <si>
    <t>①運用ユーザーでAWSマネジメントコンソールにログインする。
②[DataSync] - [Tasks] - [History]ページを表示する。
③最新の履歴について[Stauts]が「Success」と表示されることを確認する。</t>
    <rPh sb="1" eb="3">
      <t>ウンヨウ</t>
    </rPh>
    <rPh sb="68" eb="70">
      <t>ヒョウジ</t>
    </rPh>
    <rPh sb="75" eb="77">
      <t>サイシン</t>
    </rPh>
    <rPh sb="78" eb="80">
      <t>リレキ</t>
    </rPh>
    <rPh sb="103" eb="105">
      <t>ヒョウジ</t>
    </rPh>
    <rPh sb="111" eb="113">
      <t>カクニン</t>
    </rPh>
    <phoneticPr fontId="5"/>
  </si>
  <si>
    <t>①運用ユーザーでAWSマネジメントコンソールにログインする。
②[S3] - [バックアップストレージ]ページを表示する。
③[S3] - [災対サイトバックアップストレージ]を表示し、少なくとも1つのテーブルのバックアップデータが災対サイトに複製されていることを確認する。</t>
    <rPh sb="1" eb="3">
      <t>ウンヨウ</t>
    </rPh>
    <rPh sb="56" eb="58">
      <t>ヒョウジ</t>
    </rPh>
    <rPh sb="71" eb="73">
      <t>サイタイ</t>
    </rPh>
    <rPh sb="89" eb="91">
      <t>ヒョウジ</t>
    </rPh>
    <rPh sb="93" eb="94">
      <t>スク</t>
    </rPh>
    <rPh sb="116" eb="118">
      <t>サイタイ</t>
    </rPh>
    <rPh sb="122" eb="124">
      <t>フクセイ</t>
    </rPh>
    <rPh sb="132" eb="134">
      <t>カクニン</t>
    </rPh>
    <phoneticPr fontId="5"/>
  </si>
  <si>
    <t>①運用ユーザーでAWSマネジメントコンソールにログインする。
②[S3] - [バックアップストレージ]ページを表示する。
③[S3] - [災対サイトバックアップストレージ]を表示し、少なくとも1つのデータのバックアップデータが災対サイトに複製されていることを確認する。</t>
    <rPh sb="1" eb="3">
      <t>ウンヨウ</t>
    </rPh>
    <rPh sb="56" eb="58">
      <t>ヒョウジ</t>
    </rPh>
    <rPh sb="71" eb="73">
      <t>サイタイ</t>
    </rPh>
    <rPh sb="89" eb="91">
      <t>ヒョウジ</t>
    </rPh>
    <rPh sb="93" eb="94">
      <t>スク</t>
    </rPh>
    <rPh sb="115" eb="117">
      <t>サイタイ</t>
    </rPh>
    <rPh sb="121" eb="123">
      <t>フクセイ</t>
    </rPh>
    <rPh sb="131" eb="133">
      <t>カクニン</t>
    </rPh>
    <phoneticPr fontId="5"/>
  </si>
  <si>
    <t>①運用ユーザーでAWSマネジメントコンソールにログインする。
②[Data Pipeline]ページを表示する。
③全Pipelineについて[Health Status]が「HEALTHY」と表示されることを確認する。</t>
    <rPh sb="1" eb="3">
      <t>ウンヨウ</t>
    </rPh>
    <rPh sb="51" eb="53">
      <t>ヒョウジ</t>
    </rPh>
    <rPh sb="97" eb="99">
      <t>ヒョウジ</t>
    </rPh>
    <rPh sb="105" eb="107">
      <t>カクニン</t>
    </rPh>
    <phoneticPr fontId="5"/>
  </si>
  <si>
    <t>https://docs.aws.amazon.com/ja_jp/amazondynamodb/latest/developerguide/DynamoDBPipeline.html#DataPipelineExportImport.Importing</t>
    <phoneticPr fontId="5"/>
  </si>
  <si>
    <t>同じテーブル名でリストアしたいが、手法を調査する必要がある。
一度削除してから復元？</t>
    <rPh sb="0" eb="1">
      <t>オナ</t>
    </rPh>
    <rPh sb="6" eb="7">
      <t>メイ</t>
    </rPh>
    <rPh sb="17" eb="19">
      <t>シュホウ</t>
    </rPh>
    <rPh sb="20" eb="22">
      <t>チョウサ</t>
    </rPh>
    <rPh sb="24" eb="26">
      <t>ヒツヨウ</t>
    </rPh>
    <rPh sb="31" eb="33">
      <t>イチド</t>
    </rPh>
    <rPh sb="33" eb="35">
      <t>サクジョ</t>
    </rPh>
    <rPh sb="39" eb="41">
      <t>フクゲン</t>
    </rPh>
    <phoneticPr fontId="5"/>
  </si>
  <si>
    <t>import boto3</t>
  </si>
  <si>
    <t>from boto3.dynamodb.conditions import Key</t>
  </si>
  <si>
    <t xml:space="preserve">  try:</t>
  </si>
  <si>
    <t xml:space="preserve">    dynamoDB = boto3.resource("dynamodb")</t>
  </si>
  <si>
    <t xml:space="preserve">    table = dynamoDB.Table("app_properties") # DynamoDBのテーブル名</t>
  </si>
  <si>
    <t xml:space="preserve">    # DynamoDBへのquery処理実行</t>
  </si>
  <si>
    <t xml:space="preserve">    queryData = table.query(</t>
  </si>
  <si>
    <t xml:space="preserve">      ScanIndexForward = False, # 昇順か降順か(デフォルトはTrue=昇順)</t>
  </si>
  <si>
    <t xml:space="preserve">      Limit = 1 # 取得するデータ件数</t>
  </si>
  <si>
    <t xml:space="preserve">    )</t>
  </si>
  <si>
    <t xml:space="preserve">    return queryData</t>
  </si>
  <si>
    <t xml:space="preserve">  except Exception as e:</t>
  </si>
  <si>
    <t xml:space="preserve">        print (e)</t>
  </si>
  <si>
    <t xml:space="preserve">      KeyConditionExpression = Key("Id").eq("a") &amp; Key("Code").eq("b"), # 取得するKey情報</t>
    <phoneticPr fontId="5"/>
  </si>
  <si>
    <t>import json</t>
  </si>
  <si>
    <t>from datetime import datetime</t>
  </si>
  <si>
    <t>import os</t>
  </si>
  <si>
    <t>def list_users(event, context):</t>
  </si>
  <si>
    <t xml:space="preserve">    if 'UserPoolId' not in event:</t>
  </si>
  <si>
    <t xml:space="preserve">        raise KeyError("UserPoolId does not exist.")</t>
  </si>
  <si>
    <t xml:space="preserve">    response = cognito_client.list_users(</t>
  </si>
  <si>
    <t xml:space="preserve">        UserPoolId = event['UserPoolId']</t>
  </si>
  <si>
    <t xml:space="preserve">    return json.dumps(response, default=support_datetime_default)</t>
  </si>
  <si>
    <t>def support_datetime_default(obj):</t>
  </si>
  <si>
    <t xml:space="preserve">    if isinstance(obj, datetime):</t>
  </si>
  <si>
    <t xml:space="preserve">        return obj.isoformat()</t>
  </si>
  <si>
    <t xml:space="preserve">    raise TypeError(repr(obj) + " is not JSON serializable")</t>
  </si>
  <si>
    <t>cognito_client = boto3.client('cognito-idp')</t>
  </si>
  <si>
    <t>テスト用引数</t>
    <rPh sb="3" eb="4">
      <t>ヨウ</t>
    </rPh>
    <rPh sb="4" eb="6">
      <t>ヒキスウ</t>
    </rPh>
    <phoneticPr fontId="5"/>
  </si>
  <si>
    <t>{</t>
  </si>
  <si>
    <t xml:space="preserve">  "UserPoolId": "ap-northeast-1_PaMBeyZjz"</t>
  </si>
  <si>
    <t>}</t>
  </si>
  <si>
    <t>①運用ユーザーでAWSマネジメントコンソールにログインする。
②[Lambda]ページを表示して、[関数の作成]をクリックする。
③[関数の作成]画面で以下を入力して[関数の作成]をクリックする。
・オプション：一から作成
・関数名：&lt;任意の関数名&gt;
・ランタイム：Python 3.8
・アクセス権限：&lt;Cognitoにアクセス可能なロール&gt;
④[アップロード元] - [.zipファイル]をクリックする。
⑤別シートのcognito_test.pyを圧縮したzipファイルを選択する。
⑥[保存]をクリックする。
⑦[Test]をクリックする。
⑧任意のイベント名を入力する。
⑨引数に別シートのテスト用引数を入力して[作成]をクリックする。
⑩ランタイム設定横の[編集]をクリックする。
⑪ハンドラに「cognito_test.list_users」を入力して[保存]をクリックする。
⑫[Test]をクリックする。
⑬「"HTTPStatusCode": 200,」を含む結果が出力されることを確認する。
⑭[Lambda] - [関数]ページを表示して、作成した関数を削除する。</t>
    <rPh sb="1" eb="3">
      <t>ウンヨウ</t>
    </rPh>
    <rPh sb="44" eb="46">
      <t>ヒョウジ</t>
    </rPh>
    <rPh sb="50" eb="52">
      <t>カンスウ</t>
    </rPh>
    <rPh sb="53" eb="55">
      <t>サクセイ</t>
    </rPh>
    <rPh sb="67" eb="69">
      <t>カンスウ</t>
    </rPh>
    <rPh sb="70" eb="72">
      <t>サクセイ</t>
    </rPh>
    <rPh sb="73" eb="75">
      <t>ガメン</t>
    </rPh>
    <rPh sb="76" eb="78">
      <t>イカ</t>
    </rPh>
    <rPh sb="79" eb="81">
      <t>ニュウリョク</t>
    </rPh>
    <rPh sb="84" eb="86">
      <t>カンスウ</t>
    </rPh>
    <rPh sb="87" eb="89">
      <t>サクセイ</t>
    </rPh>
    <rPh sb="106" eb="107">
      <t>イチ</t>
    </rPh>
    <rPh sb="109" eb="111">
      <t>サクセイ</t>
    </rPh>
    <rPh sb="113" eb="116">
      <t>カンスウメイ</t>
    </rPh>
    <rPh sb="118" eb="120">
      <t>ニンイ</t>
    </rPh>
    <rPh sb="121" eb="123">
      <t>カンスウ</t>
    </rPh>
    <rPh sb="123" eb="124">
      <t>メイ</t>
    </rPh>
    <rPh sb="149" eb="151">
      <t>ケンゲン</t>
    </rPh>
    <rPh sb="165" eb="167">
      <t>カノウ</t>
    </rPh>
    <rPh sb="181" eb="182">
      <t>モト</t>
    </rPh>
    <rPh sb="206" eb="207">
      <t>ベツ</t>
    </rPh>
    <rPh sb="227" eb="229">
      <t>アッシュク</t>
    </rPh>
    <rPh sb="239" eb="241">
      <t>センタク</t>
    </rPh>
    <rPh sb="247" eb="249">
      <t>ホゾン</t>
    </rPh>
    <rPh sb="276" eb="278">
      <t>ニンイ</t>
    </rPh>
    <rPh sb="283" eb="284">
      <t>メイ</t>
    </rPh>
    <rPh sb="285" eb="287">
      <t>ニュウリョク</t>
    </rPh>
    <rPh sb="292" eb="294">
      <t>ヒキスウ</t>
    </rPh>
    <rPh sb="295" eb="296">
      <t>ベツ</t>
    </rPh>
    <rPh sb="303" eb="304">
      <t>ヨウ</t>
    </rPh>
    <rPh sb="304" eb="306">
      <t>ヒキスウ</t>
    </rPh>
    <rPh sb="307" eb="309">
      <t>ニュウリョク</t>
    </rPh>
    <rPh sb="312" eb="314">
      <t>サクセイ</t>
    </rPh>
    <rPh sb="330" eb="332">
      <t>セッテイ</t>
    </rPh>
    <rPh sb="332" eb="333">
      <t>ヨコ</t>
    </rPh>
    <rPh sb="335" eb="337">
      <t>ヘンシュウ</t>
    </rPh>
    <rPh sb="379" eb="381">
      <t>ニュウリョク</t>
    </rPh>
    <rPh sb="384" eb="386">
      <t>ホゾン</t>
    </rPh>
    <rPh sb="438" eb="439">
      <t>フク</t>
    </rPh>
    <rPh sb="440" eb="442">
      <t>ケッカ</t>
    </rPh>
    <rPh sb="443" eb="445">
      <t>シュツリョク</t>
    </rPh>
    <rPh sb="451" eb="453">
      <t>カクニン</t>
    </rPh>
    <rPh sb="470" eb="472">
      <t>カンスウ</t>
    </rPh>
    <rPh sb="482" eb="484">
      <t>サクセイ</t>
    </rPh>
    <rPh sb="486" eb="488">
      <t>カンスウ</t>
    </rPh>
    <rPh sb="489" eb="491">
      <t>サクジョ</t>
    </rPh>
    <phoneticPr fontId="5"/>
  </si>
  <si>
    <t>ファイル名：cognito_test.py</t>
    <rPh sb="4" eb="5">
      <t>メイ</t>
    </rPh>
    <phoneticPr fontId="5"/>
  </si>
  <si>
    <t>ファイル名：dynamodb_test.py</t>
    <rPh sb="4" eb="5">
      <t>メイ</t>
    </rPh>
    <phoneticPr fontId="5"/>
  </si>
  <si>
    <t>①運用ユーザーでAWSマネジメントコンソールにログインする。
②[Lambda]ページを表示して、[関数の作成]をクリックする。
③[関数の作成]画面で以下を入力して[関数の作成]をクリックする。
・オプション：一から作成
・関数名：&lt;任意の関数名&gt;
・ランタイム：Python 3.8
・アクセス権限：&lt;DynamoDBにアクセス可能なロール&gt;
④[アップロード元] - [.zipファイル]をクリックする。
⑤別シートのdynamodb_test.pyを圧縮したzipファイルを選択する。
⑥[保存]をクリックする。
⑦[Test]をクリックする。
⑧任意のイベント名を入力して[作成]をクリックする。
⑨ランタイム設定横の[編集]をクリックする。
⑩ハンドラに「dynamodb_test.query_test」を入力して[保存]をクリックする。
⑪[Test]をクリックする。
⑫「"HTTPStatusCode": 200,」を含む結果が出力されることを確認する。
⑬[Lambda] - [関数]ページを表示して、作成した関数を削除する。</t>
    <rPh sb="1" eb="3">
      <t>ウンヨウ</t>
    </rPh>
    <rPh sb="44" eb="46">
      <t>ヒョウジ</t>
    </rPh>
    <rPh sb="50" eb="52">
      <t>カンスウ</t>
    </rPh>
    <rPh sb="53" eb="55">
      <t>サクセイ</t>
    </rPh>
    <rPh sb="67" eb="69">
      <t>カンスウ</t>
    </rPh>
    <rPh sb="70" eb="72">
      <t>サクセイ</t>
    </rPh>
    <rPh sb="73" eb="75">
      <t>ガメン</t>
    </rPh>
    <rPh sb="76" eb="78">
      <t>イカ</t>
    </rPh>
    <rPh sb="79" eb="81">
      <t>ニュウリョク</t>
    </rPh>
    <rPh sb="84" eb="86">
      <t>カンスウ</t>
    </rPh>
    <rPh sb="87" eb="89">
      <t>サクセイ</t>
    </rPh>
    <rPh sb="106" eb="107">
      <t>イチ</t>
    </rPh>
    <rPh sb="109" eb="111">
      <t>サクセイ</t>
    </rPh>
    <rPh sb="113" eb="116">
      <t>カンスウメイ</t>
    </rPh>
    <rPh sb="118" eb="120">
      <t>ニンイ</t>
    </rPh>
    <rPh sb="121" eb="123">
      <t>カンスウ</t>
    </rPh>
    <rPh sb="123" eb="124">
      <t>メイ</t>
    </rPh>
    <rPh sb="149" eb="151">
      <t>ケンゲン</t>
    </rPh>
    <rPh sb="182" eb="183">
      <t>モト</t>
    </rPh>
    <rPh sb="207" eb="208">
      <t>ベツ</t>
    </rPh>
    <rPh sb="229" eb="231">
      <t>アッシュク</t>
    </rPh>
    <rPh sb="241" eb="243">
      <t>センタク</t>
    </rPh>
    <rPh sb="249" eb="251">
      <t>ホゾン</t>
    </rPh>
    <rPh sb="278" eb="280">
      <t>ニンイ</t>
    </rPh>
    <rPh sb="285" eb="286">
      <t>メイ</t>
    </rPh>
    <rPh sb="287" eb="289">
      <t>ニュウリョク</t>
    </rPh>
    <rPh sb="292" eb="294">
      <t>サクセイ</t>
    </rPh>
    <rPh sb="419" eb="420">
      <t>フク</t>
    </rPh>
    <rPh sb="421" eb="423">
      <t>ケッカ</t>
    </rPh>
    <rPh sb="424" eb="426">
      <t>シュツリョク</t>
    </rPh>
    <rPh sb="432" eb="434">
      <t>カクニン</t>
    </rPh>
    <rPh sb="451" eb="453">
      <t>カンスウ</t>
    </rPh>
    <rPh sb="463" eb="465">
      <t>サクセイ</t>
    </rPh>
    <rPh sb="467" eb="469">
      <t>カンスウ</t>
    </rPh>
    <rPh sb="470" eb="472">
      <t>サクジョ</t>
    </rPh>
    <phoneticPr fontId="5"/>
  </si>
  <si>
    <t>def query_test(event, context):</t>
    <phoneticPr fontId="5"/>
  </si>
  <si>
    <t>◆Lambda - DynamoDB間接続確認用Lambda関数</t>
    <rPh sb="18" eb="19">
      <t>アイダ</t>
    </rPh>
    <rPh sb="19" eb="21">
      <t>セツゾク</t>
    </rPh>
    <rPh sb="21" eb="23">
      <t>カクニン</t>
    </rPh>
    <rPh sb="23" eb="24">
      <t>ヨウ</t>
    </rPh>
    <rPh sb="30" eb="32">
      <t>カンスウ</t>
    </rPh>
    <phoneticPr fontId="5"/>
  </si>
  <si>
    <t>◆Lamda - Cognito間接続確認用Lambda関数</t>
    <rPh sb="16" eb="17">
      <t>アイダ</t>
    </rPh>
    <rPh sb="17" eb="19">
      <t>セツゾク</t>
    </rPh>
    <rPh sb="19" eb="21">
      <t>カクニン</t>
    </rPh>
    <rPh sb="21" eb="22">
      <t>ヨウ</t>
    </rPh>
    <rPh sb="28" eb="30">
      <t>カンスウ</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</si>
</sst>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24"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6"/>
      <color theme="1"/>
      <name val="ＭＳ Ｐゴシック"/>
      <family val="3"/>
      <charset val="128"/>
      <scheme val="minor"/>
    </font>
    <font>
      <sz val="6"/>
      <name val="ＭＳ Ｐゴシック"/>
      <family val="2"/>
      <charset val="128"/>
      <scheme val="minor"/>
    </font>
    <font>
      <sz val="20"/>
      <color theme="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20"/>
      <color theme="1"/>
      <name val="ＭＳ Ｐゴシック"/>
      <family val="3"/>
      <charset val="128"/>
      <scheme val="minor"/>
    </font>
    <font>
      <sz val="11"/>
      <name val="ＭＳ Ｐゴシック"/>
      <family val="3"/>
      <charset val="128"/>
    </font>
    <font>
      <sz val="12"/>
      <color theme="0"/>
      <name val="ＭＳ Ｐゴシック"/>
      <family val="3"/>
      <charset val="128"/>
      <scheme val="minor"/>
    </font>
    <font>
      <sz val="14"/>
      <color theme="0"/>
      <name val="ＭＳ Ｐゴシック"/>
      <family val="3"/>
      <charset val="128"/>
      <scheme val="minor"/>
    </font>
    <font>
      <sz val="16"/>
      <color theme="0"/>
      <name val="ＭＳ Ｐゴシック"/>
      <family val="3"/>
      <charset val="128"/>
      <scheme val="minor"/>
    </font>
    <font>
      <sz val="11"/>
      <color theme="0"/>
      <name val="ＭＳ Ｐゴシック"/>
      <family val="3"/>
      <charset val="128"/>
      <scheme val="minor"/>
    </font>
    <font>
      <sz val="14"/>
      <color theme="0"/>
      <name val="ＭＳ Ｐゴシック"/>
      <family val="2"/>
      <charset val="128"/>
      <scheme val="minor"/>
    </font>
    <font>
      <sz val="9"/>
      <color theme="0"/>
      <name val="ＭＳ Ｐゴシック"/>
      <family val="2"/>
      <charset val="128"/>
      <scheme val="minor"/>
    </font>
    <font>
      <sz val="9"/>
      <color theme="0"/>
      <name val="ＭＳ Ｐゴシック"/>
      <family val="3"/>
      <charset val="128"/>
      <scheme val="minor"/>
    </font>
    <font>
      <sz val="6"/>
      <name val="ＭＳ Ｐゴシック"/>
      <family val="3"/>
      <charset val="128"/>
    </font>
    <font>
      <sz val="9"/>
      <name val="ＭＳ Ｐゴシック"/>
      <family val="3"/>
      <charset val="128"/>
    </font>
    <font>
      <sz val="9"/>
      <name val="ＭＳ Ｐゴシック"/>
      <family val="3"/>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rgb="FFB94F4A"/>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alignment vertical="center"/>
    </xf>
    <xf numFmtId="0" fontId="3" fillId="0" borderId="0">
      <alignment vertical="center"/>
    </xf>
    <xf numFmtId="0" fontId="12" fillId="0" borderId="0">
      <alignment vertical="center"/>
    </xf>
    <xf numFmtId="0" fontId="12" fillId="0" borderId="0">
      <alignment vertical="center"/>
    </xf>
  </cellStyleXfs>
  <cellXfs count="97">
    <xf numFmtId="0" fontId="0" fillId="0" borderId="0" xfId="0">
      <alignment vertical="center"/>
    </xf>
    <xf numFmtId="0" fontId="3" fillId="0" borderId="0" xfId="1">
      <alignment vertical="center"/>
    </xf>
    <xf numFmtId="0" fontId="4" fillId="0" borderId="5" xfId="1" applyFont="1" applyBorder="1">
      <alignment vertical="center"/>
    </xf>
    <xf numFmtId="0" fontId="3" fillId="0" borderId="6" xfId="1" applyBorder="1">
      <alignment vertical="center"/>
    </xf>
    <xf numFmtId="0" fontId="3" fillId="0" borderId="5" xfId="1" applyBorder="1">
      <alignment vertical="center"/>
    </xf>
    <xf numFmtId="0" fontId="6" fillId="0" borderId="0" xfId="1" applyFont="1">
      <alignment vertical="center"/>
    </xf>
    <xf numFmtId="0" fontId="3" fillId="0" borderId="0" xfId="1" applyFill="1">
      <alignment vertical="center"/>
    </xf>
    <xf numFmtId="0" fontId="3" fillId="2" borderId="0" xfId="1" applyFill="1">
      <alignment vertical="center"/>
    </xf>
    <xf numFmtId="0" fontId="7" fillId="0" borderId="0" xfId="1" applyFont="1">
      <alignment vertical="center"/>
    </xf>
    <xf numFmtId="0" fontId="8" fillId="0" borderId="12" xfId="1" quotePrefix="1" applyFont="1" applyBorder="1" applyAlignment="1">
      <alignment horizontal="center" vertical="center"/>
    </xf>
    <xf numFmtId="176" fontId="8" fillId="0" borderId="4" xfId="1" applyNumberFormat="1" applyFont="1" applyBorder="1">
      <alignment vertical="center"/>
    </xf>
    <xf numFmtId="0" fontId="7" fillId="0" borderId="4" xfId="1" applyFont="1" applyBorder="1">
      <alignment vertical="center"/>
    </xf>
    <xf numFmtId="0" fontId="7" fillId="0" borderId="5" xfId="1" applyFont="1" applyBorder="1">
      <alignment vertical="center"/>
    </xf>
    <xf numFmtId="0" fontId="7" fillId="0" borderId="6" xfId="1" applyFont="1" applyBorder="1">
      <alignment vertical="center"/>
    </xf>
    <xf numFmtId="0" fontId="7" fillId="0" borderId="12" xfId="1" applyFont="1" applyBorder="1">
      <alignment vertical="center"/>
    </xf>
    <xf numFmtId="14" fontId="3" fillId="0" borderId="0" xfId="1" applyNumberFormat="1">
      <alignment vertical="center"/>
    </xf>
    <xf numFmtId="0" fontId="4" fillId="0" borderId="5" xfId="0" applyFont="1" applyBorder="1">
      <alignment vertical="center"/>
    </xf>
    <xf numFmtId="0" fontId="4" fillId="0" borderId="6" xfId="0" applyFont="1" applyBorder="1">
      <alignment vertical="center"/>
    </xf>
    <xf numFmtId="0" fontId="10" fillId="0" borderId="4" xfId="0" applyFont="1" applyBorder="1">
      <alignment vertical="center"/>
    </xf>
    <xf numFmtId="0" fontId="10" fillId="0" borderId="4" xfId="1" applyFont="1" applyBorder="1">
      <alignment vertical="center"/>
    </xf>
    <xf numFmtId="0" fontId="15" fillId="3" borderId="5" xfId="1" applyFont="1" applyFill="1" applyBorder="1">
      <alignment vertical="center"/>
    </xf>
    <xf numFmtId="0" fontId="14" fillId="3" borderId="4" xfId="1" applyFont="1" applyFill="1" applyBorder="1">
      <alignment vertical="center"/>
    </xf>
    <xf numFmtId="0" fontId="16" fillId="3" borderId="6" xfId="1" applyFont="1" applyFill="1" applyBorder="1">
      <alignment vertical="center"/>
    </xf>
    <xf numFmtId="0" fontId="16" fillId="3" borderId="5" xfId="1" applyFont="1" applyFill="1" applyBorder="1">
      <alignment vertical="center"/>
    </xf>
    <xf numFmtId="0" fontId="13" fillId="3" borderId="4" xfId="1" applyFont="1" applyFill="1" applyBorder="1" applyAlignment="1">
      <alignment horizontal="center" vertical="center"/>
    </xf>
    <xf numFmtId="0" fontId="13" fillId="3" borderId="4" xfId="1" applyFont="1" applyFill="1" applyBorder="1">
      <alignment vertical="center"/>
    </xf>
    <xf numFmtId="0" fontId="13" fillId="3" borderId="5" xfId="1" applyFont="1" applyFill="1" applyBorder="1">
      <alignment vertical="center"/>
    </xf>
    <xf numFmtId="0" fontId="13" fillId="3" borderId="6" xfId="1" applyFont="1" applyFill="1" applyBorder="1">
      <alignment vertical="center"/>
    </xf>
    <xf numFmtId="0" fontId="13" fillId="3" borderId="12" xfId="1" applyFont="1" applyFill="1" applyBorder="1">
      <alignment vertical="center"/>
    </xf>
    <xf numFmtId="0" fontId="17" fillId="3" borderId="4" xfId="0" applyFont="1" applyFill="1" applyBorder="1">
      <alignment vertical="center"/>
    </xf>
    <xf numFmtId="0" fontId="15" fillId="3" borderId="5" xfId="0" applyFont="1" applyFill="1" applyBorder="1">
      <alignment vertical="center"/>
    </xf>
    <xf numFmtId="0" fontId="14" fillId="3" borderId="4" xfId="0" applyFont="1" applyFill="1" applyBorder="1">
      <alignment vertical="center"/>
    </xf>
    <xf numFmtId="0" fontId="15" fillId="3" borderId="6" xfId="0" applyFont="1" applyFill="1" applyBorder="1">
      <alignment vertical="center"/>
    </xf>
    <xf numFmtId="0" fontId="19" fillId="3" borderId="5" xfId="0" applyFont="1" applyFill="1" applyBorder="1">
      <alignment vertical="center"/>
    </xf>
    <xf numFmtId="0" fontId="19" fillId="3" borderId="6" xfId="0" applyFont="1" applyFill="1" applyBorder="1">
      <alignment vertical="center"/>
    </xf>
    <xf numFmtId="0" fontId="19" fillId="3" borderId="4" xfId="0" applyFont="1" applyFill="1" applyBorder="1">
      <alignment vertical="center"/>
    </xf>
    <xf numFmtId="176" fontId="8" fillId="0" borderId="4" xfId="1" applyNumberFormat="1" applyFont="1" applyBorder="1" applyAlignment="1">
      <alignment horizontal="center" vertical="center"/>
    </xf>
    <xf numFmtId="0" fontId="2" fillId="0" borderId="0" xfId="0" applyFont="1" applyAlignment="1">
      <alignment horizontal="left" vertical="center"/>
    </xf>
    <xf numFmtId="0" fontId="18" fillId="3" borderId="12" xfId="0" applyFont="1" applyFill="1" applyBorder="1" applyAlignment="1">
      <alignment horizontal="right" vertical="center"/>
    </xf>
    <xf numFmtId="0" fontId="19" fillId="3" borderId="12" xfId="0" applyFont="1" applyFill="1" applyBorder="1">
      <alignment vertical="center"/>
    </xf>
    <xf numFmtId="0" fontId="12" fillId="0" borderId="0" xfId="1" applyFont="1" applyAlignment="1">
      <alignment vertical="center"/>
    </xf>
    <xf numFmtId="0" fontId="12" fillId="0" borderId="0" xfId="0" applyFont="1" applyAlignment="1">
      <alignment vertical="center"/>
    </xf>
    <xf numFmtId="0" fontId="21" fillId="0" borderId="0" xfId="1" applyFont="1" applyAlignment="1">
      <alignment vertical="center"/>
    </xf>
    <xf numFmtId="0" fontId="22" fillId="0" borderId="0" xfId="1" applyFont="1" applyAlignment="1">
      <alignment vertical="center"/>
    </xf>
    <xf numFmtId="0" fontId="21" fillId="0" borderId="0" xfId="0" applyFont="1" applyAlignment="1">
      <alignment vertical="center"/>
    </xf>
    <xf numFmtId="0" fontId="22" fillId="0" borderId="0" xfId="0" applyFont="1" applyAlignment="1">
      <alignment vertical="center"/>
    </xf>
    <xf numFmtId="0" fontId="21" fillId="0" borderId="0" xfId="1" applyFont="1" applyAlignment="1">
      <alignment horizontal="right" vertical="center"/>
    </xf>
    <xf numFmtId="0" fontId="22" fillId="0" borderId="0" xfId="1" applyFont="1" applyAlignment="1">
      <alignment horizontal="right" vertical="center"/>
    </xf>
    <xf numFmtId="0" fontId="21" fillId="0" borderId="0" xfId="0" applyFont="1" applyAlignment="1">
      <alignment horizontal="right" vertical="center"/>
    </xf>
    <xf numFmtId="0" fontId="21" fillId="0" borderId="0" xfId="1" applyFont="1" applyAlignment="1">
      <alignment horizontal="left" vertical="center"/>
    </xf>
    <xf numFmtId="0" fontId="21" fillId="0" borderId="0" xfId="0" applyFont="1" applyAlignment="1">
      <alignment horizontal="left" vertical="center"/>
    </xf>
    <xf numFmtId="0" fontId="3" fillId="0" borderId="0" xfId="1" applyAlignment="1">
      <alignment horizontal="left" vertical="center"/>
    </xf>
    <xf numFmtId="14" fontId="23" fillId="0" borderId="13" xfId="0" applyNumberFormat="1" applyFont="1" applyBorder="1">
      <alignment vertical="center"/>
    </xf>
    <xf numFmtId="0" fontId="23" fillId="0" borderId="13" xfId="0" applyFont="1" applyBorder="1">
      <alignment vertical="center"/>
    </xf>
    <xf numFmtId="0" fontId="19" fillId="3" borderId="12" xfId="0" applyFont="1" applyFill="1" applyBorder="1" applyAlignment="1">
      <alignment horizontal="center" vertical="center"/>
    </xf>
    <xf numFmtId="176" fontId="23" fillId="0" borderId="13" xfId="0" applyNumberFormat="1" applyFont="1" applyBorder="1" applyAlignment="1">
      <alignment horizontal="center" vertical="center"/>
    </xf>
    <xf numFmtId="176" fontId="23" fillId="0" borderId="13" xfId="0" applyNumberFormat="1" applyFont="1" applyBorder="1" applyAlignment="1">
      <alignment horizontal="left" vertical="center"/>
    </xf>
    <xf numFmtId="176" fontId="23" fillId="0" borderId="12" xfId="0" applyNumberFormat="1" applyFont="1" applyBorder="1" applyAlignment="1">
      <alignment horizontal="center" vertical="center"/>
    </xf>
    <xf numFmtId="176" fontId="23" fillId="0" borderId="12" xfId="0" applyNumberFormat="1" applyFont="1" applyBorder="1" applyAlignment="1">
      <alignment horizontal="left" vertical="center"/>
    </xf>
    <xf numFmtId="14" fontId="23" fillId="0" borderId="12" xfId="0" applyNumberFormat="1" applyFont="1" applyBorder="1">
      <alignment vertical="center"/>
    </xf>
    <xf numFmtId="0" fontId="23" fillId="0" borderId="12" xfId="0" applyFont="1" applyBorder="1">
      <alignment vertical="center"/>
    </xf>
    <xf numFmtId="0" fontId="1" fillId="0" borderId="0" xfId="1" applyFont="1">
      <alignment vertical="center"/>
    </xf>
    <xf numFmtId="0" fontId="0" fillId="0" borderId="0" xfId="0" applyAlignment="1">
      <alignment vertical="center"/>
    </xf>
    <xf numFmtId="0" fontId="14" fillId="3" borderId="6" xfId="1" applyFont="1" applyFill="1" applyBorder="1">
      <alignment vertical="center"/>
    </xf>
    <xf numFmtId="0" fontId="10" fillId="0" borderId="6" xfId="1" applyFont="1" applyBorder="1">
      <alignment vertical="center"/>
    </xf>
    <xf numFmtId="0" fontId="14" fillId="3" borderId="5" xfId="0" applyFont="1" applyFill="1" applyBorder="1">
      <alignment vertical="center"/>
    </xf>
    <xf numFmtId="0" fontId="10" fillId="0" borderId="5" xfId="0" applyFont="1" applyBorder="1">
      <alignment vertical="center"/>
    </xf>
    <xf numFmtId="0" fontId="10" fillId="0" borderId="1" xfId="1" applyFont="1" applyBorder="1" applyAlignment="1">
      <alignment horizontal="center" vertical="center" wrapText="1"/>
    </xf>
    <xf numFmtId="0" fontId="10" fillId="0" borderId="2" xfId="1" applyFont="1" applyBorder="1" applyAlignment="1">
      <alignment horizontal="center" vertical="center" wrapText="1"/>
    </xf>
    <xf numFmtId="0" fontId="10" fillId="0" borderId="3" xfId="1" applyFont="1" applyBorder="1" applyAlignment="1">
      <alignment horizontal="center" vertical="center" wrapText="1"/>
    </xf>
    <xf numFmtId="0" fontId="10" fillId="0" borderId="7" xfId="1" applyFont="1" applyBorder="1" applyAlignment="1">
      <alignment horizontal="center" vertical="center" wrapText="1"/>
    </xf>
    <xf numFmtId="0" fontId="10" fillId="0" borderId="8" xfId="1" applyFont="1" applyBorder="1" applyAlignment="1">
      <alignment horizontal="center" vertical="center" wrapText="1"/>
    </xf>
    <xf numFmtId="0" fontId="10" fillId="0" borderId="9" xfId="1" applyFont="1" applyBorder="1" applyAlignment="1">
      <alignment horizontal="center" vertical="center" wrapText="1"/>
    </xf>
    <xf numFmtId="0" fontId="6" fillId="0" borderId="1" xfId="1" applyFont="1" applyBorder="1" applyAlignment="1">
      <alignment horizontal="center" vertical="center" wrapText="1"/>
    </xf>
    <xf numFmtId="0" fontId="11" fillId="0" borderId="2" xfId="1" applyFont="1" applyBorder="1" applyAlignment="1">
      <alignment horizontal="center" vertical="center" wrapText="1"/>
    </xf>
    <xf numFmtId="0" fontId="11" fillId="0" borderId="3" xfId="1" applyFont="1" applyBorder="1" applyAlignment="1">
      <alignment horizontal="center" vertical="center" wrapText="1"/>
    </xf>
    <xf numFmtId="0" fontId="11" fillId="0" borderId="10" xfId="1" applyFont="1" applyBorder="1" applyAlignment="1">
      <alignment horizontal="center" vertical="center" wrapText="1"/>
    </xf>
    <xf numFmtId="0" fontId="11" fillId="0" borderId="0" xfId="1" applyFont="1" applyBorder="1" applyAlignment="1">
      <alignment horizontal="center" vertical="center" wrapText="1"/>
    </xf>
    <xf numFmtId="0" fontId="11" fillId="0" borderId="11" xfId="1" applyFont="1" applyBorder="1" applyAlignment="1">
      <alignment horizontal="center" vertical="center" wrapText="1"/>
    </xf>
    <xf numFmtId="0" fontId="11" fillId="0" borderId="7" xfId="1" applyFont="1" applyBorder="1" applyAlignment="1">
      <alignment horizontal="center" vertical="center" wrapText="1"/>
    </xf>
    <xf numFmtId="0" fontId="11" fillId="0" borderId="8" xfId="1" applyFont="1" applyBorder="1" applyAlignment="1">
      <alignment horizontal="center" vertical="center" wrapText="1"/>
    </xf>
    <xf numFmtId="0" fontId="11" fillId="0" borderId="9" xfId="1" applyFont="1" applyBorder="1" applyAlignment="1">
      <alignment horizontal="center" vertical="center" wrapText="1"/>
    </xf>
    <xf numFmtId="0" fontId="9" fillId="0" borderId="0" xfId="1" applyFont="1" applyAlignment="1">
      <alignment horizontal="center" vertical="center"/>
    </xf>
    <xf numFmtId="0" fontId="23" fillId="0" borderId="4" xfId="0" applyFont="1" applyBorder="1" applyAlignment="1">
      <alignment vertical="center" wrapText="1"/>
    </xf>
    <xf numFmtId="0" fontId="23" fillId="0" borderId="5" xfId="0" applyFont="1" applyBorder="1" applyAlignment="1">
      <alignment vertical="center" wrapText="1"/>
    </xf>
    <xf numFmtId="0" fontId="23" fillId="0" borderId="6" xfId="0" applyFont="1" applyBorder="1" applyAlignment="1">
      <alignment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23" fillId="0" borderId="5" xfId="0" applyFont="1" applyBorder="1">
      <alignment vertical="center"/>
    </xf>
    <xf numFmtId="0" fontId="23" fillId="0" borderId="6" xfId="0" applyFont="1" applyBorder="1">
      <alignment vertical="center"/>
    </xf>
    <xf numFmtId="0" fontId="23" fillId="0" borderId="4" xfId="0" applyFont="1" applyBorder="1" applyAlignment="1">
      <alignment horizontal="left" vertical="center" wrapText="1"/>
    </xf>
    <xf numFmtId="0" fontId="23" fillId="0" borderId="5" xfId="0" applyFont="1" applyBorder="1" applyAlignment="1">
      <alignment horizontal="left" vertical="center" wrapText="1"/>
    </xf>
    <xf numFmtId="0" fontId="23" fillId="0" borderId="6" xfId="0" applyFont="1" applyBorder="1" applyAlignment="1">
      <alignment horizontal="left" vertical="center" wrapText="1"/>
    </xf>
  </cellXfs>
  <cellStyles count="4">
    <cellStyle name="標準" xfId="0" builtinId="0"/>
    <cellStyle name="標準 10" xfId="3"/>
    <cellStyle name="標準 2" xfId="1"/>
    <cellStyle name="標準 4" xfId="2"/>
  </cellStyles>
  <dxfs count="0"/>
  <tableStyles count="0" defaultTableStyle="TableStyleMedium2" defaultPivotStyle="PivotStyleLight16"/>
  <colors>
    <mruColors>
      <color rgb="FFB94F4A"/>
      <color rgb="FFC00000"/>
      <color rgb="FFFF9999"/>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view="pageBreakPreview" zoomScaleNormal="100" zoomScaleSheetLayoutView="100" workbookViewId="0">
      <selection sqref="A1:D2"/>
    </sheetView>
  </sheetViews>
  <sheetFormatPr defaultColWidth="9.33203125" defaultRowHeight="13.5" x14ac:dyDescent="0.15"/>
  <cols>
    <col min="1" max="1" width="9.33203125" style="1"/>
    <col min="2" max="2" width="15.6640625" style="1" customWidth="1"/>
    <col min="3" max="3" width="3" style="1" customWidth="1"/>
    <col min="4" max="4" width="15.5" style="1" customWidth="1"/>
    <col min="5" max="5" width="9.33203125" style="1"/>
    <col min="6" max="6" width="15.5" style="1" bestFit="1" customWidth="1"/>
    <col min="7" max="7" width="9.33203125" style="1"/>
    <col min="8" max="8" width="12" style="1" customWidth="1"/>
    <col min="9" max="9" width="3" style="1" customWidth="1"/>
    <col min="10" max="12" width="9.33203125" style="1"/>
    <col min="13" max="13" width="18" style="1" customWidth="1"/>
    <col min="14" max="16384" width="9.33203125" style="1"/>
  </cols>
  <sheetData>
    <row r="1" spans="1:13" ht="18.75" customHeight="1" x14ac:dyDescent="0.15">
      <c r="A1" s="67" t="s">
        <v>27</v>
      </c>
      <c r="B1" s="68"/>
      <c r="C1" s="68"/>
      <c r="D1" s="69"/>
      <c r="E1" s="21" t="s">
        <v>106</v>
      </c>
      <c r="F1" s="20"/>
      <c r="G1" s="20"/>
      <c r="H1" s="20"/>
      <c r="I1" s="20"/>
      <c r="J1" s="23"/>
      <c r="K1" s="63"/>
      <c r="L1" s="21" t="s">
        <v>0</v>
      </c>
      <c r="M1" s="22"/>
    </row>
    <row r="2" spans="1:13" ht="18.75" x14ac:dyDescent="0.15">
      <c r="A2" s="70"/>
      <c r="B2" s="71"/>
      <c r="C2" s="71"/>
      <c r="D2" s="72"/>
      <c r="E2" s="19" t="s">
        <v>25</v>
      </c>
      <c r="F2" s="2"/>
      <c r="G2" s="2"/>
      <c r="H2" s="2"/>
      <c r="I2" s="2"/>
      <c r="J2" s="4"/>
      <c r="K2" s="64"/>
      <c r="L2" s="19" t="s">
        <v>24</v>
      </c>
      <c r="M2" s="3"/>
    </row>
    <row r="5" spans="1:13" ht="24" x14ac:dyDescent="0.15">
      <c r="B5" s="5" t="s">
        <v>26</v>
      </c>
    </row>
    <row r="9" spans="1:13" ht="13.5" customHeight="1" x14ac:dyDescent="0.15">
      <c r="C9" s="73" t="s">
        <v>27</v>
      </c>
      <c r="D9" s="74"/>
      <c r="E9" s="74"/>
      <c r="F9" s="74"/>
      <c r="G9" s="74"/>
      <c r="H9" s="75"/>
      <c r="I9" s="6"/>
    </row>
    <row r="10" spans="1:13" ht="13.5" customHeight="1" x14ac:dyDescent="0.15">
      <c r="C10" s="76"/>
      <c r="D10" s="77"/>
      <c r="E10" s="77"/>
      <c r="F10" s="77"/>
      <c r="G10" s="77"/>
      <c r="H10" s="78"/>
      <c r="I10" s="7"/>
    </row>
    <row r="11" spans="1:13" ht="13.5" customHeight="1" x14ac:dyDescent="0.15">
      <c r="C11" s="76"/>
      <c r="D11" s="77"/>
      <c r="E11" s="77"/>
      <c r="F11" s="77"/>
      <c r="G11" s="77"/>
      <c r="H11" s="78"/>
      <c r="I11" s="7"/>
    </row>
    <row r="12" spans="1:13" ht="13.5" customHeight="1" x14ac:dyDescent="0.15">
      <c r="C12" s="76"/>
      <c r="D12" s="77"/>
      <c r="E12" s="77"/>
      <c r="F12" s="77"/>
      <c r="G12" s="77"/>
      <c r="H12" s="78"/>
      <c r="I12" s="7"/>
    </row>
    <row r="13" spans="1:13" ht="13.5" customHeight="1" x14ac:dyDescent="0.15">
      <c r="C13" s="79"/>
      <c r="D13" s="80"/>
      <c r="E13" s="80"/>
      <c r="F13" s="80"/>
      <c r="G13" s="80"/>
      <c r="H13" s="81"/>
      <c r="I13" s="7"/>
    </row>
    <row r="14" spans="1:13" x14ac:dyDescent="0.15">
      <c r="D14" s="7"/>
      <c r="E14" s="7"/>
      <c r="F14" s="7"/>
      <c r="G14" s="7"/>
      <c r="H14" s="7"/>
      <c r="I14" s="7"/>
    </row>
    <row r="17" spans="1:13" ht="14.25" x14ac:dyDescent="0.15">
      <c r="A17" s="8" t="s">
        <v>1</v>
      </c>
      <c r="B17" s="8"/>
      <c r="C17" s="8"/>
      <c r="D17" s="8"/>
      <c r="E17" s="8"/>
      <c r="F17" s="8"/>
      <c r="G17" s="8"/>
      <c r="H17" s="8"/>
      <c r="I17" s="8"/>
      <c r="J17" s="8"/>
      <c r="K17" s="8"/>
      <c r="L17" s="8"/>
    </row>
    <row r="18" spans="1:13" ht="14.25" x14ac:dyDescent="0.15">
      <c r="A18" s="24" t="s">
        <v>2</v>
      </c>
      <c r="B18" s="24" t="s">
        <v>3</v>
      </c>
      <c r="C18" s="25" t="s">
        <v>4</v>
      </c>
      <c r="D18" s="26"/>
      <c r="E18" s="26"/>
      <c r="F18" s="26"/>
      <c r="G18" s="26"/>
      <c r="H18" s="26"/>
      <c r="I18" s="26"/>
      <c r="J18" s="26"/>
      <c r="K18" s="26"/>
      <c r="L18" s="27"/>
      <c r="M18" s="28" t="s">
        <v>5</v>
      </c>
    </row>
    <row r="19" spans="1:13" ht="14.25" x14ac:dyDescent="0.15">
      <c r="A19" s="9" t="s">
        <v>23</v>
      </c>
      <c r="B19" s="36">
        <v>44349</v>
      </c>
      <c r="C19" s="11" t="s">
        <v>6</v>
      </c>
      <c r="D19" s="12"/>
      <c r="E19" s="12"/>
      <c r="F19" s="12"/>
      <c r="G19" s="12"/>
      <c r="H19" s="12"/>
      <c r="I19" s="12"/>
      <c r="J19" s="12"/>
      <c r="K19" s="12"/>
      <c r="L19" s="13"/>
      <c r="M19" s="14" t="s">
        <v>8</v>
      </c>
    </row>
    <row r="20" spans="1:13" ht="14.25" x14ac:dyDescent="0.15">
      <c r="A20" s="9"/>
      <c r="B20" s="36"/>
      <c r="C20" s="10"/>
      <c r="D20" s="12"/>
      <c r="E20" s="12"/>
      <c r="F20" s="12"/>
      <c r="G20" s="12"/>
      <c r="H20" s="12"/>
      <c r="I20" s="12"/>
      <c r="J20" s="12"/>
      <c r="K20" s="12"/>
      <c r="L20" s="13"/>
      <c r="M20" s="14"/>
    </row>
    <row r="21" spans="1:13" ht="14.25" x14ac:dyDescent="0.15">
      <c r="A21" s="9"/>
      <c r="B21" s="36"/>
      <c r="C21" s="10"/>
      <c r="D21" s="12"/>
      <c r="E21" s="12"/>
      <c r="F21" s="12"/>
      <c r="G21" s="12"/>
      <c r="H21" s="12"/>
      <c r="I21" s="12"/>
      <c r="J21" s="12"/>
      <c r="K21" s="12"/>
      <c r="L21" s="13"/>
      <c r="M21" s="14"/>
    </row>
    <row r="22" spans="1:13" ht="14.25" x14ac:dyDescent="0.15">
      <c r="A22" s="9"/>
      <c r="B22" s="36"/>
      <c r="C22" s="10"/>
      <c r="D22" s="12"/>
      <c r="E22" s="12"/>
      <c r="F22" s="12"/>
      <c r="G22" s="12"/>
      <c r="H22" s="12"/>
      <c r="I22" s="12"/>
      <c r="J22" s="12"/>
      <c r="K22" s="12"/>
      <c r="L22" s="13"/>
      <c r="M22" s="14"/>
    </row>
    <row r="23" spans="1:13" ht="14.25" x14ac:dyDescent="0.15">
      <c r="A23" s="9"/>
      <c r="B23" s="36"/>
      <c r="C23" s="10"/>
      <c r="D23" s="12"/>
      <c r="E23" s="12"/>
      <c r="F23" s="12"/>
      <c r="G23" s="12"/>
      <c r="H23" s="12"/>
      <c r="I23" s="12"/>
      <c r="J23" s="12"/>
      <c r="K23" s="12"/>
      <c r="L23" s="13"/>
      <c r="M23" s="14"/>
    </row>
    <row r="24" spans="1:13" ht="14.25" x14ac:dyDescent="0.15">
      <c r="A24" s="9"/>
      <c r="B24" s="36"/>
      <c r="C24" s="10"/>
      <c r="D24" s="12"/>
      <c r="E24" s="12"/>
      <c r="F24" s="12"/>
      <c r="G24" s="12"/>
      <c r="H24" s="12"/>
      <c r="I24" s="12"/>
      <c r="J24" s="12"/>
      <c r="K24" s="12"/>
      <c r="L24" s="13"/>
      <c r="M24" s="14"/>
    </row>
    <row r="25" spans="1:13" ht="14.25" x14ac:dyDescent="0.15">
      <c r="A25" s="9"/>
      <c r="B25" s="36"/>
      <c r="C25" s="10"/>
      <c r="D25" s="12"/>
      <c r="E25" s="12"/>
      <c r="F25" s="12"/>
      <c r="G25" s="12"/>
      <c r="H25" s="12"/>
      <c r="I25" s="12"/>
      <c r="J25" s="12"/>
      <c r="K25" s="12"/>
      <c r="L25" s="13"/>
      <c r="M25" s="14"/>
    </row>
    <row r="26" spans="1:13" ht="14.25" x14ac:dyDescent="0.15">
      <c r="A26" s="9"/>
      <c r="B26" s="36"/>
      <c r="C26" s="10"/>
      <c r="D26" s="12"/>
      <c r="E26" s="12"/>
      <c r="F26" s="12"/>
      <c r="G26" s="12"/>
      <c r="H26" s="12"/>
      <c r="I26" s="12"/>
      <c r="J26" s="12"/>
      <c r="K26" s="12"/>
      <c r="L26" s="13"/>
      <c r="M26" s="14"/>
    </row>
    <row r="27" spans="1:13" ht="14.25" x14ac:dyDescent="0.15">
      <c r="A27" s="9"/>
      <c r="B27" s="36"/>
      <c r="C27" s="10"/>
      <c r="D27" s="12"/>
      <c r="E27" s="12"/>
      <c r="F27" s="12"/>
      <c r="G27" s="12"/>
      <c r="H27" s="12"/>
      <c r="I27" s="12"/>
      <c r="J27" s="12"/>
      <c r="K27" s="12"/>
      <c r="L27" s="13"/>
      <c r="M27" s="14"/>
    </row>
    <row r="28" spans="1:13" ht="14.25" x14ac:dyDescent="0.15">
      <c r="A28" s="9"/>
      <c r="B28" s="36"/>
      <c r="C28" s="10"/>
      <c r="D28" s="12"/>
      <c r="E28" s="12"/>
      <c r="F28" s="12"/>
      <c r="G28" s="12"/>
      <c r="H28" s="12"/>
      <c r="I28" s="12"/>
      <c r="J28" s="12"/>
      <c r="K28" s="12"/>
      <c r="L28" s="13"/>
      <c r="M28" s="14"/>
    </row>
    <row r="29" spans="1:13" ht="14.25" x14ac:dyDescent="0.15">
      <c r="A29" s="9"/>
      <c r="B29" s="36"/>
      <c r="C29" s="10"/>
      <c r="D29" s="12"/>
      <c r="E29" s="12"/>
      <c r="F29" s="12"/>
      <c r="G29" s="12"/>
      <c r="H29" s="12"/>
      <c r="I29" s="12"/>
      <c r="J29" s="12"/>
      <c r="K29" s="12"/>
      <c r="L29" s="13"/>
      <c r="M29" s="14"/>
    </row>
    <row r="30" spans="1:13" ht="14.25" x14ac:dyDescent="0.15">
      <c r="A30" s="9"/>
      <c r="B30" s="36"/>
      <c r="C30" s="10"/>
      <c r="D30" s="12"/>
      <c r="E30" s="12"/>
      <c r="F30" s="12"/>
      <c r="G30" s="12"/>
      <c r="H30" s="12"/>
      <c r="I30" s="12"/>
      <c r="J30" s="12"/>
      <c r="K30" s="12"/>
      <c r="L30" s="13"/>
      <c r="M30" s="14"/>
    </row>
    <row r="31" spans="1:13" ht="14.25" x14ac:dyDescent="0.15">
      <c r="A31" s="9"/>
      <c r="B31" s="36"/>
      <c r="C31" s="10"/>
      <c r="D31" s="12"/>
      <c r="E31" s="12"/>
      <c r="F31" s="12"/>
      <c r="G31" s="12"/>
      <c r="H31" s="12"/>
      <c r="I31" s="12"/>
      <c r="J31" s="12"/>
      <c r="K31" s="12"/>
      <c r="L31" s="13"/>
      <c r="M31" s="14"/>
    </row>
    <row r="32" spans="1:13" ht="14.25" x14ac:dyDescent="0.15">
      <c r="A32" s="9"/>
      <c r="B32" s="36"/>
      <c r="C32" s="10"/>
      <c r="D32" s="12"/>
      <c r="E32" s="12"/>
      <c r="F32" s="12"/>
      <c r="G32" s="12"/>
      <c r="H32" s="12"/>
      <c r="I32" s="12"/>
      <c r="J32" s="12"/>
      <c r="K32" s="12"/>
      <c r="L32" s="13"/>
      <c r="M32" s="14"/>
    </row>
    <row r="33" spans="1:13" x14ac:dyDescent="0.15">
      <c r="C33" s="15"/>
    </row>
    <row r="34" spans="1:13" ht="17.25" x14ac:dyDescent="0.15">
      <c r="A34" s="82" t="s">
        <v>7</v>
      </c>
      <c r="B34" s="82"/>
      <c r="C34" s="82"/>
      <c r="D34" s="82"/>
      <c r="E34" s="82"/>
      <c r="F34" s="82"/>
      <c r="G34" s="82"/>
      <c r="H34" s="82"/>
      <c r="I34" s="82"/>
      <c r="J34" s="82"/>
      <c r="K34" s="82"/>
      <c r="L34" s="82"/>
      <c r="M34" s="82"/>
    </row>
    <row r="37" spans="1:13" x14ac:dyDescent="0.15">
      <c r="A37" s="61" t="s">
        <v>28</v>
      </c>
    </row>
    <row r="38" spans="1:13" x14ac:dyDescent="0.15">
      <c r="A38" s="46" t="s">
        <v>17</v>
      </c>
      <c r="B38" s="51">
        <f>'1.システム構成'!C16+'2.保守性'!C49+'3.セキュリティ'!C14</f>
        <v>49</v>
      </c>
    </row>
    <row r="39" spans="1:13" x14ac:dyDescent="0.15">
      <c r="A39" s="46" t="s">
        <v>18</v>
      </c>
      <c r="B39" s="51">
        <f>'1.システム構成'!C17+'2.保守性'!C50+'3.セキュリティ'!C15</f>
        <v>0</v>
      </c>
    </row>
    <row r="40" spans="1:13" x14ac:dyDescent="0.15">
      <c r="A40" s="46" t="s">
        <v>19</v>
      </c>
      <c r="B40" s="51">
        <f>'1.システム構成'!C18+'2.保守性'!C51+'3.セキュリティ'!C16</f>
        <v>49</v>
      </c>
    </row>
    <row r="41" spans="1:13" x14ac:dyDescent="0.15">
      <c r="A41" s="47" t="s">
        <v>20</v>
      </c>
      <c r="B41" s="51">
        <f>'1.システム構成'!C19+'2.保守性'!C52+'3.セキュリティ'!C17</f>
        <v>0</v>
      </c>
    </row>
    <row r="42" spans="1:13" x14ac:dyDescent="0.15">
      <c r="A42" s="48" t="s">
        <v>21</v>
      </c>
      <c r="B42" s="51">
        <f>'1.システム構成'!C20+'2.保守性'!C53+'3.セキュリティ'!C18</f>
        <v>0</v>
      </c>
    </row>
  </sheetData>
  <mergeCells count="3">
    <mergeCell ref="A1:D2"/>
    <mergeCell ref="C9:H13"/>
    <mergeCell ref="A34:M34"/>
  </mergeCells>
  <phoneticPr fontId="5"/>
  <printOptions horizontalCentered="1" verticalCentered="1"/>
  <pageMargins left="0.70866141732283472" right="0.70866141732283472" top="0.74803149606299213" bottom="0.74803149606299213" header="0.31496062992125984" footer="0.31496062992125984"/>
  <pageSetup paperSize="9" orientation="landscape" r:id="rId1"/>
  <headerFooter>
    <oddFooter>&amp;RCopyright © 2021 SUN-M System.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showGridLines="0" tabSelected="1" view="pageBreakPreview" topLeftCell="A6" zoomScaleNormal="100" zoomScaleSheetLayoutView="100" workbookViewId="0">
      <selection activeCell="D10" sqref="D10:F10"/>
    </sheetView>
  </sheetViews>
  <sheetFormatPr defaultRowHeight="11.25" x14ac:dyDescent="0.15"/>
  <cols>
    <col min="1" max="1" width="4" customWidth="1"/>
    <col min="2" max="2" width="8.83203125" customWidth="1"/>
    <col min="3" max="3" width="11.83203125" customWidth="1"/>
    <col min="12" max="12" width="6" bestFit="1" customWidth="1"/>
    <col min="13" max="13" width="12.1640625" bestFit="1" customWidth="1"/>
    <col min="15" max="15" width="9.33203125" customWidth="1"/>
    <col min="17" max="17" width="15.33203125" customWidth="1"/>
  </cols>
  <sheetData>
    <row r="1" spans="1:19" ht="18.75" customHeight="1" x14ac:dyDescent="0.15">
      <c r="A1" s="86" t="str">
        <f>表紙!A1</f>
        <v>AWS環境
結合テスト仕様書</v>
      </c>
      <c r="B1" s="87"/>
      <c r="C1" s="87"/>
      <c r="D1" s="88"/>
      <c r="E1" s="88"/>
      <c r="F1" s="29" t="str">
        <f>表紙!E1</f>
        <v>システム名</v>
      </c>
      <c r="G1" s="30"/>
      <c r="H1" s="30"/>
      <c r="I1" s="30"/>
      <c r="J1" s="30"/>
      <c r="K1" s="30"/>
      <c r="L1" s="30"/>
      <c r="M1" s="65"/>
      <c r="N1" s="30"/>
      <c r="O1" s="31" t="s">
        <v>0</v>
      </c>
      <c r="P1" s="30"/>
      <c r="Q1" s="32"/>
    </row>
    <row r="2" spans="1:19" ht="18.75" x14ac:dyDescent="0.15">
      <c r="A2" s="89"/>
      <c r="B2" s="90"/>
      <c r="C2" s="90"/>
      <c r="D2" s="91"/>
      <c r="E2" s="91"/>
      <c r="F2" s="18" t="str">
        <f>表紙!E2</f>
        <v>まなび+</v>
      </c>
      <c r="G2" s="16"/>
      <c r="H2" s="16"/>
      <c r="I2" s="16"/>
      <c r="J2" s="16"/>
      <c r="K2" s="16"/>
      <c r="L2" s="16"/>
      <c r="M2" s="66"/>
      <c r="N2" s="16"/>
      <c r="O2" s="18" t="str">
        <f>表紙!L2</f>
        <v>本番環境</v>
      </c>
      <c r="P2" s="16"/>
      <c r="Q2" s="17"/>
    </row>
    <row r="4" spans="1:19" ht="13.5" x14ac:dyDescent="0.15">
      <c r="A4" s="37" t="str">
        <f ca="1">"◆" &amp; RIGHT(CELL("filename",A1),LEN(CELL("filename",A1))-FIND("]",CELL("filename",A1)))</f>
        <v>◆1.システム構成</v>
      </c>
    </row>
    <row r="6" spans="1:19" x14ac:dyDescent="0.15">
      <c r="A6" s="38" t="s">
        <v>16</v>
      </c>
      <c r="B6" s="39" t="s">
        <v>15</v>
      </c>
      <c r="C6" s="35"/>
      <c r="D6" s="35" t="s">
        <v>47</v>
      </c>
      <c r="E6" s="33"/>
      <c r="F6" s="33"/>
      <c r="G6" s="35" t="s">
        <v>13</v>
      </c>
      <c r="H6" s="33"/>
      <c r="I6" s="33"/>
      <c r="J6" s="33"/>
      <c r="K6" s="34"/>
      <c r="L6" s="54" t="s">
        <v>12</v>
      </c>
      <c r="M6" s="39" t="s">
        <v>11</v>
      </c>
      <c r="N6" s="39" t="s">
        <v>10</v>
      </c>
      <c r="O6" s="35" t="s">
        <v>9</v>
      </c>
      <c r="P6" s="33"/>
      <c r="Q6" s="34"/>
    </row>
    <row r="7" spans="1:19" ht="96" customHeight="1" x14ac:dyDescent="0.15">
      <c r="A7" s="53">
        <f>ROW()-6</f>
        <v>1</v>
      </c>
      <c r="B7" s="83" t="s">
        <v>38</v>
      </c>
      <c r="C7" s="85"/>
      <c r="D7" s="83" t="s">
        <v>75</v>
      </c>
      <c r="E7" s="84"/>
      <c r="F7" s="84"/>
      <c r="G7" s="83" t="s">
        <v>112</v>
      </c>
      <c r="H7" s="84"/>
      <c r="I7" s="84"/>
      <c r="J7" s="84"/>
      <c r="K7" s="85"/>
      <c r="L7" s="55"/>
      <c r="M7" s="56"/>
      <c r="N7" s="52"/>
      <c r="O7" s="83"/>
      <c r="P7" s="84"/>
      <c r="Q7" s="85"/>
      <c r="S7" s="62"/>
    </row>
    <row r="8" spans="1:19" ht="77.25" customHeight="1" x14ac:dyDescent="0.15">
      <c r="A8" s="53">
        <f t="shared" ref="A8:A12" si="0">ROW()-6</f>
        <v>2</v>
      </c>
      <c r="B8" s="83" t="s">
        <v>39</v>
      </c>
      <c r="C8" s="85"/>
      <c r="D8" s="83" t="s">
        <v>105</v>
      </c>
      <c r="E8" s="84"/>
      <c r="F8" s="84"/>
      <c r="G8" s="83"/>
      <c r="H8" s="92"/>
      <c r="I8" s="92"/>
      <c r="J8" s="92"/>
      <c r="K8" s="93"/>
      <c r="L8" s="55"/>
      <c r="M8" s="56"/>
      <c r="N8" s="52"/>
      <c r="O8" s="83"/>
      <c r="P8" s="84"/>
      <c r="Q8" s="85"/>
    </row>
    <row r="9" spans="1:19" ht="77.25" customHeight="1" x14ac:dyDescent="0.15">
      <c r="A9" s="53">
        <f t="shared" si="0"/>
        <v>3</v>
      </c>
      <c r="B9" s="83" t="s">
        <v>39</v>
      </c>
      <c r="C9" s="85"/>
      <c r="D9" s="83" t="s">
        <v>76</v>
      </c>
      <c r="E9" s="84"/>
      <c r="F9" s="84"/>
      <c r="G9" s="83"/>
      <c r="H9" s="92"/>
      <c r="I9" s="92"/>
      <c r="J9" s="92"/>
      <c r="K9" s="93"/>
      <c r="L9" s="55"/>
      <c r="M9" s="56"/>
      <c r="N9" s="52"/>
      <c r="O9" s="83"/>
      <c r="P9" s="84"/>
      <c r="Q9" s="85"/>
    </row>
    <row r="10" spans="1:19" ht="77.25" customHeight="1" x14ac:dyDescent="0.15">
      <c r="A10" s="53">
        <f t="shared" si="0"/>
        <v>4</v>
      </c>
      <c r="B10" s="83" t="s">
        <v>29</v>
      </c>
      <c r="C10" s="85"/>
      <c r="D10" s="83" t="s">
        <v>77</v>
      </c>
      <c r="E10" s="84"/>
      <c r="F10" s="84"/>
      <c r="G10" s="83"/>
      <c r="H10" s="84"/>
      <c r="I10" s="84"/>
      <c r="J10" s="84"/>
      <c r="K10" s="85"/>
      <c r="L10" s="55"/>
      <c r="M10" s="56"/>
      <c r="N10" s="52"/>
      <c r="O10" s="83"/>
      <c r="P10" s="84"/>
      <c r="Q10" s="85"/>
    </row>
    <row r="11" spans="1:19" ht="289.5" customHeight="1" x14ac:dyDescent="0.15">
      <c r="A11" s="53">
        <f t="shared" si="0"/>
        <v>5</v>
      </c>
      <c r="B11" s="83" t="s">
        <v>40</v>
      </c>
      <c r="C11" s="85"/>
      <c r="D11" s="83" t="s">
        <v>78</v>
      </c>
      <c r="E11" s="84"/>
      <c r="F11" s="84"/>
      <c r="G11" s="83" t="s">
        <v>154</v>
      </c>
      <c r="H11" s="84"/>
      <c r="I11" s="84"/>
      <c r="J11" s="84"/>
      <c r="K11" s="85"/>
      <c r="L11" s="55"/>
      <c r="M11" s="56"/>
      <c r="N11" s="52"/>
      <c r="O11" s="83"/>
      <c r="P11" s="84"/>
      <c r="Q11" s="85"/>
    </row>
    <row r="12" spans="1:19" ht="315.75" customHeight="1" x14ac:dyDescent="0.15">
      <c r="A12" s="60">
        <f t="shared" si="0"/>
        <v>6</v>
      </c>
      <c r="B12" s="83" t="s">
        <v>41</v>
      </c>
      <c r="C12" s="85"/>
      <c r="D12" s="83" t="s">
        <v>79</v>
      </c>
      <c r="E12" s="84"/>
      <c r="F12" s="84"/>
      <c r="G12" s="83" t="s">
        <v>151</v>
      </c>
      <c r="H12" s="84"/>
      <c r="I12" s="84"/>
      <c r="J12" s="84"/>
      <c r="K12" s="85"/>
      <c r="L12" s="57"/>
      <c r="M12" s="58"/>
      <c r="N12" s="59"/>
      <c r="O12" s="83"/>
      <c r="P12" s="84"/>
      <c r="Q12" s="85"/>
    </row>
    <row r="15" spans="1:19" x14ac:dyDescent="0.15">
      <c r="B15" t="s">
        <v>22</v>
      </c>
    </row>
    <row r="16" spans="1:19" ht="13.5" x14ac:dyDescent="0.15">
      <c r="A16" s="42"/>
      <c r="B16" s="46" t="s">
        <v>17</v>
      </c>
      <c r="C16" s="49">
        <f>COUNT(A7:A12)</f>
        <v>6</v>
      </c>
      <c r="E16" s="40"/>
      <c r="F16" s="40"/>
    </row>
    <row r="17" spans="1:6" ht="13.5" x14ac:dyDescent="0.15">
      <c r="A17" s="42"/>
      <c r="B17" s="46" t="s">
        <v>18</v>
      </c>
      <c r="C17" s="49">
        <f>COUNTIF(L7:L12,"*")</f>
        <v>0</v>
      </c>
      <c r="E17" s="40"/>
      <c r="F17" s="40"/>
    </row>
    <row r="18" spans="1:6" ht="13.5" x14ac:dyDescent="0.15">
      <c r="A18" s="42"/>
      <c r="B18" s="46" t="s">
        <v>19</v>
      </c>
      <c r="C18" s="49">
        <f>C16-C17</f>
        <v>6</v>
      </c>
      <c r="E18" s="40"/>
      <c r="F18" s="40"/>
    </row>
    <row r="19" spans="1:6" ht="13.5" x14ac:dyDescent="0.15">
      <c r="A19" s="43"/>
      <c r="B19" s="47" t="s">
        <v>20</v>
      </c>
      <c r="C19" s="49">
        <f>COUNTIF(L7:L12,"*OK*")</f>
        <v>0</v>
      </c>
      <c r="E19" s="40"/>
      <c r="F19" s="41"/>
    </row>
    <row r="20" spans="1:6" ht="13.5" x14ac:dyDescent="0.15">
      <c r="A20" s="44"/>
      <c r="B20" s="48" t="s">
        <v>21</v>
      </c>
      <c r="C20" s="50">
        <f>COUNTIF(L7:L12,"*NG*")</f>
        <v>0</v>
      </c>
      <c r="E20" s="41"/>
      <c r="F20" s="41"/>
    </row>
    <row r="21" spans="1:6" ht="13.5" x14ac:dyDescent="0.15">
      <c r="A21" s="45"/>
      <c r="B21" s="45"/>
      <c r="C21" s="45"/>
      <c r="D21" s="44"/>
      <c r="E21" s="41"/>
      <c r="F21" s="41"/>
    </row>
  </sheetData>
  <mergeCells count="25">
    <mergeCell ref="O10:Q10"/>
    <mergeCell ref="G10:K10"/>
    <mergeCell ref="D10:F10"/>
    <mergeCell ref="B10:C10"/>
    <mergeCell ref="B9:C9"/>
    <mergeCell ref="D9:F9"/>
    <mergeCell ref="G9:K9"/>
    <mergeCell ref="O9:Q9"/>
    <mergeCell ref="O11:Q11"/>
    <mergeCell ref="O12:Q12"/>
    <mergeCell ref="B11:C11"/>
    <mergeCell ref="D11:F11"/>
    <mergeCell ref="G11:K11"/>
    <mergeCell ref="B12:C12"/>
    <mergeCell ref="D12:F12"/>
    <mergeCell ref="G12:K12"/>
    <mergeCell ref="O7:Q7"/>
    <mergeCell ref="O8:Q8"/>
    <mergeCell ref="A1:E2"/>
    <mergeCell ref="G7:K7"/>
    <mergeCell ref="D7:F7"/>
    <mergeCell ref="B7:C7"/>
    <mergeCell ref="B8:C8"/>
    <mergeCell ref="D8:F8"/>
    <mergeCell ref="G8:K8"/>
  </mergeCells>
  <phoneticPr fontId="5"/>
  <printOptions horizontalCentered="1"/>
  <pageMargins left="0.70866141732283472" right="0.70866141732283472" top="0.74803149606299213" bottom="0.74803149606299213" header="0.31496062992125984" footer="0.31496062992125984"/>
  <pageSetup paperSize="9" orientation="landscape" r:id="rId1"/>
  <headerFooter>
    <oddFooter>&amp;C&amp;P / &amp;N&amp;RCopyright © 2021 SUN-M System. All Rights Reserved.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showGridLines="0" view="pageBreakPreview" zoomScaleNormal="100" zoomScaleSheetLayoutView="100" workbookViewId="0">
      <selection sqref="A1:E2"/>
    </sheetView>
  </sheetViews>
  <sheetFormatPr defaultRowHeight="11.25" x14ac:dyDescent="0.15"/>
  <cols>
    <col min="1" max="1" width="4" customWidth="1"/>
    <col min="2" max="2" width="8.83203125" customWidth="1"/>
    <col min="3" max="3" width="11.83203125" customWidth="1"/>
    <col min="12" max="12" width="6" bestFit="1" customWidth="1"/>
    <col min="13" max="13" width="12.1640625" bestFit="1" customWidth="1"/>
    <col min="15" max="15" width="9.33203125" customWidth="1"/>
    <col min="17" max="17" width="15.33203125" customWidth="1"/>
  </cols>
  <sheetData>
    <row r="1" spans="1:19" ht="18.75" x14ac:dyDescent="0.15">
      <c r="A1" s="86" t="str">
        <f>表紙!A1</f>
        <v>AWS環境
結合テスト仕様書</v>
      </c>
      <c r="B1" s="87"/>
      <c r="C1" s="87"/>
      <c r="D1" s="87"/>
      <c r="E1" s="88"/>
      <c r="F1" s="29" t="str">
        <f>表紙!E1</f>
        <v>システム名</v>
      </c>
      <c r="G1" s="30"/>
      <c r="H1" s="30"/>
      <c r="I1" s="30"/>
      <c r="J1" s="30"/>
      <c r="K1" s="30"/>
      <c r="L1" s="30"/>
      <c r="M1" s="65"/>
      <c r="N1" s="32"/>
      <c r="O1" s="31" t="s">
        <v>0</v>
      </c>
      <c r="P1" s="30"/>
      <c r="Q1" s="32"/>
    </row>
    <row r="2" spans="1:19" ht="18.75" x14ac:dyDescent="0.15">
      <c r="A2" s="89"/>
      <c r="B2" s="90"/>
      <c r="C2" s="90"/>
      <c r="D2" s="90"/>
      <c r="E2" s="91"/>
      <c r="F2" s="18" t="str">
        <f>表紙!E2</f>
        <v>まなび+</v>
      </c>
      <c r="G2" s="16"/>
      <c r="H2" s="16"/>
      <c r="I2" s="16"/>
      <c r="J2" s="16"/>
      <c r="K2" s="16"/>
      <c r="L2" s="16"/>
      <c r="M2" s="66"/>
      <c r="N2" s="17"/>
      <c r="O2" s="18" t="str">
        <f>表紙!L2</f>
        <v>本番環境</v>
      </c>
      <c r="P2" s="16"/>
      <c r="Q2" s="17"/>
    </row>
    <row r="4" spans="1:19" ht="13.5" x14ac:dyDescent="0.15">
      <c r="A4" s="37" t="str">
        <f ca="1">"◆" &amp; RIGHT(CELL("filename",A1),LEN(CELL("filename",A1))-FIND("]",CELL("filename",A1)))</f>
        <v>◆2.保守性</v>
      </c>
    </row>
    <row r="6" spans="1:19" x14ac:dyDescent="0.15">
      <c r="A6" s="38" t="s">
        <v>16</v>
      </c>
      <c r="B6" s="39" t="s">
        <v>15</v>
      </c>
      <c r="C6" s="35"/>
      <c r="D6" s="35" t="s">
        <v>47</v>
      </c>
      <c r="E6" s="33"/>
      <c r="F6" s="33"/>
      <c r="G6" s="35" t="s">
        <v>13</v>
      </c>
      <c r="H6" s="33"/>
      <c r="I6" s="33"/>
      <c r="J6" s="33"/>
      <c r="K6" s="34"/>
      <c r="L6" s="54" t="s">
        <v>12</v>
      </c>
      <c r="M6" s="39" t="s">
        <v>11</v>
      </c>
      <c r="N6" s="39" t="s">
        <v>10</v>
      </c>
      <c r="O6" s="35" t="s">
        <v>9</v>
      </c>
      <c r="P6" s="33"/>
      <c r="Q6" s="34"/>
    </row>
    <row r="7" spans="1:19" ht="77.25" customHeight="1" x14ac:dyDescent="0.15">
      <c r="A7" s="53">
        <f>ROW()-6</f>
        <v>1</v>
      </c>
      <c r="B7" s="83" t="s">
        <v>30</v>
      </c>
      <c r="C7" s="85"/>
      <c r="D7" s="83" t="s">
        <v>87</v>
      </c>
      <c r="E7" s="84"/>
      <c r="F7" s="84"/>
      <c r="G7" s="83" t="s">
        <v>107</v>
      </c>
      <c r="H7" s="84"/>
      <c r="I7" s="84"/>
      <c r="J7" s="84"/>
      <c r="K7" s="85"/>
      <c r="L7" s="55"/>
      <c r="M7" s="56"/>
      <c r="N7" s="52"/>
      <c r="O7" s="83"/>
      <c r="P7" s="84"/>
      <c r="Q7" s="85"/>
      <c r="S7" s="62"/>
    </row>
    <row r="8" spans="1:19" ht="77.25" customHeight="1" x14ac:dyDescent="0.15">
      <c r="A8" s="53">
        <f t="shared" ref="A8:A45" si="0">ROW()-6</f>
        <v>2</v>
      </c>
      <c r="B8" s="83" t="s">
        <v>42</v>
      </c>
      <c r="C8" s="85"/>
      <c r="D8" s="83" t="s">
        <v>80</v>
      </c>
      <c r="E8" s="84"/>
      <c r="F8" s="84"/>
      <c r="G8" s="83" t="s">
        <v>116</v>
      </c>
      <c r="H8" s="84"/>
      <c r="I8" s="84"/>
      <c r="J8" s="84"/>
      <c r="K8" s="85"/>
      <c r="L8" s="55"/>
      <c r="M8" s="56"/>
      <c r="N8" s="52"/>
      <c r="O8" s="83"/>
      <c r="P8" s="84"/>
      <c r="Q8" s="85"/>
      <c r="S8" s="62"/>
    </row>
    <row r="9" spans="1:19" ht="77.25" customHeight="1" x14ac:dyDescent="0.15">
      <c r="A9" s="53">
        <f t="shared" si="0"/>
        <v>3</v>
      </c>
      <c r="B9" s="83" t="s">
        <v>43</v>
      </c>
      <c r="C9" s="85"/>
      <c r="D9" s="83" t="s">
        <v>81</v>
      </c>
      <c r="E9" s="84"/>
      <c r="F9" s="84"/>
      <c r="G9" s="83" t="s">
        <v>114</v>
      </c>
      <c r="H9" s="84"/>
      <c r="I9" s="84"/>
      <c r="J9" s="84"/>
      <c r="K9" s="85"/>
      <c r="L9" s="55"/>
      <c r="M9" s="56"/>
      <c r="N9" s="52"/>
      <c r="O9" s="83"/>
      <c r="P9" s="84"/>
      <c r="Q9" s="85"/>
      <c r="S9" s="62"/>
    </row>
    <row r="10" spans="1:19" ht="77.25" customHeight="1" x14ac:dyDescent="0.15">
      <c r="A10" s="53">
        <f t="shared" si="0"/>
        <v>4</v>
      </c>
      <c r="B10" s="83" t="s">
        <v>44</v>
      </c>
      <c r="C10" s="85"/>
      <c r="D10" s="83" t="s">
        <v>82</v>
      </c>
      <c r="E10" s="84"/>
      <c r="F10" s="84"/>
      <c r="G10" s="83" t="s">
        <v>113</v>
      </c>
      <c r="H10" s="84"/>
      <c r="I10" s="84"/>
      <c r="J10" s="84"/>
      <c r="K10" s="85"/>
      <c r="L10" s="55"/>
      <c r="M10" s="56"/>
      <c r="N10" s="52"/>
      <c r="O10" s="83"/>
      <c r="P10" s="84"/>
      <c r="Q10" s="85"/>
    </row>
    <row r="11" spans="1:19" ht="77.25" customHeight="1" x14ac:dyDescent="0.15">
      <c r="A11" s="53">
        <f t="shared" si="0"/>
        <v>5</v>
      </c>
      <c r="B11" s="83" t="s">
        <v>45</v>
      </c>
      <c r="C11" s="85"/>
      <c r="D11" s="83" t="s">
        <v>83</v>
      </c>
      <c r="E11" s="84"/>
      <c r="F11" s="84"/>
      <c r="G11" s="83" t="s">
        <v>115</v>
      </c>
      <c r="H11" s="84"/>
      <c r="I11" s="84"/>
      <c r="J11" s="84"/>
      <c r="K11" s="85"/>
      <c r="L11" s="55"/>
      <c r="M11" s="56"/>
      <c r="N11" s="52"/>
      <c r="O11" s="83"/>
      <c r="P11" s="84"/>
      <c r="Q11" s="85"/>
    </row>
    <row r="12" spans="1:19" ht="77.25" customHeight="1" x14ac:dyDescent="0.15">
      <c r="A12" s="53">
        <f t="shared" si="0"/>
        <v>6</v>
      </c>
      <c r="B12" s="83" t="s">
        <v>31</v>
      </c>
      <c r="C12" s="85"/>
      <c r="D12" s="83" t="s">
        <v>88</v>
      </c>
      <c r="E12" s="84"/>
      <c r="F12" s="84"/>
      <c r="G12" s="83" t="s">
        <v>118</v>
      </c>
      <c r="H12" s="84"/>
      <c r="I12" s="84"/>
      <c r="J12" s="84"/>
      <c r="K12" s="85"/>
      <c r="L12" s="55"/>
      <c r="M12" s="56"/>
      <c r="N12" s="52"/>
      <c r="O12" s="83"/>
      <c r="P12" s="84"/>
      <c r="Q12" s="85"/>
    </row>
    <row r="13" spans="1:19" ht="77.25" customHeight="1" x14ac:dyDescent="0.15">
      <c r="A13" s="60">
        <f t="shared" si="0"/>
        <v>7</v>
      </c>
      <c r="B13" s="83" t="s">
        <v>32</v>
      </c>
      <c r="C13" s="85"/>
      <c r="D13" s="83" t="s">
        <v>89</v>
      </c>
      <c r="E13" s="84"/>
      <c r="F13" s="84"/>
      <c r="G13" s="83" t="s">
        <v>117</v>
      </c>
      <c r="H13" s="92"/>
      <c r="I13" s="92"/>
      <c r="J13" s="92"/>
      <c r="K13" s="93"/>
      <c r="L13" s="57"/>
      <c r="M13" s="58"/>
      <c r="N13" s="59"/>
      <c r="O13" s="83"/>
      <c r="P13" s="84"/>
      <c r="Q13" s="85"/>
    </row>
    <row r="14" spans="1:19" ht="77.25" customHeight="1" x14ac:dyDescent="0.15">
      <c r="A14" s="53">
        <f t="shared" si="0"/>
        <v>8</v>
      </c>
      <c r="B14" s="83" t="s">
        <v>33</v>
      </c>
      <c r="C14" s="85"/>
      <c r="D14" s="83" t="s">
        <v>90</v>
      </c>
      <c r="E14" s="84"/>
      <c r="F14" s="84"/>
      <c r="G14" s="83"/>
      <c r="H14" s="92"/>
      <c r="I14" s="92"/>
      <c r="J14" s="92"/>
      <c r="K14" s="93"/>
      <c r="L14" s="55"/>
      <c r="M14" s="56"/>
      <c r="N14" s="52"/>
      <c r="O14" s="83"/>
      <c r="P14" s="84"/>
      <c r="Q14" s="85"/>
    </row>
    <row r="15" spans="1:19" ht="77.25" customHeight="1" x14ac:dyDescent="0.15">
      <c r="A15" s="60">
        <f t="shared" si="0"/>
        <v>9</v>
      </c>
      <c r="B15" s="83" t="s">
        <v>34</v>
      </c>
      <c r="C15" s="85"/>
      <c r="D15" s="83" t="s">
        <v>91</v>
      </c>
      <c r="E15" s="84"/>
      <c r="F15" s="84"/>
      <c r="G15" s="83"/>
      <c r="H15" s="92"/>
      <c r="I15" s="92"/>
      <c r="J15" s="92"/>
      <c r="K15" s="93"/>
      <c r="L15" s="57"/>
      <c r="M15" s="58"/>
      <c r="N15" s="59"/>
      <c r="O15" s="83"/>
      <c r="P15" s="84"/>
      <c r="Q15" s="85"/>
    </row>
    <row r="16" spans="1:19" ht="77.25" customHeight="1" x14ac:dyDescent="0.15">
      <c r="A16" s="60">
        <f t="shared" si="0"/>
        <v>10</v>
      </c>
      <c r="B16" s="83" t="s">
        <v>35</v>
      </c>
      <c r="C16" s="85"/>
      <c r="D16" s="83" t="s">
        <v>84</v>
      </c>
      <c r="E16" s="84"/>
      <c r="F16" s="84"/>
      <c r="G16" s="83"/>
      <c r="H16" s="92"/>
      <c r="I16" s="92"/>
      <c r="J16" s="92"/>
      <c r="K16" s="93"/>
      <c r="L16" s="57"/>
      <c r="M16" s="58"/>
      <c r="N16" s="59"/>
      <c r="O16" s="83"/>
      <c r="P16" s="84"/>
      <c r="Q16" s="85"/>
    </row>
    <row r="17" spans="1:17" ht="77.25" customHeight="1" x14ac:dyDescent="0.15">
      <c r="A17" s="60">
        <f t="shared" si="0"/>
        <v>11</v>
      </c>
      <c r="B17" s="83" t="s">
        <v>36</v>
      </c>
      <c r="C17" s="85"/>
      <c r="D17" s="83" t="s">
        <v>85</v>
      </c>
      <c r="E17" s="84"/>
      <c r="F17" s="84"/>
      <c r="G17" s="83"/>
      <c r="H17" s="92"/>
      <c r="I17" s="92"/>
      <c r="J17" s="92"/>
      <c r="K17" s="93"/>
      <c r="L17" s="57"/>
      <c r="M17" s="58"/>
      <c r="N17" s="59"/>
      <c r="O17" s="83"/>
      <c r="P17" s="84"/>
      <c r="Q17" s="85"/>
    </row>
    <row r="18" spans="1:17" ht="77.25" customHeight="1" x14ac:dyDescent="0.15">
      <c r="A18" s="60">
        <f t="shared" si="0"/>
        <v>12</v>
      </c>
      <c r="B18" s="83" t="s">
        <v>46</v>
      </c>
      <c r="C18" s="85"/>
      <c r="D18" s="83" t="s">
        <v>92</v>
      </c>
      <c r="E18" s="84"/>
      <c r="F18" s="84"/>
      <c r="G18" s="83"/>
      <c r="H18" s="92"/>
      <c r="I18" s="92"/>
      <c r="J18" s="92"/>
      <c r="K18" s="93"/>
      <c r="L18" s="57"/>
      <c r="M18" s="58"/>
      <c r="N18" s="59"/>
      <c r="O18" s="83"/>
      <c r="P18" s="84"/>
      <c r="Q18" s="85"/>
    </row>
    <row r="19" spans="1:17" ht="77.25" customHeight="1" x14ac:dyDescent="0.15">
      <c r="A19" s="60">
        <f t="shared" si="0"/>
        <v>13</v>
      </c>
      <c r="B19" s="83" t="s">
        <v>37</v>
      </c>
      <c r="C19" s="85"/>
      <c r="D19" s="83" t="s">
        <v>86</v>
      </c>
      <c r="E19" s="84"/>
      <c r="F19" s="84"/>
      <c r="G19" s="83"/>
      <c r="H19" s="92"/>
      <c r="I19" s="92"/>
      <c r="J19" s="92"/>
      <c r="K19" s="93"/>
      <c r="L19" s="57"/>
      <c r="M19" s="58"/>
      <c r="N19" s="59"/>
      <c r="O19" s="83"/>
      <c r="P19" s="84"/>
      <c r="Q19" s="85"/>
    </row>
    <row r="20" spans="1:17" ht="77.25" customHeight="1" x14ac:dyDescent="0.15">
      <c r="A20" s="60">
        <f t="shared" si="0"/>
        <v>14</v>
      </c>
      <c r="B20" s="83" t="s">
        <v>48</v>
      </c>
      <c r="C20" s="85"/>
      <c r="D20" s="83" t="s">
        <v>93</v>
      </c>
      <c r="E20" s="84"/>
      <c r="F20" s="84"/>
      <c r="G20" s="83" t="s">
        <v>108</v>
      </c>
      <c r="H20" s="84"/>
      <c r="I20" s="84"/>
      <c r="J20" s="84"/>
      <c r="K20" s="85"/>
      <c r="L20" s="57"/>
      <c r="M20" s="58"/>
      <c r="N20" s="59"/>
      <c r="O20" s="83"/>
      <c r="P20" s="84"/>
      <c r="Q20" s="85"/>
    </row>
    <row r="21" spans="1:17" ht="77.25" customHeight="1" x14ac:dyDescent="0.15">
      <c r="A21" s="60">
        <f t="shared" si="0"/>
        <v>15</v>
      </c>
      <c r="B21" s="83" t="s">
        <v>49</v>
      </c>
      <c r="C21" s="85"/>
      <c r="D21" s="83" t="s">
        <v>93</v>
      </c>
      <c r="E21" s="84"/>
      <c r="F21" s="84"/>
      <c r="G21" s="83" t="s">
        <v>108</v>
      </c>
      <c r="H21" s="84"/>
      <c r="I21" s="84"/>
      <c r="J21" s="84"/>
      <c r="K21" s="85"/>
      <c r="L21" s="57"/>
      <c r="M21" s="58"/>
      <c r="N21" s="59"/>
      <c r="O21" s="83"/>
      <c r="P21" s="84"/>
      <c r="Q21" s="85"/>
    </row>
    <row r="22" spans="1:17" ht="77.25" customHeight="1" x14ac:dyDescent="0.15">
      <c r="A22" s="60">
        <f t="shared" si="0"/>
        <v>16</v>
      </c>
      <c r="B22" s="83" t="s">
        <v>50</v>
      </c>
      <c r="C22" s="85"/>
      <c r="D22" s="83" t="s">
        <v>93</v>
      </c>
      <c r="E22" s="84"/>
      <c r="F22" s="84"/>
      <c r="G22" s="83" t="s">
        <v>108</v>
      </c>
      <c r="H22" s="84"/>
      <c r="I22" s="84"/>
      <c r="J22" s="84"/>
      <c r="K22" s="85"/>
      <c r="L22" s="57"/>
      <c r="M22" s="58"/>
      <c r="N22" s="59"/>
      <c r="O22" s="83"/>
      <c r="P22" s="84"/>
      <c r="Q22" s="85"/>
    </row>
    <row r="23" spans="1:17" ht="77.25" customHeight="1" x14ac:dyDescent="0.15">
      <c r="A23" s="60">
        <f t="shared" si="0"/>
        <v>17</v>
      </c>
      <c r="B23" s="83" t="s">
        <v>51</v>
      </c>
      <c r="C23" s="85"/>
      <c r="D23" s="83" t="s">
        <v>93</v>
      </c>
      <c r="E23" s="84"/>
      <c r="F23" s="84"/>
      <c r="G23" s="83" t="s">
        <v>108</v>
      </c>
      <c r="H23" s="84"/>
      <c r="I23" s="84"/>
      <c r="J23" s="84"/>
      <c r="K23" s="85"/>
      <c r="L23" s="57"/>
      <c r="M23" s="58"/>
      <c r="N23" s="59"/>
      <c r="O23" s="83"/>
      <c r="P23" s="84"/>
      <c r="Q23" s="85"/>
    </row>
    <row r="24" spans="1:17" ht="77.25" customHeight="1" x14ac:dyDescent="0.15">
      <c r="A24" s="60">
        <f t="shared" si="0"/>
        <v>18</v>
      </c>
      <c r="B24" s="83" t="s">
        <v>52</v>
      </c>
      <c r="C24" s="85"/>
      <c r="D24" s="83" t="s">
        <v>93</v>
      </c>
      <c r="E24" s="84"/>
      <c r="F24" s="84"/>
      <c r="G24" s="83" t="s">
        <v>108</v>
      </c>
      <c r="H24" s="84"/>
      <c r="I24" s="84"/>
      <c r="J24" s="84"/>
      <c r="K24" s="85"/>
      <c r="L24" s="57"/>
      <c r="M24" s="58"/>
      <c r="N24" s="59"/>
      <c r="O24" s="83"/>
      <c r="P24" s="84"/>
      <c r="Q24" s="85"/>
    </row>
    <row r="25" spans="1:17" ht="77.25" customHeight="1" x14ac:dyDescent="0.15">
      <c r="A25" s="60">
        <f t="shared" si="0"/>
        <v>19</v>
      </c>
      <c r="B25" s="83" t="s">
        <v>53</v>
      </c>
      <c r="C25" s="85"/>
      <c r="D25" s="83" t="s">
        <v>93</v>
      </c>
      <c r="E25" s="84"/>
      <c r="F25" s="84"/>
      <c r="G25" s="83" t="s">
        <v>108</v>
      </c>
      <c r="H25" s="84"/>
      <c r="I25" s="84"/>
      <c r="J25" s="84"/>
      <c r="K25" s="85"/>
      <c r="L25" s="57"/>
      <c r="M25" s="58"/>
      <c r="N25" s="59"/>
      <c r="O25" s="83"/>
      <c r="P25" s="84"/>
      <c r="Q25" s="85"/>
    </row>
    <row r="26" spans="1:17" ht="77.25" customHeight="1" x14ac:dyDescent="0.15">
      <c r="A26" s="60">
        <f t="shared" si="0"/>
        <v>20</v>
      </c>
      <c r="B26" s="83" t="s">
        <v>54</v>
      </c>
      <c r="C26" s="85"/>
      <c r="D26" s="83" t="s">
        <v>93</v>
      </c>
      <c r="E26" s="84"/>
      <c r="F26" s="84"/>
      <c r="G26" s="83" t="s">
        <v>108</v>
      </c>
      <c r="H26" s="84"/>
      <c r="I26" s="84"/>
      <c r="J26" s="84"/>
      <c r="K26" s="85"/>
      <c r="L26" s="57"/>
      <c r="M26" s="58"/>
      <c r="N26" s="59"/>
      <c r="O26" s="83"/>
      <c r="P26" s="84"/>
      <c r="Q26" s="85"/>
    </row>
    <row r="27" spans="1:17" ht="77.25" customHeight="1" x14ac:dyDescent="0.15">
      <c r="A27" s="60">
        <f t="shared" si="0"/>
        <v>21</v>
      </c>
      <c r="B27" s="83" t="s">
        <v>55</v>
      </c>
      <c r="C27" s="85"/>
      <c r="D27" s="83" t="s">
        <v>93</v>
      </c>
      <c r="E27" s="84"/>
      <c r="F27" s="84"/>
      <c r="G27" s="83" t="s">
        <v>108</v>
      </c>
      <c r="H27" s="84"/>
      <c r="I27" s="84"/>
      <c r="J27" s="84"/>
      <c r="K27" s="85"/>
      <c r="L27" s="57"/>
      <c r="M27" s="58"/>
      <c r="N27" s="59"/>
      <c r="O27" s="83"/>
      <c r="P27" s="84"/>
      <c r="Q27" s="85"/>
    </row>
    <row r="28" spans="1:17" ht="77.25" customHeight="1" x14ac:dyDescent="0.15">
      <c r="A28" s="60">
        <f t="shared" si="0"/>
        <v>22</v>
      </c>
      <c r="B28" s="83" t="s">
        <v>56</v>
      </c>
      <c r="C28" s="85"/>
      <c r="D28" s="83" t="s">
        <v>93</v>
      </c>
      <c r="E28" s="84"/>
      <c r="F28" s="84"/>
      <c r="G28" s="83" t="s">
        <v>108</v>
      </c>
      <c r="H28" s="84"/>
      <c r="I28" s="84"/>
      <c r="J28" s="84"/>
      <c r="K28" s="85"/>
      <c r="L28" s="57"/>
      <c r="M28" s="58"/>
      <c r="N28" s="59"/>
      <c r="O28" s="83"/>
      <c r="P28" s="84"/>
      <c r="Q28" s="85"/>
    </row>
    <row r="29" spans="1:17" ht="77.25" customHeight="1" x14ac:dyDescent="0.15">
      <c r="A29" s="60">
        <f t="shared" si="0"/>
        <v>23</v>
      </c>
      <c r="B29" s="83" t="s">
        <v>57</v>
      </c>
      <c r="C29" s="85"/>
      <c r="D29" s="83" t="s">
        <v>93</v>
      </c>
      <c r="E29" s="84"/>
      <c r="F29" s="84"/>
      <c r="G29" s="83" t="s">
        <v>108</v>
      </c>
      <c r="H29" s="84"/>
      <c r="I29" s="84"/>
      <c r="J29" s="84"/>
      <c r="K29" s="85"/>
      <c r="L29" s="57"/>
      <c r="M29" s="58"/>
      <c r="N29" s="59"/>
      <c r="O29" s="83"/>
      <c r="P29" s="84"/>
      <c r="Q29" s="85"/>
    </row>
    <row r="30" spans="1:17" ht="77.25" customHeight="1" x14ac:dyDescent="0.15">
      <c r="A30" s="60">
        <f t="shared" si="0"/>
        <v>24</v>
      </c>
      <c r="B30" s="94" t="s">
        <v>58</v>
      </c>
      <c r="C30" s="96"/>
      <c r="D30" s="83" t="s">
        <v>93</v>
      </c>
      <c r="E30" s="84"/>
      <c r="F30" s="84"/>
      <c r="G30" s="83" t="s">
        <v>108</v>
      </c>
      <c r="H30" s="84"/>
      <c r="I30" s="84"/>
      <c r="J30" s="84"/>
      <c r="K30" s="85"/>
      <c r="L30" s="57"/>
      <c r="M30" s="58"/>
      <c r="N30" s="59"/>
      <c r="O30" s="83"/>
      <c r="P30" s="84"/>
      <c r="Q30" s="85"/>
    </row>
    <row r="31" spans="1:17" ht="77.25" customHeight="1" x14ac:dyDescent="0.15">
      <c r="A31" s="60">
        <f t="shared" si="0"/>
        <v>25</v>
      </c>
      <c r="B31" s="94" t="s">
        <v>59</v>
      </c>
      <c r="C31" s="96"/>
      <c r="D31" s="83" t="s">
        <v>93</v>
      </c>
      <c r="E31" s="84"/>
      <c r="F31" s="84"/>
      <c r="G31" s="83" t="s">
        <v>108</v>
      </c>
      <c r="H31" s="84"/>
      <c r="I31" s="84"/>
      <c r="J31" s="84"/>
      <c r="K31" s="85"/>
      <c r="L31" s="57"/>
      <c r="M31" s="58"/>
      <c r="N31" s="59"/>
      <c r="O31" s="83"/>
      <c r="P31" s="84"/>
      <c r="Q31" s="85"/>
    </row>
    <row r="32" spans="1:17" ht="77.25" customHeight="1" x14ac:dyDescent="0.15">
      <c r="A32" s="60">
        <f t="shared" si="0"/>
        <v>26</v>
      </c>
      <c r="B32" s="83" t="s">
        <v>60</v>
      </c>
      <c r="C32" s="85"/>
      <c r="D32" s="94" t="s">
        <v>94</v>
      </c>
      <c r="E32" s="95"/>
      <c r="F32" s="95"/>
      <c r="G32" s="83" t="s">
        <v>109</v>
      </c>
      <c r="H32" s="84"/>
      <c r="I32" s="84"/>
      <c r="J32" s="84"/>
      <c r="K32" s="85"/>
      <c r="L32" s="57"/>
      <c r="M32" s="58"/>
      <c r="N32" s="59"/>
      <c r="O32" s="83"/>
      <c r="P32" s="84"/>
      <c r="Q32" s="85"/>
    </row>
    <row r="33" spans="1:17" ht="77.25" customHeight="1" x14ac:dyDescent="0.15">
      <c r="A33" s="60">
        <f t="shared" si="0"/>
        <v>27</v>
      </c>
      <c r="B33" s="94" t="s">
        <v>61</v>
      </c>
      <c r="C33" s="96"/>
      <c r="D33" s="94" t="s">
        <v>94</v>
      </c>
      <c r="E33" s="95"/>
      <c r="F33" s="95"/>
      <c r="G33" s="83" t="s">
        <v>109</v>
      </c>
      <c r="H33" s="84"/>
      <c r="I33" s="84"/>
      <c r="J33" s="84"/>
      <c r="K33" s="85"/>
      <c r="L33" s="57"/>
      <c r="M33" s="58"/>
      <c r="N33" s="59"/>
      <c r="O33" s="83"/>
      <c r="P33" s="84"/>
      <c r="Q33" s="85"/>
    </row>
    <row r="34" spans="1:17" ht="77.25" customHeight="1" x14ac:dyDescent="0.15">
      <c r="A34" s="60">
        <f t="shared" si="0"/>
        <v>28</v>
      </c>
      <c r="B34" s="94" t="s">
        <v>62</v>
      </c>
      <c r="C34" s="96"/>
      <c r="D34" s="94" t="s">
        <v>94</v>
      </c>
      <c r="E34" s="95"/>
      <c r="F34" s="95"/>
      <c r="G34" s="83" t="s">
        <v>109</v>
      </c>
      <c r="H34" s="84"/>
      <c r="I34" s="84"/>
      <c r="J34" s="84"/>
      <c r="K34" s="85"/>
      <c r="L34" s="57"/>
      <c r="M34" s="58"/>
      <c r="N34" s="59"/>
      <c r="O34" s="83"/>
      <c r="P34" s="84"/>
      <c r="Q34" s="85"/>
    </row>
    <row r="35" spans="1:17" ht="77.25" customHeight="1" x14ac:dyDescent="0.15">
      <c r="A35" s="60">
        <f t="shared" si="0"/>
        <v>29</v>
      </c>
      <c r="B35" s="83" t="s">
        <v>63</v>
      </c>
      <c r="C35" s="85"/>
      <c r="D35" s="94" t="s">
        <v>94</v>
      </c>
      <c r="E35" s="95"/>
      <c r="F35" s="95"/>
      <c r="G35" s="83" t="s">
        <v>109</v>
      </c>
      <c r="H35" s="84"/>
      <c r="I35" s="84"/>
      <c r="J35" s="84"/>
      <c r="K35" s="85"/>
      <c r="L35" s="57"/>
      <c r="M35" s="58"/>
      <c r="N35" s="59"/>
      <c r="O35" s="83"/>
      <c r="P35" s="84"/>
      <c r="Q35" s="85"/>
    </row>
    <row r="36" spans="1:17" ht="77.25" customHeight="1" x14ac:dyDescent="0.15">
      <c r="A36" s="60">
        <f t="shared" si="0"/>
        <v>30</v>
      </c>
      <c r="B36" s="83" t="s">
        <v>64</v>
      </c>
      <c r="C36" s="85"/>
      <c r="D36" s="94" t="s">
        <v>94</v>
      </c>
      <c r="E36" s="95"/>
      <c r="F36" s="95"/>
      <c r="G36" s="83" t="s">
        <v>109</v>
      </c>
      <c r="H36" s="84"/>
      <c r="I36" s="84"/>
      <c r="J36" s="84"/>
      <c r="K36" s="85"/>
      <c r="L36" s="57"/>
      <c r="M36" s="58"/>
      <c r="N36" s="59"/>
      <c r="O36" s="83"/>
      <c r="P36" s="84"/>
      <c r="Q36" s="85"/>
    </row>
    <row r="37" spans="1:17" ht="77.25" customHeight="1" x14ac:dyDescent="0.15">
      <c r="A37" s="60">
        <f t="shared" si="0"/>
        <v>31</v>
      </c>
      <c r="B37" s="94" t="s">
        <v>97</v>
      </c>
      <c r="C37" s="96"/>
      <c r="D37" s="94" t="s">
        <v>94</v>
      </c>
      <c r="E37" s="95"/>
      <c r="F37" s="95"/>
      <c r="G37" s="83" t="s">
        <v>109</v>
      </c>
      <c r="H37" s="84"/>
      <c r="I37" s="84"/>
      <c r="J37" s="84"/>
      <c r="K37" s="85"/>
      <c r="L37" s="57"/>
      <c r="M37" s="58"/>
      <c r="N37" s="59"/>
      <c r="O37" s="83"/>
      <c r="P37" s="84"/>
      <c r="Q37" s="85"/>
    </row>
    <row r="38" spans="1:17" ht="77.25" customHeight="1" x14ac:dyDescent="0.15">
      <c r="A38" s="60">
        <f t="shared" si="0"/>
        <v>32</v>
      </c>
      <c r="B38" s="94" t="s">
        <v>98</v>
      </c>
      <c r="C38" s="96"/>
      <c r="D38" s="94" t="s">
        <v>96</v>
      </c>
      <c r="E38" s="95"/>
      <c r="F38" s="95"/>
      <c r="G38" s="83" t="s">
        <v>110</v>
      </c>
      <c r="H38" s="84"/>
      <c r="I38" s="84"/>
      <c r="J38" s="84"/>
      <c r="K38" s="85"/>
      <c r="L38" s="57"/>
      <c r="M38" s="58"/>
      <c r="N38" s="59"/>
      <c r="O38" s="83"/>
      <c r="P38" s="84"/>
      <c r="Q38" s="85"/>
    </row>
    <row r="39" spans="1:17" ht="77.25" customHeight="1" x14ac:dyDescent="0.15">
      <c r="A39" s="60">
        <f t="shared" si="0"/>
        <v>33</v>
      </c>
      <c r="B39" s="83" t="s">
        <v>65</v>
      </c>
      <c r="C39" s="85"/>
      <c r="D39" s="94" t="s">
        <v>95</v>
      </c>
      <c r="E39" s="95"/>
      <c r="F39" s="95"/>
      <c r="G39" s="83" t="s">
        <v>111</v>
      </c>
      <c r="H39" s="92"/>
      <c r="I39" s="92"/>
      <c r="J39" s="92"/>
      <c r="K39" s="93"/>
      <c r="L39" s="57"/>
      <c r="M39" s="58"/>
      <c r="N39" s="59"/>
      <c r="O39" s="83"/>
      <c r="P39" s="84"/>
      <c r="Q39" s="85"/>
    </row>
    <row r="40" spans="1:17" ht="77.25" customHeight="1" x14ac:dyDescent="0.15">
      <c r="A40" s="60">
        <f t="shared" si="0"/>
        <v>34</v>
      </c>
      <c r="B40" s="83" t="s">
        <v>66</v>
      </c>
      <c r="C40" s="85"/>
      <c r="D40" s="94" t="s">
        <v>95</v>
      </c>
      <c r="E40" s="95"/>
      <c r="F40" s="95"/>
      <c r="G40" s="83" t="s">
        <v>111</v>
      </c>
      <c r="H40" s="92"/>
      <c r="I40" s="92"/>
      <c r="J40" s="92"/>
      <c r="K40" s="93"/>
      <c r="L40" s="57"/>
      <c r="M40" s="58"/>
      <c r="N40" s="59"/>
      <c r="O40" s="83"/>
      <c r="P40" s="84"/>
      <c r="Q40" s="85"/>
    </row>
    <row r="41" spans="1:17" ht="77.25" customHeight="1" x14ac:dyDescent="0.15">
      <c r="A41" s="60">
        <f t="shared" si="0"/>
        <v>35</v>
      </c>
      <c r="B41" s="94" t="s">
        <v>67</v>
      </c>
      <c r="C41" s="96"/>
      <c r="D41" s="94" t="s">
        <v>95</v>
      </c>
      <c r="E41" s="95"/>
      <c r="F41" s="95"/>
      <c r="G41" s="83" t="s">
        <v>111</v>
      </c>
      <c r="H41" s="92"/>
      <c r="I41" s="92"/>
      <c r="J41" s="92"/>
      <c r="K41" s="93"/>
      <c r="L41" s="57"/>
      <c r="M41" s="58"/>
      <c r="N41" s="59"/>
      <c r="O41" s="83"/>
      <c r="P41" s="84"/>
      <c r="Q41" s="85"/>
    </row>
    <row r="42" spans="1:17" ht="77.25" customHeight="1" x14ac:dyDescent="0.15">
      <c r="A42" s="60">
        <f t="shared" si="0"/>
        <v>36</v>
      </c>
      <c r="B42" s="94" t="s">
        <v>68</v>
      </c>
      <c r="C42" s="96"/>
      <c r="D42" s="94" t="s">
        <v>95</v>
      </c>
      <c r="E42" s="95"/>
      <c r="F42" s="95"/>
      <c r="G42" s="83" t="s">
        <v>111</v>
      </c>
      <c r="H42" s="92"/>
      <c r="I42" s="92"/>
      <c r="J42" s="92"/>
      <c r="K42" s="93"/>
      <c r="L42" s="57"/>
      <c r="M42" s="58"/>
      <c r="N42" s="59"/>
      <c r="O42" s="83"/>
      <c r="P42" s="84"/>
      <c r="Q42" s="85"/>
    </row>
    <row r="43" spans="1:17" ht="77.25" customHeight="1" x14ac:dyDescent="0.15">
      <c r="A43" s="60">
        <f t="shared" si="0"/>
        <v>37</v>
      </c>
      <c r="B43" s="83" t="s">
        <v>69</v>
      </c>
      <c r="C43" s="85"/>
      <c r="D43" s="94" t="s">
        <v>95</v>
      </c>
      <c r="E43" s="95"/>
      <c r="F43" s="95"/>
      <c r="G43" s="83" t="s">
        <v>111</v>
      </c>
      <c r="H43" s="92"/>
      <c r="I43" s="92"/>
      <c r="J43" s="92"/>
      <c r="K43" s="93"/>
      <c r="L43" s="57"/>
      <c r="M43" s="58"/>
      <c r="N43" s="59"/>
      <c r="O43" s="83"/>
      <c r="P43" s="84"/>
      <c r="Q43" s="85"/>
    </row>
    <row r="44" spans="1:17" ht="77.25" customHeight="1" x14ac:dyDescent="0.15">
      <c r="A44" s="60">
        <f t="shared" si="0"/>
        <v>38</v>
      </c>
      <c r="B44" s="83" t="s">
        <v>70</v>
      </c>
      <c r="C44" s="85"/>
      <c r="D44" s="94" t="s">
        <v>95</v>
      </c>
      <c r="E44" s="95"/>
      <c r="F44" s="95"/>
      <c r="G44" s="83" t="s">
        <v>111</v>
      </c>
      <c r="H44" s="92"/>
      <c r="I44" s="92"/>
      <c r="J44" s="92"/>
      <c r="K44" s="93"/>
      <c r="L44" s="57"/>
      <c r="M44" s="58"/>
      <c r="N44" s="59"/>
      <c r="O44" s="83"/>
      <c r="P44" s="84"/>
      <c r="Q44" s="85"/>
    </row>
    <row r="45" spans="1:17" ht="77.25" customHeight="1" x14ac:dyDescent="0.15">
      <c r="A45" s="60">
        <f t="shared" si="0"/>
        <v>39</v>
      </c>
      <c r="B45" s="83" t="s">
        <v>71</v>
      </c>
      <c r="C45" s="85"/>
      <c r="D45" s="94" t="s">
        <v>95</v>
      </c>
      <c r="E45" s="95"/>
      <c r="F45" s="95"/>
      <c r="G45" s="83" t="s">
        <v>111</v>
      </c>
      <c r="H45" s="92"/>
      <c r="I45" s="92"/>
      <c r="J45" s="92"/>
      <c r="K45" s="93"/>
      <c r="L45" s="57"/>
      <c r="M45" s="58"/>
      <c r="N45" s="59"/>
      <c r="O45" s="83"/>
      <c r="P45" s="84"/>
      <c r="Q45" s="85"/>
    </row>
    <row r="48" spans="1:17" x14ac:dyDescent="0.15">
      <c r="B48" t="s">
        <v>22</v>
      </c>
    </row>
    <row r="49" spans="1:6" ht="13.5" x14ac:dyDescent="0.15">
      <c r="A49" s="42"/>
      <c r="B49" s="46" t="s">
        <v>17</v>
      </c>
      <c r="C49" s="49">
        <f>COUNT(A7:A45)</f>
        <v>39</v>
      </c>
      <c r="E49" s="40"/>
      <c r="F49" s="40"/>
    </row>
    <row r="50" spans="1:6" ht="13.5" x14ac:dyDescent="0.15">
      <c r="A50" s="42"/>
      <c r="B50" s="46" t="s">
        <v>18</v>
      </c>
      <c r="C50" s="49">
        <f>COUNTIF(L7:L45,"*")</f>
        <v>0</v>
      </c>
      <c r="E50" s="40"/>
      <c r="F50" s="40"/>
    </row>
    <row r="51" spans="1:6" ht="13.5" x14ac:dyDescent="0.15">
      <c r="A51" s="42"/>
      <c r="B51" s="46" t="s">
        <v>19</v>
      </c>
      <c r="C51" s="49">
        <f>C49-C50</f>
        <v>39</v>
      </c>
      <c r="E51" s="40"/>
      <c r="F51" s="40"/>
    </row>
    <row r="52" spans="1:6" ht="13.5" x14ac:dyDescent="0.15">
      <c r="A52" s="43"/>
      <c r="B52" s="47" t="s">
        <v>20</v>
      </c>
      <c r="C52" s="49">
        <f>COUNTIF(L7:L45,"*OK*")</f>
        <v>0</v>
      </c>
      <c r="E52" s="40"/>
      <c r="F52" s="41"/>
    </row>
    <row r="53" spans="1:6" ht="13.5" x14ac:dyDescent="0.15">
      <c r="A53" s="44"/>
      <c r="B53" s="48" t="s">
        <v>21</v>
      </c>
      <c r="C53" s="50">
        <f>COUNTIF(L7:L45,"*NG*")</f>
        <v>0</v>
      </c>
      <c r="E53" s="41"/>
      <c r="F53" s="41"/>
    </row>
    <row r="54" spans="1:6" ht="13.5" x14ac:dyDescent="0.15">
      <c r="A54" s="45"/>
      <c r="B54" s="45"/>
      <c r="C54" s="45"/>
      <c r="D54" s="44"/>
      <c r="E54" s="41"/>
      <c r="F54" s="41"/>
    </row>
  </sheetData>
  <mergeCells count="157">
    <mergeCell ref="O31:Q31"/>
    <mergeCell ref="O32:Q32"/>
    <mergeCell ref="O33:Q33"/>
    <mergeCell ref="O34:Q34"/>
    <mergeCell ref="O37:Q37"/>
    <mergeCell ref="O38:Q38"/>
    <mergeCell ref="O41:Q41"/>
    <mergeCell ref="O42:Q42"/>
    <mergeCell ref="G30:K30"/>
    <mergeCell ref="G31:K31"/>
    <mergeCell ref="G35:K35"/>
    <mergeCell ref="O35:Q35"/>
    <mergeCell ref="G36:K36"/>
    <mergeCell ref="O36:Q36"/>
    <mergeCell ref="G39:K39"/>
    <mergeCell ref="O39:Q39"/>
    <mergeCell ref="G32:K32"/>
    <mergeCell ref="G33:K33"/>
    <mergeCell ref="G34:K34"/>
    <mergeCell ref="G37:K37"/>
    <mergeCell ref="G38:K38"/>
    <mergeCell ref="B16:C16"/>
    <mergeCell ref="D16:F16"/>
    <mergeCell ref="G16:K16"/>
    <mergeCell ref="O16:Q16"/>
    <mergeCell ref="B17:C17"/>
    <mergeCell ref="D17:F17"/>
    <mergeCell ref="G17:K17"/>
    <mergeCell ref="O17:Q17"/>
    <mergeCell ref="B19:C19"/>
    <mergeCell ref="D19:F19"/>
    <mergeCell ref="G19:K19"/>
    <mergeCell ref="O19:Q19"/>
    <mergeCell ref="B18:C18"/>
    <mergeCell ref="D18:F18"/>
    <mergeCell ref="G18:K18"/>
    <mergeCell ref="O18:Q18"/>
    <mergeCell ref="B13:C13"/>
    <mergeCell ref="D13:F13"/>
    <mergeCell ref="G13:K13"/>
    <mergeCell ref="O13:Q13"/>
    <mergeCell ref="B14:C14"/>
    <mergeCell ref="D14:F14"/>
    <mergeCell ref="G14:K14"/>
    <mergeCell ref="O14:Q14"/>
    <mergeCell ref="B15:C15"/>
    <mergeCell ref="D15:F15"/>
    <mergeCell ref="G15:K15"/>
    <mergeCell ref="O15:Q15"/>
    <mergeCell ref="O7:Q7"/>
    <mergeCell ref="B10:C10"/>
    <mergeCell ref="D10:F10"/>
    <mergeCell ref="G10:K10"/>
    <mergeCell ref="O10:Q10"/>
    <mergeCell ref="B12:C12"/>
    <mergeCell ref="D12:F12"/>
    <mergeCell ref="G12:K12"/>
    <mergeCell ref="O12:Q12"/>
    <mergeCell ref="B11:C11"/>
    <mergeCell ref="D11:F11"/>
    <mergeCell ref="G11:K11"/>
    <mergeCell ref="O11:Q11"/>
    <mergeCell ref="O8:Q8"/>
    <mergeCell ref="O9:Q9"/>
    <mergeCell ref="B8:C8"/>
    <mergeCell ref="D8:F8"/>
    <mergeCell ref="G8:K8"/>
    <mergeCell ref="B9:C9"/>
    <mergeCell ref="D9:F9"/>
    <mergeCell ref="G9:K9"/>
    <mergeCell ref="A1:E2"/>
    <mergeCell ref="B7:C7"/>
    <mergeCell ref="D7:F7"/>
    <mergeCell ref="G7:K7"/>
    <mergeCell ref="B20:C20"/>
    <mergeCell ref="D20:F20"/>
    <mergeCell ref="G20:K20"/>
    <mergeCell ref="O20:Q20"/>
    <mergeCell ref="B29:C29"/>
    <mergeCell ref="D29:F29"/>
    <mergeCell ref="G29:K29"/>
    <mergeCell ref="O29:Q29"/>
    <mergeCell ref="B28:C28"/>
    <mergeCell ref="D28:F28"/>
    <mergeCell ref="G28:K28"/>
    <mergeCell ref="O28:Q28"/>
    <mergeCell ref="B27:C27"/>
    <mergeCell ref="D27:F27"/>
    <mergeCell ref="G27:K27"/>
    <mergeCell ref="O27:Q27"/>
    <mergeCell ref="B26:C26"/>
    <mergeCell ref="D26:F26"/>
    <mergeCell ref="G26:K26"/>
    <mergeCell ref="O26:Q26"/>
    <mergeCell ref="B21:C21"/>
    <mergeCell ref="D21:F21"/>
    <mergeCell ref="G21:K21"/>
    <mergeCell ref="O21:Q21"/>
    <mergeCell ref="B22:C22"/>
    <mergeCell ref="D22:F22"/>
    <mergeCell ref="G22:K22"/>
    <mergeCell ref="O22:Q22"/>
    <mergeCell ref="B23:C23"/>
    <mergeCell ref="D23:F23"/>
    <mergeCell ref="G23:K23"/>
    <mergeCell ref="O23:Q23"/>
    <mergeCell ref="B24:C24"/>
    <mergeCell ref="D24:F24"/>
    <mergeCell ref="G24:K24"/>
    <mergeCell ref="O24:Q24"/>
    <mergeCell ref="B25:C25"/>
    <mergeCell ref="D25:F25"/>
    <mergeCell ref="G25:K25"/>
    <mergeCell ref="O25:Q25"/>
    <mergeCell ref="D30:F30"/>
    <mergeCell ref="B30:C30"/>
    <mergeCell ref="O30:Q30"/>
    <mergeCell ref="D31:F31"/>
    <mergeCell ref="B37:C37"/>
    <mergeCell ref="B38:C38"/>
    <mergeCell ref="B39:C39"/>
    <mergeCell ref="D39:F39"/>
    <mergeCell ref="B33:C33"/>
    <mergeCell ref="B34:C34"/>
    <mergeCell ref="B35:C35"/>
    <mergeCell ref="D35:F35"/>
    <mergeCell ref="D32:F32"/>
    <mergeCell ref="D33:F33"/>
    <mergeCell ref="D34:F34"/>
    <mergeCell ref="D37:F37"/>
    <mergeCell ref="D38:F38"/>
    <mergeCell ref="B31:C31"/>
    <mergeCell ref="B32:C32"/>
    <mergeCell ref="B36:C36"/>
    <mergeCell ref="D36:F36"/>
    <mergeCell ref="B40:C40"/>
    <mergeCell ref="D40:F40"/>
    <mergeCell ref="G40:K40"/>
    <mergeCell ref="O40:Q40"/>
    <mergeCell ref="O43:Q43"/>
    <mergeCell ref="B44:C44"/>
    <mergeCell ref="D44:F44"/>
    <mergeCell ref="G44:K44"/>
    <mergeCell ref="O44:Q44"/>
    <mergeCell ref="O45:Q45"/>
    <mergeCell ref="D41:F41"/>
    <mergeCell ref="D42:F42"/>
    <mergeCell ref="B45:C45"/>
    <mergeCell ref="D45:F45"/>
    <mergeCell ref="G45:K45"/>
    <mergeCell ref="B43:C43"/>
    <mergeCell ref="D43:F43"/>
    <mergeCell ref="G43:K43"/>
    <mergeCell ref="B42:C42"/>
    <mergeCell ref="B41:C41"/>
    <mergeCell ref="G41:K41"/>
    <mergeCell ref="G42:K42"/>
  </mergeCells>
  <phoneticPr fontId="5"/>
  <printOptions horizontalCentered="1"/>
  <pageMargins left="0.70866141732283472" right="0.70866141732283472" top="0.74803149606299213" bottom="0.74803149606299213" header="0.31496062992125984" footer="0.31496062992125984"/>
  <pageSetup paperSize="9" orientation="landscape" r:id="rId1"/>
  <headerFooter>
    <oddFooter>&amp;C&amp;P / &amp;N&amp;RCopyright © 2021 SUN-M System. All Rights Reserved.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showGridLines="0" view="pageBreakPreview" zoomScaleNormal="100" zoomScaleSheetLayoutView="100" workbookViewId="0">
      <selection sqref="A1:E2"/>
    </sheetView>
  </sheetViews>
  <sheetFormatPr defaultRowHeight="11.25" x14ac:dyDescent="0.15"/>
  <cols>
    <col min="1" max="1" width="4" customWidth="1"/>
    <col min="2" max="2" width="8.83203125" customWidth="1"/>
    <col min="3" max="3" width="11.83203125" customWidth="1"/>
    <col min="12" max="12" width="6" bestFit="1" customWidth="1"/>
    <col min="13" max="13" width="12.1640625" bestFit="1" customWidth="1"/>
    <col min="15" max="15" width="9.33203125" customWidth="1"/>
    <col min="17" max="17" width="15.33203125" customWidth="1"/>
  </cols>
  <sheetData>
    <row r="1" spans="1:19" ht="18.75" x14ac:dyDescent="0.15">
      <c r="A1" s="86" t="str">
        <f>表紙!A1</f>
        <v>AWS環境
結合テスト仕様書</v>
      </c>
      <c r="B1" s="87"/>
      <c r="C1" s="87"/>
      <c r="D1" s="87"/>
      <c r="E1" s="88"/>
      <c r="F1" s="29" t="str">
        <f>表紙!E1</f>
        <v>システム名</v>
      </c>
      <c r="G1" s="30"/>
      <c r="H1" s="30"/>
      <c r="I1" s="30"/>
      <c r="J1" s="30"/>
      <c r="K1" s="30"/>
      <c r="L1" s="30"/>
      <c r="M1" s="65"/>
      <c r="N1" s="32"/>
      <c r="O1" s="31" t="s">
        <v>0</v>
      </c>
      <c r="P1" s="30"/>
      <c r="Q1" s="32"/>
    </row>
    <row r="2" spans="1:19" ht="18.75" x14ac:dyDescent="0.15">
      <c r="A2" s="89"/>
      <c r="B2" s="90"/>
      <c r="C2" s="90"/>
      <c r="D2" s="90"/>
      <c r="E2" s="91"/>
      <c r="F2" s="18" t="str">
        <f>表紙!E2</f>
        <v>まなび+</v>
      </c>
      <c r="G2" s="16"/>
      <c r="H2" s="16"/>
      <c r="I2" s="16"/>
      <c r="J2" s="16"/>
      <c r="K2" s="16"/>
      <c r="L2" s="16"/>
      <c r="M2" s="66"/>
      <c r="N2" s="17"/>
      <c r="O2" s="18" t="str">
        <f>表紙!L2</f>
        <v>本番環境</v>
      </c>
      <c r="P2" s="16"/>
      <c r="Q2" s="17"/>
    </row>
    <row r="4" spans="1:19" ht="13.5" x14ac:dyDescent="0.15">
      <c r="A4" s="37" t="str">
        <f ca="1">"◆" &amp; RIGHT(CELL("filename",A1),LEN(CELL("filename",A1))-FIND("]",CELL("filename",A1)))</f>
        <v>◆3.セキュリティ</v>
      </c>
    </row>
    <row r="6" spans="1:19" x14ac:dyDescent="0.15">
      <c r="A6" s="38" t="s">
        <v>16</v>
      </c>
      <c r="B6" s="39" t="s">
        <v>15</v>
      </c>
      <c r="C6" s="35"/>
      <c r="D6" s="35" t="s">
        <v>14</v>
      </c>
      <c r="E6" s="33"/>
      <c r="F6" s="33"/>
      <c r="G6" s="35" t="s">
        <v>13</v>
      </c>
      <c r="H6" s="33"/>
      <c r="I6" s="33"/>
      <c r="J6" s="33"/>
      <c r="K6" s="34"/>
      <c r="L6" s="54" t="s">
        <v>12</v>
      </c>
      <c r="M6" s="39" t="s">
        <v>11</v>
      </c>
      <c r="N6" s="39" t="s">
        <v>10</v>
      </c>
      <c r="O6" s="35" t="s">
        <v>9</v>
      </c>
      <c r="P6" s="33"/>
      <c r="Q6" s="34"/>
    </row>
    <row r="7" spans="1:19" ht="77.25" customHeight="1" x14ac:dyDescent="0.15">
      <c r="A7" s="53">
        <f>ROW()-6</f>
        <v>1</v>
      </c>
      <c r="B7" s="83" t="s">
        <v>72</v>
      </c>
      <c r="C7" s="85"/>
      <c r="D7" s="83" t="s">
        <v>73</v>
      </c>
      <c r="E7" s="84"/>
      <c r="F7" s="84"/>
      <c r="G7" s="83" t="s">
        <v>99</v>
      </c>
      <c r="H7" s="84"/>
      <c r="I7" s="84"/>
      <c r="J7" s="84"/>
      <c r="K7" s="85"/>
      <c r="L7" s="55"/>
      <c r="M7" s="56"/>
      <c r="N7" s="52"/>
      <c r="O7" s="83"/>
      <c r="P7" s="84"/>
      <c r="Q7" s="85"/>
      <c r="S7" s="62"/>
    </row>
    <row r="8" spans="1:19" ht="77.25" customHeight="1" x14ac:dyDescent="0.15">
      <c r="A8" s="60">
        <f t="shared" ref="A8:A10" si="0">ROW()-6</f>
        <v>2</v>
      </c>
      <c r="B8" s="83" t="s">
        <v>103</v>
      </c>
      <c r="C8" s="85"/>
      <c r="D8" s="83" t="s">
        <v>102</v>
      </c>
      <c r="E8" s="84"/>
      <c r="F8" s="84"/>
      <c r="G8" s="83"/>
      <c r="H8" s="84"/>
      <c r="I8" s="84"/>
      <c r="J8" s="84"/>
      <c r="K8" s="85"/>
      <c r="L8" s="57"/>
      <c r="M8" s="58"/>
      <c r="N8" s="59"/>
      <c r="O8" s="83"/>
      <c r="P8" s="84"/>
      <c r="Q8" s="85"/>
      <c r="S8" s="62"/>
    </row>
    <row r="9" spans="1:19" ht="77.25" customHeight="1" x14ac:dyDescent="0.15">
      <c r="A9" s="60">
        <f t="shared" si="0"/>
        <v>3</v>
      </c>
      <c r="B9" s="83" t="s">
        <v>101</v>
      </c>
      <c r="C9" s="85"/>
      <c r="D9" s="83" t="s">
        <v>100</v>
      </c>
      <c r="E9" s="84"/>
      <c r="F9" s="84"/>
      <c r="G9" s="83"/>
      <c r="H9" s="84"/>
      <c r="I9" s="84"/>
      <c r="J9" s="84"/>
      <c r="K9" s="85"/>
      <c r="L9" s="57"/>
      <c r="M9" s="58"/>
      <c r="N9" s="59"/>
      <c r="O9" s="83"/>
      <c r="P9" s="84"/>
      <c r="Q9" s="85"/>
      <c r="S9" s="62"/>
    </row>
    <row r="10" spans="1:19" ht="77.25" customHeight="1" x14ac:dyDescent="0.15">
      <c r="A10" s="60">
        <f t="shared" si="0"/>
        <v>4</v>
      </c>
      <c r="B10" s="83" t="s">
        <v>74</v>
      </c>
      <c r="C10" s="85"/>
      <c r="D10" s="83" t="s">
        <v>104</v>
      </c>
      <c r="E10" s="84"/>
      <c r="F10" s="84"/>
      <c r="G10" s="83"/>
      <c r="H10" s="84"/>
      <c r="I10" s="84"/>
      <c r="J10" s="84"/>
      <c r="K10" s="85"/>
      <c r="L10" s="57"/>
      <c r="M10" s="58"/>
      <c r="N10" s="59"/>
      <c r="O10" s="83"/>
      <c r="P10" s="84"/>
      <c r="Q10" s="85"/>
      <c r="S10" s="62"/>
    </row>
    <row r="13" spans="1:19" x14ac:dyDescent="0.15">
      <c r="B13" t="s">
        <v>22</v>
      </c>
    </row>
    <row r="14" spans="1:19" ht="13.5" x14ac:dyDescent="0.15">
      <c r="A14" s="42"/>
      <c r="B14" s="46" t="s">
        <v>17</v>
      </c>
      <c r="C14" s="49">
        <f>COUNT(A7:A10)</f>
        <v>4</v>
      </c>
      <c r="E14" s="40"/>
      <c r="F14" s="40"/>
    </row>
    <row r="15" spans="1:19" ht="13.5" x14ac:dyDescent="0.15">
      <c r="A15" s="42"/>
      <c r="B15" s="46" t="s">
        <v>18</v>
      </c>
      <c r="C15" s="49">
        <f>COUNTIF(L7:L10,"*")</f>
        <v>0</v>
      </c>
      <c r="E15" s="40"/>
      <c r="F15" s="40"/>
    </row>
    <row r="16" spans="1:19" ht="13.5" x14ac:dyDescent="0.15">
      <c r="A16" s="42"/>
      <c r="B16" s="46" t="s">
        <v>19</v>
      </c>
      <c r="C16" s="49">
        <f>C14-C15</f>
        <v>4</v>
      </c>
      <c r="E16" s="40"/>
      <c r="F16" s="40"/>
    </row>
    <row r="17" spans="1:6" ht="13.5" x14ac:dyDescent="0.15">
      <c r="A17" s="43"/>
      <c r="B17" s="47" t="s">
        <v>20</v>
      </c>
      <c r="C17" s="49">
        <f>COUNTIF(L7:L10,"*OK*")</f>
        <v>0</v>
      </c>
      <c r="E17" s="40"/>
      <c r="F17" s="41"/>
    </row>
    <row r="18" spans="1:6" ht="13.5" x14ac:dyDescent="0.15">
      <c r="A18" s="44"/>
      <c r="B18" s="48" t="s">
        <v>21</v>
      </c>
      <c r="C18" s="50">
        <f>COUNTIF(L7:L10,"*NG*")</f>
        <v>0</v>
      </c>
      <c r="E18" s="41"/>
      <c r="F18" s="41"/>
    </row>
    <row r="19" spans="1:6" ht="13.5" x14ac:dyDescent="0.15">
      <c r="A19" s="45"/>
      <c r="B19" s="45"/>
      <c r="C19" s="45"/>
      <c r="D19" s="44"/>
      <c r="E19" s="41"/>
      <c r="F19" s="41"/>
    </row>
  </sheetData>
  <mergeCells count="17">
    <mergeCell ref="O7:Q7"/>
    <mergeCell ref="B10:C10"/>
    <mergeCell ref="D10:F10"/>
    <mergeCell ref="G10:K10"/>
    <mergeCell ref="O10:Q10"/>
    <mergeCell ref="O8:Q8"/>
    <mergeCell ref="B9:C9"/>
    <mergeCell ref="D9:F9"/>
    <mergeCell ref="G9:K9"/>
    <mergeCell ref="O9:Q9"/>
    <mergeCell ref="A1:E2"/>
    <mergeCell ref="B7:C7"/>
    <mergeCell ref="D7:F7"/>
    <mergeCell ref="G7:K7"/>
    <mergeCell ref="B8:C8"/>
    <mergeCell ref="D8:F8"/>
    <mergeCell ref="G8:K8"/>
  </mergeCells>
  <phoneticPr fontId="5"/>
  <printOptions horizontalCentered="1"/>
  <pageMargins left="0.70866141732283472" right="0.70866141732283472" top="0.74803149606299213" bottom="0.74803149606299213" header="0.31496062992125984" footer="0.31496062992125984"/>
  <pageSetup paperSize="9" orientation="landscape" r:id="rId1"/>
  <headerFooter>
    <oddFooter>&amp;C&amp;P / &amp;N&amp;RCopyright © 2021 SUN-M System.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workbookViewId="0">
      <selection activeCell="A22" sqref="A22"/>
    </sheetView>
  </sheetViews>
  <sheetFormatPr defaultRowHeight="11.25" x14ac:dyDescent="0.15"/>
  <sheetData>
    <row r="1" spans="1:1" x14ac:dyDescent="0.15">
      <c r="A1" t="s">
        <v>156</v>
      </c>
    </row>
    <row r="2" spans="1:1" x14ac:dyDescent="0.15">
      <c r="A2" t="s">
        <v>153</v>
      </c>
    </row>
    <row r="3" spans="1:1" x14ac:dyDescent="0.15">
      <c r="A3" t="s">
        <v>119</v>
      </c>
    </row>
    <row r="4" spans="1:1" x14ac:dyDescent="0.15">
      <c r="A4" t="s">
        <v>120</v>
      </c>
    </row>
    <row r="6" spans="1:1" x14ac:dyDescent="0.15">
      <c r="A6" t="s">
        <v>155</v>
      </c>
    </row>
    <row r="7" spans="1:1" x14ac:dyDescent="0.15">
      <c r="A7" t="s">
        <v>121</v>
      </c>
    </row>
    <row r="8" spans="1:1" x14ac:dyDescent="0.15">
      <c r="A8" t="s">
        <v>122</v>
      </c>
    </row>
    <row r="9" spans="1:1" x14ac:dyDescent="0.15">
      <c r="A9" t="s">
        <v>123</v>
      </c>
    </row>
    <row r="11" spans="1:1" x14ac:dyDescent="0.15">
      <c r="A11" t="s">
        <v>124</v>
      </c>
    </row>
    <row r="12" spans="1:1" x14ac:dyDescent="0.15">
      <c r="A12" t="s">
        <v>125</v>
      </c>
    </row>
    <row r="13" spans="1:1" x14ac:dyDescent="0.15">
      <c r="A13" t="s">
        <v>132</v>
      </c>
    </row>
    <row r="14" spans="1:1" x14ac:dyDescent="0.15">
      <c r="A14" t="s">
        <v>126</v>
      </c>
    </row>
    <row r="15" spans="1:1" x14ac:dyDescent="0.15">
      <c r="A15" t="s">
        <v>127</v>
      </c>
    </row>
    <row r="16" spans="1:1" x14ac:dyDescent="0.15">
      <c r="A16" t="s">
        <v>128</v>
      </c>
    </row>
    <row r="17" spans="1:1" x14ac:dyDescent="0.15">
      <c r="A17" t="s">
        <v>129</v>
      </c>
    </row>
    <row r="18" spans="1:1" x14ac:dyDescent="0.15">
      <c r="A18" t="s">
        <v>130</v>
      </c>
    </row>
    <row r="19" spans="1:1" x14ac:dyDescent="0.15">
      <c r="A19" t="s">
        <v>131</v>
      </c>
    </row>
    <row r="21" spans="1:1" x14ac:dyDescent="0.15">
      <c r="A21" t="s">
        <v>157</v>
      </c>
    </row>
    <row r="22" spans="1:1" x14ac:dyDescent="0.15">
      <c r="A22" t="s">
        <v>152</v>
      </c>
    </row>
    <row r="23" spans="1:1" x14ac:dyDescent="0.15">
      <c r="A23" t="s">
        <v>133</v>
      </c>
    </row>
    <row r="24" spans="1:1" x14ac:dyDescent="0.15">
      <c r="A24" t="s">
        <v>134</v>
      </c>
    </row>
    <row r="25" spans="1:1" x14ac:dyDescent="0.15">
      <c r="A25" t="s">
        <v>135</v>
      </c>
    </row>
    <row r="26" spans="1:1" x14ac:dyDescent="0.15">
      <c r="A26" t="s">
        <v>119</v>
      </c>
    </row>
    <row r="28" spans="1:1" x14ac:dyDescent="0.15">
      <c r="A28" t="s">
        <v>146</v>
      </c>
    </row>
    <row r="30" spans="1:1" x14ac:dyDescent="0.15">
      <c r="A30" t="s">
        <v>136</v>
      </c>
    </row>
    <row r="32" spans="1:1" x14ac:dyDescent="0.15">
      <c r="A32" t="s">
        <v>137</v>
      </c>
    </row>
    <row r="33" spans="1:1" x14ac:dyDescent="0.15">
      <c r="A33" t="s">
        <v>138</v>
      </c>
    </row>
    <row r="35" spans="1:1" x14ac:dyDescent="0.15">
      <c r="A35" t="s">
        <v>139</v>
      </c>
    </row>
    <row r="36" spans="1:1" x14ac:dyDescent="0.15">
      <c r="A36" t="s">
        <v>140</v>
      </c>
    </row>
    <row r="37" spans="1:1" x14ac:dyDescent="0.15">
      <c r="A37" t="s">
        <v>128</v>
      </c>
    </row>
    <row r="39" spans="1:1" x14ac:dyDescent="0.15">
      <c r="A39" t="s">
        <v>141</v>
      </c>
    </row>
    <row r="41" spans="1:1" x14ac:dyDescent="0.15">
      <c r="A41" t="s">
        <v>142</v>
      </c>
    </row>
    <row r="42" spans="1:1" x14ac:dyDescent="0.15">
      <c r="A42" t="s">
        <v>143</v>
      </c>
    </row>
    <row r="43" spans="1:1" x14ac:dyDescent="0.15">
      <c r="A43" t="s">
        <v>144</v>
      </c>
    </row>
    <row r="44" spans="1:1" x14ac:dyDescent="0.15">
      <c r="A44" t="s">
        <v>145</v>
      </c>
    </row>
    <row r="46" spans="1:1" x14ac:dyDescent="0.15">
      <c r="A46" t="s">
        <v>147</v>
      </c>
    </row>
    <row r="47" spans="1:1" x14ac:dyDescent="0.15">
      <c r="A47" t="s">
        <v>148</v>
      </c>
    </row>
    <row r="48" spans="1:1" x14ac:dyDescent="0.15">
      <c r="A48" t="s">
        <v>149</v>
      </c>
    </row>
    <row r="49" spans="1:1" x14ac:dyDescent="0.15">
      <c r="A49" t="s">
        <v>150</v>
      </c>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表紙</vt:lpstr>
      <vt:lpstr>1.システム構成</vt:lpstr>
      <vt:lpstr>2.保守性</vt:lpstr>
      <vt:lpstr>3.セキュリティ</vt:lpstr>
      <vt:lpstr>Sheet1</vt:lpstr>
      <vt:lpstr>'1.システム構成'!Print_Area</vt:lpstr>
      <vt:lpstr>'2.保守性'!Print_Area</vt:lpstr>
      <vt:lpstr>'3.セキュリティ'!Print_Area</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若林 真也</dc:creator>
  <cp:lastModifiedBy>若林 真也</cp:lastModifiedBy>
  <cp:lastPrinted>2021-06-18T04:38:47Z</cp:lastPrinted>
  <dcterms:created xsi:type="dcterms:W3CDTF">2020-07-08T05:41:48Z</dcterms:created>
  <dcterms:modified xsi:type="dcterms:W3CDTF">2021-06-21T23:12:30Z</dcterms:modified>
</cp:coreProperties>
</file>