
<file path=[Content_Types].xml><?xml version="1.0" encoding="utf-8"?>
<Types xmlns="http://schemas.openxmlformats.org/package/2006/content-types">
  <Default Extension="xml" ContentType="application/xml"/>
  <Default Extension="vml" ContentType="application/vnd.openxmlformats-officedocument.vmlDrawing"/>
  <Default Extension="png" ContentType="image/png"/>
  <Default Extension="rels" ContentType="application/vnd.openxmlformats-package.relationship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customStorage/customStorage.xml" ContentType="application/vnd.wps-officedocument.customStorage+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infos.xml" ContentType="application/vnd.wps-officedocument.woinfo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5800" windowHeight="17655"/>
  </bookViews>
  <sheets>
    <sheet name="账号密码管理表" sheetId="7" r:id="rId1"/>
    <sheet name="公司信息" sheetId="9" r:id="rId2"/>
    <sheet name="媒体账号" sheetId="10" r:id="rId3"/>
    <sheet name="公司内部在线链接" sheetId="11" r:id="rId4"/>
    <sheet name="Sheet1" sheetId="12" r:id="rId5"/>
    <sheet name="近期产品列表" sheetId="13" r:id="rId6"/>
    <sheet name="账户密码" sheetId="14" r:id="rId7"/>
  </sheets>
  <definedNames>
    <definedName name="_xlnm._FilterDatabase" localSheetId="0" hidden="1">账号密码管理表!$B$7:$L$404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authors>
    <author>Unknown User</author>
  </authors>
  <commentList>
    <comment ref="C149" authorId="0">
      <text>
        <r>
          <rPr>
            <b/>
            <sz val="9"/>
            <rFont val="宋体"/>
            <charset val="0"/>
          </rPr>
          <t>王淼:</t>
        </r>
        <r>
          <rPr>
            <sz val="9"/>
            <rFont val="宋体"/>
            <charset val="0"/>
          </rPr>
          <t xml:space="preserve">
简介：提供虚拟电话号码来接收短信验证码，支持多种服务平台的验证码接收特点：提供多个国家的虚拟号码，支持直接在线接收短信验证码。
适用：适合需要注册多个账户或接收临时验证码的用户。</t>
        </r>
      </text>
    </comment>
    <comment ref="C150" authorId="0">
      <text>
        <r>
          <rPr>
            <b/>
            <sz val="9"/>
            <rFont val="宋体"/>
            <charset val="0"/>
          </rPr>
          <t>王淼:</t>
        </r>
        <r>
          <rPr>
            <sz val="9"/>
            <rFont val="宋体"/>
            <charset val="0"/>
          </rPr>
          <t xml:space="preserve">
Temp-SMS5. 临时短信
简介：提供免费的临时虚拟电话号码来接收短信验证码。
特点：无需注册，使用简单，支持全球多个国家。
适用：适合临时验证和匿名接收短信。</t>
        </r>
      </text>
    </comment>
  </commentList>
</comments>
</file>

<file path=xl/comments2.xml><?xml version="1.0" encoding="utf-8"?>
<comments xmlns="http://schemas.openxmlformats.org/spreadsheetml/2006/main">
  <authors>
    <author>WM</author>
  </authors>
  <commentList>
    <comment ref="B13" authorId="0">
      <text>
        <r>
          <rPr>
            <b/>
            <sz val="9"/>
            <rFont val="宋体"/>
            <charset val="0"/>
          </rPr>
          <t>批注:</t>
        </r>
        <r>
          <rPr>
            <sz val="9"/>
            <rFont val="宋体"/>
            <charset val="0"/>
          </rPr>
          <t xml:space="preserve">
WM:【基本简介】
游戏上架名：万灵山海之境（送满超技金宠）
发行主体：厦门欢游互娱文化传播有限公司
游戏题材：山海经、国风、修仙
游戏类型：RPG、回合
游戏版本：BT版本
游戏大小：750MB
货币名称：元宝
充值比例：1:200
屏幕：横屏
是否双端：是
返利发放方式：无需申请，货币/道具返利次日24小时内自动发放
是否支持转游：支持
是否有交易/交易行：有
首发时间：1月11日 8：00
备案码：1199011149
APP备案号：沪ICP备17032745号-2A
链接：https://pan.baidu.com/s/1xK1XMr42F2LcSckVgllygA?pwd=uqeq 
提取码：uqeq 
【游戏资质】
软件名称：万灵山海之境
出版单位：上海同济大学电子音像出版社有限公司
运营单位：上海游兰网络科技有限公司
审批文号：国新出审[2021]810 号
出版物号：ISBN 978-7-498-09067-6
著作权人：上海游兰网络科技有限公司
软著登记号：2021SR0333242
https://happilygame.com/ys/%E6%AC%A2%E6%B8%B8%E9%9A%90%E7%A7%81%E6%94%BF%E7%AD%96.txt   隐私
https://happilygame.com/ys/%E6%AC%A2%E6%B8%B8%E6%9C%8D%E5%8A%A1%E5%8D%8F%E8%AE%AE.txt  用户
【一句话简介】龙魂归位唤灵而生创角送全超技金宠
后缀福利说明：创角送全超技变异金宠，登录再送百万充值，十万百宝箱！
【游戏简介】
神龙降世《万灵山海之境》周年版本来袭！龙魂归位，唤灵而生！成为驭龙师，与百万玩家畅游全新山海！
【神龙护体！驭龙横击九万里！】
神龙助战！——神龙幻化，技能觉醒，炫酷外观拉风体验！神龙绕体，龙魂祈愿，法力狂飙见面就干！
【跨服称尊！神域之巅傲世间！】
神域降临！——地图争夺，万人竞技，决出全服至高战力！阵营神兽，云顶天宫，万千玩法惟我独仙！
【以宝证道！器法双修大宗师！】
灵宝系统！——假面玉玦，如意宝玺，增益拉满修仙不累！圣痕镶嵌，器灵觉醒，法宝到位神王干废！
【太上忘情？师姐师弟全都要！】
情缘盛会！——美艳师姐，奶狗师弟，梦幻恋爱指尖实现！试炼同心，策略推本，仙路漫漫有你作伴！
【福利介绍】
【万物生灵】充值比例1:200，创角送全超技变异金宠，绝版尾标&amp;绝版称号~上线直升V8，再送666张648灵玉卡
【万灵宝箱】新增全新万灵百宝箱，免费疯狂开宝箱，开+10神兽！
【百万充值】登录送百万充值，十万百宝箱！登录10天送神兽蓝炎凤凰，20天再送自选神兽
【唤灵做伴】在线送两百连抽，每日在线再送50连抽。天天抽极品宠物
【遥遥领先】新增战斗3倍速，速战功能全部免费开放，跑图速度大幅提升，体验畅快年度旗舰级回合大作
【无限资源】无限资源疯狂领，无限铜币、无限灵玉、无限超技技能！
【VIP表】
VIP等级 充值金额/元
VIP1-8 上线送
VIP9	10
VIP10	40
VIP11	100
VIP12	200
VIP13	500
VIP14	1000
VIP15	2000
VIP16	5000
VIP17	10000
VIP18	20000
VIP19	50000
VIP20	100000
注：该VIP表仅供参考，具体数值请以游戏内的为准
返利金额仅限单日累积，不能多日累积！
注：返利货币为元宝
返利发放方式：自动返利（邮件）
返利发放时间：次日
返利申请是否需要角色id：否
月卡是否算VIP经验：是
月卡是否算首充：是
【充值终身卡、礼包、基金】是否计入返利：是
充值50-99元返20%元宝					
充值100-499元返30%元宝					
充值500-999元返50%元宝					
充值1000-2999元返60%元宝					
充值3000-4999元返80%元宝					
充值5000-9999元返100%元宝					
充值10000-19999元返120%元宝					
充值20000元及以上返150%元宝+额外大奖：四神兽随机蛋x5、彩玉徽章x1
2万元额外大奖奖励仅限首次达成额外赠送（仅限一次），需要联系平台客服登记领取
</t>
        </r>
      </text>
    </comment>
  </commentList>
</comments>
</file>

<file path=xl/sharedStrings.xml><?xml version="1.0" encoding="utf-8"?>
<sst xmlns="http://schemas.openxmlformats.org/spreadsheetml/2006/main" count="1505" uniqueCount="678">
  <si>
    <t>账号密码管理表</t>
  </si>
  <si>
    <t>辅助表</t>
  </si>
  <si>
    <t>Account Password Management Table</t>
  </si>
  <si>
    <t>请勿修改或删除</t>
  </si>
  <si>
    <t>账号
查询</t>
  </si>
  <si>
    <t>选择查询平台▼</t>
  </si>
  <si>
    <t>类型</t>
  </si>
  <si>
    <t>网址</t>
  </si>
  <si>
    <t>注册日期</t>
  </si>
  <si>
    <t>登录账号</t>
  </si>
  <si>
    <t>登录密码</t>
  </si>
  <si>
    <t>注册手机</t>
  </si>
  <si>
    <t>邮箱</t>
  </si>
  <si>
    <t>状态</t>
  </si>
  <si>
    <t>备注</t>
  </si>
  <si>
    <t>九游</t>
  </si>
  <si>
    <t>GM后台</t>
  </si>
  <si>
    <t>正常</t>
  </si>
  <si>
    <t>网站</t>
  </si>
  <si>
    <t>停用</t>
  </si>
  <si>
    <t>在线表</t>
  </si>
  <si>
    <t>账号密码明细</t>
  </si>
  <si>
    <t>数目</t>
  </si>
  <si>
    <t>序号</t>
  </si>
  <si>
    <t>平台名称</t>
  </si>
  <si>
    <t>中国版权保护中心</t>
  </si>
  <si>
    <t>https://register.ccopyright.com.cn/login.html</t>
  </si>
  <si>
    <t>Qun123456789%</t>
  </si>
  <si>
    <t>kingsoft@docer.cn</t>
  </si>
  <si>
    <t>微信开放平台</t>
  </si>
  <si>
    <t>https://open.weixin.qq.com/cgi-bin/applist?t=manage/list&amp;page=0&amp;num=20&amp;openapptype=1&amp;lang=zh_CN&amp;token=388640cf9925a4791f32ca48dcbdbaa5e570069f</t>
  </si>
  <si>
    <t>wangmiao033@foxmail.com</t>
  </si>
  <si>
    <t>xdyx2023+-</t>
  </si>
  <si>
    <t>黑鲨开发者</t>
  </si>
  <si>
    <t>https://open.blackshark.com/#/console/apply/result</t>
  </si>
  <si>
    <t>17600338952</t>
  </si>
  <si>
    <t>【验证码登录】</t>
  </si>
  <si>
    <t>应用宝</t>
  </si>
  <si>
    <t>https://app.open.qq.com/p/app/list</t>
  </si>
  <si>
    <t>1010301529</t>
  </si>
  <si>
    <t>【扫码登录】</t>
  </si>
  <si>
    <t>360结算后台</t>
  </si>
  <si>
    <t>https://contract.u.360.cn/game/detail/5439?platform=mgame</t>
  </si>
  <si>
    <t>Xdyx2026+</t>
  </si>
  <si>
    <t>360结算对账单</t>
  </si>
  <si>
    <t>未结款项 - 360对账平台</t>
  </si>
  <si>
    <t>互联网信息服务投诉平台</t>
  </si>
  <si>
    <t>https://hlwtsxt.miit.gov.cn/#/home</t>
  </si>
  <si>
    <t xml:space="preserve"> dxyx6888com</t>
  </si>
  <si>
    <t>互联网信息服务算法备案系统</t>
  </si>
  <si>
    <t>https://beian.cac.gov.cn/#/signUp</t>
  </si>
  <si>
    <t>caiwu@dxyx6888.com</t>
  </si>
  <si>
    <t>wangmiao033</t>
  </si>
  <si>
    <t>雷电游戏开发者</t>
  </si>
  <si>
    <t>https://dev.ldmnq.com/#/management/game</t>
  </si>
  <si>
    <t>guangzhouxiongdong15780</t>
  </si>
  <si>
    <t>e388vy</t>
  </si>
  <si>
    <t>酷派开发者</t>
  </si>
  <si>
    <t>https://helongs.com/#/home</t>
  </si>
  <si>
    <t>pingce@dxyx6888.com</t>
  </si>
  <si>
    <t>xdyx2023</t>
  </si>
  <si>
    <t>电子合同</t>
  </si>
  <si>
    <t>https://ws.365ess.com/workspace</t>
  </si>
  <si>
    <t>18520397452</t>
  </si>
  <si>
    <t>验证码</t>
  </si>
  <si>
    <t xml:space="preserve"> 赏金猎人 335wan </t>
  </si>
  <si>
    <t>http://open.m.5144wan.com/#/admin/game/index</t>
  </si>
  <si>
    <t>赏金猎人335wan</t>
  </si>
  <si>
    <t>xdyx2023+</t>
  </si>
  <si>
    <t>a123456</t>
  </si>
  <si>
    <t>久游堂</t>
  </si>
  <si>
    <t>http://www.cyqgame.com/cpmanage/public/login.html</t>
  </si>
  <si>
    <t xml:space="preserve"> chaofan@9yt.com</t>
  </si>
  <si>
    <t>123456</t>
  </si>
  <si>
    <t>米粒游开放平台</t>
  </si>
  <si>
    <t>http://deve.milygame.com:9831/opendeve=r1fr3t4tf3rg</t>
  </si>
  <si>
    <t>chaofan@123</t>
  </si>
  <si>
    <t>cfsyGHJ17DF2~!</t>
  </si>
  <si>
    <t>金蝶财务</t>
  </si>
  <si>
    <t>https://www.kdzwy.com/login.html</t>
  </si>
  <si>
    <t>18610308952</t>
  </si>
  <si>
    <t>XDYX2023.</t>
  </si>
  <si>
    <t>tap香港账户</t>
  </si>
  <si>
    <r>
      <rPr>
        <b/>
        <u/>
        <sz val="11"/>
        <color rgb="FF000000"/>
        <rFont val="汉仪书宋二KW"/>
        <charset val="134"/>
      </rPr>
      <t>協</t>
    </r>
    <r>
      <rPr>
        <b/>
        <u/>
        <sz val="11"/>
        <color rgb="FF000000"/>
        <rFont val="WPS灵秀黑"/>
        <charset val="134"/>
      </rPr>
      <t>力</t>
    </r>
    <r>
      <rPr>
        <b/>
        <u/>
        <sz val="11"/>
        <color rgb="FF000000"/>
        <rFont val="汉仪书宋二KW"/>
        <charset val="134"/>
      </rPr>
      <t>廠</t>
    </r>
    <r>
      <rPr>
        <b/>
        <u/>
        <sz val="11"/>
        <color rgb="FF000000"/>
        <rFont val="WPS灵秀黑"/>
        <charset val="134"/>
      </rPr>
      <t>商授</t>
    </r>
    <r>
      <rPr>
        <b/>
        <u/>
        <sz val="11"/>
        <color rgb="FF000000"/>
        <rFont val="汉仪书宋二KW"/>
        <charset val="134"/>
      </rPr>
      <t>權</t>
    </r>
    <r>
      <rPr>
        <b/>
        <u/>
        <sz val="11"/>
        <color rgb="FF000000"/>
        <rFont val="WPS灵秀黑"/>
        <charset val="134"/>
      </rPr>
      <t xml:space="preserve"> | TapTap</t>
    </r>
  </si>
  <si>
    <t>企业邮箱</t>
  </si>
  <si>
    <t>https://exmail.qq.com/login</t>
  </si>
  <si>
    <t>登录【企业微信】</t>
  </si>
  <si>
    <t>启用企业邮箱各自登录企业微信扫码登录</t>
  </si>
  <si>
    <t>百度AI贴吧</t>
  </si>
  <si>
    <t>https://baijiahao.baidu.com/builder/theme/bjh/login</t>
  </si>
  <si>
    <t>【B站】</t>
  </si>
  <si>
    <t>http://open.biligame.com/#/login</t>
  </si>
  <si>
    <t>验证码登录</t>
  </si>
  <si>
    <t>财务信息已更新</t>
  </si>
  <si>
    <t>【华为荣耀游戏中心</t>
  </si>
  <si>
    <t>荣耀开发者服务平台 | 创造属于每个人的智慧新世界 (hihonor.com)</t>
  </si>
  <si>
    <t>华为游戏中心</t>
  </si>
  <si>
    <t>https://developer.huawei.com/consumer/cn/</t>
  </si>
  <si>
    <t>新浪微博</t>
  </si>
  <si>
    <t>https://e.weibo.com/v1/eps/manage/home?url=https%3A%2F%2Fe.weibo.com%2Fv1%2Feps%2Fhomepage</t>
  </si>
  <si>
    <t>ip归属地查询</t>
  </si>
  <si>
    <t>https://www.ip66.net/ip/?ip=183.236.94.89</t>
  </si>
  <si>
    <t>515658123.</t>
  </si>
  <si>
    <t>登录 | 三星帐户 (samsung.cn)</t>
  </si>
  <si>
    <t>https://seller.samsungapps.com/main/sellerMain.as</t>
  </si>
  <si>
    <t>515658123@qq.com</t>
  </si>
  <si>
    <t>游戏fan熊动主体2023</t>
  </si>
  <si>
    <t>https://open.youxifan.com/</t>
  </si>
  <si>
    <t>xiongdong02</t>
  </si>
  <si>
    <t>Xdyx2026</t>
  </si>
  <si>
    <t>游戏fan</t>
  </si>
  <si>
    <t>http://open.youxifan.com/accountCenter</t>
  </si>
  <si>
    <t>chaofan01</t>
  </si>
  <si>
    <t>cfyx2022</t>
  </si>
  <si>
    <t>vivo</t>
  </si>
  <si>
    <t>https://dev.vivo.com.cn/manageCenter</t>
  </si>
  <si>
    <t>xdkj001</t>
  </si>
  <si>
    <t>https://id.vivo.com.cn/?callback=https://dev.vivo.com.cn#/user/login</t>
  </si>
  <si>
    <t>chaofanyouxi123</t>
  </si>
  <si>
    <t>Cfyx2020</t>
  </si>
  <si>
    <t>OPPO</t>
  </si>
  <si>
    <t>https://open.oppomobile.com/</t>
  </si>
  <si>
    <t>手机验证码  &amp;  xdyx2022</t>
  </si>
  <si>
    <t>需注册邮箱，淼姐修改</t>
  </si>
  <si>
    <t>oppo</t>
  </si>
  <si>
    <t>https://open.oppomobile.com/new/mcom#/home/management/app-admin#/user/financial/bill-combine</t>
  </si>
  <si>
    <t>手机验证码</t>
  </si>
  <si>
    <t>https://dev.360.cn/</t>
  </si>
  <si>
    <t>chaofan20201224@163.com</t>
  </si>
  <si>
    <t>cfyx2020</t>
  </si>
  <si>
    <t>联系人更新手机号 16624656682</t>
  </si>
  <si>
    <t>小米</t>
  </si>
  <si>
    <t>http://dev.xiaomi.com/home?userId=1046874955</t>
  </si>
  <si>
    <t>3554579839@qq.com</t>
  </si>
  <si>
    <t>2022XDYX</t>
  </si>
  <si>
    <t>http://open.4399.cn</t>
  </si>
  <si>
    <t>xiongdongyouxi</t>
  </si>
  <si>
    <t>2023Xdyx</t>
  </si>
  <si>
    <t>努比亚</t>
  </si>
  <si>
    <t>https://developer.nubia.com/developer/view/management_center/management_center.html</t>
  </si>
  <si>
    <t>Cfyx2023+</t>
  </si>
  <si>
    <t>https://dev.233leyuan.com/#/gamemanger</t>
  </si>
  <si>
    <t>Xdyx2023</t>
  </si>
  <si>
    <t>果盘</t>
  </si>
  <si>
    <t>https://developer.guopan.cn/game</t>
  </si>
  <si>
    <t>xdyx2022</t>
  </si>
  <si>
    <t>chaofanyouxi</t>
  </si>
  <si>
    <t>cahofan2023</t>
  </si>
  <si>
    <t>当乐</t>
  </si>
  <si>
    <t xml:space="preserve">http://open.d.cn/ </t>
  </si>
  <si>
    <t>xiongdong</t>
  </si>
  <si>
    <t>Xdyx2023-</t>
  </si>
  <si>
    <t>http://open.d.cn/</t>
  </si>
  <si>
    <t>cahofanyouxi</t>
  </si>
  <si>
    <t>cahofan2022#*？</t>
  </si>
  <si>
    <t>百度</t>
  </si>
  <si>
    <t>http://app.baidu.com/?frompos=1000003</t>
  </si>
  <si>
    <t>Xdyx2023%</t>
  </si>
  <si>
    <t>魅族</t>
  </si>
  <si>
    <t>http://open.flyme.cn/?t=1473652869821</t>
  </si>
  <si>
    <t>Wm911030</t>
  </si>
  <si>
    <t>摸摸鱼</t>
  </si>
  <si>
    <t>https://www.momoyu.com/developer-center</t>
  </si>
  <si>
    <t>好游快爆</t>
  </si>
  <si>
    <t>https://open.3839.com/console/</t>
  </si>
  <si>
    <t>chaofan2022</t>
  </si>
  <si>
    <t>https://open.3839.com/console</t>
  </si>
  <si>
    <t>xd2023*</t>
  </si>
  <si>
    <t>https://aliapp-open.9game.cn</t>
  </si>
  <si>
    <t>雷电</t>
  </si>
  <si>
    <t>https://dev.ldmnq.com/</t>
  </si>
  <si>
    <t xml:space="preserve"> guangzhouxiongdong15780 </t>
  </si>
  <si>
    <t xml:space="preserve"> e388vy </t>
  </si>
  <si>
    <t>华为云</t>
  </si>
  <si>
    <t>https://auth.huaweicloud.com/authui/login.html?service=https%3A%2F%2Faccount.huaweicloud.com%2Fusercenter%2F%3FagencyId%3D0bb4961c418010951ffbc0087832c0cf%26region%3Dcn-east-3%26locale%3Dzh-cn%26cloud_route_state%3D%2Fuserindex%2Fallview&amp;quickLogin=true#/login2</t>
  </si>
  <si>
    <t>chaofan2021</t>
  </si>
  <si>
    <t>私人号</t>
  </si>
  <si>
    <t>联想</t>
  </si>
  <si>
    <t>https://open.lenovomm.com/developer/mgmt</t>
  </si>
  <si>
    <t>未改</t>
  </si>
  <si>
    <t>小7</t>
  </si>
  <si>
    <t>https://open.x7sy.com/login/register</t>
  </si>
  <si>
    <t xml:space="preserve"> gzxd123456. </t>
  </si>
  <si>
    <t>近期需要修改新密码</t>
  </si>
  <si>
    <t>咪噜</t>
  </si>
  <si>
    <t>http://developer.milu.com/index/login</t>
  </si>
  <si>
    <t xml:space="preserve"> guangzhouxiongdong</t>
  </si>
  <si>
    <t xml:space="preserve"> a123456 </t>
  </si>
  <si>
    <t>http://vendor.277sy.com/</t>
  </si>
  <si>
    <t>苹果</t>
  </si>
  <si>
    <t>http://developer.apple.com</t>
  </si>
  <si>
    <t>2022XDyx</t>
  </si>
  <si>
    <t>QK</t>
  </si>
  <si>
    <t>httpsCfxd2023+%://www.quicksdk.com/baseData/dashboard</t>
  </si>
  <si>
    <t>xiyou00</t>
  </si>
  <si>
    <t>Cfxd2023+%</t>
  </si>
  <si>
    <t>防沉迷</t>
  </si>
  <si>
    <t>https://wlc.nppa.gov.cn/fcm_company/index.html</t>
  </si>
  <si>
    <t>91440101MA9W25FR3H</t>
  </si>
  <si>
    <t xml:space="preserve">CFyouxi123+ </t>
  </si>
  <si>
    <t>已更新(可以在WPS设置超链接跳转)</t>
  </si>
  <si>
    <t>https://wlc.nppa.gov.cn/fcm_company/index.html#/login?redirect=%2F</t>
  </si>
  <si>
    <t>91440104MABURP0XXA</t>
  </si>
  <si>
    <t>163邮箱</t>
  </si>
  <si>
    <t>https://mail.163.com/js6/main.jsp?sid=CCulevpdjCXnFYoviVddesWJRwHKBsbs&amp;df=mail163_letter#module=mbox.ListModule%7C%7B%22fid%22%3A1%2C%22order%22%3A%22date%22%2C%22desc%22%3Atrue%7D</t>
  </si>
  <si>
    <t>chaofanyouxi01@163.com</t>
  </si>
  <si>
    <t>chaofanyouxi011</t>
  </si>
  <si>
    <t>熊动科技后台</t>
  </si>
  <si>
    <t>admin.10tap.top</t>
  </si>
  <si>
    <t>风之谷后台</t>
  </si>
  <si>
    <t>http://manager-t13cf-t13.q-dazzle.com/qdazzle_index.php?unset_pid=1&amp;sid=1</t>
  </si>
  <si>
    <t>cf1</t>
  </si>
  <si>
    <t>幸运草骑士后台</t>
  </si>
  <si>
    <t>http://manager-t15xd-t15.q-dazzle.com/qdazzle_index.php?unset_pid=1&amp;sid=1</t>
  </si>
  <si>
    <t>yunying</t>
  </si>
  <si>
    <t xml:space="preserve"> xdyx12345</t>
  </si>
  <si>
    <t>仙魔变管理后台</t>
  </si>
  <si>
    <t>https://madminc-zzfx.mingchaoyouxi.com/index.php?m=Index&amp;app=index&amp;action=login</t>
  </si>
  <si>
    <t>cf_zzfx_admin</t>
  </si>
  <si>
    <t>仙魔变GM后台</t>
  </si>
  <si>
    <t>https://mgmc-zzfx.mingchaoyouxi.com/web/#/login</t>
  </si>
  <si>
    <t>神谕幻想后台</t>
  </si>
  <si>
    <t>http://manager-t10cf-t10.q-dazzle.com/qdazzle_index.php</t>
  </si>
  <si>
    <t>超凡运营</t>
  </si>
  <si>
    <t>chaofan2023</t>
  </si>
  <si>
    <t>虎符传奇后台</t>
  </si>
  <si>
    <t>https://game.management.177you.cn/Psd0KdZNo4oIMnGa11.html</t>
  </si>
  <si>
    <t>虎符传奇</t>
  </si>
  <si>
    <t>123456.</t>
  </si>
  <si>
    <t>百战无双</t>
  </si>
  <si>
    <t>http://m4cfyh.tbz100.net/my.php/login/index/k/o</t>
  </si>
  <si>
    <t xml:space="preserve"> baizhan </t>
  </si>
  <si>
    <t xml:space="preserve"> baizhan888 </t>
  </si>
  <si>
    <t>不败精灵后台</t>
  </si>
  <si>
    <t>http://43.138.179.125:8527/</t>
  </si>
  <si>
    <t xml:space="preserve"> wangmiao
 youkui </t>
  </si>
  <si>
    <t xml:space="preserve"> bbjl1688  
bbjl6668 </t>
  </si>
  <si>
    <t>一二三国后台</t>
  </si>
  <si>
    <t>http://sgjc.yangjingwei1.com:9002/#/login?redirect=%2Fdashboard</t>
  </si>
  <si>
    <t>admin</t>
  </si>
  <si>
    <t>yf_jingzhe!@#</t>
  </si>
  <si>
    <t>三国将无双后台</t>
  </si>
  <si>
    <t>http://sgwushuang1.yangjingwei1.com:9002</t>
  </si>
  <si>
    <t>三国将无双数据后台</t>
  </si>
  <si>
    <t>http://sgwushuang4.yangjingwei1.com:8686</t>
  </si>
  <si>
    <t xml:space="preserve"> lkk </t>
  </si>
  <si>
    <t>12366纳税服务平台</t>
  </si>
  <si>
    <t>https://12366.chinatax.gov.cn/usercenter/register/main</t>
  </si>
  <si>
    <t>wang123</t>
  </si>
  <si>
    <t>https://dev.mi.com/distribute?userId=955708371</t>
  </si>
  <si>
    <t>三星数据后台地址</t>
  </si>
  <si>
    <t>https://siapcn.galaxyappstore.com/merch/login</t>
  </si>
  <si>
    <t xml:space="preserve"> GZXD_2023 </t>
  </si>
  <si>
    <t>b站</t>
  </si>
  <si>
    <t>三星开发者商店后台</t>
  </si>
  <si>
    <t>http://seller.samsungapps.com/main/sellerMain.as</t>
  </si>
  <si>
    <t>聚乐</t>
  </si>
  <si>
    <t>http://vss.9conn.net/vss/login/Cp_Login.jsp</t>
  </si>
  <si>
    <t xml:space="preserve"> 广州熊动科技有限公司 </t>
  </si>
  <si>
    <t xml:space="preserve"> taJHi5eB </t>
  </si>
  <si>
    <t>冰火手游</t>
  </si>
  <si>
    <t>https://open.39bh.com/account</t>
  </si>
  <si>
    <t>xydx2023</t>
  </si>
  <si>
    <t>闪趣游戏</t>
  </si>
  <si>
    <t>https://developer.96966.com/index.html#/login</t>
  </si>
  <si>
    <t>梨子手游</t>
  </si>
  <si>
    <t>http://cp.lizisy.com</t>
  </si>
  <si>
    <t xml:space="preserve"> chaofan001 </t>
  </si>
  <si>
    <t>c123456</t>
  </si>
  <si>
    <t xml:space="preserve"> xiongdong001 </t>
  </si>
  <si>
    <t xml:space="preserve">x123456 </t>
  </si>
  <si>
    <t>米粒游（熊动）</t>
  </si>
  <si>
    <t xml:space="preserve"> xiongdong@123 </t>
  </si>
  <si>
    <t xml:space="preserve"> xdsyFGHJK1_I </t>
  </si>
  <si>
    <t>米粒游（超凡）</t>
  </si>
  <si>
    <t xml:space="preserve"> chaofan@123 </t>
  </si>
  <si>
    <t xml:space="preserve"> cfsyGHJ17DF2~! </t>
  </si>
  <si>
    <t>八门神器</t>
  </si>
  <si>
    <t>https://open.bamenyouxi.com/</t>
  </si>
  <si>
    <t>GZ-xiongdong</t>
  </si>
  <si>
    <t>DhLgc966</t>
  </si>
  <si>
    <t>BTGO</t>
  </si>
  <si>
    <t>https://developer.bbbtgo.com/</t>
  </si>
  <si>
    <t xml:space="preserve"> cfyx2021 </t>
  </si>
  <si>
    <t xml:space="preserve"> chaofan2021 </t>
  </si>
  <si>
    <t>欢乐对决QK后台</t>
  </si>
  <si>
    <t>https://www.quicksdk.com/</t>
  </si>
  <si>
    <t>hlacg2023</t>
  </si>
  <si>
    <t>qq441700</t>
  </si>
  <si>
    <t>早游戏</t>
  </si>
  <si>
    <t>https://cpop.zaoyx.com/gameManage/twoTerminalGameList</t>
  </si>
  <si>
    <t>熊动折扣</t>
  </si>
  <si>
    <t>https://open.3733.com/</t>
  </si>
  <si>
    <t>XDyx2023</t>
  </si>
  <si>
    <t>cpop.zaoyx.com</t>
  </si>
  <si>
    <t xml:space="preserve"> 熊动折扣 </t>
  </si>
  <si>
    <t xml:space="preserve"> 515658123. </t>
  </si>
  <si>
    <t>开心宝贝向前冲quick后台</t>
  </si>
  <si>
    <t xml:space="preserve"> hlacg2023</t>
  </si>
  <si>
    <t xml:space="preserve"> qq441700</t>
  </si>
  <si>
    <t>btgo</t>
  </si>
  <si>
    <t>https://developer.bbbtgo.com/login/index.html</t>
  </si>
  <si>
    <t>xdkj</t>
  </si>
  <si>
    <t>xdkj2023</t>
  </si>
  <si>
    <t>爱趣聚合</t>
  </si>
  <si>
    <t>open.aiqu.com</t>
  </si>
  <si>
    <t xml:space="preserve"> chaofanxiangying </t>
  </si>
  <si>
    <t xml:space="preserve"> chaofanxiangying666 </t>
  </si>
  <si>
    <t>曙光行动游戏后台</t>
  </si>
  <si>
    <t>https://msjtmjcenter.hnmaiji.com:9443/main</t>
  </si>
  <si>
    <t>shuguangyy</t>
  </si>
  <si>
    <t>百战无双2游戏后台</t>
  </si>
  <si>
    <t>http://cq-admin.fuyaogame.com/</t>
  </si>
  <si>
    <t>scwsyy</t>
  </si>
  <si>
    <t>scwsyy123</t>
  </si>
  <si>
    <t>应收款全年</t>
  </si>
  <si>
    <t>https://zx5duh4q5np.feishu.cn/file/Xpnkbd9G5os4lkxSJmhcAnzjn3e</t>
  </si>
  <si>
    <t>9月应收</t>
  </si>
  <si>
    <t>https://zx5duh4q5np.feishu.cn/file/TTtobaG6VoKOAWxS1ZrcpRIonff</t>
  </si>
  <si>
    <t>工资表</t>
  </si>
  <si>
    <t>https://www.kdocs.cn/l/cdj0HxJjVm4A</t>
  </si>
  <si>
    <t>研发对账单</t>
  </si>
  <si>
    <t>https://www.kdocs.cn/l/ciFHHoekTXCd</t>
  </si>
  <si>
    <t>微信-【编辑器】</t>
  </si>
  <si>
    <t>https://knb.im/mp/</t>
  </si>
  <si>
    <t>简约-适合写攻略</t>
  </si>
  <si>
    <t>微信-【编辑器-96】</t>
  </si>
  <si>
    <t>https://bj.96weixin.com/</t>
  </si>
  <si>
    <t>导航-什么资源都有</t>
  </si>
  <si>
    <t>https://fxsh.com/#term-118</t>
  </si>
  <si>
    <t>微信-【公共账号登录】</t>
  </si>
  <si>
    <t>https://mp.weixin.qq.com/</t>
  </si>
  <si>
    <t>腾讯企业QQ</t>
  </si>
  <si>
    <t>https://admin.qidian.qq.com/cl/monitor/newHistory</t>
  </si>
  <si>
    <t>公司密码管理文件资料库</t>
  </si>
  <si>
    <t>https://zx5duh4q5np.feishu.cn/base/QTncbTue9a7LMIsc6PocMLiEnMh?table=tblIR6no5i9EBz2S&amp;view=vew54wfNwm</t>
  </si>
  <si>
    <t>团队奖金</t>
  </si>
  <si>
    <t>https://www.kdocs.cn/l/cdB0Vhmj1aEi</t>
  </si>
  <si>
    <t>taptap</t>
  </si>
  <si>
    <t>https://developer.taptap.cn/91657/all-app-v2</t>
  </si>
  <si>
    <t>tap-资源互换</t>
  </si>
  <si>
    <t>https://rep.taptap.cn/</t>
  </si>
  <si>
    <t>tap-广告投放</t>
  </si>
  <si>
    <t>https://biz.taptap.cn/</t>
  </si>
  <si>
    <t>大熊-管理后台</t>
  </si>
  <si>
    <t>http://admin.10tap.top/</t>
  </si>
  <si>
    <t>大熊-官网</t>
  </si>
  <si>
    <t>http://www.10tap.top/</t>
  </si>
  <si>
    <t>http://10tap.top/</t>
  </si>
  <si>
    <t>大熊-手机官网</t>
  </si>
  <si>
    <t>http://m.10tap.top/</t>
  </si>
  <si>
    <t>pc上打开会自动跳转到官网</t>
  </si>
  <si>
    <t>大熊-推广后台</t>
  </si>
  <si>
    <t>http://tg.10tap.top/</t>
  </si>
  <si>
    <t>服务器-【腾讯】</t>
  </si>
  <si>
    <t>https://cloud.tencent.com/</t>
  </si>
  <si>
    <t>全国互联网安全管理公安备案</t>
  </si>
  <si>
    <t>https://beian.mps.gov.cn/web/business/budUnit/add</t>
  </si>
  <si>
    <t>王淼</t>
  </si>
  <si>
    <t>130626199110305000</t>
  </si>
  <si>
    <t>xdyoDuxi2023</t>
  </si>
  <si>
    <t>余力</t>
  </si>
  <si>
    <t>53010219930318113X</t>
  </si>
  <si>
    <t>xdyoDuxi2024</t>
  </si>
  <si>
    <t>宝塔账号</t>
  </si>
  <si>
    <t>https://www.bt.cn/register.html</t>
  </si>
  <si>
    <t>515658123.wm</t>
  </si>
  <si>
    <t>国家企业信用信息公示系统（红盾网</t>
  </si>
  <si>
    <t>https://shiming.gsxt.gov.cn/socialuser-use-rlregister.html</t>
  </si>
  <si>
    <t>nft</t>
  </si>
  <si>
    <t>https://hub.nftchina.hk/#/pages/login/register?id=41113</t>
  </si>
  <si>
    <t>亚马逊云虚拟机</t>
  </si>
  <si>
    <t>https://signin.amazonaws.cn/signup?request_type=register&amp;src=pdphero-ec2&amp;trk=ec2-ban#</t>
  </si>
  <si>
    <t>wangmiao033@gmail.com</t>
  </si>
  <si>
    <t>账户ID：008648337051</t>
  </si>
  <si>
    <t>IAM 用户:wangmiao033</t>
  </si>
  <si>
    <t>超凡公司支付宝账户</t>
  </si>
  <si>
    <t>https://authet2.alipay.com/login/loginResultDispatch.htm</t>
  </si>
  <si>
    <t>2117000561@qq.com</t>
  </si>
  <si>
    <t>Wm911030.</t>
  </si>
  <si>
    <t>王淼支付宝</t>
  </si>
  <si>
    <t>王淼个人微博</t>
  </si>
  <si>
    <t>https://weibo.com/login.php</t>
  </si>
  <si>
    <t>APP备案查询</t>
  </si>
  <si>
    <t>https://beian.miit.gov.cn/#/Integrated/recordQuery</t>
  </si>
  <si>
    <t>OPPO广告后台</t>
  </si>
  <si>
    <t>dxyx6888.com</t>
  </si>
  <si>
    <t>国家税务总局广东省电子税务局</t>
  </si>
  <si>
    <t>https://etax.guangdong.chinatax.gov.cn:8443/loginb/</t>
  </si>
  <si>
    <t>雷鸣三国研发后台</t>
  </si>
  <si>
    <t>DXyx20241014.wm</t>
  </si>
  <si>
    <t>最右开发者后天</t>
  </si>
  <si>
    <t>https://game-adminweb-external.ixiaochuan.cn/#/login</t>
  </si>
  <si>
    <t>Xdyx2026.</t>
  </si>
  <si>
    <t>虫虫助手</t>
  </si>
  <si>
    <t>http://developer.ccplay.com/</t>
  </si>
  <si>
    <t>daxiong@dxyx6888.com</t>
  </si>
  <si>
    <t>xdyx2024+</t>
  </si>
  <si>
    <t>LINK广告账户</t>
  </si>
  <si>
    <t>https://admanager.line.biz/home/</t>
  </si>
  <si>
    <t>wangmiao</t>
  </si>
  <si>
    <t xml:space="preserve">wangmiao033@gmail.com
</t>
  </si>
  <si>
    <t>邮箱注册</t>
  </si>
  <si>
    <t>虚拟帐号平台Twilio</t>
  </si>
  <si>
    <t>https://console.twilio.com/?frameUrl=/console</t>
  </si>
  <si>
    <t>SMS-Activate2. 短信激活</t>
  </si>
  <si>
    <t>https://sms-activate.guru/cn</t>
  </si>
  <si>
    <t>Temp-SMS5. 临时短信</t>
  </si>
  <si>
    <t>https://temp-sms.org/</t>
  </si>
  <si>
    <t>火山云</t>
  </si>
  <si>
    <t>https://www.volcengine.com/</t>
  </si>
  <si>
    <t>gzxd01</t>
  </si>
  <si>
    <t>Gzxd2025</t>
  </si>
  <si>
    <t>手机号注册</t>
  </si>
  <si>
    <t>Surfshark</t>
  </si>
  <si>
    <t>https://surfshark.com/ndwtb</t>
  </si>
  <si>
    <t xml:space="preserve"> 以獲得額外 4 個月  服務！</t>
  </si>
  <si>
    <t>无限免费管理</t>
  </si>
  <si>
    <t>https://dash.infinityfree.com/accounts</t>
  </si>
  <si>
    <t>阿里云</t>
  </si>
  <si>
    <t>passport.aliyun.com</t>
  </si>
  <si>
    <t>海南畅核科技有限公司</t>
  </si>
  <si>
    <t>hnch888</t>
  </si>
  <si>
    <t>香港公司查询</t>
  </si>
  <si>
    <t>https://www.e-services.cr.gov.hk/ICRIS3EP/system/home.do?systemclock=1743579527263</t>
  </si>
  <si>
    <t>MIAOWANG2023</t>
  </si>
  <si>
    <t>Wangmiao_2025</t>
  </si>
  <si>
    <t>Adjust</t>
  </si>
  <si>
    <t>https://suite.adjust.com/sign-up/c06666dd004acbea171b5f64c1a19c4e</t>
  </si>
  <si>
    <t>wangmiao033.</t>
  </si>
  <si>
    <t>纳税人名称：广州熊动科技有限公司</t>
  </si>
  <si>
    <t>纳税人识别号（社会信用代码）：91440104MABURP0XXA</t>
  </si>
  <si>
    <t>注册地址、电话：广州市越秀区江月路13号之一301-自编390-16 13168368952</t>
  </si>
  <si>
    <t>开户银行、账号：中国工商银行股份有限公司广州兴华支行 3602841509200157769</t>
  </si>
  <si>
    <t>纳税人名称：广州超凡响应网络科技有限公司</t>
  </si>
  <si>
    <t>纳税人识别号（社会信用代码）：91440101MA9W25FR3H</t>
  </si>
  <si>
    <t>注册地址、电话：广州市越秀区江月路13号之一301-自编390-14  18610308952</t>
  </si>
  <si>
    <t>开户银行、账号：中国银行股份有限公司广州越秀支行 648374155244</t>
  </si>
  <si>
    <t>电话</t>
  </si>
  <si>
    <t>13168368952（余力子卡）</t>
  </si>
  <si>
    <t>16624656682（腾讯大王卡）王淼子卡</t>
  </si>
  <si>
    <t>18610308952（王淼）</t>
  </si>
  <si>
    <t>18520397452（余力的妈妈子卡）</t>
  </si>
  <si>
    <t>收件地址：</t>
  </si>
  <si>
    <t>手机18610308952</t>
  </si>
  <si>
    <t>地址：广东省广州市天河区地中海大厦9层D002</t>
  </si>
  <si>
    <t>法人：</t>
  </si>
  <si>
    <t>备用身份证</t>
  </si>
  <si>
    <t>陈小艳姓名性别女民族汉出生1995年11月6日江苏省东海县平明镇大陈住址墩村31-41号</t>
  </si>
  <si>
    <t>公民身份号码  320722199511067787</t>
  </si>
  <si>
    <t>对外商务联系人：王淼</t>
  </si>
  <si>
    <t>130626199110   305427</t>
  </si>
  <si>
    <t>公司邮箱：pingce@dxyx6888.com</t>
  </si>
  <si>
    <t>wangmiao@dxyx6888.com</t>
  </si>
  <si>
    <t>QQ:895528575</t>
  </si>
  <si>
    <t>营业执照信息 1</t>
  </si>
  <si>
    <t>企业名称</t>
  </si>
  <si>
    <t>广州超凡响应网络科技有限公司</t>
  </si>
  <si>
    <t>法定代表人</t>
  </si>
  <si>
    <t>注册资本</t>
  </si>
  <si>
    <t>500万元人民币</t>
  </si>
  <si>
    <t>登记状态</t>
  </si>
  <si>
    <t>在营（开业）企业</t>
  </si>
  <si>
    <t>实缴资本</t>
  </si>
  <si>
    <t>-</t>
  </si>
  <si>
    <t>统一社会信用代码</t>
  </si>
  <si>
    <t>成立日期</t>
  </si>
  <si>
    <t>注册号</t>
  </si>
  <si>
    <t>纳税人识别号</t>
  </si>
  <si>
    <t>企业类型</t>
  </si>
  <si>
    <t>有限责任公司（自然人独资）</t>
  </si>
  <si>
    <t>组织机构代码</t>
  </si>
  <si>
    <t>MA9W25FR-3</t>
  </si>
  <si>
    <t>核准日期</t>
  </si>
  <si>
    <t>国标行业</t>
  </si>
  <si>
    <t>信息传输、软件和信息技术服务业(I)</t>
  </si>
  <si>
    <t>所属地区</t>
  </si>
  <si>
    <t>广东省广州市越秀区</t>
  </si>
  <si>
    <t>登记机关</t>
  </si>
  <si>
    <t>广州市越秀区市场监督管理局</t>
  </si>
  <si>
    <t>曾用名</t>
  </si>
  <si>
    <t>英文名</t>
  </si>
  <si>
    <t>Guangzhou Chaofan Response Network Technology Co., Ltd.</t>
  </si>
  <si>
    <t>人员规模</t>
  </si>
  <si>
    <t>少于50人</t>
  </si>
  <si>
    <t>参保人数</t>
  </si>
  <si>
    <t>4(2021年报)</t>
  </si>
  <si>
    <t>营业期限</t>
  </si>
  <si>
    <t>2020-12-15 至 无固定期限</t>
  </si>
  <si>
    <t>纳税人资质：增值税一般纳税人</t>
  </si>
  <si>
    <t>进出口企业代码</t>
  </si>
  <si>
    <t>企业经营状态</t>
  </si>
  <si>
    <t>注册地址</t>
  </si>
  <si>
    <t>广州市越秀区江月路13号之一301-自编390-14</t>
  </si>
  <si>
    <t>通讯地址：</t>
  </si>
  <si>
    <t>广州市天河区中山大道西路1138号2107房(仅限办公)(2021年报)</t>
  </si>
  <si>
    <t>QQ小世界</t>
  </si>
  <si>
    <t>https://qqzz.qq.com/content/works</t>
  </si>
  <si>
    <t>腾讯视频号</t>
  </si>
  <si>
    <t>https://channels.weixin.qq.com/login.html</t>
  </si>
  <si>
    <t>Tao资源置换</t>
  </si>
  <si>
    <t>https://rep.taptap.cn/91657/211571/?task-type=Weekly_Task</t>
  </si>
  <si>
    <t>小红书</t>
  </si>
  <si>
    <t>https://creator.xiaohongshu.com/creator/notemanage</t>
  </si>
  <si>
    <t>快手</t>
  </si>
  <si>
    <t>https://cp.kuaishou.com/article/manage/video</t>
  </si>
  <si>
    <t>头条号</t>
  </si>
  <si>
    <t>https://mp.toutiao.com/profile_v4/manage/content/all</t>
  </si>
  <si>
    <t>bibi</t>
  </si>
  <si>
    <t>https://member.bilibili.com/platform/home?spm_id_from=333.1296.0.0</t>
  </si>
  <si>
    <t>抖音</t>
  </si>
  <si>
    <t>https://creator.douyin.com/creator-micro/home</t>
  </si>
  <si>
    <t>微信号公共平台</t>
  </si>
  <si>
    <t>https://mp.weixin.qq.com/cgi-bin/home?t=home/index&amp;token=100089095&amp;lang=zh_CN</t>
  </si>
  <si>
    <t>员工奖金</t>
  </si>
  <si>
    <t>https://zx5duh4q5np.feishu.cn/file/DCWubkdC3oKMjYxz91Ocq0eZnM6</t>
  </si>
  <si>
    <t>公司现金流</t>
  </si>
  <si>
    <t xml:space="preserve">密钥对名称
</t>
  </si>
  <si>
    <t xml:space="preserve">公有 IP 地址
</t>
  </si>
  <si>
    <t>52.80.42.142</t>
  </si>
  <si>
    <t>root</t>
  </si>
  <si>
    <t>实例</t>
  </si>
  <si>
    <t>i-01721a23cdfc1ed0e</t>
  </si>
  <si>
    <t>产品</t>
  </si>
  <si>
    <t>产品链接</t>
  </si>
  <si>
    <t>对接人</t>
  </si>
  <si>
    <t>对接进度</t>
  </si>
  <si>
    <t>一起来修仙</t>
  </si>
  <si>
    <t>https://www.taptap.cn/app/192853</t>
  </si>
  <si>
    <t>hhl164028300</t>
  </si>
  <si>
    <t>可外放长尾</t>
  </si>
  <si>
    <t>西游除妖</t>
  </si>
  <si>
    <t>https://www.taptap.cn/app/473465</t>
  </si>
  <si>
    <t>Jenny_yuxiang</t>
  </si>
  <si>
    <t>tap发烂了3.1分，需要二发可能</t>
  </si>
  <si>
    <t>不败精灵</t>
  </si>
  <si>
    <t>小7专服</t>
  </si>
  <si>
    <t>看档期</t>
  </si>
  <si>
    <t>小7合同，那我这边走下流程再滴滴你邮寄哈</t>
  </si>
  <si>
    <t>硬核渠道首发</t>
  </si>
  <si>
    <t>童话镇公主</t>
  </si>
  <si>
    <t>https://www.taptap.cn/app/482664</t>
  </si>
  <si>
    <t>刀剑</t>
  </si>
  <si>
    <t>需要版号</t>
  </si>
  <si>
    <t>大话仙途</t>
  </si>
  <si>
    <t>https://www.taptap.cn/app/385412</t>
  </si>
  <si>
    <t>需要预付5万，不可退</t>
  </si>
  <si>
    <t>保卫要塞</t>
  </si>
  <si>
    <t>TapTap55分</t>
  </si>
  <si>
    <t>刀剑演武</t>
  </si>
  <si>
    <t>二发硬核，tap买量</t>
  </si>
  <si>
    <t>kongqq</t>
  </si>
  <si>
    <t>15-85服务器需要我们承担</t>
  </si>
  <si>
    <t>阴阳西游</t>
  </si>
  <si>
    <t>https://www.taptap.cn/app/500292</t>
  </si>
  <si>
    <t>Taptap</t>
  </si>
  <si>
    <t>渠道名称</t>
  </si>
  <si>
    <t>主体</t>
  </si>
  <si>
    <t>【登录】后台链接</t>
  </si>
  <si>
    <t>账号</t>
  </si>
  <si>
    <t>密码</t>
  </si>
  <si>
    <t>文本7</t>
  </si>
  <si>
    <t>最右游戏平台</t>
  </si>
  <si>
    <t>熊动</t>
  </si>
  <si>
    <t>https://game-adminweb-external.ixiaochuan.cn/#/layout/game/gameTable</t>
  </si>
  <si>
    <t>https://bill.game.360.cn/account/5-6/unpaid</t>
  </si>
  <si>
    <t>dxyx6888com</t>
  </si>
  <si>
    <t>赏金猎人 335wan</t>
  </si>
  <si>
    <t>超凡</t>
  </si>
  <si>
    <t>chaofan@9yt.com</t>
  </si>
  <si>
    <t>一元手游</t>
  </si>
  <si>
    <t>http://open.1yuan.cn/</t>
  </si>
  <si>
    <t>xdyx2024</t>
  </si>
  <si>
    <t>https://accounts.taptap.io/setPassword</t>
  </si>
  <si>
    <t>https://developer.hihonor.com/cn/</t>
  </si>
  <si>
    <t>xdyx2024+-</t>
  </si>
  <si>
    <t>https://e.weibo.com/v1/eps/manage/home?url=https://e.weibo.com/v1/eps/homepage</t>
  </si>
  <si>
    <t>515658123</t>
  </si>
  <si>
    <r>
      <rPr>
        <b/>
        <sz val="10"/>
        <color rgb="FF000000"/>
        <rFont val="WPS灵秀黑"/>
        <charset val="134"/>
      </rPr>
      <t>已将</t>
    </r>
    <r>
      <rPr>
        <b/>
        <sz val="10"/>
        <color rgb="FF000000"/>
        <rFont val="WPS灵秀黑"/>
        <charset val="134"/>
      </rPr>
      <t xml:space="preserve"> </t>
    </r>
    <r>
      <rPr>
        <b/>
        <u/>
        <sz val="10"/>
        <color rgb="FF175CEB"/>
        <rFont val="WPS灵秀黑"/>
        <charset val="134"/>
      </rPr>
      <t>pingce@dxyx6888.com</t>
    </r>
    <r>
      <rPr>
        <b/>
        <sz val="10"/>
        <color rgb="FF000000"/>
        <rFont val="WPS灵秀黑"/>
        <charset val="134"/>
      </rPr>
      <t xml:space="preserve"> 设置为您的辅助电子邮箱地址。</t>
    </r>
  </si>
  <si>
    <t>360</t>
  </si>
  <si>
    <t>4399</t>
  </si>
  <si>
    <t>233</t>
  </si>
  <si>
    <t>https://developer.guopan.cn/login</t>
  </si>
  <si>
    <t>果盘新版本后台地址</t>
  </si>
  <si>
    <t>https://zx5duh4q5np.feishu.cn/record/WIs7rmRU1eHFLmcA8j8cd0FunJb</t>
  </si>
  <si>
    <t>wangmiao0333</t>
  </si>
  <si>
    <r>
      <rPr>
        <b/>
        <u/>
        <sz val="10"/>
        <color rgb="FF175CEB"/>
        <rFont val="WPS灵秀黑"/>
        <charset val="134"/>
      </rPr>
      <t>https://open.mlinkapp.com/</t>
    </r>
    <r>
      <rPr>
        <b/>
        <sz val="10"/>
        <color rgb="FF000000"/>
        <rFont val="WPS灵秀黑"/>
        <charset val="134"/>
      </rPr>
      <t xml:space="preserve">
</t>
    </r>
  </si>
  <si>
    <t>平台已停止运营，不接任何游戏</t>
  </si>
  <si>
    <t>https://aliapp-open.9game.cn/app/mng/index</t>
  </si>
  <si>
    <t>https://auth.huaweicloud.com/authui/login.html?bpInvite=1ec88b30f268492a&amp;service=https://account.huaweicloud.com/usercenter/?locale=zh-cn&amp;hws_route_url=registSuccess&amp;bpInvite=1ec88b30f268492a&amp;bindType=1&amp;bpName=00000001000000020E31978F46E054D6197E591B72B1DCCD54F7C35612BF43B86B9578056506E29388E49A868320A3A2D1B066C3759B5CC78A5575C1F3DE04C1CB8444E7EEECA478&amp;inviteCode=00000001000000025B6960A88A21196753B52D3672AE3D055760BF424CA74F749118B1FA3D6725DD#/login</t>
  </si>
  <si>
    <t>xdkj2023123/17600338952</t>
  </si>
  <si>
    <t>未注册开发者，</t>
  </si>
  <si>
    <t>修改新密码</t>
  </si>
  <si>
    <t>guangzhouxiongdong</t>
  </si>
  <si>
    <t>277</t>
  </si>
  <si>
    <t>http://developer.apple.com/</t>
  </si>
  <si>
    <t>【数据后台】</t>
  </si>
  <si>
    <t>https://www.quicksdk.com/baseData/dashboard</t>
  </si>
  <si>
    <t>CFyouxi2023+</t>
  </si>
  <si>
    <t>https://wlc.nppa.gov.cn/fcm_company/index.html#/login?redirect=/</t>
  </si>
  <si>
    <t>DXyouxi2023+</t>
  </si>
  <si>
    <t>已更新</t>
  </si>
  <si>
    <t>公司邮箱</t>
  </si>
  <si>
    <t>http://admin.10tap.top</t>
  </si>
  <si>
    <t>三星数据后台地址】</t>
  </si>
  <si>
    <t>GZXD_2023</t>
  </si>
  <si>
    <t>广州熊动科技有限公司</t>
  </si>
  <si>
    <t>taJHi5eB</t>
  </si>
  <si>
    <t>chaofan001</t>
  </si>
  <si>
    <t>xiongdong001</t>
  </si>
  <si>
    <t>x123456</t>
  </si>
  <si>
    <t>xiongdong@123</t>
  </si>
  <si>
    <t>xdsyFGHJK1_I</t>
  </si>
  <si>
    <t>cfyx2021</t>
  </si>
  <si>
    <t>3733</t>
  </si>
  <si>
    <t>http://cpop.zaoyx.com</t>
  </si>
  <si>
    <t>http://open.aiqu.com</t>
  </si>
  <si>
    <t>chaofanxiangying</t>
  </si>
  <si>
    <t>三个网址账号密码通用</t>
  </si>
  <si>
    <t>爱趣聚合（0.1后台）</t>
  </si>
  <si>
    <t>http://cp.zhiquyx.com</t>
  </si>
  <si>
    <t>xiongdong62326234</t>
  </si>
  <si>
    <t>爱趣聚合（折扣）</t>
  </si>
  <si>
    <t>http://open.zhekoushenqi.com</t>
  </si>
  <si>
    <t>https://open.x7sy.com/settlementCenter/settlementCenterMainEntance</t>
  </si>
  <si>
    <t>Cfyx2021</t>
  </si>
  <si>
    <t>20223年12月21日改密码</t>
  </si>
  <si>
    <t>穿山甲（流量变现）</t>
  </si>
  <si>
    <t>https://www.csjplatform.com/?operation=login&amp;</t>
  </si>
  <si>
    <t>Pingce@dxyx</t>
  </si>
  <si>
    <t>一起来修仙小7后台</t>
  </si>
  <si>
    <t>https://center-new-gm-yqlxx.huanyue505.com/Index/index.html</t>
  </si>
  <si>
    <t>xiaoqi</t>
  </si>
  <si>
    <t>qwer1234</t>
  </si>
  <si>
    <t>触点</t>
  </si>
  <si>
    <t>2zhuan</t>
  </si>
  <si>
    <t>双个混服</t>
  </si>
  <si>
    <t>daxiong</t>
  </si>
  <si>
    <t>https://www.quickapp.cn/account/register</t>
  </si>
  <si>
    <t>vivo快应用</t>
  </si>
  <si>
    <t>vivo@dxyx6888.com</t>
  </si>
  <si>
    <t>https://developer.25game.com/views/Login.html</t>
  </si>
  <si>
    <t>天堂奇缘后台</t>
  </si>
  <si>
    <t>https://zzghcenter.hnputihd.com:9443/main</t>
  </si>
  <si>
    <t>ttqy</t>
  </si>
  <si>
    <t>蒲公英</t>
  </si>
  <si>
    <t>https://www.pgyer.com/app/distribution</t>
  </si>
  <si>
    <t>QQ小游戏渠道（cps合作）</t>
  </si>
  <si>
    <t>https://q.qq.com/channel/manage/new-channel-access</t>
  </si>
  <si>
    <t>2117000561</t>
  </si>
  <si>
    <t>（QQ密码：Wm911030）</t>
  </si>
  <si>
    <t>京东商家</t>
  </si>
  <si>
    <t>xdyx20240111</t>
  </si>
  <si>
    <t>515658123 .</t>
  </si>
  <si>
    <t>腾讯云</t>
  </si>
  <si>
    <t>https://console.cloud.tencent.com/developer</t>
  </si>
  <si>
    <t>xDyx2023+</t>
  </si>
  <si>
    <t>mumu开发者</t>
  </si>
  <si>
    <t>https://open.mumu.163.com/sys/login</t>
  </si>
  <si>
    <t>H5写代码的神器</t>
  </si>
  <si>
    <t>https://dooring.vip/h5_plus/editor/</t>
  </si>
  <si>
    <t>gajqrcowvepWM123</t>
  </si>
  <si>
    <t>软著查询</t>
  </si>
  <si>
    <t>https://register.ccopyright.com.cn/registration.html#/index</t>
  </si>
  <si>
    <t>选择机构进行登录！！</t>
  </si>
  <si>
    <t>华为应用市场付费推广</t>
  </si>
  <si>
    <t>16624656682</t>
  </si>
  <si>
    <t>绑定手机号</t>
  </si>
  <si>
    <t>抖音开放平台</t>
  </si>
  <si>
    <t>华为推广账户</t>
  </si>
  <si>
    <t>http://developer.huawei.com/consumer/cn/service/apcs/app/home.html</t>
  </si>
  <si>
    <t>hnch@dxyx6888.com</t>
  </si>
  <si>
    <t>龙吟大陆后台</t>
  </si>
  <si>
    <r>
      <rPr>
        <b/>
        <u/>
        <sz val="10"/>
        <color rgb="FF175CEB"/>
        <rFont val="WPS灵秀黑"/>
        <charset val="134"/>
      </rPr>
      <t>http://manager-k3xdzk-k3.q-dazzle.com/control/qdazzle_login.php</t>
    </r>
    <r>
      <rPr>
        <b/>
        <sz val="10"/>
        <color rgb="FF000000"/>
        <rFont val="WPS灵秀黑"/>
        <charset val="134"/>
      </rPr>
      <t xml:space="preserve">
</t>
    </r>
  </si>
  <si>
    <t>熊动发行</t>
  </si>
  <si>
    <t>h43uNf9D588qwaUy</t>
  </si>
  <si>
    <t>3387后台（4399）</t>
  </si>
  <si>
    <t>https://open.3387.com/</t>
  </si>
</sst>
</file>

<file path=xl/styles.xml><?xml version="1.0" encoding="utf-8"?>
<styleSheet xmlns="http://schemas.openxmlformats.org/spreadsheetml/2006/main" xmlns:mc="http://schemas.openxmlformats.org/markup-compatibility/2006" xmlns:xr9="http://schemas.microsoft.com/office/spreadsheetml/2016/revision9" mc:Ignorable="xr9">
  <numFmts count="1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yyyy\-mm\-dd;@"/>
    <numFmt numFmtId="177" formatCode="000\-0000\-0000"/>
    <numFmt numFmtId="178" formatCode="&quot;         &quot;@"/>
    <numFmt numFmtId="179" formatCode="&quot;                 &quot;@"/>
    <numFmt numFmtId="180" formatCode="yyyy/mm/dd;@"/>
    <numFmt numFmtId="181" formatCode="0.00_);[Red]\(0.00\)"/>
    <numFmt numFmtId="182" formatCode="&quot;          &quot;@"/>
    <numFmt numFmtId="183" formatCode="&quot; &quot;@"/>
    <numFmt numFmtId="184" formatCode="yyyy/mm/dd"/>
    <numFmt numFmtId="185" formatCode="yyyy&quot;年&quot;mm&quot;月&quot;dd&quot;日&quot;\ \ \ \ aaaa"/>
  </numFmts>
  <fonts count="36">
    <font>
      <sz val="11"/>
      <color theme="1"/>
      <name val="等线"/>
      <charset val="134"/>
      <scheme val="minor"/>
    </font>
    <font>
      <b/>
      <sz val="11"/>
      <color theme="1"/>
      <name val="WPS灵秀黑"/>
      <charset val="134"/>
    </font>
    <font>
      <b/>
      <sz val="10"/>
      <color rgb="FF000000"/>
      <name val="WPS灵秀黑"/>
      <charset val="134"/>
    </font>
    <font>
      <b/>
      <u/>
      <sz val="10"/>
      <color rgb="FF0000FF"/>
      <name val="WPS灵秀黑"/>
      <charset val="134"/>
    </font>
    <font>
      <b/>
      <sz val="11"/>
      <color rgb="FF000000"/>
      <name val="WPS灵秀黑"/>
      <charset val="134"/>
    </font>
    <font>
      <b/>
      <u/>
      <sz val="10"/>
      <color rgb="FF175CEB"/>
      <name val="WPS灵秀黑"/>
      <charset val="134"/>
    </font>
    <font>
      <u/>
      <sz val="11"/>
      <color rgb="FF0000FF"/>
      <name val="等线"/>
      <charset val="0"/>
      <scheme val="minor"/>
    </font>
    <font>
      <u/>
      <sz val="11"/>
      <color rgb="FF800080"/>
      <name val="等线"/>
      <charset val="0"/>
      <scheme val="minor"/>
    </font>
    <font>
      <b/>
      <sz val="20"/>
      <color rgb="FF000000"/>
      <name val="WPS灵秀黑"/>
      <charset val="134"/>
    </font>
    <font>
      <b/>
      <u/>
      <sz val="11"/>
      <color rgb="FF000000"/>
      <name val="WPS灵秀黑"/>
      <charset val="134"/>
    </font>
    <font>
      <b/>
      <u/>
      <sz val="11"/>
      <color rgb="FF000000"/>
      <name val="汉仪书宋二KW"/>
      <charset val="134"/>
    </font>
    <font>
      <b/>
      <sz val="12"/>
      <color rgb="FF000000"/>
      <name val="WPS灵秀黑"/>
      <charset val="134"/>
    </font>
    <font>
      <b/>
      <sz val="18"/>
      <color rgb="FF000000"/>
      <name val="WPS灵秀黑"/>
      <charset val="134"/>
    </font>
    <font>
      <b/>
      <u/>
      <sz val="11"/>
      <color rgb="FF000000"/>
      <name val="WPS灵秀黑"/>
      <charset val="0"/>
    </font>
    <font>
      <b/>
      <u/>
      <sz val="10"/>
      <color rgb="FF000000"/>
      <name val="WPS灵秀黑"/>
      <charset val="134"/>
    </font>
    <font>
      <u/>
      <sz val="10"/>
      <color rgb="FF0000FF"/>
      <name val="等线"/>
      <charset val="134"/>
      <scheme val="minor"/>
    </font>
    <font>
      <sz val="10"/>
      <color rgb="FF000000"/>
      <name val="等线"/>
      <charset val="134"/>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theme="3"/>
      <name val="等线"/>
      <charset val="134"/>
      <scheme val="minor"/>
    </font>
    <font>
      <sz val="11"/>
      <color rgb="FF3F3F76"/>
      <name val="等线"/>
      <charset val="0"/>
      <scheme val="minor"/>
    </font>
    <font>
      <b/>
      <sz val="11"/>
      <color rgb="FF3F3F3F"/>
      <name val="等线"/>
      <charset val="0"/>
      <scheme val="minor"/>
    </font>
    <font>
      <b/>
      <sz val="11"/>
      <color rgb="FFFA7D00"/>
      <name val="等线"/>
      <charset val="0"/>
      <scheme val="minor"/>
    </font>
    <font>
      <b/>
      <sz val="11"/>
      <color rgb="FFFFFFFF"/>
      <name val="等线"/>
      <charset val="0"/>
      <scheme val="minor"/>
    </font>
    <font>
      <sz val="11"/>
      <color rgb="FFFA7D00"/>
      <name val="等线"/>
      <charset val="0"/>
      <scheme val="minor"/>
    </font>
    <font>
      <b/>
      <sz val="11"/>
      <color theme="1"/>
      <name val="等线"/>
      <charset val="0"/>
      <scheme val="minor"/>
    </font>
    <font>
      <sz val="11"/>
      <color rgb="FF006100"/>
      <name val="等线"/>
      <charset val="0"/>
      <scheme val="minor"/>
    </font>
    <font>
      <sz val="11"/>
      <color rgb="FF9C0006"/>
      <name val="等线"/>
      <charset val="0"/>
      <scheme val="minor"/>
    </font>
    <font>
      <sz val="11"/>
      <color rgb="FF9C6500"/>
      <name val="等线"/>
      <charset val="0"/>
      <scheme val="minor"/>
    </font>
    <font>
      <sz val="11"/>
      <color theme="0"/>
      <name val="等线"/>
      <charset val="0"/>
      <scheme val="minor"/>
    </font>
    <font>
      <sz val="11"/>
      <color theme="1"/>
      <name val="等线"/>
      <charset val="0"/>
      <scheme val="minor"/>
    </font>
    <font>
      <sz val="9"/>
      <name val="宋体"/>
      <charset val="0"/>
    </font>
    <font>
      <b/>
      <sz val="9"/>
      <name val="宋体"/>
      <charset val="0"/>
    </font>
  </fonts>
  <fills count="36">
    <fill>
      <patternFill patternType="none"/>
    </fill>
    <fill>
      <patternFill patternType="gray125"/>
    </fill>
    <fill>
      <patternFill patternType="solid">
        <fgColor rgb="FFE7F7F8"/>
        <bgColor indexed="64"/>
      </patternFill>
    </fill>
    <fill>
      <patternFill patternType="solid">
        <fgColor rgb="FFF4B183"/>
        <bgColor indexed="64"/>
      </patternFill>
    </fill>
    <fill>
      <patternFill patternType="solid">
        <fgColor rgb="FFFFFF0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hair">
        <color rgb="FF000000"/>
      </left>
      <right style="hair">
        <color rgb="FF000000"/>
      </right>
      <top style="hair">
        <color rgb="FF000000"/>
      </top>
      <bottom style="hair">
        <color rgb="FF000000"/>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0" fillId="5" borderId="2" applyNumberFormat="0" applyFont="0" applyAlignment="0" applyProtection="0">
      <alignment vertical="center"/>
    </xf>
    <xf numFmtId="0" fontId="17"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0" fillId="0" borderId="3" applyNumberFormat="0" applyFill="0" applyAlignment="0" applyProtection="0">
      <alignment vertical="center"/>
    </xf>
    <xf numFmtId="0" fontId="21" fillId="0" borderId="3" applyNumberFormat="0" applyFill="0" applyAlignment="0" applyProtection="0">
      <alignment vertical="center"/>
    </xf>
    <xf numFmtId="0" fontId="22" fillId="0" borderId="4" applyNumberFormat="0" applyFill="0" applyAlignment="0" applyProtection="0">
      <alignment vertical="center"/>
    </xf>
    <xf numFmtId="0" fontId="22" fillId="0" borderId="0" applyNumberFormat="0" applyFill="0" applyBorder="0" applyAlignment="0" applyProtection="0">
      <alignment vertical="center"/>
    </xf>
    <xf numFmtId="0" fontId="23" fillId="6" borderId="5" applyNumberFormat="0" applyAlignment="0" applyProtection="0">
      <alignment vertical="center"/>
    </xf>
    <xf numFmtId="0" fontId="24" fillId="7" borderId="6" applyNumberFormat="0" applyAlignment="0" applyProtection="0">
      <alignment vertical="center"/>
    </xf>
    <xf numFmtId="0" fontId="25" fillId="7" borderId="5" applyNumberFormat="0" applyAlignment="0" applyProtection="0">
      <alignment vertical="center"/>
    </xf>
    <xf numFmtId="0" fontId="26" fillId="8" borderId="7" applyNumberFormat="0" applyAlignment="0" applyProtection="0">
      <alignment vertical="center"/>
    </xf>
    <xf numFmtId="0" fontId="27" fillId="0" borderId="8" applyNumberFormat="0" applyFill="0" applyAlignment="0" applyProtection="0">
      <alignment vertical="center"/>
    </xf>
    <xf numFmtId="0" fontId="28" fillId="0" borderId="9" applyNumberFormat="0" applyFill="0" applyAlignment="0" applyProtection="0">
      <alignment vertical="center"/>
    </xf>
    <xf numFmtId="0" fontId="29" fillId="9" borderId="0" applyNumberFormat="0" applyBorder="0" applyAlignment="0" applyProtection="0">
      <alignment vertical="center"/>
    </xf>
    <xf numFmtId="0" fontId="30" fillId="10" borderId="0" applyNumberFormat="0" applyBorder="0" applyAlignment="0" applyProtection="0">
      <alignment vertical="center"/>
    </xf>
    <xf numFmtId="0" fontId="31" fillId="11" borderId="0" applyNumberFormat="0" applyBorder="0" applyAlignment="0" applyProtection="0">
      <alignment vertical="center"/>
    </xf>
    <xf numFmtId="0" fontId="32" fillId="12" borderId="0" applyNumberFormat="0" applyBorder="0" applyAlignment="0" applyProtection="0">
      <alignment vertical="center"/>
    </xf>
    <xf numFmtId="0" fontId="33" fillId="13" borderId="0" applyNumberFormat="0" applyBorder="0" applyAlignment="0" applyProtection="0">
      <alignment vertical="center"/>
    </xf>
    <xf numFmtId="0" fontId="33" fillId="14" borderId="0" applyNumberFormat="0" applyBorder="0" applyAlignment="0" applyProtection="0">
      <alignment vertical="center"/>
    </xf>
    <xf numFmtId="0" fontId="32" fillId="15" borderId="0" applyNumberFormat="0" applyBorder="0" applyAlignment="0" applyProtection="0">
      <alignment vertical="center"/>
    </xf>
    <xf numFmtId="0" fontId="32" fillId="16" borderId="0" applyNumberFormat="0" applyBorder="0" applyAlignment="0" applyProtection="0">
      <alignment vertical="center"/>
    </xf>
    <xf numFmtId="0" fontId="33" fillId="17" borderId="0" applyNumberFormat="0" applyBorder="0" applyAlignment="0" applyProtection="0">
      <alignment vertical="center"/>
    </xf>
    <xf numFmtId="0" fontId="33" fillId="18" borderId="0" applyNumberFormat="0" applyBorder="0" applyAlignment="0" applyProtection="0">
      <alignment vertical="center"/>
    </xf>
    <xf numFmtId="0" fontId="32" fillId="19" borderId="0" applyNumberFormat="0" applyBorder="0" applyAlignment="0" applyProtection="0">
      <alignment vertical="center"/>
    </xf>
    <xf numFmtId="0" fontId="32" fillId="20" borderId="0" applyNumberFormat="0" applyBorder="0" applyAlignment="0" applyProtection="0">
      <alignment vertical="center"/>
    </xf>
    <xf numFmtId="0" fontId="33" fillId="21" borderId="0" applyNumberFormat="0" applyBorder="0" applyAlignment="0" applyProtection="0">
      <alignment vertical="center"/>
    </xf>
    <xf numFmtId="0" fontId="33" fillId="22" borderId="0" applyNumberFormat="0" applyBorder="0" applyAlignment="0" applyProtection="0">
      <alignment vertical="center"/>
    </xf>
    <xf numFmtId="0" fontId="32" fillId="23" borderId="0" applyNumberFormat="0" applyBorder="0" applyAlignment="0" applyProtection="0">
      <alignment vertical="center"/>
    </xf>
    <xf numFmtId="0" fontId="32" fillId="24" borderId="0" applyNumberFormat="0" applyBorder="0" applyAlignment="0" applyProtection="0">
      <alignment vertical="center"/>
    </xf>
    <xf numFmtId="0" fontId="33" fillId="25" borderId="0" applyNumberFormat="0" applyBorder="0" applyAlignment="0" applyProtection="0">
      <alignment vertical="center"/>
    </xf>
    <xf numFmtId="0" fontId="33" fillId="26" borderId="0" applyNumberFormat="0" applyBorder="0" applyAlignment="0" applyProtection="0">
      <alignment vertical="center"/>
    </xf>
    <xf numFmtId="0" fontId="32" fillId="27" borderId="0" applyNumberFormat="0" applyBorder="0" applyAlignment="0" applyProtection="0">
      <alignment vertical="center"/>
    </xf>
    <xf numFmtId="0" fontId="32" fillId="28" borderId="0" applyNumberFormat="0" applyBorder="0" applyAlignment="0" applyProtection="0">
      <alignment vertical="center"/>
    </xf>
    <xf numFmtId="0" fontId="33" fillId="29" borderId="0" applyNumberFormat="0" applyBorder="0" applyAlignment="0" applyProtection="0">
      <alignment vertical="center"/>
    </xf>
    <xf numFmtId="0" fontId="33" fillId="30" borderId="0" applyNumberFormat="0" applyBorder="0" applyAlignment="0" applyProtection="0">
      <alignment vertical="center"/>
    </xf>
    <xf numFmtId="0" fontId="32" fillId="31" borderId="0" applyNumberFormat="0" applyBorder="0" applyAlignment="0" applyProtection="0">
      <alignment vertical="center"/>
    </xf>
    <xf numFmtId="0" fontId="32" fillId="32" borderId="0" applyNumberFormat="0" applyBorder="0" applyAlignment="0" applyProtection="0">
      <alignment vertical="center"/>
    </xf>
    <xf numFmtId="0" fontId="33" fillId="33" borderId="0" applyNumberFormat="0" applyBorder="0" applyAlignment="0" applyProtection="0">
      <alignment vertical="center"/>
    </xf>
    <xf numFmtId="0" fontId="33" fillId="34" borderId="0" applyNumberFormat="0" applyBorder="0" applyAlignment="0" applyProtection="0">
      <alignment vertical="center"/>
    </xf>
    <xf numFmtId="0" fontId="32" fillId="35" borderId="0" applyNumberFormat="0" applyBorder="0" applyAlignment="0" applyProtection="0">
      <alignment vertical="center"/>
    </xf>
  </cellStyleXfs>
  <cellXfs count="79">
    <xf numFmtId="0" fontId="0" fillId="0" borderId="0" xfId="0"/>
    <xf numFmtId="0" fontId="1" fillId="0" borderId="0" xfId="0" applyFont="1"/>
    <xf numFmtId="0" fontId="2" fillId="0" borderId="0" xfId="0" applyFont="1" applyAlignment="1">
      <alignment vertical="center"/>
    </xf>
    <xf numFmtId="0" fontId="3" fillId="0" borderId="0" xfId="6" applyFont="1" applyAlignment="1">
      <alignment vertical="center"/>
    </xf>
    <xf numFmtId="0" fontId="4" fillId="0" borderId="0" xfId="0" applyFont="1" applyAlignment="1">
      <alignment vertical="center"/>
    </xf>
    <xf numFmtId="0" fontId="5" fillId="0" borderId="0" xfId="0" applyFont="1" applyAlignment="1">
      <alignment vertical="center"/>
    </xf>
    <xf numFmtId="0" fontId="0" fillId="0" borderId="0" xfId="0" applyAlignment="1">
      <alignment wrapText="1"/>
    </xf>
    <xf numFmtId="0" fontId="6" fillId="0" borderId="0" xfId="6" applyAlignment="1"/>
    <xf numFmtId="0" fontId="7" fillId="0" borderId="0" xfId="6" applyFont="1" applyAlignment="1"/>
    <xf numFmtId="14" fontId="0" fillId="0" borderId="0" xfId="0" applyNumberFormat="1"/>
    <xf numFmtId="0" fontId="4" fillId="2" borderId="1" xfId="0" applyFont="1" applyFill="1" applyBorder="1" applyAlignment="1">
      <alignment horizontal="center" vertical="center"/>
    </xf>
    <xf numFmtId="0" fontId="4" fillId="3" borderId="1" xfId="0" applyFont="1" applyFill="1" applyBorder="1" applyAlignment="1">
      <alignment horizontal="center" vertical="center"/>
    </xf>
    <xf numFmtId="0" fontId="2" fillId="2" borderId="1" xfId="0" applyFont="1" applyFill="1" applyBorder="1" applyAlignment="1">
      <alignment horizontal="center" vertical="center"/>
    </xf>
    <xf numFmtId="0" fontId="2" fillId="2" borderId="1" xfId="0" applyNumberFormat="1" applyFont="1" applyFill="1" applyBorder="1" applyAlignment="1"/>
    <xf numFmtId="0" fontId="2" fillId="2" borderId="1" xfId="0" applyFont="1" applyFill="1" applyBorder="1" applyAlignment="1"/>
    <xf numFmtId="176" fontId="2" fillId="2" borderId="1" xfId="0" applyNumberFormat="1" applyFont="1" applyFill="1" applyBorder="1" applyAlignment="1"/>
    <xf numFmtId="177" fontId="2" fillId="2" borderId="1" xfId="0" applyNumberFormat="1" applyFont="1" applyFill="1" applyBorder="1" applyAlignment="1"/>
    <xf numFmtId="0" fontId="4" fillId="2" borderId="1" xfId="0" applyFont="1" applyFill="1" applyBorder="1"/>
    <xf numFmtId="0" fontId="4" fillId="2" borderId="1" xfId="0" applyFont="1" applyFill="1" applyBorder="1" applyAlignment="1"/>
    <xf numFmtId="0" fontId="4" fillId="2" borderId="1" xfId="0" applyNumberFormat="1" applyFont="1" applyFill="1" applyBorder="1" applyAlignment="1">
      <alignment horizontal="center"/>
    </xf>
    <xf numFmtId="178" fontId="8" fillId="2" borderId="1" xfId="0" applyNumberFormat="1" applyFont="1" applyFill="1" applyBorder="1" applyAlignment="1">
      <alignment horizontal="left" vertical="center"/>
    </xf>
    <xf numFmtId="179" fontId="4" fillId="2" borderId="1" xfId="0" applyNumberFormat="1" applyFont="1" applyFill="1" applyBorder="1" applyAlignment="1">
      <alignment horizontal="left" vertical="center" wrapText="1"/>
    </xf>
    <xf numFmtId="0" fontId="2" fillId="4" borderId="1" xfId="0" applyNumberFormat="1" applyFont="1" applyFill="1" applyBorder="1" applyAlignment="1">
      <alignment horizontal="center" vertical="center" wrapText="1"/>
    </xf>
    <xf numFmtId="180" fontId="2" fillId="4" borderId="1" xfId="0" applyNumberFormat="1" applyFont="1" applyFill="1" applyBorder="1" applyAlignment="1">
      <alignment horizontal="center" vertical="center"/>
    </xf>
    <xf numFmtId="0" fontId="2" fillId="4" borderId="1" xfId="0" applyNumberFormat="1" applyFont="1" applyFill="1" applyBorder="1" applyAlignment="1">
      <alignment horizontal="center" vertical="center"/>
    </xf>
    <xf numFmtId="181" fontId="2" fillId="4" borderId="1" xfId="0" applyNumberFormat="1" applyFont="1" applyFill="1" applyBorder="1" applyAlignment="1">
      <alignment horizontal="center" vertical="center"/>
    </xf>
    <xf numFmtId="0" fontId="4" fillId="2" borderId="1" xfId="0" applyNumberFormat="1" applyFont="1" applyFill="1" applyBorder="1" applyAlignment="1">
      <alignment horizontal="center" vertical="center"/>
    </xf>
    <xf numFmtId="180" fontId="4" fillId="2" borderId="1" xfId="0" applyNumberFormat="1" applyFont="1" applyFill="1" applyBorder="1" applyAlignment="1">
      <alignment horizontal="center" vertical="center"/>
    </xf>
    <xf numFmtId="182" fontId="4" fillId="2" borderId="1" xfId="3" applyNumberFormat="1" applyFont="1" applyFill="1" applyBorder="1" applyAlignment="1">
      <alignment horizontal="left" vertical="center"/>
    </xf>
    <xf numFmtId="0" fontId="2" fillId="3" borderId="1" xfId="0" applyFont="1" applyFill="1" applyBorder="1" applyAlignment="1">
      <alignment horizontal="center" vertical="center"/>
    </xf>
    <xf numFmtId="0" fontId="4" fillId="3" borderId="1" xfId="0" applyNumberFormat="1" applyFont="1" applyFill="1" applyBorder="1" applyAlignment="1">
      <alignment horizontal="center" vertical="center"/>
    </xf>
    <xf numFmtId="181" fontId="4" fillId="3" borderId="1" xfId="0" applyNumberFormat="1" applyFont="1" applyFill="1" applyBorder="1" applyAlignment="1">
      <alignment horizontal="center" vertical="center"/>
    </xf>
    <xf numFmtId="180" fontId="4" fillId="3" borderId="1" xfId="0" applyNumberFormat="1" applyFont="1" applyFill="1" applyBorder="1" applyAlignment="1">
      <alignment horizontal="center" vertical="center"/>
    </xf>
    <xf numFmtId="0" fontId="2" fillId="2" borderId="1" xfId="0" applyNumberFormat="1" applyFont="1" applyFill="1" applyBorder="1" applyAlignment="1">
      <alignment horizontal="center" vertical="center"/>
    </xf>
    <xf numFmtId="177" fontId="2" fillId="2" borderId="1" xfId="0" applyNumberFormat="1" applyFont="1" applyFill="1" applyBorder="1" applyAlignment="1">
      <alignment horizontal="center" vertical="center"/>
    </xf>
    <xf numFmtId="176" fontId="2" fillId="2" borderId="1" xfId="0" applyNumberFormat="1" applyFont="1" applyFill="1" applyBorder="1" applyAlignment="1">
      <alignment horizontal="center" vertical="center"/>
    </xf>
    <xf numFmtId="0" fontId="8" fillId="2" borderId="1" xfId="0" applyNumberFormat="1" applyFont="1" applyFill="1" applyBorder="1" applyAlignment="1">
      <alignment horizontal="left" vertical="center"/>
    </xf>
    <xf numFmtId="176" fontId="8" fillId="2" borderId="1" xfId="0" applyNumberFormat="1" applyFont="1" applyFill="1" applyBorder="1" applyAlignment="1">
      <alignment vertical="center"/>
    </xf>
    <xf numFmtId="0" fontId="8" fillId="2" borderId="1" xfId="0" applyFont="1" applyFill="1" applyBorder="1" applyAlignment="1">
      <alignment vertical="center"/>
    </xf>
    <xf numFmtId="0" fontId="8" fillId="2" borderId="1" xfId="0" applyNumberFormat="1" applyFont="1" applyFill="1" applyBorder="1" applyAlignment="1">
      <alignment vertical="center"/>
    </xf>
    <xf numFmtId="0" fontId="4" fillId="2" borderId="1" xfId="0" applyNumberFormat="1" applyFont="1" applyFill="1" applyBorder="1" applyAlignment="1">
      <alignment horizontal="left" vertical="center" wrapText="1"/>
    </xf>
    <xf numFmtId="183" fontId="4" fillId="2" borderId="1" xfId="0" applyNumberFormat="1" applyFont="1" applyFill="1" applyBorder="1" applyAlignment="1">
      <alignment vertical="center" wrapText="1"/>
    </xf>
    <xf numFmtId="176" fontId="2" fillId="4" borderId="1" xfId="0" applyNumberFormat="1" applyFont="1" applyFill="1" applyBorder="1" applyAlignment="1">
      <alignment horizontal="center" vertical="center"/>
    </xf>
    <xf numFmtId="0" fontId="2" fillId="4" borderId="1" xfId="0" applyFont="1" applyFill="1" applyBorder="1" applyAlignment="1">
      <alignment horizontal="center" vertical="center"/>
    </xf>
    <xf numFmtId="176" fontId="4" fillId="2" borderId="1" xfId="0" applyNumberFormat="1" applyFont="1" applyFill="1" applyBorder="1" applyAlignment="1">
      <alignment horizontal="center" vertical="center"/>
    </xf>
    <xf numFmtId="181" fontId="4" fillId="2" borderId="1" xfId="0" applyNumberFormat="1" applyFont="1" applyFill="1" applyBorder="1" applyAlignment="1">
      <alignment horizontal="center" vertical="center"/>
    </xf>
    <xf numFmtId="0" fontId="4" fillId="2" borderId="1" xfId="3" applyNumberFormat="1" applyFont="1" applyFill="1" applyBorder="1" applyAlignment="1">
      <alignment horizontal="left" vertical="center"/>
    </xf>
    <xf numFmtId="176" fontId="4" fillId="3" borderId="1" xfId="0" applyNumberFormat="1" applyFont="1" applyFill="1" applyBorder="1" applyAlignment="1">
      <alignment horizontal="center" vertical="center"/>
    </xf>
    <xf numFmtId="0" fontId="9" fillId="2" borderId="1" xfId="0" applyFont="1" applyFill="1" applyBorder="1" applyAlignment="1">
      <alignment horizontal="left"/>
    </xf>
    <xf numFmtId="184" fontId="4" fillId="2" borderId="1" xfId="0" applyNumberFormat="1" applyFont="1" applyFill="1" applyBorder="1" applyAlignment="1"/>
    <xf numFmtId="0" fontId="4" fillId="2" borderId="1" xfId="0" applyFont="1" applyFill="1" applyBorder="1" applyAlignment="1">
      <alignment vertical="center"/>
    </xf>
    <xf numFmtId="0" fontId="10" fillId="2" borderId="1" xfId="0" applyFont="1" applyFill="1" applyBorder="1" applyAlignment="1">
      <alignment horizontal="left"/>
    </xf>
    <xf numFmtId="0" fontId="4" fillId="2" borderId="1" xfId="0" applyFont="1" applyFill="1" applyBorder="1" applyAlignment="1">
      <alignment horizontal="left" vertical="center"/>
    </xf>
    <xf numFmtId="177" fontId="8" fillId="2" borderId="1" xfId="0" applyNumberFormat="1" applyFont="1" applyFill="1" applyBorder="1" applyAlignment="1">
      <alignment vertical="center"/>
    </xf>
    <xf numFmtId="177" fontId="8" fillId="2" borderId="1" xfId="0" applyNumberFormat="1" applyFont="1" applyFill="1" applyBorder="1" applyAlignment="1">
      <alignment horizontal="left" vertical="center"/>
    </xf>
    <xf numFmtId="0" fontId="11" fillId="2" borderId="1" xfId="0" applyFont="1" applyFill="1" applyBorder="1" applyAlignment="1">
      <alignment horizontal="right" vertical="center"/>
    </xf>
    <xf numFmtId="177" fontId="4" fillId="2" borderId="1" xfId="0" applyNumberFormat="1" applyFont="1" applyFill="1" applyBorder="1" applyAlignment="1">
      <alignment horizontal="left" vertical="center"/>
    </xf>
    <xf numFmtId="185" fontId="4" fillId="2" borderId="1" xfId="0" applyNumberFormat="1" applyFont="1" applyFill="1" applyBorder="1" applyAlignment="1">
      <alignment horizontal="right" vertical="center"/>
    </xf>
    <xf numFmtId="177" fontId="2" fillId="4" borderId="1" xfId="0" applyNumberFormat="1" applyFont="1" applyFill="1" applyBorder="1" applyAlignment="1">
      <alignment horizontal="center" vertical="center"/>
    </xf>
    <xf numFmtId="177" fontId="4" fillId="2" borderId="1" xfId="0" applyNumberFormat="1" applyFont="1" applyFill="1" applyBorder="1" applyAlignment="1">
      <alignment horizontal="center" vertical="center"/>
    </xf>
    <xf numFmtId="177" fontId="4" fillId="3" borderId="1" xfId="0" applyNumberFormat="1" applyFont="1" applyFill="1" applyBorder="1" applyAlignment="1">
      <alignment horizontal="center" vertical="center"/>
    </xf>
    <xf numFmtId="0" fontId="12" fillId="2" borderId="1" xfId="0" applyFont="1" applyFill="1" applyBorder="1" applyAlignment="1">
      <alignment horizontal="center" vertical="center"/>
    </xf>
    <xf numFmtId="0" fontId="4" fillId="4" borderId="1" xfId="0" applyFont="1" applyFill="1" applyBorder="1" applyAlignment="1">
      <alignment horizontal="center" vertical="center"/>
    </xf>
    <xf numFmtId="181" fontId="2" fillId="2" borderId="1" xfId="0" applyNumberFormat="1" applyFont="1" applyFill="1" applyBorder="1" applyAlignment="1">
      <alignment horizontal="center" vertical="center"/>
    </xf>
    <xf numFmtId="0" fontId="13" fillId="2" borderId="1" xfId="6" applyNumberFormat="1" applyFont="1" applyFill="1" applyBorder="1" applyAlignment="1">
      <alignment horizontal="left" vertical="center"/>
    </xf>
    <xf numFmtId="0" fontId="13" fillId="2" borderId="1" xfId="6" applyNumberFormat="1" applyFont="1" applyFill="1" applyBorder="1" applyAlignment="1">
      <alignment horizontal="center" vertical="center"/>
    </xf>
    <xf numFmtId="176" fontId="2" fillId="2" borderId="1" xfId="0" applyNumberFormat="1" applyFont="1" applyFill="1" applyBorder="1" applyAlignment="1">
      <alignment horizontal="left" vertical="center"/>
    </xf>
    <xf numFmtId="0" fontId="13" fillId="2" borderId="1" xfId="6" applyFont="1" applyFill="1" applyBorder="1" applyAlignment="1">
      <alignment horizontal="center" vertical="center"/>
    </xf>
    <xf numFmtId="0" fontId="14" fillId="2" borderId="1" xfId="6" applyFont="1" applyFill="1" applyBorder="1" applyAlignment="1">
      <alignment horizontal="center" vertical="center"/>
    </xf>
    <xf numFmtId="0" fontId="14" fillId="2" borderId="1" xfId="6" applyNumberFormat="1" applyFont="1" applyFill="1" applyBorder="1" applyAlignment="1">
      <alignment horizontal="center" vertical="center"/>
    </xf>
    <xf numFmtId="0" fontId="2" fillId="0" borderId="1" xfId="0" applyFont="1" applyFill="1" applyBorder="1"/>
    <xf numFmtId="0" fontId="3" fillId="2" borderId="1" xfId="6" applyNumberFormat="1" applyFont="1" applyFill="1" applyBorder="1" applyAlignment="1">
      <alignment horizontal="center" vertical="center"/>
    </xf>
    <xf numFmtId="0" fontId="15" fillId="0" borderId="1" xfId="6" applyFont="1" applyBorder="1" applyAlignment="1">
      <alignment horizontal="left" vertical="center"/>
    </xf>
    <xf numFmtId="0" fontId="16" fillId="0" borderId="1" xfId="0" applyFont="1" applyBorder="1" applyAlignment="1">
      <alignment horizontal="left" vertical="center"/>
    </xf>
    <xf numFmtId="0" fontId="3" fillId="2" borderId="1" xfId="6" applyFont="1" applyFill="1" applyBorder="1" applyAlignment="1">
      <alignment horizontal="center" vertical="center"/>
    </xf>
    <xf numFmtId="0" fontId="3" fillId="2" borderId="1" xfId="6" applyNumberFormat="1" applyFont="1" applyFill="1" applyBorder="1" applyAlignment="1">
      <alignment horizontal="center" vertical="center"/>
    </xf>
    <xf numFmtId="0" fontId="3" fillId="2" borderId="1" xfId="6" applyFont="1" applyFill="1" applyBorder="1" applyAlignment="1">
      <alignment horizontal="center" vertical="center"/>
    </xf>
    <xf numFmtId="177" fontId="13" fillId="2" borderId="1" xfId="6" applyNumberFormat="1" applyFont="1" applyFill="1" applyBorder="1" applyAlignment="1">
      <alignment horizontal="center" vertical="center"/>
    </xf>
    <xf numFmtId="177" fontId="3" fillId="2" borderId="1" xfId="6" applyNumberFormat="1" applyFont="1" applyFill="1" applyBorder="1" applyAlignment="1">
      <alignment horizontal="center" vertical="center"/>
    </xf>
    <xf numFmtId="0" fontId="2" fillId="2" borderId="1" xfId="0" applyFont="1" applyFill="1" applyBorder="1" applyAlignment="1" quotePrefix="1">
      <alignment horizontal="center" vertic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2">
    <dxf>
      <fill>
        <patternFill patternType="solid">
          <bgColor rgb="FFFFF5F0"/>
        </patternFill>
      </fill>
    </dxf>
    <dxf>
      <font>
        <color theme="1"/>
      </font>
      <fill>
        <patternFill patternType="solid">
          <bgColor rgb="FFE7F7F8"/>
        </patternFill>
      </fill>
    </dxf>
  </dxfs>
  <tableStyles count="0" defaultTableStyle="TableStyleMedium2" defaultPivotStyle="PivotStyleLight16"/>
  <colors>
    <mruColors>
      <color rgb="008FB0FC"/>
      <color rgb="00739DFC"/>
      <color rgb="00F29F68"/>
      <color rgb="00FEEFE7"/>
      <color rgb="00FFF5F0"/>
      <color rgb="005BC2CD"/>
      <color rgb="0039AFB9"/>
      <color rgb="00E9EDF1"/>
      <color rgb="00E7F7F8"/>
      <color rgb="00F2F5F7"/>
    </mruColors>
  </colors>
  <extLst>
    <ext xmlns:x14="http://schemas.microsoft.com/office/spreadsheetml/2009/9/main" uri="{EB79DEF2-80B8-43e5-95BD-54CBDDF9020C}">
      <x14:slicerStyles defaultSlicerStyle="SlicerStyleLight1"/>
    </ext>
  </extLst>
</styleSheet>
</file>

<file path=xl/woinfos.xml><?xml version="1.0" encoding="utf-8"?>
<woInfos xmlns="https://web.wps.cn/et/2018/main" xmlns:s="http://schemas.openxmlformats.org/spreadsheetml/2006/main">
  <bookInfo cellCmpFml="318">
    <open main="111" threadCnt="1"/>
    <sheetInfos>
      <sheetInfo cellCmpFml="318" sheetStid="7">
        <open main="33" threadCnt="1"/>
      </sheetInfo>
      <sheetInfo cellCmpFml="0" sheetStid="9">
        <open threadCnt="1"/>
      </sheetInfo>
      <sheetInfo cellCmpFml="0" sheetStid="10">
        <open threadCnt="1"/>
      </sheetInfo>
      <sheetInfo cellCmpFml="0" sheetStid="11">
        <open threadCnt="1"/>
      </sheetInfo>
      <sheetInfo cellCmpFml="0" sheetStid="12">
        <open threadCnt="1"/>
      </sheetInfo>
      <sheetInfo cellCmpFml="0" sheetStid="13">
        <open main="1" threadCnt="1"/>
      </sheetInfo>
      <sheetInfo cellCmpFml="0" sheetStid="14">
        <open main="1" threadCnt="1"/>
      </sheetInfo>
    </sheetInfos>
  </bookInfo>
</woInfos>
</file>

<file path=xl/_rels/workbook.xml.rels><?xml version="1.0" encoding="UTF-8" standalone="yes"?>
<Relationships xmlns="http://schemas.openxmlformats.org/package/2006/relationships"><Relationship Id="rId9" Type="http://schemas.openxmlformats.org/officeDocument/2006/relationships/theme" Target="theme/theme1.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6" Type="http://www.wps.cn/officeDocument/2023/relationships/woinfos" Target="woinfos.xml"/><Relationship Id="rId15" Type="http://www.wps.cn/officeDocument/2023/relationships/customStorage" Target="customStorage/customStorage.xml"/><Relationship Id="rId14" Type="http://schemas.openxmlformats.org/officeDocument/2006/relationships/styles" Target="styles.xml"/><Relationship Id="rId13" Type="http://schemas.openxmlformats.org/officeDocument/2006/relationships/customXml" Target="../customXml/item3.xml"/><Relationship Id="rId12" Type="http://schemas.openxmlformats.org/officeDocument/2006/relationships/customXml" Target="../customXml/item2.xml"/><Relationship Id="rId11" Type="http://schemas.openxmlformats.org/officeDocument/2006/relationships/customXml" Target="../customXml/item1.xml"/><Relationship Id="rId10" Type="http://schemas.openxmlformats.org/officeDocument/2006/relationships/sharedStrings" Target="sharedStrings.xml"/><Relationship Id="rId1" Type="http://schemas.openxmlformats.org/officeDocument/2006/relationships/worksheet" Target="worksheets/sheet1.xml"/></Relationships>
</file>

<file path=xl/customStorage/customStorage.xml><?xml version="1.0" encoding="utf-8"?>
<customStorage xmlns="https://web.wps.cn/et/2018/main">
  <book/>
  <sheets/>
</customStorag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635</xdr:colOff>
      <xdr:row>4</xdr:row>
      <xdr:rowOff>80010</xdr:rowOff>
    </xdr:from>
    <xdr:to>
      <xdr:col>23</xdr:col>
      <xdr:colOff>610235</xdr:colOff>
      <xdr:row>71</xdr:row>
      <xdr:rowOff>60960</xdr:rowOff>
    </xdr:to>
    <xdr:pic>
      <xdr:nvPicPr>
        <xdr:cNvPr id="3" name="图片 2"/>
        <xdr:cNvPicPr>
          <a:picLocks noChangeAspect="1"/>
        </xdr:cNvPicPr>
      </xdr:nvPicPr>
      <xdr:blipFill>
        <a:blip r:embed="rId1"/>
        <a:stretch>
          <a:fillRect/>
        </a:stretch>
      </xdr:blipFill>
      <xdr:spPr>
        <a:xfrm>
          <a:off x="635" y="1165860"/>
          <a:ext cx="16383000" cy="12106275"/>
        </a:xfrm>
        <a:prstGeom prst="rect">
          <a:avLst/>
        </a:prstGeom>
        <a:noFill/>
        <a:ln w="9525">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99" Type="http://schemas.openxmlformats.org/officeDocument/2006/relationships/hyperlink" Target="https://console.twilio.com/?frameUrl=/console" TargetMode="External"/><Relationship Id="rId98" Type="http://schemas.openxmlformats.org/officeDocument/2006/relationships/hyperlink" Target="https://admanager.line.biz/home/" TargetMode="External"/><Relationship Id="rId97" Type="http://schemas.openxmlformats.org/officeDocument/2006/relationships/hyperlink" Target="daxiong@dxyx6888.com" TargetMode="External"/><Relationship Id="rId96" Type="http://schemas.openxmlformats.org/officeDocument/2006/relationships/hyperlink" Target="http://developer.ccplay.com/" TargetMode="External"/><Relationship Id="rId95" Type="http://schemas.openxmlformats.org/officeDocument/2006/relationships/hyperlink" Target="https://game-adminweb-external.ixiaochuan.cn/#/login" TargetMode="External"/><Relationship Id="rId94" Type="http://schemas.openxmlformats.org/officeDocument/2006/relationships/hyperlink" Target="https://etax.guangdong.chinatax.gov.cn:8443/loginb/" TargetMode="External"/><Relationship Id="rId93" Type="http://schemas.openxmlformats.org/officeDocument/2006/relationships/hyperlink" Target="https://dxyx6888.com" TargetMode="External"/><Relationship Id="rId92" Type="http://schemas.openxmlformats.org/officeDocument/2006/relationships/hyperlink" Target="mailto:caiwu@dxyx6888.com" TargetMode="External"/><Relationship Id="rId91" Type="http://schemas.openxmlformats.org/officeDocument/2006/relationships/hyperlink" Target="mailto:515658123@qq.com" TargetMode="External"/><Relationship Id="rId90" Type="http://schemas.openxmlformats.org/officeDocument/2006/relationships/hyperlink" Target="https://authet2.alipay.com/login/loginResultDispatch.htm" TargetMode="External"/><Relationship Id="rId9" Type="http://schemas.openxmlformats.org/officeDocument/2006/relationships/hyperlink" Target="https://developer.hihonor.com/cn/" TargetMode="External"/><Relationship Id="rId89" Type="http://schemas.openxmlformats.org/officeDocument/2006/relationships/hyperlink" Target="mailto:wangmiao033@gmail.com" TargetMode="External"/><Relationship Id="rId88" Type="http://schemas.openxmlformats.org/officeDocument/2006/relationships/hyperlink" Target="https://signin.amazonaws.cn/signup?request_type=register&amp;src=pdphero-ec2&amp;trk=ec2-ban#" TargetMode="External"/><Relationship Id="rId87" Type="http://schemas.openxmlformats.org/officeDocument/2006/relationships/hyperlink" Target="https://hub.nftchina.hk/#/pages/login/register?id=41113" TargetMode="External"/><Relationship Id="rId86" Type="http://schemas.openxmlformats.org/officeDocument/2006/relationships/hyperlink" Target="https://beian.mps.gov.cn/web/business/budUnit/add" TargetMode="External"/><Relationship Id="rId85" Type="http://schemas.openxmlformats.org/officeDocument/2006/relationships/hyperlink" Target="https://cloud.tencent.com/" TargetMode="External"/><Relationship Id="rId84" Type="http://schemas.openxmlformats.org/officeDocument/2006/relationships/hyperlink" Target="http://tg.10tap.top/" TargetMode="External"/><Relationship Id="rId83" Type="http://schemas.openxmlformats.org/officeDocument/2006/relationships/hyperlink" Target="http://m.10tap.top/" TargetMode="External"/><Relationship Id="rId82" Type="http://schemas.openxmlformats.org/officeDocument/2006/relationships/hyperlink" Target="http://10tap.top/" TargetMode="External"/><Relationship Id="rId81" Type="http://schemas.openxmlformats.org/officeDocument/2006/relationships/hyperlink" Target="http://www.10tap.top/" TargetMode="External"/><Relationship Id="rId80" Type="http://schemas.openxmlformats.org/officeDocument/2006/relationships/hyperlink" Target="http://admin.10tap.top/" TargetMode="External"/><Relationship Id="rId8" Type="http://schemas.openxmlformats.org/officeDocument/2006/relationships/hyperlink" Target="https://open.bamenyouxi.com/" TargetMode="External"/><Relationship Id="rId79" Type="http://schemas.openxmlformats.org/officeDocument/2006/relationships/hyperlink" Target="https://biz.taptap.cn/" TargetMode="External"/><Relationship Id="rId78" Type="http://schemas.openxmlformats.org/officeDocument/2006/relationships/hyperlink" Target="https://rep.taptap.cn/" TargetMode="External"/><Relationship Id="rId77" Type="http://schemas.openxmlformats.org/officeDocument/2006/relationships/hyperlink" Target="https://www.kdocs.cn/l/cdB0Vhmj1aEi" TargetMode="External"/><Relationship Id="rId76" Type="http://schemas.openxmlformats.org/officeDocument/2006/relationships/hyperlink" Target="https://zx5duh4q5np.feishu.cn/base/QTncbTue9a7LMIsc6PocMLiEnMh?table=tblIR6no5i9EBz2S&amp;view=vew54wfNwm" TargetMode="External"/><Relationship Id="rId75" Type="http://schemas.openxmlformats.org/officeDocument/2006/relationships/hyperlink" Target="https://admin.qidian.qq.com/cl/monitor/newHistory" TargetMode="External"/><Relationship Id="rId74" Type="http://schemas.openxmlformats.org/officeDocument/2006/relationships/hyperlink" Target="https://mp.weixin.qq.com/" TargetMode="External"/><Relationship Id="rId73" Type="http://schemas.openxmlformats.org/officeDocument/2006/relationships/hyperlink" Target="https://fxsh.com/#term-118" TargetMode="External"/><Relationship Id="rId72" Type="http://schemas.openxmlformats.org/officeDocument/2006/relationships/hyperlink" Target="https://bj.96weixin.com/" TargetMode="External"/><Relationship Id="rId71" Type="http://schemas.openxmlformats.org/officeDocument/2006/relationships/hyperlink" Target="https://knb.im/mp/" TargetMode="External"/><Relationship Id="rId70" Type="http://schemas.openxmlformats.org/officeDocument/2006/relationships/hyperlink" Target="https://www.kdocs.cn/l/ciFHHoekTXCd" TargetMode="External"/><Relationship Id="rId7" Type="http://schemas.openxmlformats.org/officeDocument/2006/relationships/hyperlink" Target="https://baijiahao.baidu.com/builder/theme/bjh/login" TargetMode="External"/><Relationship Id="rId69" Type="http://schemas.openxmlformats.org/officeDocument/2006/relationships/hyperlink" Target="https://www.kdocs.cn/l/cdj0HxJjVm4A" TargetMode="External"/><Relationship Id="rId68" Type="http://schemas.openxmlformats.org/officeDocument/2006/relationships/hyperlink" Target="https://zx5duh4q5np.feishu.cn/file/Xpnkbd9G5os4lkxSJmhcAnzjn3e" TargetMode="External"/><Relationship Id="rId67" Type="http://schemas.openxmlformats.org/officeDocument/2006/relationships/hyperlink" Target="http://developer.apple.com/" TargetMode="External"/><Relationship Id="rId66" Type="http://schemas.openxmlformats.org/officeDocument/2006/relationships/hyperlink" Target="https://hlwtsxt.miit.gov.cn/#/home" TargetMode="External"/><Relationship Id="rId65" Type="http://schemas.openxmlformats.org/officeDocument/2006/relationships/hyperlink" Target="http://seller.samsungapps.com/main/sellerMain.as" TargetMode="External"/><Relationship Id="rId64" Type="http://schemas.openxmlformats.org/officeDocument/2006/relationships/hyperlink" Target="https://dev.ldmnq.com/" TargetMode="External"/><Relationship Id="rId63" Type="http://schemas.openxmlformats.org/officeDocument/2006/relationships/hyperlink" Target="https://open.oppomobile.com/new/mcom#/home/management/app-admin#/user/financial/bill-combine" TargetMode="External"/><Relationship Id="rId62" Type="http://schemas.openxmlformats.org/officeDocument/2006/relationships/hyperlink" Target="http://cq-admin.fuyaogame.com/" TargetMode="External"/><Relationship Id="rId61" Type="http://schemas.openxmlformats.org/officeDocument/2006/relationships/hyperlink" Target="http://manager-t10cf-t10.q-dazzle.com/qdazzle_index.php" TargetMode="External"/><Relationship Id="rId60" Type="http://schemas.openxmlformats.org/officeDocument/2006/relationships/hyperlink" Target="https://mgmc-zzfx.mingchaoyouxi.com/web/#/login" TargetMode="External"/><Relationship Id="rId6" Type="http://schemas.openxmlformats.org/officeDocument/2006/relationships/hyperlink" Target="http://43.138.179.125:8527/" TargetMode="External"/><Relationship Id="rId59" Type="http://schemas.openxmlformats.org/officeDocument/2006/relationships/hyperlink" Target="https://open.3733.com/" TargetMode="External"/><Relationship Id="rId58" Type="http://schemas.openxmlformats.org/officeDocument/2006/relationships/hyperlink" Target="http://sgwushuang1.yangjingwei1.com:9002" TargetMode="External"/><Relationship Id="rId57" Type="http://schemas.openxmlformats.org/officeDocument/2006/relationships/hyperlink" Target="https://wlc.nppa.gov.cn/fcm_company/index.html#/login?redirect=/" TargetMode="External"/><Relationship Id="rId56" Type="http://schemas.openxmlformats.org/officeDocument/2006/relationships/hyperlink" Target="https://dev.ldmnq.com/#/management/game" TargetMode="External"/><Relationship Id="rId55" Type="http://schemas.openxmlformats.org/officeDocument/2006/relationships/hyperlink" Target="https://seller.samsungapps.com/main/sellerMain.as" TargetMode="External"/><Relationship Id="rId54" Type="http://schemas.openxmlformats.org/officeDocument/2006/relationships/hyperlink" Target="http://vendor.277sy.com/" TargetMode="External"/><Relationship Id="rId53" Type="http://schemas.openxmlformats.org/officeDocument/2006/relationships/hyperlink" Target="https://accounts.taptap.io/setPassword" TargetMode="External"/><Relationship Id="rId52" Type="http://schemas.openxmlformats.org/officeDocument/2006/relationships/hyperlink" Target="http://cpop.zaoyx.com" TargetMode="External"/><Relationship Id="rId51" Type="http://schemas.openxmlformats.org/officeDocument/2006/relationships/hyperlink" Target="https://madminc-zzfx.mingchaoyouxi.com/index.php?m=Index&amp;app=index&amp;action=login" TargetMode="External"/><Relationship Id="rId50" Type="http://schemas.openxmlformats.org/officeDocument/2006/relationships/hyperlink" Target="http://developer.milu.com/index/login" TargetMode="External"/><Relationship Id="rId5" Type="http://schemas.openxmlformats.org/officeDocument/2006/relationships/hyperlink" Target="https://dev.mi.com/distribute?userId=955708371" TargetMode="External"/><Relationship Id="rId49" Type="http://schemas.openxmlformats.org/officeDocument/2006/relationships/hyperlink" Target="https://developer.bbbtgo.com/" TargetMode="External"/><Relationship Id="rId48" Type="http://schemas.openxmlformats.org/officeDocument/2006/relationships/hyperlink" Target="https://cpop.zaoyx.com/gameManage/twoTerminalGameList" TargetMode="External"/><Relationship Id="rId47" Type="http://schemas.openxmlformats.org/officeDocument/2006/relationships/hyperlink" Target="https://exmail.qq.com/login" TargetMode="External"/><Relationship Id="rId46" Type="http://schemas.openxmlformats.org/officeDocument/2006/relationships/hyperlink" Target="http://open.aiqu.com" TargetMode="External"/><Relationship Id="rId45" Type="http://schemas.openxmlformats.org/officeDocument/2006/relationships/hyperlink" Target="https://msjtmjcenter.hnmaiji.com:9443/main" TargetMode="External"/><Relationship Id="rId44" Type="http://schemas.openxmlformats.org/officeDocument/2006/relationships/hyperlink" Target="https://register.ccopyright.com.cn/login.html" TargetMode="External"/><Relationship Id="rId43" Type="http://schemas.openxmlformats.org/officeDocument/2006/relationships/hyperlink" Target="https://www.ip66.net/ip/?ip=183.236.94.89" TargetMode="External"/><Relationship Id="rId42" Type="http://schemas.openxmlformats.org/officeDocument/2006/relationships/hyperlink" Target="http://open.d.cn/" TargetMode="External"/><Relationship Id="rId41" Type="http://schemas.openxmlformats.org/officeDocument/2006/relationships/hyperlink" Target="https://www.quicksdk.com/baseData/dashboard" TargetMode="External"/><Relationship Id="rId40" Type="http://schemas.openxmlformats.org/officeDocument/2006/relationships/hyperlink" Target="https://open.weixin.qq.com/cgi-bin/applist?t=manage/list&amp;page=0&amp;num=20&amp;openapptype=1&amp;lang=zh_CN&amp;token=388640cf9925a4791f32ca48dcbdbaa5e570069f" TargetMode="External"/><Relationship Id="rId4" Type="http://schemas.openxmlformats.org/officeDocument/2006/relationships/hyperlink" Target="http://open.4399.cn" TargetMode="External"/><Relationship Id="rId39" Type="http://schemas.openxmlformats.org/officeDocument/2006/relationships/hyperlink" Target="https://contract.u.360.cn/game/detail/5439?platform=mgame" TargetMode="External"/><Relationship Id="rId38" Type="http://schemas.openxmlformats.org/officeDocument/2006/relationships/hyperlink" Target="https://www.kdzwy.com/login.html" TargetMode="External"/><Relationship Id="rId37" Type="http://schemas.openxmlformats.org/officeDocument/2006/relationships/hyperlink" Target="http://deve.milygame.com:9831/opendeve=r1fr3t4tf3rg" TargetMode="External"/><Relationship Id="rId36" Type="http://schemas.openxmlformats.org/officeDocument/2006/relationships/hyperlink" Target="https://helongs.com/#/home" TargetMode="External"/><Relationship Id="rId35" Type="http://schemas.openxmlformats.org/officeDocument/2006/relationships/hyperlink" Target="http://www.cyqgame.com/cpmanage/public/login.html" TargetMode="External"/><Relationship Id="rId34" Type="http://schemas.openxmlformats.org/officeDocument/2006/relationships/hyperlink" Target="https://www.quicksdk.com/" TargetMode="External"/><Relationship Id="rId33" Type="http://schemas.openxmlformats.org/officeDocument/2006/relationships/hyperlink" Target="https://aliapp-open.9game.cn/app/mng/index" TargetMode="External"/><Relationship Id="rId32" Type="http://schemas.openxmlformats.org/officeDocument/2006/relationships/hyperlink" Target="https://developer.96966.com/index.html#/login" TargetMode="External"/><Relationship Id="rId31" Type="http://schemas.openxmlformats.org/officeDocument/2006/relationships/hyperlink" Target="https://wlc.nppa.gov.cn/fcm_company/index.html" TargetMode="External"/><Relationship Id="rId30" Type="http://schemas.openxmlformats.org/officeDocument/2006/relationships/hyperlink" Target="http://open.youxifan.com/accountCenter" TargetMode="External"/><Relationship Id="rId3" Type="http://schemas.openxmlformats.org/officeDocument/2006/relationships/hyperlink" Target="https://developer.guopan.cn/game" TargetMode="External"/><Relationship Id="rId29" Type="http://schemas.openxmlformats.org/officeDocument/2006/relationships/hyperlink" Target="https://developer.taptap.cn/91657/all-app-v2" TargetMode="External"/><Relationship Id="rId28" Type="http://schemas.openxmlformats.org/officeDocument/2006/relationships/hyperlink" Target="https://e.weibo.com/v1/eps/manage/home?url=https://e.weibo.com/v1/eps/homepage" TargetMode="External"/><Relationship Id="rId27" Type="http://schemas.openxmlformats.org/officeDocument/2006/relationships/hyperlink" Target="http://m4cfyh.tbz100.net/my.php/login/index/k/o" TargetMode="External"/><Relationship Id="rId26" Type="http://schemas.openxmlformats.org/officeDocument/2006/relationships/hyperlink" Target="http://cp.lizisy.com" TargetMode="External"/><Relationship Id="rId25" Type="http://schemas.openxmlformats.org/officeDocument/2006/relationships/hyperlink" Target="https://ws.365ess.com/workspace" TargetMode="External"/><Relationship Id="rId24" Type="http://schemas.openxmlformats.org/officeDocument/2006/relationships/hyperlink" Target="https://bill.game.360.cn/account/5-6/unpaid" TargetMode="External"/><Relationship Id="rId23" Type="http://schemas.openxmlformats.org/officeDocument/2006/relationships/hyperlink" Target="https://developer.bbbtgo.com/login/index.html" TargetMode="External"/><Relationship Id="rId22" Type="http://schemas.openxmlformats.org/officeDocument/2006/relationships/hyperlink" Target="https://beian.cac.gov.cn/#/signUp" TargetMode="External"/><Relationship Id="rId21" Type="http://schemas.openxmlformats.org/officeDocument/2006/relationships/hyperlink" Target="http://open.flyme.cn/?t=1473652869821" TargetMode="External"/><Relationship Id="rId20" Type="http://schemas.openxmlformats.org/officeDocument/2006/relationships/hyperlink" Target="https://app.open.qq.com/p/app/list" TargetMode="External"/><Relationship Id="rId2" Type="http://schemas.openxmlformats.org/officeDocument/2006/relationships/vmlDrawing" Target="../drawings/vmlDrawing1.vml"/><Relationship Id="rId19" Type="http://schemas.openxmlformats.org/officeDocument/2006/relationships/hyperlink" Target="https://open.blackshark.com/#/console/apply/result" TargetMode="External"/><Relationship Id="rId18" Type="http://schemas.openxmlformats.org/officeDocument/2006/relationships/hyperlink" Target="https://dev.360.cn/" TargetMode="External"/><Relationship Id="rId17" Type="http://schemas.openxmlformats.org/officeDocument/2006/relationships/hyperlink" Target="http://manager-t13cf-t13.q-dazzle.com/qdazzle_index.php?unset_pid=1&amp;sid=1" TargetMode="External"/><Relationship Id="rId16" Type="http://schemas.openxmlformats.org/officeDocument/2006/relationships/hyperlink" Target="https://game.management.177you.cn/Psd0KdZNo4oIMnGa11.html" TargetMode="External"/><Relationship Id="rId15" Type="http://schemas.openxmlformats.org/officeDocument/2006/relationships/hyperlink" Target="https://open.39bh.com/account" TargetMode="External"/><Relationship Id="rId14" Type="http://schemas.openxmlformats.org/officeDocument/2006/relationships/hyperlink" Target="https://open.youxifan.com/" TargetMode="External"/><Relationship Id="rId13" Type="http://schemas.openxmlformats.org/officeDocument/2006/relationships/hyperlink" Target="http://admin.10tap.top" TargetMode="External"/><Relationship Id="rId12" Type="http://schemas.openxmlformats.org/officeDocument/2006/relationships/hyperlink" Target="http://open.m.5144wan.com/#/admin/game/index" TargetMode="External"/><Relationship Id="rId11" Type="http://schemas.openxmlformats.org/officeDocument/2006/relationships/hyperlink" Target="http://open.biligame.com/#/login" TargetMode="External"/><Relationship Id="rId108" Type="http://schemas.openxmlformats.org/officeDocument/2006/relationships/hyperlink" Target="https://suite.adjust.com/sign-up/c06666dd004acbea171b5f64c1a19c4e" TargetMode="External"/><Relationship Id="rId107" Type="http://schemas.openxmlformats.org/officeDocument/2006/relationships/hyperlink" Target="https://www.e-services.cr.gov.hk/ICRIS3EP/system/home.do?systemclock=1743579527263" TargetMode="External"/><Relationship Id="rId106" Type="http://schemas.openxmlformats.org/officeDocument/2006/relationships/hyperlink" Target="https://passport.aliyun.com" TargetMode="External"/><Relationship Id="rId105" Type="http://schemas.openxmlformats.org/officeDocument/2006/relationships/hyperlink" Target="https://dash.infinityfree.com/accounts" TargetMode="External"/><Relationship Id="rId104" Type="http://schemas.openxmlformats.org/officeDocument/2006/relationships/hyperlink" Target="https://surfshark.com/ndwtb" TargetMode="External"/><Relationship Id="rId103" Type="http://schemas.openxmlformats.org/officeDocument/2006/relationships/hyperlink" Target="mailto:pingce@dxyx6888.com" TargetMode="External"/><Relationship Id="rId102" Type="http://schemas.openxmlformats.org/officeDocument/2006/relationships/hyperlink" Target="https://www.volcengine.com/" TargetMode="External"/><Relationship Id="rId101" Type="http://schemas.openxmlformats.org/officeDocument/2006/relationships/hyperlink" Target="https://temp-sms.org/" TargetMode="External"/><Relationship Id="rId100" Type="http://schemas.openxmlformats.org/officeDocument/2006/relationships/hyperlink" Target="https://sms-activate.guru/cn" TargetMode="External"/><Relationship Id="rId10" Type="http://schemas.openxmlformats.org/officeDocument/2006/relationships/hyperlink" Target="https://www.momoyu.com/developer-center" TargetMode="External"/><Relationship Id="rId1" Type="http://schemas.openxmlformats.org/officeDocument/2006/relationships/comments" Target="../comments1.xml"/></Relationships>
</file>

<file path=xl/worksheets/_rels/sheet3.xml.rels><?xml version="1.0" encoding="UTF-8" standalone="yes"?>
<Relationships xmlns="http://schemas.openxmlformats.org/package/2006/relationships"><Relationship Id="rId9" Type="http://schemas.openxmlformats.org/officeDocument/2006/relationships/hyperlink" Target="https://mp.weixin.qq.com/cgi-bin/home?t=home/index&amp;token=100089095&amp;lang=zh_CN" TargetMode="External"/><Relationship Id="rId8" Type="http://schemas.openxmlformats.org/officeDocument/2006/relationships/hyperlink" Target="https://channels.weixin.qq.com/login.html" TargetMode="External"/><Relationship Id="rId7" Type="http://schemas.openxmlformats.org/officeDocument/2006/relationships/hyperlink" Target="https://creator.douyin.com/creator-micro/home" TargetMode="External"/><Relationship Id="rId6" Type="http://schemas.openxmlformats.org/officeDocument/2006/relationships/hyperlink" Target="https://member.bilibili.com/platform/home?spm_id_from=333.1296.0.0" TargetMode="External"/><Relationship Id="rId5" Type="http://schemas.openxmlformats.org/officeDocument/2006/relationships/hyperlink" Target="https://mp.toutiao.com/profile_v4/manage/content/all" TargetMode="External"/><Relationship Id="rId4" Type="http://schemas.openxmlformats.org/officeDocument/2006/relationships/hyperlink" Target="https://cp.kuaishou.com/article/manage/video" TargetMode="External"/><Relationship Id="rId3" Type="http://schemas.openxmlformats.org/officeDocument/2006/relationships/hyperlink" Target="https://creator.xiaohongshu.com/creator/notemanage" TargetMode="External"/><Relationship Id="rId2" Type="http://schemas.openxmlformats.org/officeDocument/2006/relationships/hyperlink" Target="https://rep.taptap.cn/91657/211571/?task-type=Weekly_Task" TargetMode="External"/><Relationship Id="rId1" Type="http://schemas.openxmlformats.org/officeDocument/2006/relationships/hyperlink" Target="https://qqzz.qq.com/content/works" TargetMode="External"/></Relationships>
</file>

<file path=xl/worksheets/_rels/sheet4.xml.rels><?xml version="1.0" encoding="UTF-8" standalone="yes"?>
<Relationships xmlns="http://schemas.openxmlformats.org/package/2006/relationships"><Relationship Id="rId2" Type="http://schemas.openxmlformats.org/officeDocument/2006/relationships/hyperlink" Target="https://zx5duh4q5np.feishu.cn/file/Xpnkbd9G5os4lkxSJmhcAnzjn3e" TargetMode="External"/><Relationship Id="rId1" Type="http://schemas.openxmlformats.org/officeDocument/2006/relationships/hyperlink" Target="https://zx5duh4q5np.feishu.cn/file/DCWubkdC3oKMjYxz91Ocq0eZnM6"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5" Type="http://schemas.openxmlformats.org/officeDocument/2006/relationships/hyperlink" Target="https://www.taptap.cn/app/385412" TargetMode="External"/><Relationship Id="rId4" Type="http://schemas.openxmlformats.org/officeDocument/2006/relationships/hyperlink" Target="https://www.taptap.cn/app/482664" TargetMode="External"/><Relationship Id="rId3" Type="http://schemas.openxmlformats.org/officeDocument/2006/relationships/hyperlink" Target="https://www.taptap.cn/app/473465" TargetMode="External"/><Relationship Id="rId2" Type="http://schemas.openxmlformats.org/officeDocument/2006/relationships/vmlDrawing" Target="../drawings/vmlDrawing2.vml"/><Relationship Id="rId1" Type="http://schemas.openxmlformats.org/officeDocument/2006/relationships/comments" Target="../comments2.xml"/></Relationships>
</file>

<file path=xl/worksheets/_rels/sheet7.xml.rels><?xml version="1.0" encoding="UTF-8" standalone="yes"?>
<Relationships xmlns="http://schemas.openxmlformats.org/package/2006/relationships"><Relationship Id="rId9" Type="http://schemas.openxmlformats.org/officeDocument/2006/relationships/hyperlink" Target="https://developer.hihonor.com/cn/" TargetMode="External"/><Relationship Id="rId8" Type="http://schemas.openxmlformats.org/officeDocument/2006/relationships/hyperlink" Target="http://chaofan@9yt.com" TargetMode="External"/><Relationship Id="rId7" Type="http://schemas.openxmlformats.org/officeDocument/2006/relationships/hyperlink" Target="http://pingce@dxyx6888.com" TargetMode="External"/><Relationship Id="rId6" Type="http://schemas.openxmlformats.org/officeDocument/2006/relationships/hyperlink" Target="https://helongs.com/#/home" TargetMode="External"/><Relationship Id="rId52" Type="http://schemas.openxmlformats.org/officeDocument/2006/relationships/hyperlink" Target="https://open.3387.com/" TargetMode="External"/><Relationship Id="rId51" Type="http://schemas.openxmlformats.org/officeDocument/2006/relationships/hyperlink" Target="https://hnch@dxyx6888.com" TargetMode="External"/><Relationship Id="rId50" Type="http://schemas.openxmlformats.org/officeDocument/2006/relationships/hyperlink" Target="http://developer.huawei.com/consumer/cn/service/apcs/app/home.html" TargetMode="External"/><Relationship Id="rId5" Type="http://schemas.openxmlformats.org/officeDocument/2006/relationships/hyperlink" Target="https://dev.ldmnq.com/#/management/game" TargetMode="External"/><Relationship Id="rId49" Type="http://schemas.openxmlformats.org/officeDocument/2006/relationships/hyperlink" Target="https://q.qq.com/channel/manage/new-channel-access" TargetMode="External"/><Relationship Id="rId48" Type="http://schemas.openxmlformats.org/officeDocument/2006/relationships/hyperlink" Target="https://register.ccopyright.com.cn/registration.html#/index" TargetMode="External"/><Relationship Id="rId47" Type="http://schemas.openxmlformats.org/officeDocument/2006/relationships/hyperlink" Target="https://dooring.vip/h5_plus/editor/" TargetMode="External"/><Relationship Id="rId46" Type="http://schemas.openxmlformats.org/officeDocument/2006/relationships/hyperlink" Target="https://open.mumu.163.com/sys/login" TargetMode="External"/><Relationship Id="rId45" Type="http://schemas.openxmlformats.org/officeDocument/2006/relationships/hyperlink" Target="https://console.cloud.tencent.com/developer" TargetMode="External"/><Relationship Id="rId44" Type="http://schemas.openxmlformats.org/officeDocument/2006/relationships/hyperlink" Target="https://developer.25game.com/views/Login.html" TargetMode="External"/><Relationship Id="rId43" Type="http://schemas.openxmlformats.org/officeDocument/2006/relationships/hyperlink" Target="http://vivo@dxyx6888.com" TargetMode="External"/><Relationship Id="rId42" Type="http://schemas.openxmlformats.org/officeDocument/2006/relationships/hyperlink" Target="https://www.quickapp.cn/account/register" TargetMode="External"/><Relationship Id="rId41" Type="http://schemas.openxmlformats.org/officeDocument/2006/relationships/hyperlink" Target="https://center-new-gm-yqlxx.huanyue505.com/Index/index.html" TargetMode="External"/><Relationship Id="rId40" Type="http://schemas.openxmlformats.org/officeDocument/2006/relationships/hyperlink" Target="http://daxiong@dxyx6888.com" TargetMode="External"/><Relationship Id="rId4" Type="http://schemas.openxmlformats.org/officeDocument/2006/relationships/hyperlink" Target="http://caiwu@dxyx6888.com" TargetMode="External"/><Relationship Id="rId39" Type="http://schemas.openxmlformats.org/officeDocument/2006/relationships/hyperlink" Target="http://open.zhekoushenqi.com" TargetMode="External"/><Relationship Id="rId38" Type="http://schemas.openxmlformats.org/officeDocument/2006/relationships/hyperlink" Target="http://cp.zhiquyx.com" TargetMode="External"/><Relationship Id="rId37" Type="http://schemas.openxmlformats.org/officeDocument/2006/relationships/hyperlink" Target="https://developer.bbbtgo.com/login/index.html" TargetMode="External"/><Relationship Id="rId36" Type="http://schemas.openxmlformats.org/officeDocument/2006/relationships/hyperlink" Target="https://open.bamenyouxi.com/" TargetMode="External"/><Relationship Id="rId35" Type="http://schemas.openxmlformats.org/officeDocument/2006/relationships/hyperlink" Target="http://seller.samsungapps.com/main/sellerMain.as" TargetMode="External"/><Relationship Id="rId34" Type="http://schemas.openxmlformats.org/officeDocument/2006/relationships/hyperlink" Target="https://siapcn.galaxyappstore.com/merch/login" TargetMode="External"/><Relationship Id="rId33" Type="http://schemas.openxmlformats.org/officeDocument/2006/relationships/hyperlink" Target="http://admin.10tap.top" TargetMode="External"/><Relationship Id="rId32" Type="http://schemas.openxmlformats.org/officeDocument/2006/relationships/hyperlink" Target="http://chaofanyouxi01@163.com" TargetMode="External"/><Relationship Id="rId31" Type="http://schemas.openxmlformats.org/officeDocument/2006/relationships/hyperlink" Target="https://wlc.nppa.gov.cn/fcm_company/index.html#/login?redirect=/" TargetMode="External"/><Relationship Id="rId30" Type="http://schemas.openxmlformats.org/officeDocument/2006/relationships/hyperlink" Target="http://developer.milu.com/index/login" TargetMode="External"/><Relationship Id="rId3" Type="http://schemas.openxmlformats.org/officeDocument/2006/relationships/hyperlink" Target="http://wangmiao033@foxmail.com" TargetMode="External"/><Relationship Id="rId29" Type="http://schemas.openxmlformats.org/officeDocument/2006/relationships/hyperlink" Target="https://open.x7sy.com/login/register" TargetMode="External"/><Relationship Id="rId28" Type="http://schemas.openxmlformats.org/officeDocument/2006/relationships/hyperlink" Target="https://open.lenovomm.com/developer/mgmt" TargetMode="External"/><Relationship Id="rId27" Type="http://schemas.openxmlformats.org/officeDocument/2006/relationships/hyperlink" Target="https://dev.ldmnq.com/" TargetMode="External"/><Relationship Id="rId26" Type="http://schemas.openxmlformats.org/officeDocument/2006/relationships/hyperlink" Target="https://aliapp-open.9game.cn/app/mng/index" TargetMode="External"/><Relationship Id="rId25" Type="http://schemas.openxmlformats.org/officeDocument/2006/relationships/hyperlink" Target="https://open.3839.com/console" TargetMode="External"/><Relationship Id="rId24" Type="http://schemas.openxmlformats.org/officeDocument/2006/relationships/hyperlink" Target="https://www.momoyu.com/developer-center" TargetMode="External"/><Relationship Id="rId23" Type="http://schemas.openxmlformats.org/officeDocument/2006/relationships/hyperlink" Target="http://app.baidu.com/?frompos=1000003" TargetMode="External"/><Relationship Id="rId22" Type="http://schemas.openxmlformats.org/officeDocument/2006/relationships/hyperlink" Target="http://open.d.cn/" TargetMode="External"/><Relationship Id="rId21" Type="http://schemas.openxmlformats.org/officeDocument/2006/relationships/hyperlink" Target="https://dev.233leyuan.com/#/gamemanger" TargetMode="External"/><Relationship Id="rId20" Type="http://schemas.openxmlformats.org/officeDocument/2006/relationships/hyperlink" Target="https://developer.nubia.com/developer/view/management_center/management_center.html" TargetMode="External"/><Relationship Id="rId2" Type="http://schemas.openxmlformats.org/officeDocument/2006/relationships/hyperlink" Target="mailto:pingce@dxyx6888.com" TargetMode="External"/><Relationship Id="rId19" Type="http://schemas.openxmlformats.org/officeDocument/2006/relationships/hyperlink" Target="http://open.4399.cn" TargetMode="External"/><Relationship Id="rId18" Type="http://schemas.openxmlformats.org/officeDocument/2006/relationships/hyperlink" Target="http://3554579839@qq.com" TargetMode="External"/><Relationship Id="rId17" Type="http://schemas.openxmlformats.org/officeDocument/2006/relationships/hyperlink" Target="http://dev.xiaomi.com/home?userId=1046874955" TargetMode="External"/><Relationship Id="rId16" Type="http://schemas.openxmlformats.org/officeDocument/2006/relationships/hyperlink" Target="http://chaofan20201224@163.com" TargetMode="External"/><Relationship Id="rId15" Type="http://schemas.openxmlformats.org/officeDocument/2006/relationships/hyperlink" Target="https://dev.360.cn/" TargetMode="External"/><Relationship Id="rId14" Type="http://schemas.openxmlformats.org/officeDocument/2006/relationships/hyperlink" Target="https://open.oppomobile.com/" TargetMode="External"/><Relationship Id="rId13" Type="http://schemas.openxmlformats.org/officeDocument/2006/relationships/hyperlink" Target="https://open.youxifan.com/" TargetMode="External"/><Relationship Id="rId12" Type="http://schemas.openxmlformats.org/officeDocument/2006/relationships/hyperlink" Target="http://515658123@qq.com" TargetMode="External"/><Relationship Id="rId11" Type="http://schemas.openxmlformats.org/officeDocument/2006/relationships/hyperlink" Target="https://seller.samsungapps.com/main/sellerMain.as" TargetMode="External"/><Relationship Id="rId10" Type="http://schemas.openxmlformats.org/officeDocument/2006/relationships/hyperlink" Target="https://developer.huawei.com/consumer/cn/" TargetMode="External"/><Relationship Id="rId1" Type="http://schemas.openxmlformats.org/officeDocument/2006/relationships/hyperlink" Target="https://game-adminweb-external.ixiaochuan.cn/#/layout/game/gameTable"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U404"/>
  <sheetViews>
    <sheetView showGridLines="0" tabSelected="1" topLeftCell="M1" workbookViewId="0">
      <pane ySplit="8" topLeftCell="A155" activePane="bottomLeft" state="frozen"/>
      <selection/>
      <selection pane="bottomLeft" activeCell="M155" sqref="M155:M159"/>
    </sheetView>
  </sheetViews>
  <sheetFormatPr defaultColWidth="8.89166666666667" defaultRowHeight="18"/>
  <cols>
    <col min="1" max="1" width="2.775" style="12" customWidth="1"/>
    <col min="2" max="2" width="5.55833333333333" style="13" customWidth="1"/>
    <col min="3" max="3" width="23.3333333333333" style="14" customWidth="1"/>
    <col min="4" max="4" width="9.55833333333333" style="14" customWidth="1"/>
    <col min="5" max="5" width="34.8916666666667" style="13" customWidth="1"/>
    <col min="6" max="6" width="12.275" style="15" customWidth="1"/>
    <col min="7" max="7" width="30" style="14" customWidth="1"/>
    <col min="8" max="8" width="13.775" style="13" customWidth="1"/>
    <col min="9" max="9" width="19" style="16" customWidth="1"/>
    <col min="10" max="10" width="18.6666666666667" style="16" customWidth="1"/>
    <col min="11" max="11" width="7.89166666666667" style="14" customWidth="1"/>
    <col min="12" max="12" width="19.225" style="14" customWidth="1"/>
    <col min="13" max="13" width="2.775" style="10" customWidth="1"/>
    <col min="14" max="14" width="2.775" style="12" customWidth="1"/>
    <col min="15" max="17" width="12.775" style="14" customWidth="1"/>
    <col min="18" max="19" width="2.775" style="10" customWidth="1"/>
    <col min="20" max="20" width="0.558333333333333" style="12" customWidth="1"/>
    <col min="21" max="21" width="1.775" style="10" customWidth="1"/>
    <col min="22" max="23" width="8.89166666666667" style="17" customWidth="1"/>
    <col min="24" max="16384" width="8.89166666666667" style="17"/>
  </cols>
  <sheetData>
    <row r="1" s="10" customFormat="1" ht="32.25" spans="1:21">
      <c r="A1" s="18"/>
      <c r="B1" s="19"/>
      <c r="C1" s="20" t="s">
        <v>0</v>
      </c>
      <c r="D1" s="20"/>
      <c r="E1" s="36"/>
      <c r="F1" s="37"/>
      <c r="G1" s="38"/>
      <c r="H1" s="39"/>
      <c r="I1" s="53"/>
      <c r="J1" s="54"/>
      <c r="K1" s="55"/>
      <c r="L1" s="55"/>
      <c r="M1" s="55"/>
      <c r="N1" s="61" t="s">
        <v>1</v>
      </c>
      <c r="O1" s="61"/>
      <c r="P1" s="61"/>
      <c r="Q1" s="61"/>
      <c r="R1" s="61"/>
      <c r="S1" s="52"/>
      <c r="T1" s="12"/>
      <c r="U1" s="12"/>
    </row>
    <row r="2" s="10" customFormat="1" spans="1:21">
      <c r="A2" s="18"/>
      <c r="B2" s="19"/>
      <c r="C2" s="21" t="s">
        <v>2</v>
      </c>
      <c r="D2" s="21"/>
      <c r="E2" s="40"/>
      <c r="F2" s="41"/>
      <c r="G2" s="41"/>
      <c r="H2" s="41"/>
      <c r="I2" s="41"/>
      <c r="J2" s="56"/>
      <c r="K2" s="57">
        <f ca="1">TODAY()</f>
        <v>45756</v>
      </c>
      <c r="L2" s="57"/>
      <c r="M2" s="57"/>
      <c r="N2" s="10" t="s">
        <v>3</v>
      </c>
      <c r="S2" s="52"/>
      <c r="T2" s="12"/>
      <c r="U2" s="12"/>
    </row>
    <row r="3" s="10" customFormat="1" spans="1:21">
      <c r="A3" s="12"/>
      <c r="B3" s="22" t="s">
        <v>4</v>
      </c>
      <c r="C3" s="23" t="s">
        <v>5</v>
      </c>
      <c r="D3" s="23" t="s">
        <v>6</v>
      </c>
      <c r="E3" s="24" t="s">
        <v>7</v>
      </c>
      <c r="F3" s="42" t="s">
        <v>8</v>
      </c>
      <c r="G3" s="43" t="s">
        <v>9</v>
      </c>
      <c r="H3" s="24" t="s">
        <v>10</v>
      </c>
      <c r="I3" s="58" t="s">
        <v>11</v>
      </c>
      <c r="J3" s="58" t="s">
        <v>12</v>
      </c>
      <c r="K3" s="43" t="s">
        <v>13</v>
      </c>
      <c r="L3" s="23" t="s">
        <v>14</v>
      </c>
      <c r="M3" s="62"/>
      <c r="N3" s="12"/>
      <c r="O3" s="45" t="s">
        <v>6</v>
      </c>
      <c r="P3" s="45" t="s">
        <v>13</v>
      </c>
      <c r="Q3" s="27"/>
      <c r="S3" s="52"/>
      <c r="T3" s="12"/>
      <c r="U3" s="12"/>
    </row>
    <row r="4" s="10" customFormat="1" ht="35.85" customHeight="1" spans="1:21">
      <c r="A4" s="12"/>
      <c r="B4" s="24"/>
      <c r="C4" s="25" t="s">
        <v>15</v>
      </c>
      <c r="D4" s="23" t="str">
        <f>IF(VLOOKUP($C4,$C$9:$L$465,COLUMN()-COLUMN($B$3),0)=0,"",VLOOKUP($C4,$C$9:$L$465,COLUMN()-COLUMN($B$3),0))</f>
        <v>网站</v>
      </c>
      <c r="E4" s="23" t="str">
        <f>IF(VLOOKUP($C4,$C$9:$L$465,COLUMN()-COLUMN($B$3),0)=0,"",VLOOKUP($C4,$C$9:$L$465,COLUMN()-COLUMN($B$3),0))</f>
        <v>https://aliapp-open.9game.cn</v>
      </c>
      <c r="F4" s="23">
        <f t="shared" ref="E4:L4" si="0">IF(VLOOKUP($C4,$C$9:$L$465,COLUMN()-COLUMN($B$3),0)=0,"",VLOOKUP($C4,$C$9:$L$465,COLUMN()-COLUMN($B$3),0))</f>
        <v>45020</v>
      </c>
      <c r="G4" s="23" t="str">
        <f t="shared" si="0"/>
        <v>17600338952</v>
      </c>
      <c r="H4" s="23" t="str">
        <f t="shared" si="0"/>
        <v>xd2023*</v>
      </c>
      <c r="I4" s="58">
        <f t="shared" si="0"/>
        <v>18610308952</v>
      </c>
      <c r="J4" s="23" t="str">
        <f t="shared" si="0"/>
        <v/>
      </c>
      <c r="K4" s="23" t="str">
        <f t="shared" si="0"/>
        <v>正常</v>
      </c>
      <c r="L4" s="23" t="str">
        <f t="shared" si="0"/>
        <v>pingce@dxyx6888.com</v>
      </c>
      <c r="M4" s="62"/>
      <c r="N4" s="12"/>
      <c r="O4" s="27" t="s">
        <v>16</v>
      </c>
      <c r="P4" s="27" t="s">
        <v>17</v>
      </c>
      <c r="Q4" s="27"/>
      <c r="S4" s="52"/>
      <c r="T4" s="12"/>
      <c r="U4" s="12"/>
    </row>
    <row r="5" s="10" customFormat="1" spans="1:21">
      <c r="A5" s="12"/>
      <c r="B5" s="26"/>
      <c r="C5" s="27"/>
      <c r="D5" s="27"/>
      <c r="E5" s="26"/>
      <c r="F5" s="44"/>
      <c r="H5" s="45"/>
      <c r="I5" s="59"/>
      <c r="J5" s="59"/>
      <c r="L5" s="27"/>
      <c r="N5" s="12"/>
      <c r="O5" s="27" t="s">
        <v>18</v>
      </c>
      <c r="P5" s="27" t="s">
        <v>19</v>
      </c>
      <c r="Q5" s="27"/>
      <c r="S5" s="52"/>
      <c r="T5" s="12"/>
      <c r="U5" s="12"/>
    </row>
    <row r="6" s="10" customFormat="1" spans="1:21">
      <c r="A6" s="12"/>
      <c r="B6" s="26"/>
      <c r="C6" s="27"/>
      <c r="D6" s="27"/>
      <c r="E6" s="26"/>
      <c r="F6" s="44"/>
      <c r="H6" s="45"/>
      <c r="I6" s="59"/>
      <c r="J6" s="59"/>
      <c r="L6" s="27"/>
      <c r="N6" s="12"/>
      <c r="O6" s="27" t="s">
        <v>20</v>
      </c>
      <c r="P6" s="27"/>
      <c r="Q6" s="27"/>
      <c r="S6" s="52"/>
      <c r="T6" s="12"/>
      <c r="U6" s="12"/>
    </row>
    <row r="7" s="10" customFormat="1" spans="1:21">
      <c r="A7" s="12"/>
      <c r="B7" s="28" t="s">
        <v>21</v>
      </c>
      <c r="C7" s="28"/>
      <c r="D7" s="28"/>
      <c r="E7" s="46"/>
      <c r="F7" s="28"/>
      <c r="G7" s="28"/>
      <c r="H7" s="46"/>
      <c r="I7" s="28"/>
      <c r="J7" s="28"/>
      <c r="K7" s="28"/>
      <c r="L7" s="28"/>
      <c r="N7" s="12"/>
      <c r="O7" s="45" t="s">
        <v>13</v>
      </c>
      <c r="P7" s="45" t="s">
        <v>22</v>
      </c>
      <c r="Q7" s="27"/>
      <c r="T7" s="12"/>
      <c r="U7" s="12"/>
    </row>
    <row r="8" s="11" customFormat="1" spans="1:21">
      <c r="A8" s="29"/>
      <c r="B8" s="30" t="s">
        <v>23</v>
      </c>
      <c r="C8" s="31" t="s">
        <v>24</v>
      </c>
      <c r="D8" s="32" t="s">
        <v>6</v>
      </c>
      <c r="E8" s="30" t="s">
        <v>7</v>
      </c>
      <c r="F8" s="47" t="s">
        <v>8</v>
      </c>
      <c r="G8" s="11" t="s">
        <v>9</v>
      </c>
      <c r="H8" s="30" t="s">
        <v>10</v>
      </c>
      <c r="I8" s="60" t="s">
        <v>11</v>
      </c>
      <c r="J8" s="60" t="s">
        <v>12</v>
      </c>
      <c r="K8" s="11" t="s">
        <v>13</v>
      </c>
      <c r="L8" s="31" t="s">
        <v>14</v>
      </c>
      <c r="N8" s="29"/>
      <c r="O8" s="32" t="str">
        <f>IF(P4&lt;&gt;"",P4,"")</f>
        <v>正常</v>
      </c>
      <c r="P8" s="30">
        <f>COUNTIFS($K$9:$K$265,O8)</f>
        <v>104</v>
      </c>
      <c r="Q8" s="30"/>
      <c r="T8" s="29"/>
      <c r="U8" s="29"/>
    </row>
    <row r="9" s="10" customFormat="1" spans="1:21">
      <c r="A9" s="12"/>
      <c r="B9" s="33">
        <f t="shared" ref="B9:B20" si="1">IF($C9&lt;&gt;"",ROW()-ROW($B$8),"")</f>
        <v>1</v>
      </c>
      <c r="C9" s="34" t="s">
        <v>25</v>
      </c>
      <c r="D9" s="35" t="s">
        <v>16</v>
      </c>
      <c r="E9" s="48" t="s">
        <v>26</v>
      </c>
      <c r="F9" s="49">
        <v>45176</v>
      </c>
      <c r="G9" s="50"/>
      <c r="H9" s="50" t="s">
        <v>27</v>
      </c>
      <c r="I9" s="34">
        <v>18610308952</v>
      </c>
      <c r="J9" s="10" t="s">
        <v>28</v>
      </c>
      <c r="K9" s="12" t="s">
        <v>17</v>
      </c>
      <c r="L9" s="50"/>
      <c r="N9" s="12"/>
      <c r="O9" s="27" t="str">
        <f>IF(P5&lt;&gt;"",P5,"")</f>
        <v>停用</v>
      </c>
      <c r="P9" s="26">
        <f>COUNTIFS($K$9:$K$265,O9)</f>
        <v>0</v>
      </c>
      <c r="Q9" s="26"/>
      <c r="T9" s="12"/>
      <c r="U9" s="12"/>
    </row>
    <row r="10" s="10" customFormat="1" spans="1:21">
      <c r="A10" s="12"/>
      <c r="B10" s="33">
        <f t="shared" si="1"/>
        <v>2</v>
      </c>
      <c r="C10" s="34" t="s">
        <v>29</v>
      </c>
      <c r="D10" s="35" t="s">
        <v>18</v>
      </c>
      <c r="E10" s="48" t="s">
        <v>30</v>
      </c>
      <c r="F10" s="49">
        <v>45169</v>
      </c>
      <c r="G10" s="50" t="s">
        <v>31</v>
      </c>
      <c r="H10" s="50" t="s">
        <v>32</v>
      </c>
      <c r="I10" s="34">
        <v>18610308952</v>
      </c>
      <c r="J10" s="10" t="s">
        <v>28</v>
      </c>
      <c r="K10" s="12" t="s">
        <v>17</v>
      </c>
      <c r="L10" s="50"/>
      <c r="N10" s="12"/>
      <c r="O10" s="27"/>
      <c r="P10" s="27"/>
      <c r="Q10" s="27"/>
      <c r="T10" s="12"/>
      <c r="U10" s="12"/>
    </row>
    <row r="11" s="10" customFormat="1" spans="1:21">
      <c r="A11" s="12"/>
      <c r="B11" s="33">
        <f t="shared" si="1"/>
        <v>3</v>
      </c>
      <c r="C11" s="34" t="s">
        <v>33</v>
      </c>
      <c r="D11" s="35" t="s">
        <v>18</v>
      </c>
      <c r="E11" s="48" t="s">
        <v>34</v>
      </c>
      <c r="F11" s="49">
        <v>45169</v>
      </c>
      <c r="G11" s="50" t="s">
        <v>35</v>
      </c>
      <c r="H11" s="50" t="s">
        <v>36</v>
      </c>
      <c r="I11" s="34">
        <v>18610308952</v>
      </c>
      <c r="J11" s="10" t="s">
        <v>28</v>
      </c>
      <c r="K11" s="12" t="s">
        <v>17</v>
      </c>
      <c r="L11" s="50"/>
      <c r="N11" s="12"/>
      <c r="O11" s="27"/>
      <c r="P11" s="27"/>
      <c r="Q11" s="27"/>
      <c r="T11" s="12"/>
      <c r="U11" s="12"/>
    </row>
    <row r="12" s="10" customFormat="1" spans="1:21">
      <c r="A12" s="12"/>
      <c r="B12" s="33">
        <f t="shared" si="1"/>
        <v>4</v>
      </c>
      <c r="C12" s="34" t="s">
        <v>37</v>
      </c>
      <c r="D12" s="35" t="s">
        <v>18</v>
      </c>
      <c r="E12" s="48" t="s">
        <v>38</v>
      </c>
      <c r="F12" s="49">
        <v>45168</v>
      </c>
      <c r="G12" s="50" t="s">
        <v>39</v>
      </c>
      <c r="H12" s="50" t="s">
        <v>40</v>
      </c>
      <c r="I12" s="34">
        <v>18610308952</v>
      </c>
      <c r="J12" s="10" t="s">
        <v>28</v>
      </c>
      <c r="K12" s="12" t="s">
        <v>17</v>
      </c>
      <c r="L12" s="50"/>
      <c r="N12" s="12"/>
      <c r="O12" s="45" t="s">
        <v>6</v>
      </c>
      <c r="P12" s="45" t="str">
        <f>P4</f>
        <v>正常</v>
      </c>
      <c r="Q12" s="45" t="str">
        <f>P5</f>
        <v>停用</v>
      </c>
      <c r="T12" s="12"/>
      <c r="U12" s="12"/>
    </row>
    <row r="13" s="10" customFormat="1" spans="1:21">
      <c r="A13" s="12"/>
      <c r="B13" s="33">
        <f t="shared" si="1"/>
        <v>5</v>
      </c>
      <c r="C13" s="34" t="s">
        <v>41</v>
      </c>
      <c r="D13" s="35" t="s">
        <v>18</v>
      </c>
      <c r="E13" s="48" t="s">
        <v>42</v>
      </c>
      <c r="F13" s="49">
        <v>45162</v>
      </c>
      <c r="G13" s="50" t="s">
        <v>35</v>
      </c>
      <c r="H13" s="50" t="s">
        <v>43</v>
      </c>
      <c r="I13" s="34">
        <v>18610308952</v>
      </c>
      <c r="J13" s="10" t="s">
        <v>28</v>
      </c>
      <c r="K13" s="12" t="s">
        <v>17</v>
      </c>
      <c r="L13" s="50"/>
      <c r="N13" s="12"/>
      <c r="O13" s="27" t="str">
        <f>IF(O4&lt;&gt;"",O4,"")</f>
        <v>GM后台</v>
      </c>
      <c r="P13" s="26">
        <f>COUNTIFS($K$9:$K$265,P$12,$D$9:$D$265,$O13)</f>
        <v>1</v>
      </c>
      <c r="Q13" s="26">
        <f>COUNTIFS($K$9:$K$265,Q$12,$D$9:$D$265,$O13)</f>
        <v>0</v>
      </c>
      <c r="T13" s="12"/>
      <c r="U13" s="12"/>
    </row>
    <row r="14" s="10" customFormat="1" spans="1:21">
      <c r="A14" s="12"/>
      <c r="B14" s="33">
        <f t="shared" si="1"/>
        <v>6</v>
      </c>
      <c r="C14" s="34" t="s">
        <v>44</v>
      </c>
      <c r="D14" s="35" t="s">
        <v>18</v>
      </c>
      <c r="E14" s="48" t="s">
        <v>45</v>
      </c>
      <c r="F14" s="49">
        <v>45170</v>
      </c>
      <c r="G14" s="50"/>
      <c r="H14" s="50"/>
      <c r="I14" s="34">
        <v>18610308952</v>
      </c>
      <c r="J14" s="10" t="s">
        <v>28</v>
      </c>
      <c r="K14" s="12" t="s">
        <v>17</v>
      </c>
      <c r="L14" s="50"/>
      <c r="N14" s="12"/>
      <c r="O14" s="27" t="str">
        <f>IF(O5&lt;&gt;"",O5,"")</f>
        <v>网站</v>
      </c>
      <c r="P14" s="26">
        <f>COUNTIFS($K$9:$K$265,P$12,$D$9:$D$265,$O14)</f>
        <v>103</v>
      </c>
      <c r="Q14" s="26">
        <f>COUNTIFS($K$9:$K$265,Q$12,$D$9:$D$265,$O14)</f>
        <v>0</v>
      </c>
      <c r="T14" s="12"/>
      <c r="U14" s="12"/>
    </row>
    <row r="15" s="10" customFormat="1" spans="1:21">
      <c r="A15" s="12"/>
      <c r="B15" s="33">
        <f t="shared" si="1"/>
        <v>7</v>
      </c>
      <c r="C15" s="34" t="s">
        <v>46</v>
      </c>
      <c r="D15" s="35" t="s">
        <v>18</v>
      </c>
      <c r="E15" s="48" t="s">
        <v>47</v>
      </c>
      <c r="F15" s="49">
        <v>45161</v>
      </c>
      <c r="G15" s="50" t="s">
        <v>48</v>
      </c>
      <c r="H15" s="50" t="s">
        <v>27</v>
      </c>
      <c r="I15" s="34">
        <v>18610308952</v>
      </c>
      <c r="J15" s="10" t="s">
        <v>28</v>
      </c>
      <c r="K15" s="12" t="s">
        <v>17</v>
      </c>
      <c r="L15" s="50"/>
      <c r="N15" s="12"/>
      <c r="O15" s="27" t="str">
        <f>IF(O6&lt;&gt;"",O6,"")</f>
        <v>在线表</v>
      </c>
      <c r="P15" s="26">
        <f>COUNTIFS($K$9:$K$265,P$12,$D$9:$D$265,$O15)</f>
        <v>0</v>
      </c>
      <c r="Q15" s="26">
        <f>COUNTIFS($K$9:$K$265,Q$12,$D$9:$D$265,$O15)</f>
        <v>0</v>
      </c>
      <c r="T15" s="12"/>
      <c r="U15" s="12"/>
    </row>
    <row r="16" s="10" customFormat="1" spans="1:21">
      <c r="A16" s="12"/>
      <c r="B16" s="33">
        <f t="shared" si="1"/>
        <v>8</v>
      </c>
      <c r="C16" s="34" t="s">
        <v>49</v>
      </c>
      <c r="D16" s="35" t="s">
        <v>18</v>
      </c>
      <c r="E16" s="48" t="s">
        <v>50</v>
      </c>
      <c r="F16" s="49">
        <v>45161</v>
      </c>
      <c r="G16" s="50" t="s">
        <v>51</v>
      </c>
      <c r="H16" s="50" t="s">
        <v>52</v>
      </c>
      <c r="I16" s="34">
        <v>18610308952</v>
      </c>
      <c r="J16" s="10" t="s">
        <v>28</v>
      </c>
      <c r="K16" s="12" t="s">
        <v>17</v>
      </c>
      <c r="L16" s="50"/>
      <c r="N16" s="12"/>
      <c r="O16" s="27" t="e">
        <f>IF(#REF!&lt;&gt;"",#REF!,"")</f>
        <v>#REF!</v>
      </c>
      <c r="P16" s="26">
        <f>COUNTIFS($K$9:$K$265,P$12,$D$9:$D$265,$O16)</f>
        <v>0</v>
      </c>
      <c r="Q16" s="26">
        <f>COUNTIFS($K$9:$K$265,Q$12,$D$9:$D$265,$O16)</f>
        <v>0</v>
      </c>
      <c r="T16" s="12"/>
      <c r="U16" s="12"/>
    </row>
    <row r="17" s="10" customFormat="1" spans="1:21">
      <c r="A17" s="12"/>
      <c r="B17" s="33">
        <f t="shared" si="1"/>
        <v>9</v>
      </c>
      <c r="C17" s="34" t="s">
        <v>53</v>
      </c>
      <c r="D17" s="35" t="s">
        <v>18</v>
      </c>
      <c r="E17" s="48" t="s">
        <v>54</v>
      </c>
      <c r="F17" s="49">
        <v>45147</v>
      </c>
      <c r="G17" s="50" t="s">
        <v>55</v>
      </c>
      <c r="H17" s="50" t="s">
        <v>56</v>
      </c>
      <c r="I17" s="34">
        <v>18610308952</v>
      </c>
      <c r="J17" s="10" t="s">
        <v>28</v>
      </c>
      <c r="K17" s="12" t="s">
        <v>17</v>
      </c>
      <c r="L17" s="50"/>
      <c r="N17" s="12"/>
      <c r="O17" s="27" t="e">
        <f>IF(#REF!&lt;&gt;"",#REF!,"")</f>
        <v>#REF!</v>
      </c>
      <c r="P17" s="26">
        <f>COUNTIFS($K$9:$K$265,P$12,$D$9:$D$265,$O17)</f>
        <v>0</v>
      </c>
      <c r="Q17" s="26">
        <f>COUNTIFS($K$9:$K$265,Q$12,$D$9:$D$265,$O17)</f>
        <v>0</v>
      </c>
      <c r="T17" s="12"/>
      <c r="U17" s="12"/>
    </row>
    <row r="18" s="10" customFormat="1" spans="1:21">
      <c r="A18" s="12"/>
      <c r="B18" s="33">
        <f t="shared" si="1"/>
        <v>10</v>
      </c>
      <c r="C18" s="34" t="s">
        <v>57</v>
      </c>
      <c r="D18" s="35" t="s">
        <v>18</v>
      </c>
      <c r="E18" s="48" t="s">
        <v>58</v>
      </c>
      <c r="F18" s="49">
        <v>45132</v>
      </c>
      <c r="G18" s="50" t="s">
        <v>59</v>
      </c>
      <c r="H18" s="50" t="s">
        <v>60</v>
      </c>
      <c r="I18" s="34">
        <v>18610308952</v>
      </c>
      <c r="J18" s="10" t="s">
        <v>28</v>
      </c>
      <c r="K18" s="12" t="s">
        <v>17</v>
      </c>
      <c r="L18" s="50"/>
      <c r="N18" s="12"/>
      <c r="O18" s="27"/>
      <c r="P18" s="27"/>
      <c r="Q18" s="27"/>
      <c r="T18" s="12"/>
      <c r="U18" s="12"/>
    </row>
    <row r="19" s="10" customFormat="1" spans="1:21">
      <c r="A19" s="12"/>
      <c r="B19" s="33">
        <f t="shared" si="1"/>
        <v>11</v>
      </c>
      <c r="C19" s="34" t="s">
        <v>61</v>
      </c>
      <c r="D19" s="35" t="s">
        <v>18</v>
      </c>
      <c r="E19" s="48" t="s">
        <v>62</v>
      </c>
      <c r="F19" s="49">
        <v>45120</v>
      </c>
      <c r="G19" s="50" t="s">
        <v>63</v>
      </c>
      <c r="H19" s="50" t="s">
        <v>64</v>
      </c>
      <c r="I19" s="34">
        <v>18610308952</v>
      </c>
      <c r="J19" s="10" t="s">
        <v>28</v>
      </c>
      <c r="K19" s="12" t="s">
        <v>17</v>
      </c>
      <c r="L19" s="50"/>
      <c r="N19" s="12"/>
      <c r="O19" s="27"/>
      <c r="P19" s="27"/>
      <c r="Q19" s="27"/>
      <c r="T19" s="12"/>
      <c r="U19" s="12"/>
    </row>
    <row r="20" s="10" customFormat="1" spans="1:21">
      <c r="A20" s="12"/>
      <c r="B20" s="33">
        <f t="shared" si="1"/>
        <v>12</v>
      </c>
      <c r="C20" s="34" t="s">
        <v>65</v>
      </c>
      <c r="D20" s="35" t="s">
        <v>18</v>
      </c>
      <c r="E20" s="48" t="s">
        <v>66</v>
      </c>
      <c r="F20" s="49">
        <v>45111</v>
      </c>
      <c r="G20" s="50" t="s">
        <v>60</v>
      </c>
      <c r="H20" s="50" t="s">
        <v>60</v>
      </c>
      <c r="I20" s="34">
        <v>18610308952</v>
      </c>
      <c r="J20" s="10" t="s">
        <v>28</v>
      </c>
      <c r="K20" s="12" t="s">
        <v>17</v>
      </c>
      <c r="L20" s="50"/>
      <c r="N20" s="12"/>
      <c r="O20" s="27"/>
      <c r="P20" s="27"/>
      <c r="Q20" s="27"/>
      <c r="T20" s="12"/>
      <c r="U20" s="12"/>
    </row>
    <row r="21" s="10" customFormat="1" spans="1:21">
      <c r="A21" s="12"/>
      <c r="B21" s="33">
        <f t="shared" ref="B21:B32" si="2">IF($C21&lt;&gt;"",ROW()-ROW($B$8),"")</f>
        <v>13</v>
      </c>
      <c r="C21" s="34" t="s">
        <v>67</v>
      </c>
      <c r="D21" s="35" t="s">
        <v>18</v>
      </c>
      <c r="E21" s="48" t="s">
        <v>66</v>
      </c>
      <c r="F21" s="49">
        <v>45111.79375</v>
      </c>
      <c r="G21" s="50" t="s">
        <v>68</v>
      </c>
      <c r="H21" s="50" t="s">
        <v>69</v>
      </c>
      <c r="I21" s="34">
        <v>18610308952</v>
      </c>
      <c r="J21" s="10" t="s">
        <v>28</v>
      </c>
      <c r="K21" s="12" t="s">
        <v>17</v>
      </c>
      <c r="L21" s="50"/>
      <c r="N21" s="12"/>
      <c r="O21" s="27"/>
      <c r="P21" s="27"/>
      <c r="Q21" s="27"/>
      <c r="T21" s="12"/>
      <c r="U21" s="12"/>
    </row>
    <row r="22" s="10" customFormat="1" spans="1:21">
      <c r="A22" s="12"/>
      <c r="B22" s="33">
        <f t="shared" si="2"/>
        <v>14</v>
      </c>
      <c r="C22" s="34" t="s">
        <v>70</v>
      </c>
      <c r="D22" s="35" t="s">
        <v>18</v>
      </c>
      <c r="E22" s="48" t="s">
        <v>71</v>
      </c>
      <c r="F22" s="49">
        <v>45107</v>
      </c>
      <c r="G22" s="50" t="s">
        <v>72</v>
      </c>
      <c r="H22" s="50" t="s">
        <v>73</v>
      </c>
      <c r="I22" s="34">
        <v>18610308952</v>
      </c>
      <c r="J22" s="10" t="s">
        <v>28</v>
      </c>
      <c r="K22" s="12" t="s">
        <v>17</v>
      </c>
      <c r="L22" s="50"/>
      <c r="N22" s="12"/>
      <c r="O22" s="27"/>
      <c r="P22" s="27"/>
      <c r="Q22" s="27"/>
      <c r="T22" s="12"/>
      <c r="U22" s="12"/>
    </row>
    <row r="23" s="10" customFormat="1" spans="1:21">
      <c r="A23" s="12"/>
      <c r="B23" s="33">
        <f t="shared" si="2"/>
        <v>15</v>
      </c>
      <c r="C23" s="34" t="s">
        <v>74</v>
      </c>
      <c r="D23" s="35" t="s">
        <v>18</v>
      </c>
      <c r="E23" s="48" t="s">
        <v>75</v>
      </c>
      <c r="F23" s="49">
        <v>45107</v>
      </c>
      <c r="G23" s="50" t="s">
        <v>76</v>
      </c>
      <c r="H23" s="50" t="s">
        <v>77</v>
      </c>
      <c r="I23" s="34">
        <v>18610308952</v>
      </c>
      <c r="J23" s="10" t="s">
        <v>28</v>
      </c>
      <c r="K23" s="12" t="s">
        <v>17</v>
      </c>
      <c r="L23" s="50"/>
      <c r="N23" s="12"/>
      <c r="O23" s="27"/>
      <c r="P23" s="27"/>
      <c r="Q23" s="27"/>
      <c r="T23" s="12"/>
      <c r="U23" s="12"/>
    </row>
    <row r="24" s="10" customFormat="1" spans="1:21">
      <c r="A24" s="12"/>
      <c r="B24" s="33">
        <f t="shared" si="2"/>
        <v>16</v>
      </c>
      <c r="C24" s="34" t="s">
        <v>78</v>
      </c>
      <c r="D24" s="35" t="s">
        <v>18</v>
      </c>
      <c r="E24" s="48" t="s">
        <v>79</v>
      </c>
      <c r="F24" s="49">
        <v>45090</v>
      </c>
      <c r="G24" s="50" t="s">
        <v>80</v>
      </c>
      <c r="H24" s="50" t="s">
        <v>81</v>
      </c>
      <c r="I24" s="34">
        <v>18610308952</v>
      </c>
      <c r="J24" s="10" t="s">
        <v>28</v>
      </c>
      <c r="K24" s="12" t="s">
        <v>17</v>
      </c>
      <c r="L24" s="50"/>
      <c r="N24" s="12"/>
      <c r="O24" s="27"/>
      <c r="P24" s="27"/>
      <c r="Q24" s="27"/>
      <c r="T24" s="12"/>
      <c r="U24" s="12"/>
    </row>
    <row r="25" s="10" customFormat="1" spans="1:21">
      <c r="A25" s="12"/>
      <c r="B25" s="33">
        <f t="shared" si="2"/>
        <v>17</v>
      </c>
      <c r="C25" s="34" t="s">
        <v>82</v>
      </c>
      <c r="D25" s="35" t="s">
        <v>18</v>
      </c>
      <c r="E25" s="51" t="s">
        <v>83</v>
      </c>
      <c r="F25" s="49">
        <v>45082</v>
      </c>
      <c r="G25" s="50" t="s">
        <v>59</v>
      </c>
      <c r="H25" s="50" t="s">
        <v>81</v>
      </c>
      <c r="I25" s="34">
        <v>18610308952</v>
      </c>
      <c r="J25" s="10" t="s">
        <v>28</v>
      </c>
      <c r="K25" s="12" t="s">
        <v>17</v>
      </c>
      <c r="L25" s="50"/>
      <c r="N25" s="12"/>
      <c r="O25" s="27"/>
      <c r="P25" s="27"/>
      <c r="Q25" s="27"/>
      <c r="T25" s="12"/>
      <c r="U25" s="12"/>
    </row>
    <row r="26" s="10" customFormat="1" spans="1:21">
      <c r="A26" s="12"/>
      <c r="B26" s="33">
        <f t="shared" si="2"/>
        <v>18</v>
      </c>
      <c r="C26" s="34" t="s">
        <v>84</v>
      </c>
      <c r="D26" s="35" t="s">
        <v>18</v>
      </c>
      <c r="E26" s="48" t="s">
        <v>85</v>
      </c>
      <c r="F26" s="49">
        <v>45078</v>
      </c>
      <c r="G26" s="50" t="s">
        <v>86</v>
      </c>
      <c r="H26" s="50" t="s">
        <v>87</v>
      </c>
      <c r="I26" s="34">
        <v>18610308952</v>
      </c>
      <c r="J26" s="34"/>
      <c r="K26" s="12" t="s">
        <v>17</v>
      </c>
      <c r="L26" s="50"/>
      <c r="N26" s="12"/>
      <c r="O26" s="27"/>
      <c r="P26" s="27"/>
      <c r="Q26" s="27"/>
      <c r="T26" s="12"/>
      <c r="U26" s="12"/>
    </row>
    <row r="27" s="10" customFormat="1" spans="1:21">
      <c r="A27" s="12"/>
      <c r="B27" s="33">
        <f t="shared" si="2"/>
        <v>19</v>
      </c>
      <c r="C27" s="34" t="s">
        <v>88</v>
      </c>
      <c r="D27" s="35" t="s">
        <v>18</v>
      </c>
      <c r="E27" s="48" t="s">
        <v>89</v>
      </c>
      <c r="F27" s="49">
        <v>45078</v>
      </c>
      <c r="G27" s="50"/>
      <c r="H27" s="50"/>
      <c r="I27" s="34">
        <v>18610308952</v>
      </c>
      <c r="J27" s="34"/>
      <c r="K27" s="12" t="s">
        <v>17</v>
      </c>
      <c r="L27" s="50"/>
      <c r="N27" s="12"/>
      <c r="O27" s="27"/>
      <c r="P27" s="27"/>
      <c r="Q27" s="27"/>
      <c r="T27" s="12"/>
      <c r="U27" s="12"/>
    </row>
    <row r="28" s="10" customFormat="1" spans="1:21">
      <c r="A28" s="12"/>
      <c r="B28" s="33">
        <f t="shared" si="2"/>
        <v>20</v>
      </c>
      <c r="C28" s="34" t="s">
        <v>90</v>
      </c>
      <c r="D28" s="35" t="s">
        <v>18</v>
      </c>
      <c r="E28" s="48" t="s">
        <v>91</v>
      </c>
      <c r="F28" s="49">
        <v>45077</v>
      </c>
      <c r="G28" s="50" t="s">
        <v>80</v>
      </c>
      <c r="H28" s="50" t="s">
        <v>92</v>
      </c>
      <c r="I28" s="34">
        <v>18610308952</v>
      </c>
      <c r="J28" s="34"/>
      <c r="K28" s="12" t="s">
        <v>17</v>
      </c>
      <c r="L28" s="50" t="s">
        <v>93</v>
      </c>
      <c r="N28" s="12"/>
      <c r="O28" s="27"/>
      <c r="P28" s="27"/>
      <c r="Q28" s="27"/>
      <c r="T28" s="12"/>
      <c r="U28" s="12"/>
    </row>
    <row r="29" s="10" customFormat="1" spans="1:21">
      <c r="A29" s="12"/>
      <c r="B29" s="33">
        <f t="shared" si="2"/>
        <v>21</v>
      </c>
      <c r="C29" s="34" t="s">
        <v>94</v>
      </c>
      <c r="D29" s="35" t="s">
        <v>18</v>
      </c>
      <c r="E29" s="48" t="s">
        <v>95</v>
      </c>
      <c r="F29" s="49">
        <v>45077</v>
      </c>
      <c r="G29" s="50" t="s">
        <v>35</v>
      </c>
      <c r="H29" s="50" t="s">
        <v>81</v>
      </c>
      <c r="I29" s="34">
        <v>18610308952</v>
      </c>
      <c r="J29" s="34"/>
      <c r="K29" s="12" t="s">
        <v>17</v>
      </c>
      <c r="L29" s="50"/>
      <c r="N29" s="12"/>
      <c r="O29" s="27"/>
      <c r="P29" s="27"/>
      <c r="Q29" s="27"/>
      <c r="T29" s="12"/>
      <c r="U29" s="12"/>
    </row>
    <row r="30" s="10" customFormat="1" spans="1:21">
      <c r="A30" s="12"/>
      <c r="B30" s="33">
        <f t="shared" si="2"/>
        <v>22</v>
      </c>
      <c r="C30" s="34" t="s">
        <v>96</v>
      </c>
      <c r="D30" s="35" t="s">
        <v>18</v>
      </c>
      <c r="E30" s="52" t="s">
        <v>97</v>
      </c>
      <c r="F30" s="49">
        <v>45020.5159722222</v>
      </c>
      <c r="G30" s="50" t="s">
        <v>35</v>
      </c>
      <c r="H30" s="50" t="s">
        <v>32</v>
      </c>
      <c r="I30" s="34">
        <v>18610308952</v>
      </c>
      <c r="J30" s="34"/>
      <c r="K30" s="12" t="s">
        <v>17</v>
      </c>
      <c r="L30" s="50"/>
      <c r="N30" s="12"/>
      <c r="O30" s="27"/>
      <c r="P30" s="27"/>
      <c r="Q30" s="27"/>
      <c r="T30" s="12"/>
      <c r="U30" s="12"/>
    </row>
    <row r="31" s="10" customFormat="1" spans="1:21">
      <c r="A31" s="12"/>
      <c r="B31" s="33">
        <f t="shared" si="2"/>
        <v>23</v>
      </c>
      <c r="C31" s="34" t="s">
        <v>98</v>
      </c>
      <c r="D31" s="35" t="s">
        <v>18</v>
      </c>
      <c r="E31" s="48" t="s">
        <v>99</v>
      </c>
      <c r="F31" s="49">
        <v>45070</v>
      </c>
      <c r="G31" s="50" t="s">
        <v>35</v>
      </c>
      <c r="H31" s="50" t="s">
        <v>36</v>
      </c>
      <c r="I31" s="34">
        <v>18610308952</v>
      </c>
      <c r="J31" s="34"/>
      <c r="K31" s="12" t="s">
        <v>17</v>
      </c>
      <c r="L31" s="50"/>
      <c r="N31" s="12"/>
      <c r="O31" s="27"/>
      <c r="P31" s="27"/>
      <c r="Q31" s="27"/>
      <c r="T31" s="12"/>
      <c r="U31" s="12"/>
    </row>
    <row r="32" s="10" customFormat="1" spans="1:21">
      <c r="A32" s="12"/>
      <c r="B32" s="33">
        <f t="shared" si="2"/>
        <v>24</v>
      </c>
      <c r="C32" s="34" t="s">
        <v>100</v>
      </c>
      <c r="D32" s="35" t="s">
        <v>18</v>
      </c>
      <c r="E32" s="48" t="s">
        <v>101</v>
      </c>
      <c r="F32" s="49">
        <v>45069</v>
      </c>
      <c r="G32" s="50" t="s">
        <v>80</v>
      </c>
      <c r="H32" s="50" t="s">
        <v>102</v>
      </c>
      <c r="I32" s="34">
        <v>18610308952</v>
      </c>
      <c r="J32" s="34"/>
      <c r="K32" s="12" t="s">
        <v>17</v>
      </c>
      <c r="L32" s="50"/>
      <c r="N32" s="12"/>
      <c r="O32" s="27"/>
      <c r="P32" s="27"/>
      <c r="Q32" s="27"/>
      <c r="T32" s="12"/>
      <c r="U32" s="12"/>
    </row>
    <row r="33" s="10" customFormat="1" spans="1:21">
      <c r="A33" s="12"/>
      <c r="B33" s="33">
        <f t="shared" ref="B33:B39" si="3">IF($C33&lt;&gt;"",ROW()-ROW($B$8),"")</f>
        <v>25</v>
      </c>
      <c r="C33" s="34" t="s">
        <v>103</v>
      </c>
      <c r="D33" s="35" t="s">
        <v>18</v>
      </c>
      <c r="E33" s="48" t="s">
        <v>104</v>
      </c>
      <c r="F33" s="49">
        <v>45069</v>
      </c>
      <c r="G33" s="50" t="s">
        <v>105</v>
      </c>
      <c r="H33" s="50" t="s">
        <v>81</v>
      </c>
      <c r="I33" s="34">
        <v>18610308952</v>
      </c>
      <c r="J33" s="34"/>
      <c r="K33" s="12" t="s">
        <v>17</v>
      </c>
      <c r="L33" s="50"/>
      <c r="N33" s="12"/>
      <c r="O33" s="27"/>
      <c r="P33" s="27"/>
      <c r="Q33" s="27"/>
      <c r="T33" s="12"/>
      <c r="U33" s="12"/>
    </row>
    <row r="34" s="10" customFormat="1" spans="1:21">
      <c r="A34" s="12"/>
      <c r="B34" s="33">
        <f t="shared" si="3"/>
        <v>26</v>
      </c>
      <c r="C34" s="34" t="s">
        <v>106</v>
      </c>
      <c r="D34" s="35" t="s">
        <v>18</v>
      </c>
      <c r="E34" s="48" t="s">
        <v>107</v>
      </c>
      <c r="F34" s="49">
        <v>45044</v>
      </c>
      <c r="G34" s="50" t="s">
        <v>108</v>
      </c>
      <c r="H34" s="50" t="s">
        <v>109</v>
      </c>
      <c r="I34" s="34">
        <v>18610308952</v>
      </c>
      <c r="J34" s="34"/>
      <c r="K34" s="12" t="s">
        <v>17</v>
      </c>
      <c r="L34" s="50"/>
      <c r="N34" s="12"/>
      <c r="O34" s="27"/>
      <c r="P34" s="27"/>
      <c r="Q34" s="27"/>
      <c r="T34" s="12"/>
      <c r="U34" s="12"/>
    </row>
    <row r="35" s="10" customFormat="1" spans="1:21">
      <c r="A35" s="12"/>
      <c r="B35" s="33">
        <f t="shared" si="3"/>
        <v>27</v>
      </c>
      <c r="C35" s="34" t="s">
        <v>110</v>
      </c>
      <c r="D35" s="35" t="s">
        <v>18</v>
      </c>
      <c r="E35" s="48" t="s">
        <v>111</v>
      </c>
      <c r="F35" s="49">
        <v>45141</v>
      </c>
      <c r="G35" s="50" t="s">
        <v>112</v>
      </c>
      <c r="H35" s="50" t="s">
        <v>113</v>
      </c>
      <c r="I35" s="34">
        <v>18610308952</v>
      </c>
      <c r="J35" s="34"/>
      <c r="K35" s="12" t="s">
        <v>17</v>
      </c>
      <c r="L35" s="50"/>
      <c r="N35" s="12"/>
      <c r="O35" s="27"/>
      <c r="P35" s="27"/>
      <c r="Q35" s="27"/>
      <c r="T35" s="12"/>
      <c r="U35" s="12"/>
    </row>
    <row r="36" s="10" customFormat="1" spans="1:21">
      <c r="A36" s="12"/>
      <c r="B36" s="33">
        <f t="shared" si="3"/>
        <v>28</v>
      </c>
      <c r="C36" s="34" t="s">
        <v>114</v>
      </c>
      <c r="D36" s="35" t="s">
        <v>18</v>
      </c>
      <c r="E36" s="52" t="s">
        <v>115</v>
      </c>
      <c r="F36" s="49">
        <v>45020</v>
      </c>
      <c r="G36" s="50" t="s">
        <v>116</v>
      </c>
      <c r="H36" s="50" t="s">
        <v>32</v>
      </c>
      <c r="I36" s="34">
        <v>18610308952</v>
      </c>
      <c r="J36" s="34"/>
      <c r="K36" s="12" t="s">
        <v>17</v>
      </c>
      <c r="L36" s="50"/>
      <c r="N36" s="12"/>
      <c r="O36" s="27"/>
      <c r="P36" s="27"/>
      <c r="Q36" s="27"/>
      <c r="T36" s="12"/>
      <c r="U36" s="12"/>
    </row>
    <row r="37" s="10" customFormat="1" spans="1:21">
      <c r="A37" s="12"/>
      <c r="B37" s="33">
        <f t="shared" si="3"/>
        <v>29</v>
      </c>
      <c r="C37" s="34" t="s">
        <v>114</v>
      </c>
      <c r="D37" s="35" t="s">
        <v>18</v>
      </c>
      <c r="E37" s="52" t="s">
        <v>117</v>
      </c>
      <c r="F37" s="49">
        <v>45079</v>
      </c>
      <c r="G37" s="50" t="s">
        <v>118</v>
      </c>
      <c r="H37" s="50" t="s">
        <v>119</v>
      </c>
      <c r="I37" s="34">
        <v>18610308952</v>
      </c>
      <c r="J37" s="34"/>
      <c r="K37" s="12" t="s">
        <v>17</v>
      </c>
      <c r="L37" s="50"/>
      <c r="N37" s="12"/>
      <c r="O37" s="27"/>
      <c r="P37" s="27"/>
      <c r="Q37" s="27"/>
      <c r="T37" s="12"/>
      <c r="U37" s="12"/>
    </row>
    <row r="38" s="10" customFormat="1" spans="1:21">
      <c r="A38" s="12"/>
      <c r="B38" s="33">
        <f t="shared" si="3"/>
        <v>30</v>
      </c>
      <c r="C38" s="34" t="s">
        <v>120</v>
      </c>
      <c r="D38" s="35" t="s">
        <v>18</v>
      </c>
      <c r="E38" s="52" t="s">
        <v>121</v>
      </c>
      <c r="F38" s="49">
        <v>45020</v>
      </c>
      <c r="G38" s="50" t="s">
        <v>35</v>
      </c>
      <c r="H38" s="50" t="s">
        <v>122</v>
      </c>
      <c r="I38" s="34">
        <v>18610308952</v>
      </c>
      <c r="J38" s="34"/>
      <c r="K38" s="12" t="s">
        <v>17</v>
      </c>
      <c r="L38" s="50" t="s">
        <v>123</v>
      </c>
      <c r="N38" s="12"/>
      <c r="O38" s="27"/>
      <c r="P38" s="27"/>
      <c r="Q38" s="27"/>
      <c r="T38" s="12"/>
      <c r="U38" s="12"/>
    </row>
    <row r="39" s="10" customFormat="1" spans="1:21">
      <c r="A39" s="12"/>
      <c r="B39" s="33">
        <f t="shared" si="3"/>
        <v>31</v>
      </c>
      <c r="C39" s="34" t="s">
        <v>124</v>
      </c>
      <c r="D39" s="35" t="s">
        <v>18</v>
      </c>
      <c r="E39" s="48" t="s">
        <v>125</v>
      </c>
      <c r="F39" s="49">
        <v>45224</v>
      </c>
      <c r="G39" s="50" t="s">
        <v>80</v>
      </c>
      <c r="H39" s="50" t="s">
        <v>126</v>
      </c>
      <c r="I39" s="34">
        <v>18610308952</v>
      </c>
      <c r="J39" s="34"/>
      <c r="K39" s="12" t="s">
        <v>17</v>
      </c>
      <c r="L39" s="50"/>
      <c r="N39" s="12"/>
      <c r="O39" s="27"/>
      <c r="P39" s="27"/>
      <c r="Q39" s="27"/>
      <c r="T39" s="12"/>
      <c r="U39" s="12"/>
    </row>
    <row r="40" s="10" customFormat="1" spans="1:21">
      <c r="A40" s="12"/>
      <c r="B40" s="33">
        <f t="shared" ref="B40:B46" si="4">IF($C40&lt;&gt;"",ROW()-ROW($B$8),"")</f>
        <v>32</v>
      </c>
      <c r="C40" s="34">
        <v>360</v>
      </c>
      <c r="D40" s="35" t="s">
        <v>18</v>
      </c>
      <c r="E40" s="48" t="s">
        <v>127</v>
      </c>
      <c r="F40" s="49">
        <v>45020</v>
      </c>
      <c r="G40" s="50" t="s">
        <v>35</v>
      </c>
      <c r="H40" s="50" t="s">
        <v>43</v>
      </c>
      <c r="I40" s="34">
        <v>18610308952</v>
      </c>
      <c r="J40" s="34"/>
      <c r="K40" s="12" t="s">
        <v>17</v>
      </c>
      <c r="L40" s="50"/>
      <c r="N40" s="12"/>
      <c r="O40" s="27"/>
      <c r="P40" s="27"/>
      <c r="Q40" s="27"/>
      <c r="T40" s="12"/>
      <c r="U40" s="12"/>
    </row>
    <row r="41" s="10" customFormat="1" spans="1:21">
      <c r="A41" s="12"/>
      <c r="B41" s="33">
        <f t="shared" si="4"/>
        <v>33</v>
      </c>
      <c r="C41" s="34">
        <v>360</v>
      </c>
      <c r="D41" s="35" t="s">
        <v>18</v>
      </c>
      <c r="E41" s="48" t="s">
        <v>127</v>
      </c>
      <c r="F41" s="49">
        <v>45181</v>
      </c>
      <c r="G41" s="50" t="s">
        <v>128</v>
      </c>
      <c r="H41" s="50" t="s">
        <v>129</v>
      </c>
      <c r="I41" s="34">
        <v>18610308952</v>
      </c>
      <c r="J41" s="34"/>
      <c r="K41" s="12" t="s">
        <v>17</v>
      </c>
      <c r="L41" s="50" t="s">
        <v>130</v>
      </c>
      <c r="N41" s="12"/>
      <c r="O41" s="27"/>
      <c r="P41" s="27"/>
      <c r="Q41" s="27"/>
      <c r="T41" s="12"/>
      <c r="U41" s="12"/>
    </row>
    <row r="42" s="10" customFormat="1" spans="1:21">
      <c r="A42" s="12"/>
      <c r="B42" s="33">
        <f t="shared" si="4"/>
        <v>34</v>
      </c>
      <c r="C42" s="34" t="s">
        <v>131</v>
      </c>
      <c r="D42" s="35" t="s">
        <v>18</v>
      </c>
      <c r="E42" s="52" t="s">
        <v>132</v>
      </c>
      <c r="F42" s="49">
        <v>45020.5152777778</v>
      </c>
      <c r="G42" s="50" t="s">
        <v>133</v>
      </c>
      <c r="H42" s="50" t="s">
        <v>134</v>
      </c>
      <c r="I42" s="34">
        <v>18610308952</v>
      </c>
      <c r="J42" s="34"/>
      <c r="K42" s="12" t="s">
        <v>17</v>
      </c>
      <c r="L42" s="50" t="s">
        <v>123</v>
      </c>
      <c r="N42" s="12"/>
      <c r="O42" s="27"/>
      <c r="P42" s="27"/>
      <c r="Q42" s="27"/>
      <c r="T42" s="12"/>
      <c r="U42" s="12"/>
    </row>
    <row r="43" s="10" customFormat="1" spans="1:21">
      <c r="A43" s="12"/>
      <c r="B43" s="33">
        <f t="shared" si="4"/>
        <v>35</v>
      </c>
      <c r="C43" s="34">
        <v>4399</v>
      </c>
      <c r="D43" s="35" t="s">
        <v>18</v>
      </c>
      <c r="E43" s="48" t="s">
        <v>135</v>
      </c>
      <c r="F43" s="49">
        <v>45020.5152777778</v>
      </c>
      <c r="G43" s="50" t="s">
        <v>136</v>
      </c>
      <c r="H43" s="50" t="s">
        <v>137</v>
      </c>
      <c r="I43" s="34">
        <v>18610308952</v>
      </c>
      <c r="J43" s="34"/>
      <c r="K43" s="12" t="s">
        <v>17</v>
      </c>
      <c r="L43" s="50"/>
      <c r="N43" s="12"/>
      <c r="O43" s="27"/>
      <c r="P43" s="27"/>
      <c r="Q43" s="27"/>
      <c r="T43" s="12"/>
      <c r="U43" s="12"/>
    </row>
    <row r="44" s="10" customFormat="1" spans="1:21">
      <c r="A44" s="12"/>
      <c r="B44" s="33">
        <f t="shared" si="4"/>
        <v>36</v>
      </c>
      <c r="C44" s="34" t="s">
        <v>138</v>
      </c>
      <c r="D44" s="35" t="s">
        <v>18</v>
      </c>
      <c r="E44" s="52" t="s">
        <v>139</v>
      </c>
      <c r="F44" s="49">
        <v>45020.5152777778</v>
      </c>
      <c r="G44" s="50" t="s">
        <v>35</v>
      </c>
      <c r="H44" s="50" t="s">
        <v>140</v>
      </c>
      <c r="I44" s="34">
        <v>18610308952</v>
      </c>
      <c r="J44" s="34"/>
      <c r="K44" s="12" t="s">
        <v>17</v>
      </c>
      <c r="L44" s="50"/>
      <c r="N44" s="12"/>
      <c r="O44" s="27"/>
      <c r="P44" s="27"/>
      <c r="Q44" s="27"/>
      <c r="T44" s="12"/>
      <c r="U44" s="12"/>
    </row>
    <row r="45" s="10" customFormat="1" spans="1:21">
      <c r="A45" s="12"/>
      <c r="B45" s="33">
        <f t="shared" si="4"/>
        <v>37</v>
      </c>
      <c r="C45" s="34">
        <v>233</v>
      </c>
      <c r="D45" s="35" t="s">
        <v>18</v>
      </c>
      <c r="E45" s="52" t="s">
        <v>141</v>
      </c>
      <c r="F45" s="49">
        <v>45020.5159722222</v>
      </c>
      <c r="G45" s="50" t="s">
        <v>35</v>
      </c>
      <c r="H45" s="50" t="s">
        <v>142</v>
      </c>
      <c r="I45" s="34">
        <v>18610308952</v>
      </c>
      <c r="J45" s="34"/>
      <c r="K45" s="12" t="s">
        <v>17</v>
      </c>
      <c r="L45" s="50"/>
      <c r="N45" s="12"/>
      <c r="O45" s="27"/>
      <c r="P45" s="27"/>
      <c r="Q45" s="27"/>
      <c r="T45" s="12"/>
      <c r="U45" s="12"/>
    </row>
    <row r="46" s="10" customFormat="1" spans="1:21">
      <c r="A46" s="12"/>
      <c r="B46" s="33">
        <f t="shared" si="4"/>
        <v>38</v>
      </c>
      <c r="C46" s="34" t="s">
        <v>143</v>
      </c>
      <c r="D46" s="35" t="s">
        <v>18</v>
      </c>
      <c r="E46" s="48" t="s">
        <v>144</v>
      </c>
      <c r="F46" s="49">
        <v>45020.5173611111</v>
      </c>
      <c r="G46" s="50" t="s">
        <v>136</v>
      </c>
      <c r="H46" s="50" t="s">
        <v>145</v>
      </c>
      <c r="I46" s="34">
        <v>18610308952</v>
      </c>
      <c r="J46" s="34"/>
      <c r="K46" s="12" t="s">
        <v>17</v>
      </c>
      <c r="L46" s="50"/>
      <c r="N46" s="12"/>
      <c r="O46" s="27"/>
      <c r="P46" s="27"/>
      <c r="Q46" s="27"/>
      <c r="T46" s="12"/>
      <c r="U46" s="12"/>
    </row>
    <row r="47" s="10" customFormat="1" spans="1:21">
      <c r="A47" s="12"/>
      <c r="B47" s="33">
        <f t="shared" ref="B47:B53" si="5">IF($C47&lt;&gt;"",ROW()-ROW($B$8),"")</f>
        <v>39</v>
      </c>
      <c r="C47" s="34" t="s">
        <v>143</v>
      </c>
      <c r="D47" s="35" t="s">
        <v>18</v>
      </c>
      <c r="E47" s="48" t="s">
        <v>144</v>
      </c>
      <c r="F47" s="49">
        <v>45114</v>
      </c>
      <c r="G47" s="50" t="s">
        <v>146</v>
      </c>
      <c r="H47" s="50" t="s">
        <v>147</v>
      </c>
      <c r="I47" s="34">
        <v>18610308952</v>
      </c>
      <c r="J47" s="34"/>
      <c r="K47" s="12" t="s">
        <v>17</v>
      </c>
      <c r="L47" s="50"/>
      <c r="N47" s="12"/>
      <c r="O47" s="27"/>
      <c r="P47" s="27"/>
      <c r="Q47" s="27"/>
      <c r="T47" s="12"/>
      <c r="U47" s="12"/>
    </row>
    <row r="48" s="10" customFormat="1" spans="1:21">
      <c r="A48" s="12"/>
      <c r="B48" s="33">
        <f t="shared" si="5"/>
        <v>40</v>
      </c>
      <c r="C48" s="34" t="s">
        <v>148</v>
      </c>
      <c r="D48" s="35" t="s">
        <v>18</v>
      </c>
      <c r="E48" s="52" t="s">
        <v>149</v>
      </c>
      <c r="F48" s="49">
        <v>45020.5201388889</v>
      </c>
      <c r="G48" s="50" t="s">
        <v>150</v>
      </c>
      <c r="H48" s="50" t="s">
        <v>151</v>
      </c>
      <c r="I48" s="34">
        <v>18610308952</v>
      </c>
      <c r="J48" s="34"/>
      <c r="K48" s="12" t="s">
        <v>17</v>
      </c>
      <c r="L48" s="50"/>
      <c r="N48" s="12"/>
      <c r="O48" s="27"/>
      <c r="P48" s="27"/>
      <c r="Q48" s="27"/>
      <c r="T48" s="12"/>
      <c r="U48" s="12"/>
    </row>
    <row r="49" s="10" customFormat="1" spans="1:21">
      <c r="A49" s="12"/>
      <c r="B49" s="33">
        <f t="shared" si="5"/>
        <v>41</v>
      </c>
      <c r="C49" s="34" t="s">
        <v>148</v>
      </c>
      <c r="D49" s="35" t="s">
        <v>18</v>
      </c>
      <c r="E49" s="48" t="s">
        <v>152</v>
      </c>
      <c r="F49" s="49">
        <v>45098</v>
      </c>
      <c r="G49" s="50" t="s">
        <v>153</v>
      </c>
      <c r="H49" s="50" t="s">
        <v>154</v>
      </c>
      <c r="I49" s="34">
        <v>18610308952</v>
      </c>
      <c r="J49" s="34"/>
      <c r="K49" s="12" t="s">
        <v>17</v>
      </c>
      <c r="L49" s="50"/>
      <c r="N49" s="12"/>
      <c r="O49" s="27"/>
      <c r="P49" s="27"/>
      <c r="Q49" s="27"/>
      <c r="T49" s="12"/>
      <c r="U49" s="12"/>
    </row>
    <row r="50" s="10" customFormat="1" spans="1:21">
      <c r="A50" s="12"/>
      <c r="B50" s="33">
        <f t="shared" si="5"/>
        <v>42</v>
      </c>
      <c r="C50" s="34" t="s">
        <v>155</v>
      </c>
      <c r="D50" s="35" t="s">
        <v>18</v>
      </c>
      <c r="E50" s="52" t="s">
        <v>156</v>
      </c>
      <c r="F50" s="49">
        <v>45020</v>
      </c>
      <c r="G50" s="50" t="s">
        <v>35</v>
      </c>
      <c r="H50" s="50" t="s">
        <v>157</v>
      </c>
      <c r="I50" s="34">
        <v>18610308952</v>
      </c>
      <c r="J50" s="34"/>
      <c r="K50" s="12" t="s">
        <v>17</v>
      </c>
      <c r="L50" s="50"/>
      <c r="N50" s="12"/>
      <c r="O50" s="27"/>
      <c r="P50" s="27"/>
      <c r="Q50" s="27"/>
      <c r="T50" s="12"/>
      <c r="U50" s="12"/>
    </row>
    <row r="51" s="10" customFormat="1" spans="1:21">
      <c r="A51" s="12"/>
      <c r="B51" s="33">
        <f t="shared" si="5"/>
        <v>43</v>
      </c>
      <c r="C51" s="34" t="s">
        <v>158</v>
      </c>
      <c r="D51" s="35" t="s">
        <v>18</v>
      </c>
      <c r="E51" s="48" t="s">
        <v>159</v>
      </c>
      <c r="F51" s="49">
        <v>45141</v>
      </c>
      <c r="G51" s="50" t="s">
        <v>80</v>
      </c>
      <c r="H51" s="50" t="s">
        <v>160</v>
      </c>
      <c r="I51" s="34">
        <v>18610308952</v>
      </c>
      <c r="J51" s="34"/>
      <c r="K51" s="12" t="s">
        <v>17</v>
      </c>
      <c r="L51" s="50"/>
      <c r="N51" s="12"/>
      <c r="O51" s="27"/>
      <c r="P51" s="27"/>
      <c r="Q51" s="27"/>
      <c r="T51" s="12"/>
      <c r="U51" s="12"/>
    </row>
    <row r="52" s="10" customFormat="1" spans="1:21">
      <c r="A52" s="12"/>
      <c r="B52" s="33">
        <f t="shared" si="5"/>
        <v>44</v>
      </c>
      <c r="C52" s="34" t="s">
        <v>161</v>
      </c>
      <c r="D52" s="35" t="s">
        <v>18</v>
      </c>
      <c r="E52" s="48" t="s">
        <v>162</v>
      </c>
      <c r="F52" s="49">
        <v>45020</v>
      </c>
      <c r="G52" s="50" t="s">
        <v>35</v>
      </c>
      <c r="H52" s="50" t="s">
        <v>92</v>
      </c>
      <c r="I52" s="34">
        <v>18610308952</v>
      </c>
      <c r="J52" s="34"/>
      <c r="K52" s="12" t="s">
        <v>17</v>
      </c>
      <c r="L52" s="50"/>
      <c r="N52" s="12"/>
      <c r="O52" s="27"/>
      <c r="P52" s="27"/>
      <c r="Q52" s="27"/>
      <c r="T52" s="12"/>
      <c r="U52" s="12"/>
    </row>
    <row r="53" s="10" customFormat="1" spans="1:21">
      <c r="A53" s="12"/>
      <c r="B53" s="33">
        <f t="shared" si="5"/>
        <v>45</v>
      </c>
      <c r="C53" s="34" t="s">
        <v>161</v>
      </c>
      <c r="D53" s="35" t="s">
        <v>18</v>
      </c>
      <c r="E53" s="48" t="s">
        <v>162</v>
      </c>
      <c r="F53" s="49">
        <v>45105</v>
      </c>
      <c r="G53" s="50" t="s">
        <v>80</v>
      </c>
      <c r="H53" s="50" t="s">
        <v>92</v>
      </c>
      <c r="I53" s="34">
        <v>18610308952</v>
      </c>
      <c r="J53" s="34"/>
      <c r="K53" s="12" t="s">
        <v>17</v>
      </c>
      <c r="L53" s="50"/>
      <c r="N53" s="12"/>
      <c r="O53" s="27"/>
      <c r="P53" s="27"/>
      <c r="Q53" s="27"/>
      <c r="T53" s="12"/>
      <c r="U53" s="12"/>
    </row>
    <row r="54" s="10" customFormat="1" spans="1:21">
      <c r="A54" s="12"/>
      <c r="B54" s="33">
        <f t="shared" ref="B54:B59" si="6">IF($C54&lt;&gt;"",ROW()-ROW($B$8),"")</f>
        <v>46</v>
      </c>
      <c r="C54" s="34" t="s">
        <v>163</v>
      </c>
      <c r="D54" s="35" t="s">
        <v>18</v>
      </c>
      <c r="E54" s="52" t="s">
        <v>164</v>
      </c>
      <c r="F54" s="49">
        <v>45020</v>
      </c>
      <c r="G54" s="50" t="s">
        <v>80</v>
      </c>
      <c r="H54" s="50" t="s">
        <v>165</v>
      </c>
      <c r="I54" s="34">
        <v>18610308952</v>
      </c>
      <c r="J54" s="34"/>
      <c r="K54" s="12" t="s">
        <v>17</v>
      </c>
      <c r="L54" s="50"/>
      <c r="N54" s="12"/>
      <c r="O54" s="27"/>
      <c r="P54" s="27"/>
      <c r="Q54" s="27"/>
      <c r="T54" s="12"/>
      <c r="U54" s="12"/>
    </row>
    <row r="55" s="10" customFormat="1" spans="1:21">
      <c r="A55" s="12"/>
      <c r="B55" s="33">
        <f t="shared" si="6"/>
        <v>47</v>
      </c>
      <c r="C55" s="34" t="s">
        <v>163</v>
      </c>
      <c r="D55" s="35" t="s">
        <v>18</v>
      </c>
      <c r="E55" s="52" t="s">
        <v>166</v>
      </c>
      <c r="F55" s="49">
        <v>45079</v>
      </c>
      <c r="G55" s="50" t="s">
        <v>35</v>
      </c>
      <c r="H55" s="50" t="s">
        <v>167</v>
      </c>
      <c r="I55" s="34">
        <v>18610308952</v>
      </c>
      <c r="J55" s="34"/>
      <c r="K55" s="12" t="s">
        <v>17</v>
      </c>
      <c r="L55" s="50"/>
      <c r="N55" s="12"/>
      <c r="O55" s="27"/>
      <c r="P55" s="27"/>
      <c r="Q55" s="27"/>
      <c r="T55" s="12"/>
      <c r="U55" s="12"/>
    </row>
    <row r="56" s="10" customFormat="1" spans="1:21">
      <c r="A56" s="12"/>
      <c r="B56" s="33">
        <f t="shared" si="6"/>
        <v>48</v>
      </c>
      <c r="C56" s="34" t="s">
        <v>15</v>
      </c>
      <c r="D56" s="35" t="s">
        <v>18</v>
      </c>
      <c r="E56" s="48" t="s">
        <v>168</v>
      </c>
      <c r="F56" s="49">
        <v>45020</v>
      </c>
      <c r="G56" s="50" t="s">
        <v>35</v>
      </c>
      <c r="H56" s="50" t="s">
        <v>167</v>
      </c>
      <c r="I56" s="34">
        <v>18610308952</v>
      </c>
      <c r="J56" s="34"/>
      <c r="K56" s="12" t="s">
        <v>17</v>
      </c>
      <c r="L56" s="50" t="s">
        <v>59</v>
      </c>
      <c r="N56" s="12"/>
      <c r="O56" s="27"/>
      <c r="P56" s="27"/>
      <c r="Q56" s="27"/>
      <c r="T56" s="12"/>
      <c r="U56" s="12"/>
    </row>
    <row r="57" s="10" customFormat="1" spans="1:21">
      <c r="A57" s="12"/>
      <c r="B57" s="33">
        <f t="shared" si="6"/>
        <v>49</v>
      </c>
      <c r="C57" s="34" t="s">
        <v>169</v>
      </c>
      <c r="D57" s="35" t="s">
        <v>18</v>
      </c>
      <c r="E57" s="48" t="s">
        <v>170</v>
      </c>
      <c r="F57" s="49">
        <v>45132</v>
      </c>
      <c r="G57" s="50" t="s">
        <v>171</v>
      </c>
      <c r="H57" s="50" t="s">
        <v>172</v>
      </c>
      <c r="I57" s="34">
        <v>18610308952</v>
      </c>
      <c r="J57" s="34"/>
      <c r="K57" s="12" t="s">
        <v>17</v>
      </c>
      <c r="L57" s="50"/>
      <c r="N57" s="12"/>
      <c r="O57" s="27"/>
      <c r="P57" s="27"/>
      <c r="Q57" s="27"/>
      <c r="T57" s="12"/>
      <c r="U57" s="12"/>
    </row>
    <row r="58" s="10" customFormat="1" spans="1:21">
      <c r="A58" s="12"/>
      <c r="B58" s="33">
        <f t="shared" si="6"/>
        <v>50</v>
      </c>
      <c r="C58" s="34" t="s">
        <v>173</v>
      </c>
      <c r="D58" s="35" t="s">
        <v>18</v>
      </c>
      <c r="E58" s="52" t="s">
        <v>174</v>
      </c>
      <c r="F58" s="49">
        <v>45020</v>
      </c>
      <c r="G58" s="50" t="s">
        <v>175</v>
      </c>
      <c r="H58" s="50" t="s">
        <v>176</v>
      </c>
      <c r="I58" s="34">
        <v>18610308952</v>
      </c>
      <c r="J58" s="34"/>
      <c r="K58" s="12" t="s">
        <v>17</v>
      </c>
      <c r="L58" s="50"/>
      <c r="N58" s="12"/>
      <c r="O58" s="27"/>
      <c r="P58" s="27"/>
      <c r="Q58" s="27"/>
      <c r="T58" s="12"/>
      <c r="U58" s="12"/>
    </row>
    <row r="59" s="10" customFormat="1" spans="1:21">
      <c r="A59" s="12"/>
      <c r="B59" s="33">
        <f t="shared" si="6"/>
        <v>51</v>
      </c>
      <c r="C59" s="34" t="s">
        <v>177</v>
      </c>
      <c r="D59" s="35" t="s">
        <v>18</v>
      </c>
      <c r="E59" s="52" t="s">
        <v>178</v>
      </c>
      <c r="F59" s="49">
        <v>45020</v>
      </c>
      <c r="G59" s="50" t="s">
        <v>80</v>
      </c>
      <c r="H59" s="50" t="s">
        <v>92</v>
      </c>
      <c r="I59" s="34">
        <v>18610308952</v>
      </c>
      <c r="J59" s="34"/>
      <c r="K59" s="12" t="s">
        <v>17</v>
      </c>
      <c r="L59" s="50" t="s">
        <v>179</v>
      </c>
      <c r="N59" s="12"/>
      <c r="O59" s="27"/>
      <c r="P59" s="27"/>
      <c r="Q59" s="27"/>
      <c r="T59" s="12"/>
      <c r="U59" s="12"/>
    </row>
    <row r="60" s="10" customFormat="1" spans="1:21">
      <c r="A60" s="12"/>
      <c r="B60" s="33">
        <f t="shared" ref="B60:B66" si="7">IF($C60&lt;&gt;"",ROW()-ROW($B$8),"")</f>
        <v>52</v>
      </c>
      <c r="C60" s="34" t="s">
        <v>180</v>
      </c>
      <c r="D60" s="35" t="s">
        <v>18</v>
      </c>
      <c r="E60" s="52" t="s">
        <v>181</v>
      </c>
      <c r="F60" s="49">
        <v>45020</v>
      </c>
      <c r="G60" s="50" t="s">
        <v>35</v>
      </c>
      <c r="H60" s="50" t="s">
        <v>182</v>
      </c>
      <c r="I60" s="34">
        <v>18610308952</v>
      </c>
      <c r="J60" s="34"/>
      <c r="K60" s="12" t="s">
        <v>17</v>
      </c>
      <c r="L60" s="50" t="s">
        <v>183</v>
      </c>
      <c r="N60" s="12"/>
      <c r="O60" s="27"/>
      <c r="P60" s="27"/>
      <c r="Q60" s="27"/>
      <c r="T60" s="12"/>
      <c r="U60" s="12"/>
    </row>
    <row r="61" s="10" customFormat="1" spans="1:21">
      <c r="A61" s="12"/>
      <c r="B61" s="33">
        <f t="shared" si="7"/>
        <v>53</v>
      </c>
      <c r="C61" s="34" t="s">
        <v>184</v>
      </c>
      <c r="D61" s="35" t="s">
        <v>18</v>
      </c>
      <c r="E61" s="48" t="s">
        <v>185</v>
      </c>
      <c r="F61" s="50"/>
      <c r="G61" s="50" t="s">
        <v>186</v>
      </c>
      <c r="H61" s="50" t="s">
        <v>187</v>
      </c>
      <c r="I61" s="34">
        <v>18610308952</v>
      </c>
      <c r="J61" s="34"/>
      <c r="K61" s="12" t="s">
        <v>17</v>
      </c>
      <c r="L61" s="50" t="s">
        <v>183</v>
      </c>
      <c r="N61" s="12"/>
      <c r="O61" s="27"/>
      <c r="P61" s="27"/>
      <c r="Q61" s="27"/>
      <c r="T61" s="12"/>
      <c r="U61" s="12"/>
    </row>
    <row r="62" s="10" customFormat="1" spans="1:21">
      <c r="A62" s="12"/>
      <c r="B62" s="33">
        <f t="shared" si="7"/>
        <v>54</v>
      </c>
      <c r="C62" s="34">
        <v>277</v>
      </c>
      <c r="D62" s="35" t="s">
        <v>18</v>
      </c>
      <c r="E62" s="48" t="s">
        <v>188</v>
      </c>
      <c r="F62" s="49">
        <v>45020</v>
      </c>
      <c r="G62" s="50" t="s">
        <v>150</v>
      </c>
      <c r="H62" s="50" t="s">
        <v>145</v>
      </c>
      <c r="I62" s="34">
        <v>18610308952</v>
      </c>
      <c r="J62" s="34"/>
      <c r="K62" s="12" t="s">
        <v>17</v>
      </c>
      <c r="L62" s="50"/>
      <c r="N62" s="12"/>
      <c r="O62" s="27"/>
      <c r="P62" s="27"/>
      <c r="Q62" s="27"/>
      <c r="T62" s="12"/>
      <c r="U62" s="12"/>
    </row>
    <row r="63" s="10" customFormat="1" spans="1:21">
      <c r="A63" s="12"/>
      <c r="B63" s="33">
        <f t="shared" si="7"/>
        <v>55</v>
      </c>
      <c r="C63" s="34" t="s">
        <v>189</v>
      </c>
      <c r="D63" s="35" t="s">
        <v>18</v>
      </c>
      <c r="E63" s="48" t="s">
        <v>190</v>
      </c>
      <c r="F63" s="49">
        <v>45020</v>
      </c>
      <c r="G63" s="50" t="s">
        <v>133</v>
      </c>
      <c r="H63" s="50" t="s">
        <v>191</v>
      </c>
      <c r="I63" s="34">
        <v>18610308952</v>
      </c>
      <c r="J63" s="34"/>
      <c r="K63" s="12" t="s">
        <v>17</v>
      </c>
      <c r="L63" s="50"/>
      <c r="N63" s="12"/>
      <c r="O63" s="27"/>
      <c r="P63" s="27"/>
      <c r="Q63" s="27"/>
      <c r="T63" s="12"/>
      <c r="U63" s="12"/>
    </row>
    <row r="64" s="10" customFormat="1" spans="1:21">
      <c r="A64" s="12"/>
      <c r="B64" s="33">
        <f t="shared" si="7"/>
        <v>56</v>
      </c>
      <c r="C64" s="34" t="s">
        <v>192</v>
      </c>
      <c r="D64" s="35" t="s">
        <v>18</v>
      </c>
      <c r="E64" s="48" t="s">
        <v>193</v>
      </c>
      <c r="F64" s="49">
        <v>45023</v>
      </c>
      <c r="G64" s="50" t="s">
        <v>194</v>
      </c>
      <c r="H64" s="50" t="s">
        <v>195</v>
      </c>
      <c r="I64" s="34">
        <v>18610308952</v>
      </c>
      <c r="J64" s="34"/>
      <c r="K64" s="12" t="s">
        <v>17</v>
      </c>
      <c r="L64" s="50"/>
      <c r="N64" s="12"/>
      <c r="O64" s="27"/>
      <c r="P64" s="27"/>
      <c r="Q64" s="27"/>
      <c r="T64" s="12"/>
      <c r="U64" s="12"/>
    </row>
    <row r="65" s="10" customFormat="1" spans="1:21">
      <c r="A65" s="12"/>
      <c r="B65" s="33">
        <f t="shared" si="7"/>
        <v>57</v>
      </c>
      <c r="C65" s="34" t="s">
        <v>196</v>
      </c>
      <c r="D65" s="35" t="s">
        <v>18</v>
      </c>
      <c r="E65" s="48" t="s">
        <v>197</v>
      </c>
      <c r="F65" s="49">
        <v>45020.5680555556</v>
      </c>
      <c r="G65" s="50" t="s">
        <v>198</v>
      </c>
      <c r="H65" s="50" t="s">
        <v>199</v>
      </c>
      <c r="I65" s="34">
        <v>18610308952</v>
      </c>
      <c r="J65" s="34"/>
      <c r="K65" s="12" t="s">
        <v>17</v>
      </c>
      <c r="L65" s="50" t="s">
        <v>200</v>
      </c>
      <c r="N65" s="12"/>
      <c r="O65" s="27"/>
      <c r="P65" s="27"/>
      <c r="Q65" s="27"/>
      <c r="T65" s="12"/>
      <c r="U65" s="12"/>
    </row>
    <row r="66" s="10" customFormat="1" spans="1:21">
      <c r="A66" s="12"/>
      <c r="B66" s="33">
        <f t="shared" si="7"/>
        <v>58</v>
      </c>
      <c r="C66" s="34" t="s">
        <v>196</v>
      </c>
      <c r="D66" s="35" t="s">
        <v>18</v>
      </c>
      <c r="E66" s="48" t="s">
        <v>201</v>
      </c>
      <c r="F66" s="49">
        <v>45020.56875</v>
      </c>
      <c r="G66" s="50" t="s">
        <v>202</v>
      </c>
      <c r="H66" s="50" t="s">
        <v>199</v>
      </c>
      <c r="I66" s="34">
        <v>18610308952</v>
      </c>
      <c r="J66" s="34"/>
      <c r="K66" s="12" t="s">
        <v>17</v>
      </c>
      <c r="L66" s="50"/>
      <c r="N66" s="12"/>
      <c r="O66" s="27"/>
      <c r="P66" s="27"/>
      <c r="Q66" s="27"/>
      <c r="T66" s="12"/>
      <c r="U66" s="12"/>
    </row>
    <row r="67" s="10" customFormat="1" spans="1:21">
      <c r="A67" s="12"/>
      <c r="B67" s="33">
        <f t="shared" ref="B67:B73" si="8">IF($C67&lt;&gt;"",ROW()-ROW($B$8),"")</f>
        <v>59</v>
      </c>
      <c r="C67" s="34" t="s">
        <v>203</v>
      </c>
      <c r="D67" s="35" t="s">
        <v>18</v>
      </c>
      <c r="E67" s="52" t="s">
        <v>204</v>
      </c>
      <c r="F67" s="49">
        <v>45020.5694444444</v>
      </c>
      <c r="G67" s="50" t="s">
        <v>205</v>
      </c>
      <c r="H67" s="50" t="s">
        <v>206</v>
      </c>
      <c r="I67" s="34">
        <v>18610308952</v>
      </c>
      <c r="J67" s="34"/>
      <c r="K67" s="12" t="s">
        <v>17</v>
      </c>
      <c r="L67" s="50"/>
      <c r="N67" s="12"/>
      <c r="O67" s="27"/>
      <c r="P67" s="27"/>
      <c r="Q67" s="27"/>
      <c r="T67" s="12"/>
      <c r="U67" s="12"/>
    </row>
    <row r="68" s="10" customFormat="1" spans="1:21">
      <c r="A68" s="12"/>
      <c r="B68" s="33">
        <f t="shared" si="8"/>
        <v>60</v>
      </c>
      <c r="C68" s="34" t="s">
        <v>207</v>
      </c>
      <c r="D68" s="35" t="s">
        <v>18</v>
      </c>
      <c r="E68" s="48" t="s">
        <v>208</v>
      </c>
      <c r="F68" s="49">
        <v>45020.6958333333</v>
      </c>
      <c r="G68" s="50"/>
      <c r="H68" s="50"/>
      <c r="I68" s="34">
        <v>18610308952</v>
      </c>
      <c r="J68" s="34"/>
      <c r="K68" s="12" t="s">
        <v>17</v>
      </c>
      <c r="L68" s="50"/>
      <c r="N68" s="12"/>
      <c r="O68" s="27"/>
      <c r="P68" s="27"/>
      <c r="Q68" s="27"/>
      <c r="T68" s="12"/>
      <c r="U68" s="12"/>
    </row>
    <row r="69" s="10" customFormat="1" spans="1:21">
      <c r="A69" s="12"/>
      <c r="B69" s="33">
        <f t="shared" si="8"/>
        <v>61</v>
      </c>
      <c r="C69" s="34" t="s">
        <v>209</v>
      </c>
      <c r="D69" s="35" t="s">
        <v>18</v>
      </c>
      <c r="E69" s="48" t="s">
        <v>210</v>
      </c>
      <c r="F69" s="49">
        <v>45020.7784722222</v>
      </c>
      <c r="G69" s="50" t="s">
        <v>211</v>
      </c>
      <c r="H69" s="50" t="s">
        <v>165</v>
      </c>
      <c r="I69" s="34">
        <v>18610308952</v>
      </c>
      <c r="J69" s="34"/>
      <c r="K69" s="12" t="s">
        <v>17</v>
      </c>
      <c r="L69" s="50"/>
      <c r="N69" s="12"/>
      <c r="O69" s="27"/>
      <c r="P69" s="27"/>
      <c r="Q69" s="27"/>
      <c r="T69" s="12"/>
      <c r="U69" s="12"/>
    </row>
    <row r="70" s="10" customFormat="1" spans="1:21">
      <c r="A70" s="12"/>
      <c r="B70" s="33">
        <f t="shared" si="8"/>
        <v>62</v>
      </c>
      <c r="C70" s="34" t="s">
        <v>212</v>
      </c>
      <c r="D70" s="35" t="s">
        <v>18</v>
      </c>
      <c r="E70" s="52" t="s">
        <v>213</v>
      </c>
      <c r="F70" s="49">
        <v>45020.7791666667</v>
      </c>
      <c r="G70" s="50" t="s">
        <v>214</v>
      </c>
      <c r="H70" s="50" t="s">
        <v>215</v>
      </c>
      <c r="I70" s="34">
        <v>18610308952</v>
      </c>
      <c r="J70" s="34"/>
      <c r="K70" s="12" t="s">
        <v>17</v>
      </c>
      <c r="L70" s="50"/>
      <c r="N70" s="12"/>
      <c r="O70" s="27"/>
      <c r="P70" s="27"/>
      <c r="Q70" s="27"/>
      <c r="T70" s="12"/>
      <c r="U70" s="12"/>
    </row>
    <row r="71" s="10" customFormat="1" spans="1:21">
      <c r="A71" s="12"/>
      <c r="B71" s="33">
        <f t="shared" si="8"/>
        <v>63</v>
      </c>
      <c r="C71" s="34" t="s">
        <v>216</v>
      </c>
      <c r="D71" s="35" t="s">
        <v>18</v>
      </c>
      <c r="E71" s="48" t="s">
        <v>217</v>
      </c>
      <c r="F71" s="49">
        <v>45020.7805555556</v>
      </c>
      <c r="G71" s="50" t="s">
        <v>218</v>
      </c>
      <c r="H71" s="50" t="s">
        <v>154</v>
      </c>
      <c r="I71" s="34">
        <v>18610308952</v>
      </c>
      <c r="J71" s="34"/>
      <c r="K71" s="12" t="s">
        <v>17</v>
      </c>
      <c r="L71" s="50"/>
      <c r="N71" s="12"/>
      <c r="O71" s="27"/>
      <c r="P71" s="27"/>
      <c r="Q71" s="27"/>
      <c r="T71" s="12"/>
      <c r="U71" s="12"/>
    </row>
    <row r="72" s="10" customFormat="1" spans="1:21">
      <c r="A72" s="12"/>
      <c r="B72" s="33">
        <f t="shared" si="8"/>
        <v>64</v>
      </c>
      <c r="C72" s="34" t="s">
        <v>219</v>
      </c>
      <c r="D72" s="35" t="s">
        <v>18</v>
      </c>
      <c r="E72" s="48" t="s">
        <v>220</v>
      </c>
      <c r="F72" s="49">
        <v>45020.78125</v>
      </c>
      <c r="G72" s="50" t="s">
        <v>218</v>
      </c>
      <c r="H72" s="50" t="s">
        <v>154</v>
      </c>
      <c r="I72" s="34">
        <v>18610308952</v>
      </c>
      <c r="J72" s="34"/>
      <c r="K72" s="12" t="s">
        <v>17</v>
      </c>
      <c r="L72" s="50"/>
      <c r="N72" s="12"/>
      <c r="O72" s="27"/>
      <c r="P72" s="27"/>
      <c r="Q72" s="27"/>
      <c r="T72" s="12"/>
      <c r="U72" s="12"/>
    </row>
    <row r="73" s="10" customFormat="1" spans="1:21">
      <c r="A73" s="12"/>
      <c r="B73" s="33">
        <f t="shared" si="8"/>
        <v>65</v>
      </c>
      <c r="C73" s="34" t="s">
        <v>221</v>
      </c>
      <c r="D73" s="35" t="s">
        <v>18</v>
      </c>
      <c r="E73" s="48" t="s">
        <v>222</v>
      </c>
      <c r="F73" s="49">
        <v>45020.7819444444</v>
      </c>
      <c r="G73" s="50" t="s">
        <v>223</v>
      </c>
      <c r="H73" s="50" t="s">
        <v>224</v>
      </c>
      <c r="I73" s="34">
        <v>18610308952</v>
      </c>
      <c r="J73" s="34"/>
      <c r="K73" s="12" t="s">
        <v>17</v>
      </c>
      <c r="L73" s="50"/>
      <c r="N73" s="12"/>
      <c r="O73" s="27"/>
      <c r="P73" s="27"/>
      <c r="Q73" s="27"/>
      <c r="T73" s="12"/>
      <c r="U73" s="12"/>
    </row>
    <row r="74" s="10" customFormat="1" spans="1:21">
      <c r="A74" s="12"/>
      <c r="B74" s="33">
        <f t="shared" ref="B74:B80" si="9">IF($C74&lt;&gt;"",ROW()-ROW($B$8),"")</f>
        <v>66</v>
      </c>
      <c r="C74" s="34" t="s">
        <v>225</v>
      </c>
      <c r="D74" s="35" t="s">
        <v>18</v>
      </c>
      <c r="E74" s="48" t="s">
        <v>226</v>
      </c>
      <c r="F74" s="49">
        <v>45020.7826388889</v>
      </c>
      <c r="G74" s="50" t="s">
        <v>227</v>
      </c>
      <c r="H74" s="50" t="s">
        <v>228</v>
      </c>
      <c r="I74" s="34">
        <v>18610308952</v>
      </c>
      <c r="J74" s="34"/>
      <c r="K74" s="12" t="s">
        <v>17</v>
      </c>
      <c r="L74" s="50"/>
      <c r="N74" s="12"/>
      <c r="O74" s="27"/>
      <c r="P74" s="27"/>
      <c r="Q74" s="27"/>
      <c r="T74" s="12"/>
      <c r="U74" s="12"/>
    </row>
    <row r="75" s="10" customFormat="1" spans="1:21">
      <c r="A75" s="12"/>
      <c r="B75" s="33">
        <f t="shared" si="9"/>
        <v>67</v>
      </c>
      <c r="C75" s="34" t="s">
        <v>229</v>
      </c>
      <c r="D75" s="35" t="s">
        <v>18</v>
      </c>
      <c r="E75" s="48" t="s">
        <v>230</v>
      </c>
      <c r="F75" s="49">
        <v>45152</v>
      </c>
      <c r="G75" s="50" t="s">
        <v>231</v>
      </c>
      <c r="H75" s="50" t="s">
        <v>232</v>
      </c>
      <c r="I75" s="34">
        <v>18610308952</v>
      </c>
      <c r="J75" s="34"/>
      <c r="K75" s="12" t="s">
        <v>17</v>
      </c>
      <c r="L75" s="50"/>
      <c r="N75" s="12"/>
      <c r="O75" s="27"/>
      <c r="P75" s="27"/>
      <c r="Q75" s="27"/>
      <c r="T75" s="12"/>
      <c r="U75" s="12"/>
    </row>
    <row r="76" s="10" customFormat="1" spans="1:21">
      <c r="A76" s="12"/>
      <c r="B76" s="33">
        <f t="shared" si="9"/>
        <v>68</v>
      </c>
      <c r="C76" s="34" t="s">
        <v>233</v>
      </c>
      <c r="D76" s="35" t="s">
        <v>18</v>
      </c>
      <c r="E76" s="48" t="s">
        <v>234</v>
      </c>
      <c r="F76" s="49">
        <v>45124</v>
      </c>
      <c r="G76" s="50" t="s">
        <v>235</v>
      </c>
      <c r="H76" s="50" t="s">
        <v>236</v>
      </c>
      <c r="I76" s="34">
        <v>18610308952</v>
      </c>
      <c r="J76" s="34"/>
      <c r="K76" s="12" t="s">
        <v>17</v>
      </c>
      <c r="L76" s="50"/>
      <c r="N76" s="12"/>
      <c r="O76" s="27"/>
      <c r="P76" s="27"/>
      <c r="Q76" s="27"/>
      <c r="T76" s="12"/>
      <c r="U76" s="12"/>
    </row>
    <row r="77" s="10" customFormat="1" spans="1:21">
      <c r="A77" s="12"/>
      <c r="B77" s="33">
        <f t="shared" si="9"/>
        <v>69</v>
      </c>
      <c r="C77" s="34" t="s">
        <v>237</v>
      </c>
      <c r="D77" s="35" t="s">
        <v>18</v>
      </c>
      <c r="E77" s="52" t="s">
        <v>238</v>
      </c>
      <c r="F77" s="49">
        <v>45020.7833333333</v>
      </c>
      <c r="G77" s="50" t="s">
        <v>239</v>
      </c>
      <c r="H77" s="50" t="s">
        <v>240</v>
      </c>
      <c r="I77" s="34">
        <v>18610308952</v>
      </c>
      <c r="J77" s="34"/>
      <c r="K77" s="12" t="s">
        <v>17</v>
      </c>
      <c r="L77" s="50"/>
      <c r="N77" s="12"/>
      <c r="O77" s="27"/>
      <c r="P77" s="27"/>
      <c r="Q77" s="27"/>
      <c r="T77" s="12"/>
      <c r="U77" s="12"/>
    </row>
    <row r="78" s="10" customFormat="1" spans="1:21">
      <c r="A78" s="12"/>
      <c r="B78" s="33">
        <f t="shared" si="9"/>
        <v>70</v>
      </c>
      <c r="C78" s="34" t="s">
        <v>241</v>
      </c>
      <c r="D78" s="35" t="s">
        <v>18</v>
      </c>
      <c r="E78" s="48" t="s">
        <v>242</v>
      </c>
      <c r="F78" s="49">
        <v>45023.4611111111</v>
      </c>
      <c r="G78" s="50" t="s">
        <v>239</v>
      </c>
      <c r="H78" s="50" t="s">
        <v>240</v>
      </c>
      <c r="I78" s="34">
        <v>18610308952</v>
      </c>
      <c r="J78" s="34"/>
      <c r="K78" s="12" t="s">
        <v>17</v>
      </c>
      <c r="L78" s="50"/>
      <c r="N78" s="12"/>
      <c r="O78" s="27"/>
      <c r="P78" s="27"/>
      <c r="Q78" s="27"/>
      <c r="T78" s="12"/>
      <c r="U78" s="12"/>
    </row>
    <row r="79" s="10" customFormat="1" spans="1:21">
      <c r="A79" s="12"/>
      <c r="B79" s="33">
        <f t="shared" si="9"/>
        <v>71</v>
      </c>
      <c r="C79" s="34" t="s">
        <v>243</v>
      </c>
      <c r="D79" s="35" t="s">
        <v>18</v>
      </c>
      <c r="E79" s="52" t="s">
        <v>244</v>
      </c>
      <c r="F79" s="49">
        <v>45030.4916666667</v>
      </c>
      <c r="G79" s="50" t="s">
        <v>239</v>
      </c>
      <c r="H79" s="50" t="s">
        <v>245</v>
      </c>
      <c r="I79" s="34">
        <v>18610308952</v>
      </c>
      <c r="J79" s="34"/>
      <c r="K79" s="12" t="s">
        <v>17</v>
      </c>
      <c r="L79" s="50"/>
      <c r="N79" s="12"/>
      <c r="O79" s="27"/>
      <c r="P79" s="27"/>
      <c r="Q79" s="27"/>
      <c r="T79" s="12"/>
      <c r="U79" s="12"/>
    </row>
    <row r="80" s="10" customFormat="1" spans="1:21">
      <c r="A80" s="12"/>
      <c r="B80" s="33">
        <f t="shared" si="9"/>
        <v>72</v>
      </c>
      <c r="C80" s="34" t="s">
        <v>246</v>
      </c>
      <c r="D80" s="35" t="s">
        <v>18</v>
      </c>
      <c r="E80" s="52" t="s">
        <v>247</v>
      </c>
      <c r="F80" s="50"/>
      <c r="G80" s="50" t="s">
        <v>248</v>
      </c>
      <c r="H80" s="50" t="s">
        <v>160</v>
      </c>
      <c r="I80" s="34">
        <v>18610308952</v>
      </c>
      <c r="J80" s="34"/>
      <c r="K80" s="12" t="s">
        <v>17</v>
      </c>
      <c r="L80" s="50"/>
      <c r="N80" s="12"/>
      <c r="O80" s="27"/>
      <c r="P80" s="27"/>
      <c r="Q80" s="27"/>
      <c r="T80" s="12"/>
      <c r="U80" s="12"/>
    </row>
    <row r="81" s="10" customFormat="1" spans="1:21">
      <c r="A81" s="12"/>
      <c r="B81" s="33">
        <f t="shared" ref="B81:B87" si="10">IF($C81&lt;&gt;"",ROW()-ROW($B$8),"")</f>
        <v>73</v>
      </c>
      <c r="C81" s="34" t="s">
        <v>131</v>
      </c>
      <c r="D81" s="35" t="s">
        <v>18</v>
      </c>
      <c r="E81" s="48" t="s">
        <v>249</v>
      </c>
      <c r="F81" s="49">
        <v>45044</v>
      </c>
      <c r="G81" s="50"/>
      <c r="H81" s="50" t="s">
        <v>160</v>
      </c>
      <c r="I81" s="34">
        <v>18610308952</v>
      </c>
      <c r="J81" s="34"/>
      <c r="K81" s="12" t="s">
        <v>17</v>
      </c>
      <c r="L81" s="50"/>
      <c r="N81" s="12"/>
      <c r="O81" s="27"/>
      <c r="P81" s="27"/>
      <c r="Q81" s="27"/>
      <c r="T81" s="12"/>
      <c r="U81" s="12"/>
    </row>
    <row r="82" s="10" customFormat="1" spans="1:21">
      <c r="A82" s="12"/>
      <c r="B82" s="33">
        <f t="shared" si="10"/>
        <v>74</v>
      </c>
      <c r="C82" s="34" t="s">
        <v>250</v>
      </c>
      <c r="D82" s="35" t="s">
        <v>18</v>
      </c>
      <c r="E82" s="52" t="s">
        <v>251</v>
      </c>
      <c r="F82" s="49">
        <v>45071.4388888889</v>
      </c>
      <c r="G82" s="50" t="s">
        <v>252</v>
      </c>
      <c r="H82" s="50" t="s">
        <v>73</v>
      </c>
      <c r="I82" s="34">
        <v>18610308952</v>
      </c>
      <c r="J82" s="34"/>
      <c r="K82" s="12" t="s">
        <v>17</v>
      </c>
      <c r="L82" s="50"/>
      <c r="N82" s="12"/>
      <c r="O82" s="27"/>
      <c r="P82" s="27"/>
      <c r="Q82" s="27"/>
      <c r="T82" s="12"/>
      <c r="U82" s="12"/>
    </row>
    <row r="83" s="10" customFormat="1" spans="1:21">
      <c r="A83" s="12"/>
      <c r="B83" s="33">
        <f t="shared" si="10"/>
        <v>75</v>
      </c>
      <c r="C83" s="34" t="s">
        <v>253</v>
      </c>
      <c r="D83" s="35" t="s">
        <v>18</v>
      </c>
      <c r="E83" s="52" t="s">
        <v>91</v>
      </c>
      <c r="F83" s="49">
        <v>45077.7201388889</v>
      </c>
      <c r="G83" s="50" t="s">
        <v>80</v>
      </c>
      <c r="H83" s="50" t="s">
        <v>126</v>
      </c>
      <c r="I83" s="34">
        <v>18610308952</v>
      </c>
      <c r="J83" s="34"/>
      <c r="K83" s="12" t="s">
        <v>17</v>
      </c>
      <c r="L83" s="50"/>
      <c r="N83" s="12"/>
      <c r="O83" s="27"/>
      <c r="P83" s="27"/>
      <c r="Q83" s="27"/>
      <c r="T83" s="12"/>
      <c r="U83" s="12"/>
    </row>
    <row r="84" s="10" customFormat="1" spans="1:21">
      <c r="A84" s="12"/>
      <c r="B84" s="33">
        <f t="shared" si="10"/>
        <v>76</v>
      </c>
      <c r="C84" s="34" t="s">
        <v>254</v>
      </c>
      <c r="D84" s="35" t="s">
        <v>18</v>
      </c>
      <c r="E84" s="48" t="s">
        <v>255</v>
      </c>
      <c r="F84" s="49">
        <v>45078.3972222222</v>
      </c>
      <c r="G84" s="50" t="s">
        <v>105</v>
      </c>
      <c r="H84" s="50" t="s">
        <v>81</v>
      </c>
      <c r="I84" s="34">
        <v>18610308952</v>
      </c>
      <c r="J84" s="34"/>
      <c r="K84" s="12" t="s">
        <v>17</v>
      </c>
      <c r="L84" s="50"/>
      <c r="N84" s="12"/>
      <c r="O84" s="27"/>
      <c r="P84" s="27"/>
      <c r="Q84" s="27"/>
      <c r="T84" s="12"/>
      <c r="U84" s="12"/>
    </row>
    <row r="85" s="10" customFormat="1" spans="1:21">
      <c r="A85" s="12"/>
      <c r="B85" s="33">
        <f t="shared" si="10"/>
        <v>77</v>
      </c>
      <c r="C85" s="34" t="s">
        <v>256</v>
      </c>
      <c r="D85" s="35" t="s">
        <v>18</v>
      </c>
      <c r="E85" s="52" t="s">
        <v>257</v>
      </c>
      <c r="F85" s="49">
        <v>45086.6868055556</v>
      </c>
      <c r="G85" s="50" t="s">
        <v>258</v>
      </c>
      <c r="H85" s="50" t="s">
        <v>259</v>
      </c>
      <c r="I85" s="34">
        <v>18610308952</v>
      </c>
      <c r="J85" s="34"/>
      <c r="K85" s="12" t="s">
        <v>17</v>
      </c>
      <c r="L85" s="50"/>
      <c r="N85" s="12"/>
      <c r="O85" s="27"/>
      <c r="P85" s="27"/>
      <c r="Q85" s="27"/>
      <c r="T85" s="12"/>
      <c r="U85" s="12"/>
    </row>
    <row r="86" s="10" customFormat="1" spans="1:21">
      <c r="A86" s="12"/>
      <c r="B86" s="33">
        <f t="shared" si="10"/>
        <v>78</v>
      </c>
      <c r="C86" s="34" t="s">
        <v>260</v>
      </c>
      <c r="D86" s="35" t="s">
        <v>18</v>
      </c>
      <c r="E86" s="48" t="s">
        <v>261</v>
      </c>
      <c r="F86" s="49">
        <v>45118</v>
      </c>
      <c r="G86" s="50" t="s">
        <v>262</v>
      </c>
      <c r="H86" s="50" t="s">
        <v>60</v>
      </c>
      <c r="I86" s="34">
        <v>18610308952</v>
      </c>
      <c r="J86" s="34"/>
      <c r="K86" s="12" t="s">
        <v>17</v>
      </c>
      <c r="L86" s="50"/>
      <c r="N86" s="12"/>
      <c r="O86" s="27"/>
      <c r="P86" s="27"/>
      <c r="Q86" s="27"/>
      <c r="T86" s="12"/>
      <c r="U86" s="12"/>
    </row>
    <row r="87" s="10" customFormat="1" spans="1:21">
      <c r="A87" s="12"/>
      <c r="B87" s="33">
        <f t="shared" si="10"/>
        <v>79</v>
      </c>
      <c r="C87" s="34" t="s">
        <v>263</v>
      </c>
      <c r="D87" s="35" t="s">
        <v>18</v>
      </c>
      <c r="E87" s="48" t="s">
        <v>264</v>
      </c>
      <c r="F87" s="49">
        <v>45110.6027777778</v>
      </c>
      <c r="G87" s="50" t="s">
        <v>258</v>
      </c>
      <c r="H87" s="50" t="s">
        <v>73</v>
      </c>
      <c r="I87" s="34">
        <v>18610308952</v>
      </c>
      <c r="J87" s="34"/>
      <c r="K87" s="12" t="s">
        <v>17</v>
      </c>
      <c r="L87" s="50"/>
      <c r="N87" s="12"/>
      <c r="O87" s="27"/>
      <c r="P87" s="27"/>
      <c r="Q87" s="27"/>
      <c r="T87" s="12"/>
      <c r="U87" s="12"/>
    </row>
    <row r="88" s="10" customFormat="1" spans="1:21">
      <c r="A88" s="12"/>
      <c r="B88" s="33">
        <f t="shared" ref="B88:B94" si="11">IF($C88&lt;&gt;"",ROW()-ROW($B$8),"")</f>
        <v>80</v>
      </c>
      <c r="C88" s="34" t="s">
        <v>265</v>
      </c>
      <c r="D88" s="35" t="s">
        <v>18</v>
      </c>
      <c r="E88" s="48" t="s">
        <v>266</v>
      </c>
      <c r="F88" s="49">
        <v>45110.6555555556</v>
      </c>
      <c r="G88" s="50" t="s">
        <v>267</v>
      </c>
      <c r="H88" s="50" t="s">
        <v>268</v>
      </c>
      <c r="I88" s="34">
        <v>18610308952</v>
      </c>
      <c r="J88" s="34"/>
      <c r="K88" s="12" t="s">
        <v>17</v>
      </c>
      <c r="L88" s="50"/>
      <c r="N88" s="12"/>
      <c r="O88" s="27"/>
      <c r="P88" s="27"/>
      <c r="Q88" s="27"/>
      <c r="T88" s="12"/>
      <c r="U88" s="12"/>
    </row>
    <row r="89" s="10" customFormat="1" spans="1:21">
      <c r="A89" s="12"/>
      <c r="B89" s="33">
        <f t="shared" si="11"/>
        <v>81</v>
      </c>
      <c r="C89" s="34" t="s">
        <v>265</v>
      </c>
      <c r="D89" s="35" t="s">
        <v>18</v>
      </c>
      <c r="E89" s="48" t="s">
        <v>266</v>
      </c>
      <c r="F89" s="49">
        <v>45155</v>
      </c>
      <c r="G89" s="50" t="s">
        <v>269</v>
      </c>
      <c r="H89" s="50" t="s">
        <v>270</v>
      </c>
      <c r="I89" s="34">
        <v>18610308952</v>
      </c>
      <c r="J89" s="34"/>
      <c r="K89" s="12" t="s">
        <v>17</v>
      </c>
      <c r="L89" s="50"/>
      <c r="N89" s="12"/>
      <c r="O89" s="27"/>
      <c r="P89" s="27"/>
      <c r="Q89" s="27"/>
      <c r="T89" s="12"/>
      <c r="U89" s="12"/>
    </row>
    <row r="90" s="10" customFormat="1" spans="1:21">
      <c r="A90" s="12"/>
      <c r="B90" s="33">
        <f t="shared" si="11"/>
        <v>82</v>
      </c>
      <c r="C90" s="34" t="s">
        <v>271</v>
      </c>
      <c r="D90" s="35" t="s">
        <v>18</v>
      </c>
      <c r="E90" s="48" t="s">
        <v>75</v>
      </c>
      <c r="F90" s="49">
        <v>45110.6694444444</v>
      </c>
      <c r="G90" s="50" t="s">
        <v>272</v>
      </c>
      <c r="H90" s="50" t="s">
        <v>273</v>
      </c>
      <c r="I90" s="34">
        <v>18610308952</v>
      </c>
      <c r="J90" s="34"/>
      <c r="K90" s="12" t="s">
        <v>17</v>
      </c>
      <c r="L90" s="50"/>
      <c r="N90" s="12"/>
      <c r="O90" s="27"/>
      <c r="P90" s="27"/>
      <c r="Q90" s="27"/>
      <c r="T90" s="12"/>
      <c r="U90" s="12"/>
    </row>
    <row r="91" s="10" customFormat="1" spans="1:21">
      <c r="A91" s="12"/>
      <c r="B91" s="33">
        <f t="shared" si="11"/>
        <v>83</v>
      </c>
      <c r="C91" s="34" t="s">
        <v>274</v>
      </c>
      <c r="D91" s="35" t="s">
        <v>18</v>
      </c>
      <c r="E91" s="48" t="s">
        <v>75</v>
      </c>
      <c r="F91" s="50"/>
      <c r="G91" s="50" t="s">
        <v>275</v>
      </c>
      <c r="H91" s="50" t="s">
        <v>276</v>
      </c>
      <c r="I91" s="34">
        <v>18610308952</v>
      </c>
      <c r="J91" s="34"/>
      <c r="K91" s="12" t="s">
        <v>17</v>
      </c>
      <c r="L91" s="50"/>
      <c r="N91" s="12"/>
      <c r="O91" s="27"/>
      <c r="P91" s="27"/>
      <c r="Q91" s="27"/>
      <c r="T91" s="12"/>
      <c r="U91" s="12"/>
    </row>
    <row r="92" s="10" customFormat="1" spans="1:21">
      <c r="A92" s="12"/>
      <c r="B92" s="33">
        <f t="shared" si="11"/>
        <v>84</v>
      </c>
      <c r="C92" s="34" t="s">
        <v>184</v>
      </c>
      <c r="D92" s="35" t="s">
        <v>18</v>
      </c>
      <c r="E92" s="48" t="s">
        <v>185</v>
      </c>
      <c r="F92" s="50"/>
      <c r="G92" s="50" t="s">
        <v>186</v>
      </c>
      <c r="H92" s="50" t="s">
        <v>187</v>
      </c>
      <c r="I92" s="34">
        <v>18610308952</v>
      </c>
      <c r="J92" s="34"/>
      <c r="K92" s="12" t="s">
        <v>17</v>
      </c>
      <c r="L92" s="50"/>
      <c r="N92" s="12"/>
      <c r="O92" s="27"/>
      <c r="P92" s="27"/>
      <c r="Q92" s="27"/>
      <c r="T92" s="12"/>
      <c r="U92" s="12"/>
    </row>
    <row r="93" s="10" customFormat="1" spans="1:21">
      <c r="A93" s="12"/>
      <c r="B93" s="33">
        <f t="shared" si="11"/>
        <v>85</v>
      </c>
      <c r="C93" s="34" t="s">
        <v>197</v>
      </c>
      <c r="D93" s="35" t="s">
        <v>18</v>
      </c>
      <c r="E93" s="52"/>
      <c r="F93" s="49">
        <v>45110</v>
      </c>
      <c r="G93" s="50"/>
      <c r="H93" s="50"/>
      <c r="I93" s="34">
        <v>18610308952</v>
      </c>
      <c r="J93" s="34"/>
      <c r="K93" s="12" t="s">
        <v>17</v>
      </c>
      <c r="L93" s="50"/>
      <c r="N93" s="12"/>
      <c r="O93" s="27"/>
      <c r="P93" s="27"/>
      <c r="Q93" s="27"/>
      <c r="T93" s="12"/>
      <c r="U93" s="12"/>
    </row>
    <row r="94" s="10" customFormat="1" spans="1:21">
      <c r="A94" s="12"/>
      <c r="B94" s="33">
        <f t="shared" si="11"/>
        <v>86</v>
      </c>
      <c r="C94" s="34" t="s">
        <v>277</v>
      </c>
      <c r="D94" s="35" t="s">
        <v>18</v>
      </c>
      <c r="E94" s="48" t="s">
        <v>278</v>
      </c>
      <c r="F94" s="50"/>
      <c r="G94" s="50" t="s">
        <v>279</v>
      </c>
      <c r="H94" s="50" t="s">
        <v>280</v>
      </c>
      <c r="I94" s="34">
        <v>18610308952</v>
      </c>
      <c r="J94" s="34"/>
      <c r="K94" s="12" t="s">
        <v>17</v>
      </c>
      <c r="L94" s="50"/>
      <c r="N94" s="12"/>
      <c r="O94" s="27"/>
      <c r="P94" s="27"/>
      <c r="Q94" s="27"/>
      <c r="T94" s="12"/>
      <c r="U94" s="12"/>
    </row>
    <row r="95" s="10" customFormat="1" spans="1:21">
      <c r="A95" s="12"/>
      <c r="B95" s="33">
        <f t="shared" ref="B95:B142" si="12">IF($C95&lt;&gt;"",ROW()-ROW($B$8),"")</f>
        <v>87</v>
      </c>
      <c r="C95" s="34" t="s">
        <v>281</v>
      </c>
      <c r="D95" s="35" t="s">
        <v>18</v>
      </c>
      <c r="E95" s="48" t="s">
        <v>282</v>
      </c>
      <c r="F95" s="50"/>
      <c r="G95" s="50" t="s">
        <v>283</v>
      </c>
      <c r="H95" s="50" t="s">
        <v>284</v>
      </c>
      <c r="I95" s="34">
        <v>18610308952</v>
      </c>
      <c r="J95" s="34"/>
      <c r="K95" s="12" t="s">
        <v>17</v>
      </c>
      <c r="L95" s="50"/>
      <c r="N95" s="12"/>
      <c r="O95" s="27"/>
      <c r="P95" s="27"/>
      <c r="Q95" s="27"/>
      <c r="T95" s="12"/>
      <c r="U95" s="12"/>
    </row>
    <row r="96" s="10" customFormat="1" spans="1:21">
      <c r="A96" s="12"/>
      <c r="B96" s="33">
        <f t="shared" si="12"/>
        <v>88</v>
      </c>
      <c r="C96" s="34" t="s">
        <v>285</v>
      </c>
      <c r="D96" s="35" t="s">
        <v>18</v>
      </c>
      <c r="E96" s="48" t="s">
        <v>286</v>
      </c>
      <c r="F96" s="50"/>
      <c r="G96" s="50" t="s">
        <v>287</v>
      </c>
      <c r="H96" s="50" t="s">
        <v>288</v>
      </c>
      <c r="I96" s="34">
        <v>18610308952</v>
      </c>
      <c r="J96" s="34"/>
      <c r="K96" s="12" t="s">
        <v>17</v>
      </c>
      <c r="L96" s="50"/>
      <c r="N96" s="12"/>
      <c r="O96" s="27"/>
      <c r="P96" s="27"/>
      <c r="Q96" s="27"/>
      <c r="T96" s="12"/>
      <c r="U96" s="12"/>
    </row>
    <row r="97" s="10" customFormat="1" spans="1:21">
      <c r="A97" s="12"/>
      <c r="B97" s="33">
        <f t="shared" si="12"/>
        <v>89</v>
      </c>
      <c r="C97" s="34" t="s">
        <v>289</v>
      </c>
      <c r="D97" s="35" t="s">
        <v>18</v>
      </c>
      <c r="E97" s="48" t="s">
        <v>290</v>
      </c>
      <c r="F97" s="50"/>
      <c r="G97" s="50" t="s">
        <v>291</v>
      </c>
      <c r="H97" s="50" t="s">
        <v>102</v>
      </c>
      <c r="I97" s="34">
        <v>18610308952</v>
      </c>
      <c r="J97" s="34"/>
      <c r="K97" s="12" t="s">
        <v>17</v>
      </c>
      <c r="L97" s="50"/>
      <c r="N97" s="12"/>
      <c r="O97" s="27"/>
      <c r="P97" s="27"/>
      <c r="Q97" s="27"/>
      <c r="T97" s="12"/>
      <c r="U97" s="12"/>
    </row>
    <row r="98" s="10" customFormat="1" spans="1:21">
      <c r="A98" s="12"/>
      <c r="B98" s="33">
        <f t="shared" si="12"/>
        <v>90</v>
      </c>
      <c r="C98" s="34">
        <v>3733</v>
      </c>
      <c r="D98" s="35" t="s">
        <v>18</v>
      </c>
      <c r="E98" s="48" t="s">
        <v>292</v>
      </c>
      <c r="F98" s="49">
        <v>45119</v>
      </c>
      <c r="G98" s="50" t="s">
        <v>60</v>
      </c>
      <c r="H98" s="50" t="s">
        <v>293</v>
      </c>
      <c r="I98" s="34">
        <v>18610308952</v>
      </c>
      <c r="J98" s="34"/>
      <c r="K98" s="12" t="s">
        <v>17</v>
      </c>
      <c r="L98" s="50"/>
      <c r="N98" s="12"/>
      <c r="O98" s="27"/>
      <c r="P98" s="27"/>
      <c r="Q98" s="27"/>
      <c r="T98" s="12"/>
      <c r="U98" s="12"/>
    </row>
    <row r="99" s="10" customFormat="1" spans="1:21">
      <c r="A99" s="12"/>
      <c r="B99" s="33">
        <f t="shared" si="12"/>
        <v>91</v>
      </c>
      <c r="C99" s="34" t="s">
        <v>289</v>
      </c>
      <c r="D99" s="35" t="s">
        <v>18</v>
      </c>
      <c r="E99" s="48" t="s">
        <v>294</v>
      </c>
      <c r="F99" s="49">
        <v>45121.4416666667</v>
      </c>
      <c r="G99" s="50" t="s">
        <v>295</v>
      </c>
      <c r="H99" s="50" t="s">
        <v>296</v>
      </c>
      <c r="I99" s="34">
        <v>18610308952</v>
      </c>
      <c r="J99" s="34"/>
      <c r="K99" s="12" t="s">
        <v>17</v>
      </c>
      <c r="L99" s="50"/>
      <c r="N99" s="12"/>
      <c r="O99" s="27"/>
      <c r="P99" s="27"/>
      <c r="Q99" s="27"/>
      <c r="T99" s="12"/>
      <c r="U99" s="12"/>
    </row>
    <row r="100" s="10" customFormat="1" spans="1:21">
      <c r="A100" s="12"/>
      <c r="B100" s="33">
        <f t="shared" si="12"/>
        <v>92</v>
      </c>
      <c r="C100" s="34" t="s">
        <v>297</v>
      </c>
      <c r="D100" s="35" t="s">
        <v>18</v>
      </c>
      <c r="E100" s="48" t="s">
        <v>286</v>
      </c>
      <c r="F100" s="50"/>
      <c r="G100" s="50" t="s">
        <v>298</v>
      </c>
      <c r="H100" s="50" t="s">
        <v>299</v>
      </c>
      <c r="I100" s="34">
        <v>18610308952</v>
      </c>
      <c r="J100" s="34"/>
      <c r="K100" s="12" t="s">
        <v>17</v>
      </c>
      <c r="L100" s="50"/>
      <c r="N100" s="12"/>
      <c r="O100" s="27"/>
      <c r="P100" s="27"/>
      <c r="Q100" s="27"/>
      <c r="T100" s="12"/>
      <c r="U100" s="12"/>
    </row>
    <row r="101" s="10" customFormat="1" spans="1:21">
      <c r="A101" s="12"/>
      <c r="B101" s="33">
        <f t="shared" si="12"/>
        <v>93</v>
      </c>
      <c r="C101" s="34" t="s">
        <v>251</v>
      </c>
      <c r="D101" s="35" t="s">
        <v>18</v>
      </c>
      <c r="E101" s="52"/>
      <c r="F101" s="49">
        <v>45149</v>
      </c>
      <c r="G101" s="50"/>
      <c r="H101" s="50"/>
      <c r="I101" s="34">
        <v>18610308952</v>
      </c>
      <c r="J101" s="34"/>
      <c r="K101" s="12" t="s">
        <v>17</v>
      </c>
      <c r="L101" s="50"/>
      <c r="N101" s="12"/>
      <c r="O101" s="27"/>
      <c r="P101" s="27"/>
      <c r="Q101" s="27"/>
      <c r="T101" s="12"/>
      <c r="U101" s="12"/>
    </row>
    <row r="102" s="10" customFormat="1" spans="1:21">
      <c r="A102" s="12"/>
      <c r="B102" s="33">
        <f t="shared" si="12"/>
        <v>94</v>
      </c>
      <c r="C102" s="34" t="s">
        <v>300</v>
      </c>
      <c r="D102" s="35" t="s">
        <v>18</v>
      </c>
      <c r="E102" s="48" t="s">
        <v>301</v>
      </c>
      <c r="F102" s="49">
        <v>45152</v>
      </c>
      <c r="G102" s="50" t="s">
        <v>302</v>
      </c>
      <c r="H102" s="50" t="s">
        <v>303</v>
      </c>
      <c r="I102" s="34">
        <v>18610308952</v>
      </c>
      <c r="J102" s="34"/>
      <c r="K102" s="12" t="s">
        <v>17</v>
      </c>
      <c r="L102" s="50"/>
      <c r="N102" s="12"/>
      <c r="O102" s="27"/>
      <c r="P102" s="27"/>
      <c r="Q102" s="27"/>
      <c r="T102" s="12"/>
      <c r="U102" s="12"/>
    </row>
    <row r="103" s="10" customFormat="1" spans="1:21">
      <c r="A103" s="12"/>
      <c r="B103" s="33">
        <f t="shared" si="12"/>
        <v>95</v>
      </c>
      <c r="C103" s="34" t="s">
        <v>193</v>
      </c>
      <c r="D103" s="35" t="s">
        <v>18</v>
      </c>
      <c r="E103" s="52"/>
      <c r="F103" s="49">
        <v>45149</v>
      </c>
      <c r="G103" s="50"/>
      <c r="H103" s="50"/>
      <c r="I103" s="34">
        <v>18610308952</v>
      </c>
      <c r="J103" s="34"/>
      <c r="K103" s="12" t="s">
        <v>17</v>
      </c>
      <c r="L103" s="50"/>
      <c r="N103" s="12"/>
      <c r="O103" s="27"/>
      <c r="P103" s="27"/>
      <c r="Q103" s="27"/>
      <c r="T103" s="12"/>
      <c r="U103" s="12"/>
    </row>
    <row r="104" s="10" customFormat="1" spans="1:21">
      <c r="A104" s="12"/>
      <c r="B104" s="33">
        <f t="shared" si="12"/>
        <v>96</v>
      </c>
      <c r="C104" s="34" t="s">
        <v>304</v>
      </c>
      <c r="D104" s="35" t="s">
        <v>18</v>
      </c>
      <c r="E104" s="48" t="s">
        <v>305</v>
      </c>
      <c r="F104" s="50"/>
      <c r="G104" s="50" t="s">
        <v>306</v>
      </c>
      <c r="H104" s="50" t="s">
        <v>307</v>
      </c>
      <c r="I104" s="34">
        <v>18610308952</v>
      </c>
      <c r="J104" s="34"/>
      <c r="K104" s="12" t="s">
        <v>17</v>
      </c>
      <c r="L104" s="50"/>
      <c r="N104" s="12"/>
      <c r="O104" s="27"/>
      <c r="P104" s="27"/>
      <c r="Q104" s="27"/>
      <c r="T104" s="12"/>
      <c r="U104" s="12"/>
    </row>
    <row r="105" s="10" customFormat="1" spans="1:21">
      <c r="A105" s="12"/>
      <c r="B105" s="33">
        <f t="shared" si="12"/>
        <v>97</v>
      </c>
      <c r="C105" s="34" t="s">
        <v>208</v>
      </c>
      <c r="D105" s="35" t="s">
        <v>18</v>
      </c>
      <c r="E105" s="52"/>
      <c r="F105" s="49">
        <v>45149</v>
      </c>
      <c r="G105" s="50"/>
      <c r="H105" s="50"/>
      <c r="I105" s="34">
        <v>18610308952</v>
      </c>
      <c r="J105" s="34"/>
      <c r="K105" s="12" t="s">
        <v>17</v>
      </c>
      <c r="L105" s="50"/>
      <c r="N105" s="12"/>
      <c r="O105" s="27"/>
      <c r="P105" s="27"/>
      <c r="Q105" s="27"/>
      <c r="T105" s="12"/>
      <c r="U105" s="12"/>
    </row>
    <row r="106" s="10" customFormat="1" spans="1:21">
      <c r="A106" s="12"/>
      <c r="B106" s="33">
        <f t="shared" si="12"/>
        <v>98</v>
      </c>
      <c r="C106" s="34" t="s">
        <v>308</v>
      </c>
      <c r="D106" s="35" t="s">
        <v>18</v>
      </c>
      <c r="E106" s="48" t="s">
        <v>309</v>
      </c>
      <c r="F106" s="49">
        <v>45155</v>
      </c>
      <c r="G106" s="50" t="s">
        <v>310</v>
      </c>
      <c r="H106" s="50" t="s">
        <v>73</v>
      </c>
      <c r="I106" s="34">
        <v>18610308952</v>
      </c>
      <c r="J106" s="34"/>
      <c r="K106" s="12" t="s">
        <v>17</v>
      </c>
      <c r="L106" s="50"/>
      <c r="N106" s="12"/>
      <c r="O106" s="27"/>
      <c r="P106" s="27"/>
      <c r="Q106" s="27"/>
      <c r="T106" s="12"/>
      <c r="U106" s="12"/>
    </row>
    <row r="107" s="10" customFormat="1" spans="1:21">
      <c r="A107" s="12"/>
      <c r="B107" s="33">
        <f t="shared" si="12"/>
        <v>99</v>
      </c>
      <c r="C107" s="34" t="s">
        <v>45</v>
      </c>
      <c r="D107" s="35" t="s">
        <v>18</v>
      </c>
      <c r="E107" s="52"/>
      <c r="F107" s="49">
        <v>45170</v>
      </c>
      <c r="G107" s="50"/>
      <c r="H107" s="50"/>
      <c r="I107" s="34">
        <v>18610308952</v>
      </c>
      <c r="J107" s="34"/>
      <c r="K107" s="12" t="s">
        <v>17</v>
      </c>
      <c r="L107" s="50"/>
      <c r="N107" s="12"/>
      <c r="O107" s="27"/>
      <c r="P107" s="27"/>
      <c r="Q107" s="27"/>
      <c r="T107" s="12"/>
      <c r="U107" s="12"/>
    </row>
    <row r="108" s="10" customFormat="1" spans="1:21">
      <c r="A108" s="12"/>
      <c r="B108" s="33">
        <f t="shared" si="12"/>
        <v>100</v>
      </c>
      <c r="C108" s="34" t="s">
        <v>311</v>
      </c>
      <c r="D108" s="35" t="s">
        <v>18</v>
      </c>
      <c r="E108" s="48" t="s">
        <v>312</v>
      </c>
      <c r="F108" s="50"/>
      <c r="G108" s="50" t="s">
        <v>313</v>
      </c>
      <c r="H108" s="50" t="s">
        <v>314</v>
      </c>
      <c r="I108" s="34">
        <v>18610308952</v>
      </c>
      <c r="J108" s="34"/>
      <c r="K108" s="12" t="s">
        <v>17</v>
      </c>
      <c r="L108" s="50"/>
      <c r="N108" s="12"/>
      <c r="O108" s="27"/>
      <c r="P108" s="27"/>
      <c r="Q108" s="27"/>
      <c r="T108" s="12"/>
      <c r="U108" s="12"/>
    </row>
    <row r="109" s="10" customFormat="1" spans="1:21">
      <c r="A109" s="12"/>
      <c r="B109" s="33">
        <f t="shared" si="12"/>
        <v>101</v>
      </c>
      <c r="C109" s="34" t="s">
        <v>45</v>
      </c>
      <c r="D109" s="35" t="s">
        <v>18</v>
      </c>
      <c r="E109" s="52"/>
      <c r="F109" s="49">
        <v>45170</v>
      </c>
      <c r="G109" s="50"/>
      <c r="H109" s="50"/>
      <c r="I109" s="34">
        <v>18610308952</v>
      </c>
      <c r="J109" s="34"/>
      <c r="K109" s="12" t="s">
        <v>17</v>
      </c>
      <c r="L109" s="63"/>
      <c r="N109" s="12"/>
      <c r="O109" s="27"/>
      <c r="P109" s="27"/>
      <c r="Q109" s="27"/>
      <c r="T109" s="12"/>
      <c r="U109" s="12"/>
    </row>
    <row r="110" s="10" customFormat="1" spans="1:21">
      <c r="A110" s="12"/>
      <c r="B110" s="33">
        <f t="shared" si="12"/>
        <v>102</v>
      </c>
      <c r="C110" s="63" t="s">
        <v>315</v>
      </c>
      <c r="D110" s="35" t="s">
        <v>20</v>
      </c>
      <c r="E110" s="64" t="s">
        <v>316</v>
      </c>
      <c r="F110" s="35"/>
      <c r="G110" s="12" t="str">
        <f>IFERROR(VLOOKUP($E110,#REF!,2,0),"")</f>
        <v/>
      </c>
      <c r="H110" s="33"/>
      <c r="I110" s="34"/>
      <c r="J110" s="34"/>
      <c r="K110" s="12"/>
      <c r="L110" s="63"/>
      <c r="N110" s="12"/>
      <c r="O110" s="27"/>
      <c r="P110" s="27"/>
      <c r="Q110" s="27"/>
      <c r="T110" s="12"/>
      <c r="U110" s="12"/>
    </row>
    <row r="111" s="10" customFormat="1" spans="1:21">
      <c r="A111" s="12"/>
      <c r="B111" s="33">
        <f t="shared" si="12"/>
        <v>103</v>
      </c>
      <c r="C111" s="63" t="s">
        <v>317</v>
      </c>
      <c r="D111" s="35" t="s">
        <v>20</v>
      </c>
      <c r="E111" s="48" t="s">
        <v>318</v>
      </c>
      <c r="F111" s="35"/>
      <c r="G111" s="12" t="str">
        <f>IFERROR(VLOOKUP($E111,#REF!,2,0),"")</f>
        <v/>
      </c>
      <c r="H111" s="33"/>
      <c r="I111" s="34"/>
      <c r="J111" s="34"/>
      <c r="K111" s="12"/>
      <c r="L111" s="63"/>
      <c r="N111" s="12"/>
      <c r="O111" s="27"/>
      <c r="P111" s="27"/>
      <c r="Q111" s="27"/>
      <c r="T111" s="12"/>
      <c r="U111" s="12"/>
    </row>
    <row r="112" s="10" customFormat="1" spans="1:21">
      <c r="A112" s="12"/>
      <c r="B112" s="33">
        <f t="shared" si="12"/>
        <v>104</v>
      </c>
      <c r="C112" s="63" t="s">
        <v>319</v>
      </c>
      <c r="D112" s="35" t="s">
        <v>20</v>
      </c>
      <c r="E112" s="48" t="s">
        <v>320</v>
      </c>
      <c r="F112" s="35"/>
      <c r="G112" s="12" t="str">
        <f>IFERROR(VLOOKUP($E112,#REF!,2,0),"")</f>
        <v/>
      </c>
      <c r="H112" s="33"/>
      <c r="I112" s="34"/>
      <c r="J112" s="34"/>
      <c r="K112" s="12"/>
      <c r="L112" s="63"/>
      <c r="N112" s="12"/>
      <c r="O112" s="27"/>
      <c r="P112" s="27"/>
      <c r="Q112" s="27"/>
      <c r="T112" s="12"/>
      <c r="U112" s="12"/>
    </row>
    <row r="113" s="10" customFormat="1" spans="1:21">
      <c r="A113" s="12"/>
      <c r="B113" s="33">
        <f t="shared" si="12"/>
        <v>105</v>
      </c>
      <c r="C113" s="63" t="s">
        <v>321</v>
      </c>
      <c r="D113" s="35" t="s">
        <v>20</v>
      </c>
      <c r="E113" s="17" t="s">
        <v>322</v>
      </c>
      <c r="F113" s="35"/>
      <c r="G113" s="12" t="str">
        <f>IFERROR(VLOOKUP($E113,#REF!,2,0),"")</f>
        <v/>
      </c>
      <c r="H113" s="33"/>
      <c r="I113" s="34"/>
      <c r="J113" s="34"/>
      <c r="K113" s="12"/>
      <c r="L113" s="63"/>
      <c r="N113" s="12"/>
      <c r="O113" s="27"/>
      <c r="P113" s="27"/>
      <c r="Q113" s="27"/>
      <c r="T113" s="12"/>
      <c r="U113" s="12"/>
    </row>
    <row r="114" s="10" customFormat="1" spans="1:21">
      <c r="A114" s="12"/>
      <c r="B114" s="33">
        <f t="shared" si="12"/>
        <v>106</v>
      </c>
      <c r="C114" s="63" t="s">
        <v>323</v>
      </c>
      <c r="D114" s="35"/>
      <c r="E114" s="65" t="s">
        <v>324</v>
      </c>
      <c r="F114" s="35" t="s">
        <v>325</v>
      </c>
      <c r="G114" s="12" t="str">
        <f>IFERROR(VLOOKUP($E114,#REF!,2,0),"")</f>
        <v/>
      </c>
      <c r="H114" s="33"/>
      <c r="I114" s="34"/>
      <c r="J114" s="34"/>
      <c r="K114" s="12"/>
      <c r="L114" s="63"/>
      <c r="N114" s="12"/>
      <c r="O114" s="27"/>
      <c r="P114" s="27"/>
      <c r="Q114" s="27"/>
      <c r="T114" s="12"/>
      <c r="U114" s="12"/>
    </row>
    <row r="115" s="10" customFormat="1" spans="1:21">
      <c r="A115" s="12"/>
      <c r="B115" s="33">
        <f t="shared" si="12"/>
        <v>107</v>
      </c>
      <c r="C115" s="63" t="s">
        <v>326</v>
      </c>
      <c r="D115" s="35"/>
      <c r="E115" s="65" t="s">
        <v>327</v>
      </c>
      <c r="F115" s="35"/>
      <c r="G115" s="12" t="str">
        <f>IFERROR(VLOOKUP($E115,#REF!,2,0),"")</f>
        <v/>
      </c>
      <c r="H115" s="33"/>
      <c r="I115" s="34"/>
      <c r="J115" s="34"/>
      <c r="K115" s="12"/>
      <c r="L115" s="63"/>
      <c r="N115" s="12"/>
      <c r="O115" s="27"/>
      <c r="P115" s="27"/>
      <c r="Q115" s="27"/>
      <c r="T115" s="12"/>
      <c r="U115" s="12"/>
    </row>
    <row r="116" s="10" customFormat="1" spans="1:21">
      <c r="A116" s="12"/>
      <c r="B116" s="33">
        <f t="shared" si="12"/>
        <v>108</v>
      </c>
      <c r="C116" s="63" t="s">
        <v>328</v>
      </c>
      <c r="D116" s="35"/>
      <c r="E116" s="65" t="s">
        <v>329</v>
      </c>
      <c r="F116" s="35"/>
      <c r="G116" s="12" t="str">
        <f>IFERROR(VLOOKUP($E116,#REF!,2,0),"")</f>
        <v/>
      </c>
      <c r="H116" s="33"/>
      <c r="I116" s="34"/>
      <c r="J116" s="34"/>
      <c r="K116" s="12"/>
      <c r="L116" s="63"/>
      <c r="N116" s="12"/>
      <c r="O116" s="27"/>
      <c r="P116" s="27"/>
      <c r="Q116" s="27"/>
      <c r="T116" s="12"/>
      <c r="U116" s="12"/>
    </row>
    <row r="117" s="10" customFormat="1" spans="1:21">
      <c r="A117" s="12"/>
      <c r="B117" s="33">
        <f t="shared" si="12"/>
        <v>109</v>
      </c>
      <c r="C117" s="63" t="s">
        <v>330</v>
      </c>
      <c r="D117" s="35"/>
      <c r="E117" s="65" t="s">
        <v>331</v>
      </c>
      <c r="F117" s="35"/>
      <c r="G117" s="12" t="str">
        <f>IFERROR(VLOOKUP($E117,#REF!,2,0),"")</f>
        <v/>
      </c>
      <c r="H117" s="33"/>
      <c r="I117" s="34"/>
      <c r="J117" s="34"/>
      <c r="K117" s="12"/>
      <c r="L117" s="63"/>
      <c r="N117" s="12"/>
      <c r="O117" s="27"/>
      <c r="P117" s="27"/>
      <c r="Q117" s="27"/>
      <c r="T117" s="12"/>
      <c r="U117" s="12"/>
    </row>
    <row r="118" s="10" customFormat="1" spans="1:21">
      <c r="A118" s="12"/>
      <c r="B118" s="33">
        <f t="shared" si="12"/>
        <v>110</v>
      </c>
      <c r="C118" s="63" t="s">
        <v>332</v>
      </c>
      <c r="D118" s="35"/>
      <c r="E118" s="65" t="s">
        <v>333</v>
      </c>
      <c r="F118" s="35"/>
      <c r="G118" s="12" t="str">
        <f>IFERROR(VLOOKUP($E118,#REF!,2,0),"")</f>
        <v/>
      </c>
      <c r="H118" s="33"/>
      <c r="I118" s="34"/>
      <c r="J118" s="34"/>
      <c r="K118" s="12"/>
      <c r="L118" s="63"/>
      <c r="N118" s="12"/>
      <c r="O118" s="27"/>
      <c r="P118" s="27"/>
      <c r="Q118" s="27"/>
      <c r="T118" s="12"/>
      <c r="U118" s="12"/>
    </row>
    <row r="119" s="10" customFormat="1" spans="1:21">
      <c r="A119" s="12"/>
      <c r="B119" s="33">
        <f t="shared" si="12"/>
        <v>111</v>
      </c>
      <c r="C119" s="63" t="s">
        <v>334</v>
      </c>
      <c r="D119" s="35"/>
      <c r="E119" s="65" t="s">
        <v>335</v>
      </c>
      <c r="F119" s="35"/>
      <c r="G119" s="12" t="str">
        <f>IFERROR(VLOOKUP($E119,#REF!,2,0),"")</f>
        <v/>
      </c>
      <c r="H119" s="33"/>
      <c r="I119" s="34"/>
      <c r="J119" s="34"/>
      <c r="K119" s="12"/>
      <c r="L119" s="63"/>
      <c r="N119" s="12"/>
      <c r="O119" s="27"/>
      <c r="P119" s="27"/>
      <c r="Q119" s="27"/>
      <c r="T119" s="12"/>
      <c r="U119" s="12"/>
    </row>
    <row r="120" s="10" customFormat="1" spans="1:21">
      <c r="A120" s="12"/>
      <c r="B120" s="33">
        <f t="shared" si="12"/>
        <v>112</v>
      </c>
      <c r="C120" s="63" t="s">
        <v>336</v>
      </c>
      <c r="D120" s="35"/>
      <c r="E120" s="65" t="s">
        <v>337</v>
      </c>
      <c r="F120" s="35"/>
      <c r="G120" s="12" t="str">
        <f>IFERROR(VLOOKUP($E120,#REF!,2,0),"")</f>
        <v/>
      </c>
      <c r="H120" s="33"/>
      <c r="I120" s="34"/>
      <c r="J120" s="34"/>
      <c r="K120" s="12"/>
      <c r="L120" s="63"/>
      <c r="N120" s="12"/>
      <c r="O120" s="27"/>
      <c r="P120" s="27"/>
      <c r="Q120" s="27"/>
      <c r="T120" s="12"/>
      <c r="U120" s="12"/>
    </row>
    <row r="121" s="10" customFormat="1" spans="1:21">
      <c r="A121" s="12"/>
      <c r="B121" s="33">
        <f t="shared" si="12"/>
        <v>113</v>
      </c>
      <c r="C121" s="34" t="s">
        <v>338</v>
      </c>
      <c r="D121" s="35" t="s">
        <v>18</v>
      </c>
      <c r="E121" s="48" t="s">
        <v>339</v>
      </c>
      <c r="F121" s="49">
        <v>45020</v>
      </c>
      <c r="G121" s="50" t="s">
        <v>80</v>
      </c>
      <c r="H121" s="50" t="s">
        <v>92</v>
      </c>
      <c r="I121" s="34">
        <v>18610308952</v>
      </c>
      <c r="J121" s="34"/>
      <c r="K121" s="12" t="s">
        <v>17</v>
      </c>
      <c r="L121" s="50"/>
      <c r="N121" s="12"/>
      <c r="O121" s="27"/>
      <c r="P121" s="27"/>
      <c r="Q121" s="27"/>
      <c r="T121" s="12"/>
      <c r="U121" s="12"/>
    </row>
    <row r="122" s="10" customFormat="1" spans="1:21">
      <c r="A122" s="12"/>
      <c r="B122" s="33">
        <f t="shared" si="12"/>
        <v>114</v>
      </c>
      <c r="C122" s="63" t="s">
        <v>340</v>
      </c>
      <c r="D122" s="35" t="s">
        <v>18</v>
      </c>
      <c r="E122" s="65" t="s">
        <v>341</v>
      </c>
      <c r="F122" s="35"/>
      <c r="G122" s="12" t="str">
        <f>IFERROR(VLOOKUP($E122,#REF!,2,0),"")</f>
        <v/>
      </c>
      <c r="H122" s="33"/>
      <c r="I122" s="34"/>
      <c r="J122" s="34"/>
      <c r="K122" s="12"/>
      <c r="L122" s="63"/>
      <c r="N122" s="12"/>
      <c r="O122" s="27"/>
      <c r="P122" s="27"/>
      <c r="Q122" s="27"/>
      <c r="T122" s="12"/>
      <c r="U122" s="12"/>
    </row>
    <row r="123" s="10" customFormat="1" spans="1:21">
      <c r="A123" s="12"/>
      <c r="B123" s="33">
        <f t="shared" si="12"/>
        <v>115</v>
      </c>
      <c r="C123" s="63" t="s">
        <v>342</v>
      </c>
      <c r="D123" s="35"/>
      <c r="E123" s="65" t="s">
        <v>343</v>
      </c>
      <c r="F123" s="35"/>
      <c r="G123" s="12" t="str">
        <f>IFERROR(VLOOKUP($E123,#REF!,2,0),"")</f>
        <v/>
      </c>
      <c r="H123" s="33"/>
      <c r="I123" s="34"/>
      <c r="J123" s="34"/>
      <c r="K123" s="12"/>
      <c r="L123" s="63"/>
      <c r="N123" s="12"/>
      <c r="O123" s="27"/>
      <c r="P123" s="27"/>
      <c r="Q123" s="27"/>
      <c r="T123" s="12"/>
      <c r="U123" s="12"/>
    </row>
    <row r="124" s="10" customFormat="1" spans="1:21">
      <c r="A124" s="12"/>
      <c r="B124" s="33">
        <f t="shared" si="12"/>
        <v>116</v>
      </c>
      <c r="C124" s="63" t="s">
        <v>344</v>
      </c>
      <c r="D124" s="35"/>
      <c r="E124" s="65" t="s">
        <v>345</v>
      </c>
      <c r="F124" s="35"/>
      <c r="G124" s="12" t="str">
        <f>IFERROR(VLOOKUP($E124,#REF!,2,0),"")</f>
        <v/>
      </c>
      <c r="H124" s="33"/>
      <c r="I124" s="34"/>
      <c r="J124" s="34"/>
      <c r="K124" s="12"/>
      <c r="L124" s="63"/>
      <c r="N124" s="12"/>
      <c r="O124" s="27"/>
      <c r="P124" s="27"/>
      <c r="Q124" s="27"/>
      <c r="T124" s="12"/>
      <c r="U124" s="12"/>
    </row>
    <row r="125" s="10" customFormat="1" spans="1:21">
      <c r="A125" s="12"/>
      <c r="B125" s="33">
        <f t="shared" si="12"/>
        <v>117</v>
      </c>
      <c r="C125" s="63" t="s">
        <v>346</v>
      </c>
      <c r="D125" s="35"/>
      <c r="E125" s="65" t="s">
        <v>347</v>
      </c>
      <c r="F125" s="35"/>
      <c r="G125" s="12" t="str">
        <f>IFERROR(VLOOKUP($E125,#REF!,2,0),"")</f>
        <v/>
      </c>
      <c r="H125" s="33"/>
      <c r="I125" s="34"/>
      <c r="J125" s="34"/>
      <c r="K125" s="12"/>
      <c r="L125" s="63"/>
      <c r="N125" s="12"/>
      <c r="O125" s="27"/>
      <c r="P125" s="27"/>
      <c r="Q125" s="27"/>
      <c r="T125" s="12"/>
      <c r="U125" s="12"/>
    </row>
    <row r="126" s="10" customFormat="1" spans="1:21">
      <c r="A126" s="12"/>
      <c r="B126" s="33">
        <f t="shared" si="12"/>
        <v>118</v>
      </c>
      <c r="C126" s="63" t="s">
        <v>346</v>
      </c>
      <c r="D126" s="35"/>
      <c r="E126" s="65" t="s">
        <v>348</v>
      </c>
      <c r="F126" s="35"/>
      <c r="G126" s="12" t="str">
        <f>IFERROR(VLOOKUP($E126,#REF!,2,0),"")</f>
        <v/>
      </c>
      <c r="H126" s="33"/>
      <c r="I126" s="34"/>
      <c r="J126" s="34"/>
      <c r="K126" s="12"/>
      <c r="L126" s="63"/>
      <c r="N126" s="12"/>
      <c r="O126" s="27"/>
      <c r="P126" s="27"/>
      <c r="Q126" s="27"/>
      <c r="T126" s="12"/>
      <c r="U126" s="12"/>
    </row>
    <row r="127" s="10" customFormat="1" spans="1:21">
      <c r="A127" s="12"/>
      <c r="B127" s="33">
        <f t="shared" si="12"/>
        <v>119</v>
      </c>
      <c r="C127" s="63" t="s">
        <v>349</v>
      </c>
      <c r="D127" s="35"/>
      <c r="E127" s="65" t="s">
        <v>350</v>
      </c>
      <c r="F127" s="66" t="s">
        <v>351</v>
      </c>
      <c r="G127" s="12" t="str">
        <f>IFERROR(VLOOKUP($E127,#REF!,2,0),"")</f>
        <v/>
      </c>
      <c r="H127" s="33"/>
      <c r="I127" s="34"/>
      <c r="J127" s="34"/>
      <c r="K127" s="12"/>
      <c r="L127" s="63"/>
      <c r="N127" s="12"/>
      <c r="O127" s="27"/>
      <c r="P127" s="27"/>
      <c r="Q127" s="27"/>
      <c r="T127" s="12"/>
      <c r="U127" s="12"/>
    </row>
    <row r="128" s="10" customFormat="1" spans="1:21">
      <c r="A128" s="12"/>
      <c r="B128" s="33">
        <f t="shared" si="12"/>
        <v>120</v>
      </c>
      <c r="C128" s="63" t="s">
        <v>352</v>
      </c>
      <c r="D128" s="35"/>
      <c r="E128" s="65" t="s">
        <v>353</v>
      </c>
      <c r="F128" s="35"/>
      <c r="G128" s="12" t="str">
        <f>IFERROR(VLOOKUP($E128,#REF!,2,0),"")</f>
        <v/>
      </c>
      <c r="H128" s="33"/>
      <c r="I128" s="34"/>
      <c r="J128" s="34"/>
      <c r="K128" s="12"/>
      <c r="L128" s="63"/>
      <c r="N128" s="12"/>
      <c r="O128" s="27"/>
      <c r="P128" s="27"/>
      <c r="Q128" s="27"/>
      <c r="T128" s="12"/>
      <c r="U128" s="12"/>
    </row>
    <row r="129" s="10" customFormat="1" spans="1:21">
      <c r="A129" s="12"/>
      <c r="B129" s="33">
        <f t="shared" si="12"/>
        <v>121</v>
      </c>
      <c r="C129" s="63" t="s">
        <v>354</v>
      </c>
      <c r="D129" s="35"/>
      <c r="E129" s="65" t="s">
        <v>355</v>
      </c>
      <c r="F129" s="35"/>
      <c r="G129" s="12" t="str">
        <f>IFERROR(VLOOKUP($E129,#REF!,2,0),"")</f>
        <v/>
      </c>
      <c r="H129" s="33"/>
      <c r="I129" s="34"/>
      <c r="J129" s="34"/>
      <c r="K129" s="12"/>
      <c r="L129" s="63"/>
      <c r="N129" s="12"/>
      <c r="O129" s="27"/>
      <c r="P129" s="27"/>
      <c r="Q129" s="27"/>
      <c r="T129" s="12"/>
      <c r="U129" s="12"/>
    </row>
    <row r="130" s="10" customFormat="1" spans="1:21">
      <c r="A130" s="12"/>
      <c r="B130" s="33">
        <f t="shared" si="12"/>
        <v>122</v>
      </c>
      <c r="C130" s="63" t="s">
        <v>356</v>
      </c>
      <c r="D130" s="35"/>
      <c r="E130" s="65" t="s">
        <v>357</v>
      </c>
      <c r="F130" s="35" t="s">
        <v>358</v>
      </c>
      <c r="G130" s="79" t="s">
        <v>359</v>
      </c>
      <c r="H130" s="33" t="s">
        <v>360</v>
      </c>
      <c r="I130" s="34"/>
      <c r="J130" s="34"/>
      <c r="K130" s="12"/>
      <c r="L130" s="63"/>
      <c r="N130" s="12"/>
      <c r="O130" s="27"/>
      <c r="P130" s="27"/>
      <c r="Q130" s="27"/>
      <c r="T130" s="12"/>
      <c r="U130" s="12"/>
    </row>
    <row r="131" s="10" customFormat="1" spans="1:21">
      <c r="A131" s="12"/>
      <c r="B131" s="33">
        <f t="shared" si="12"/>
        <v>123</v>
      </c>
      <c r="C131" s="63" t="s">
        <v>356</v>
      </c>
      <c r="D131" s="35"/>
      <c r="E131" s="65" t="s">
        <v>357</v>
      </c>
      <c r="F131" s="35" t="s">
        <v>361</v>
      </c>
      <c r="G131" s="12" t="s">
        <v>362</v>
      </c>
      <c r="H131" s="33" t="s">
        <v>363</v>
      </c>
      <c r="I131" s="34"/>
      <c r="J131" s="34"/>
      <c r="K131" s="12"/>
      <c r="L131" s="63"/>
      <c r="N131" s="12"/>
      <c r="O131" s="27"/>
      <c r="P131" s="27"/>
      <c r="Q131" s="27"/>
      <c r="T131" s="12"/>
      <c r="U131" s="12"/>
    </row>
    <row r="132" s="10" customFormat="1" spans="1:21">
      <c r="A132" s="12"/>
      <c r="B132" s="33">
        <f t="shared" si="12"/>
        <v>124</v>
      </c>
      <c r="C132" s="63" t="s">
        <v>364</v>
      </c>
      <c r="D132" s="35"/>
      <c r="E132" s="33" t="s">
        <v>365</v>
      </c>
      <c r="F132" s="35"/>
      <c r="G132" s="12" t="str">
        <f>IFERROR(VLOOKUP($E132,#REF!,2,0),"")</f>
        <v/>
      </c>
      <c r="H132" s="33" t="s">
        <v>366</v>
      </c>
      <c r="I132" s="34">
        <v>18610308952</v>
      </c>
      <c r="J132" s="34"/>
      <c r="K132" s="12"/>
      <c r="L132" s="63"/>
      <c r="N132" s="12"/>
      <c r="O132" s="27"/>
      <c r="P132" s="27"/>
      <c r="Q132" s="27"/>
      <c r="T132" s="12"/>
      <c r="U132" s="12"/>
    </row>
    <row r="133" s="10" customFormat="1" spans="1:21">
      <c r="A133" s="12"/>
      <c r="B133" s="33">
        <f t="shared" si="12"/>
        <v>125</v>
      </c>
      <c r="C133" s="63" t="s">
        <v>367</v>
      </c>
      <c r="D133" s="35"/>
      <c r="E133" s="33" t="s">
        <v>368</v>
      </c>
      <c r="F133" s="35"/>
      <c r="G133" s="12" t="str">
        <f>IFERROR(VLOOKUP($E133,#REF!,2,0),"")</f>
        <v/>
      </c>
      <c r="H133" s="33"/>
      <c r="I133" s="34"/>
      <c r="J133" s="34"/>
      <c r="K133" s="12"/>
      <c r="L133" s="63"/>
      <c r="N133" s="12"/>
      <c r="O133" s="27"/>
      <c r="P133" s="27"/>
      <c r="Q133" s="27"/>
      <c r="T133" s="12"/>
      <c r="U133" s="12"/>
    </row>
    <row r="134" s="10" customFormat="1" spans="1:21">
      <c r="A134" s="12"/>
      <c r="B134" s="33" t="str">
        <f t="shared" si="12"/>
        <v/>
      </c>
      <c r="C134" s="63"/>
      <c r="D134" s="35"/>
      <c r="E134" s="33"/>
      <c r="F134" s="35"/>
      <c r="G134" s="12" t="str">
        <f>IFERROR(VLOOKUP($E134,#REF!,2,0),"")</f>
        <v/>
      </c>
      <c r="H134" s="33" t="s">
        <v>366</v>
      </c>
      <c r="I134" s="34">
        <v>1.30626199110305e+17</v>
      </c>
      <c r="J134" s="34"/>
      <c r="K134" s="12"/>
      <c r="L134" s="63"/>
      <c r="N134" s="12"/>
      <c r="O134" s="27"/>
      <c r="P134" s="27"/>
      <c r="Q134" s="27"/>
      <c r="T134" s="12"/>
      <c r="U134" s="12"/>
    </row>
    <row r="135" s="10" customFormat="1" spans="1:21">
      <c r="A135" s="12"/>
      <c r="B135" s="33">
        <f t="shared" si="12"/>
        <v>127</v>
      </c>
      <c r="C135" s="63" t="s">
        <v>369</v>
      </c>
      <c r="D135" s="35" t="s">
        <v>18</v>
      </c>
      <c r="E135" s="65" t="s">
        <v>370</v>
      </c>
      <c r="F135" s="35">
        <v>45261</v>
      </c>
      <c r="G135" s="34">
        <v>18610308952</v>
      </c>
      <c r="H135" s="33" t="s">
        <v>160</v>
      </c>
      <c r="I135" s="34"/>
      <c r="J135" s="34"/>
      <c r="K135" s="12"/>
      <c r="L135" s="63"/>
      <c r="N135" s="12"/>
      <c r="O135" s="27"/>
      <c r="P135" s="27"/>
      <c r="Q135" s="27"/>
      <c r="T135" s="12"/>
      <c r="U135" s="12"/>
    </row>
    <row r="136" s="10" customFormat="1" spans="1:21">
      <c r="A136" s="12"/>
      <c r="B136" s="33">
        <f t="shared" si="12"/>
        <v>128</v>
      </c>
      <c r="C136" s="63" t="s">
        <v>371</v>
      </c>
      <c r="D136" s="35" t="s">
        <v>18</v>
      </c>
      <c r="E136" s="65" t="s">
        <v>372</v>
      </c>
      <c r="F136" s="35"/>
      <c r="G136" s="12" t="s">
        <v>52</v>
      </c>
      <c r="H136" s="33" t="s">
        <v>160</v>
      </c>
      <c r="I136" s="77" t="s">
        <v>373</v>
      </c>
      <c r="J136" s="34" t="s">
        <v>374</v>
      </c>
      <c r="K136" s="12"/>
      <c r="L136" s="63" t="s">
        <v>375</v>
      </c>
      <c r="N136" s="12"/>
      <c r="O136" s="27"/>
      <c r="P136" s="27"/>
      <c r="Q136" s="27"/>
      <c r="T136" s="12"/>
      <c r="U136" s="12"/>
    </row>
    <row r="137" s="10" customFormat="1" spans="1:21">
      <c r="A137" s="12"/>
      <c r="B137" s="33">
        <f t="shared" ref="B137:B175" si="13">IF($C137&lt;&gt;"",ROW()-ROW($B$8),"")</f>
        <v>129</v>
      </c>
      <c r="C137" s="63" t="s">
        <v>376</v>
      </c>
      <c r="D137" s="35" t="s">
        <v>18</v>
      </c>
      <c r="E137" s="65" t="s">
        <v>377</v>
      </c>
      <c r="F137" s="35"/>
      <c r="G137" s="12" t="s">
        <v>378</v>
      </c>
      <c r="H137" s="33" t="s">
        <v>379</v>
      </c>
      <c r="I137" s="34"/>
      <c r="J137" s="34"/>
      <c r="K137" s="12"/>
      <c r="L137" s="63"/>
      <c r="N137" s="12"/>
      <c r="O137" s="27"/>
      <c r="P137" s="27"/>
      <c r="Q137" s="27"/>
      <c r="T137" s="12"/>
      <c r="U137" s="12"/>
    </row>
    <row r="138" s="10" customFormat="1" spans="1:21">
      <c r="A138" s="12"/>
      <c r="B138" s="33">
        <f t="shared" si="13"/>
        <v>130</v>
      </c>
      <c r="C138" s="63" t="s">
        <v>380</v>
      </c>
      <c r="D138" s="35"/>
      <c r="E138" s="33"/>
      <c r="F138" s="35"/>
      <c r="G138" s="67" t="s">
        <v>105</v>
      </c>
      <c r="H138" s="33">
        <v>895528</v>
      </c>
      <c r="I138" s="34"/>
      <c r="J138" s="34"/>
      <c r="K138" s="12"/>
      <c r="L138" s="63"/>
      <c r="N138" s="12"/>
      <c r="O138" s="27"/>
      <c r="P138" s="27"/>
      <c r="Q138" s="27"/>
      <c r="T138" s="12"/>
      <c r="U138" s="12"/>
    </row>
    <row r="139" s="10" customFormat="1" spans="1:21">
      <c r="A139" s="12"/>
      <c r="B139" s="33">
        <f t="shared" si="13"/>
        <v>131</v>
      </c>
      <c r="C139" s="63" t="s">
        <v>381</v>
      </c>
      <c r="D139" s="35" t="s">
        <v>18</v>
      </c>
      <c r="E139" s="33" t="s">
        <v>382</v>
      </c>
      <c r="F139" s="35"/>
      <c r="G139" s="12" t="s">
        <v>105</v>
      </c>
      <c r="H139" s="33" t="s">
        <v>366</v>
      </c>
      <c r="I139" s="34"/>
      <c r="J139" s="34"/>
      <c r="K139" s="12"/>
      <c r="L139" s="63"/>
      <c r="N139" s="12"/>
      <c r="O139" s="27"/>
      <c r="P139" s="27"/>
      <c r="Q139" s="27"/>
      <c r="T139" s="12"/>
      <c r="U139" s="12"/>
    </row>
    <row r="140" s="10" customFormat="1" spans="1:21">
      <c r="A140" s="12"/>
      <c r="B140" s="33">
        <f t="shared" si="13"/>
        <v>132</v>
      </c>
      <c r="C140" s="63" t="s">
        <v>383</v>
      </c>
      <c r="D140" s="35" t="s">
        <v>18</v>
      </c>
      <c r="E140" s="33" t="s">
        <v>384</v>
      </c>
      <c r="F140" s="35"/>
      <c r="G140" s="12" t="str">
        <f>IFERROR(VLOOKUP($E140,#REF!,2,0),"")</f>
        <v/>
      </c>
      <c r="H140" s="33"/>
      <c r="I140" s="34"/>
      <c r="J140" s="34"/>
      <c r="K140" s="12"/>
      <c r="L140" s="63"/>
      <c r="N140" s="12"/>
      <c r="O140" s="27"/>
      <c r="P140" s="27"/>
      <c r="Q140" s="27"/>
      <c r="T140" s="12"/>
      <c r="U140" s="12"/>
    </row>
    <row r="141" s="10" customFormat="1" spans="1:21">
      <c r="A141" s="12"/>
      <c r="B141" s="33">
        <f t="shared" si="13"/>
        <v>133</v>
      </c>
      <c r="C141" s="63" t="s">
        <v>385</v>
      </c>
      <c r="D141" s="35"/>
      <c r="E141" s="33"/>
      <c r="F141" s="35"/>
      <c r="G141" s="68" t="s">
        <v>51</v>
      </c>
      <c r="H141" s="69" t="s">
        <v>386</v>
      </c>
      <c r="I141" s="34"/>
      <c r="J141" s="34"/>
      <c r="K141" s="12"/>
      <c r="L141" s="63"/>
      <c r="N141" s="12"/>
      <c r="O141" s="27"/>
      <c r="P141" s="27"/>
      <c r="Q141" s="27"/>
      <c r="T141" s="12"/>
      <c r="U141" s="12"/>
    </row>
    <row r="142" s="10" customFormat="1" spans="1:21">
      <c r="A142" s="12"/>
      <c r="B142" s="33" t="str">
        <f t="shared" si="13"/>
        <v/>
      </c>
      <c r="C142" s="63"/>
      <c r="D142" s="35"/>
      <c r="E142" s="33"/>
      <c r="F142" s="35"/>
      <c r="G142" s="50" t="s">
        <v>287</v>
      </c>
      <c r="H142" s="33" t="s">
        <v>160</v>
      </c>
      <c r="I142" s="34"/>
      <c r="J142" s="34"/>
      <c r="K142" s="12"/>
      <c r="L142" s="63"/>
      <c r="N142" s="12"/>
      <c r="O142" s="27"/>
      <c r="P142" s="27"/>
      <c r="Q142" s="27"/>
      <c r="T142" s="12"/>
      <c r="U142" s="12"/>
    </row>
    <row r="143" s="10" customFormat="1" spans="1:21">
      <c r="A143" s="12"/>
      <c r="B143" s="33">
        <f t="shared" si="13"/>
        <v>135</v>
      </c>
      <c r="C143" s="63" t="s">
        <v>387</v>
      </c>
      <c r="D143" s="35" t="s">
        <v>18</v>
      </c>
      <c r="E143" s="69" t="s">
        <v>388</v>
      </c>
      <c r="F143" s="35"/>
      <c r="G143" s="12" t="s">
        <v>362</v>
      </c>
      <c r="H143" s="33" t="s">
        <v>160</v>
      </c>
      <c r="I143" s="34" t="s">
        <v>202</v>
      </c>
      <c r="J143" s="34"/>
      <c r="K143" s="12"/>
      <c r="L143" s="63"/>
      <c r="N143" s="12"/>
      <c r="O143" s="27"/>
      <c r="P143" s="27"/>
      <c r="Q143" s="27"/>
      <c r="T143" s="12"/>
      <c r="U143" s="12"/>
    </row>
    <row r="144" s="10" customFormat="1" spans="1:21">
      <c r="A144" s="12"/>
      <c r="B144" s="33">
        <f t="shared" si="13"/>
        <v>136</v>
      </c>
      <c r="C144" s="63" t="s">
        <v>389</v>
      </c>
      <c r="D144" s="35" t="s">
        <v>16</v>
      </c>
      <c r="E144" s="33"/>
      <c r="F144" s="35"/>
      <c r="G144" s="12" t="s">
        <v>239</v>
      </c>
      <c r="H144" s="33" t="s">
        <v>390</v>
      </c>
      <c r="I144" s="34"/>
      <c r="J144" s="34"/>
      <c r="K144" s="12"/>
      <c r="L144" s="63"/>
      <c r="N144" s="12"/>
      <c r="O144" s="27"/>
      <c r="P144" s="27"/>
      <c r="Q144" s="27"/>
      <c r="T144" s="12"/>
      <c r="U144" s="12"/>
    </row>
    <row r="145" s="10" customFormat="1" spans="1:21">
      <c r="A145" s="12"/>
      <c r="B145" s="33">
        <f t="shared" si="13"/>
        <v>137</v>
      </c>
      <c r="C145" s="63" t="s">
        <v>391</v>
      </c>
      <c r="D145" s="35" t="s">
        <v>18</v>
      </c>
      <c r="E145" s="69" t="s">
        <v>392</v>
      </c>
      <c r="F145" s="35"/>
      <c r="G145" s="70" t="s">
        <v>59</v>
      </c>
      <c r="H145" s="50" t="s">
        <v>393</v>
      </c>
      <c r="I145" s="34"/>
      <c r="J145" s="34"/>
      <c r="K145" s="12"/>
      <c r="L145" s="63"/>
      <c r="N145" s="12"/>
      <c r="O145" s="27"/>
      <c r="P145" s="27"/>
      <c r="Q145" s="27"/>
      <c r="T145" s="12"/>
      <c r="U145" s="12"/>
    </row>
    <row r="146" s="10" customFormat="1" spans="1:21">
      <c r="A146" s="12"/>
      <c r="B146" s="33">
        <f t="shared" si="13"/>
        <v>138</v>
      </c>
      <c r="C146" s="63" t="s">
        <v>394</v>
      </c>
      <c r="D146" s="35"/>
      <c r="E146" s="71" t="s">
        <v>395</v>
      </c>
      <c r="F146" s="35"/>
      <c r="G146" s="72" t="s">
        <v>396</v>
      </c>
      <c r="H146" s="73" t="s">
        <v>397</v>
      </c>
      <c r="I146" s="34"/>
      <c r="J146" s="34"/>
      <c r="K146" s="12"/>
      <c r="L146" s="63"/>
      <c r="N146" s="12"/>
      <c r="O146" s="27"/>
      <c r="P146" s="27"/>
      <c r="Q146" s="27"/>
      <c r="T146" s="12"/>
      <c r="U146" s="12"/>
    </row>
    <row r="147" s="10" customFormat="1" spans="1:21">
      <c r="A147" s="12"/>
      <c r="B147" s="33">
        <f t="shared" si="13"/>
        <v>139</v>
      </c>
      <c r="C147" s="63" t="s">
        <v>398</v>
      </c>
      <c r="D147" s="35" t="s">
        <v>18</v>
      </c>
      <c r="E147" s="71" t="s">
        <v>399</v>
      </c>
      <c r="F147" s="35"/>
      <c r="G147" s="12" t="s">
        <v>400</v>
      </c>
      <c r="H147" s="12" t="s">
        <v>366</v>
      </c>
      <c r="I147" s="34"/>
      <c r="J147" s="34" t="s">
        <v>401</v>
      </c>
      <c r="K147" s="12" t="s">
        <v>17</v>
      </c>
      <c r="L147" s="63" t="s">
        <v>402</v>
      </c>
      <c r="N147" s="12"/>
      <c r="O147" s="27"/>
      <c r="P147" s="27"/>
      <c r="Q147" s="27"/>
      <c r="T147" s="12"/>
      <c r="U147" s="12"/>
    </row>
    <row r="148" s="10" customFormat="1" spans="1:21">
      <c r="A148" s="12"/>
      <c r="B148" s="33">
        <f t="shared" si="13"/>
        <v>140</v>
      </c>
      <c r="C148" s="63" t="s">
        <v>403</v>
      </c>
      <c r="D148" s="35" t="s">
        <v>18</v>
      </c>
      <c r="E148" s="71" t="s">
        <v>404</v>
      </c>
      <c r="F148" s="35"/>
      <c r="G148" s="12" t="str">
        <f>IFERROR(VLOOKUP($E148,#REF!,2,0),"")</f>
        <v/>
      </c>
      <c r="H148" s="33"/>
      <c r="I148" s="34"/>
      <c r="J148" s="34"/>
      <c r="K148" s="12"/>
      <c r="L148" s="63"/>
      <c r="N148" s="12"/>
      <c r="O148" s="27"/>
      <c r="P148" s="27"/>
      <c r="Q148" s="27"/>
      <c r="T148" s="12"/>
      <c r="U148" s="12"/>
    </row>
    <row r="149" s="10" customFormat="1" spans="1:21">
      <c r="A149" s="12"/>
      <c r="B149" s="33">
        <f t="shared" si="13"/>
        <v>141</v>
      </c>
      <c r="C149" s="63" t="s">
        <v>405</v>
      </c>
      <c r="D149" s="35" t="s">
        <v>18</v>
      </c>
      <c r="E149" s="71" t="s">
        <v>406</v>
      </c>
      <c r="F149" s="35"/>
      <c r="G149" s="12" t="str">
        <f>IFERROR(VLOOKUP($E149,#REF!,2,0),"")</f>
        <v/>
      </c>
      <c r="H149" s="33"/>
      <c r="I149" s="34">
        <v>18610308952</v>
      </c>
      <c r="J149" s="34"/>
      <c r="K149" s="12"/>
      <c r="L149" s="63"/>
      <c r="N149" s="12"/>
      <c r="O149" s="27"/>
      <c r="P149" s="27"/>
      <c r="Q149" s="27"/>
      <c r="T149" s="12"/>
      <c r="U149" s="12"/>
    </row>
    <row r="150" s="10" customFormat="1" spans="1:21">
      <c r="A150" s="12"/>
      <c r="B150" s="33">
        <f t="shared" si="13"/>
        <v>142</v>
      </c>
      <c r="C150" s="63" t="s">
        <v>407</v>
      </c>
      <c r="D150" s="35" t="s">
        <v>18</v>
      </c>
      <c r="E150" s="71" t="s">
        <v>408</v>
      </c>
      <c r="F150" s="35"/>
      <c r="G150" s="12" t="str">
        <f>IFERROR(VLOOKUP($E150,#REF!,2,0),"")</f>
        <v/>
      </c>
      <c r="H150" s="33"/>
      <c r="I150" s="34">
        <v>18610308952</v>
      </c>
      <c r="J150" s="34"/>
      <c r="K150" s="12"/>
      <c r="L150" s="63"/>
      <c r="N150" s="12"/>
      <c r="O150" s="27"/>
      <c r="P150" s="27"/>
      <c r="Q150" s="27"/>
      <c r="T150" s="12"/>
      <c r="U150" s="12"/>
    </row>
    <row r="151" s="10" customFormat="1" spans="1:21">
      <c r="A151" s="12"/>
      <c r="B151" s="33">
        <f t="shared" si="13"/>
        <v>143</v>
      </c>
      <c r="C151" s="63" t="s">
        <v>409</v>
      </c>
      <c r="D151" s="35" t="s">
        <v>18</v>
      </c>
      <c r="E151" s="71" t="s">
        <v>410</v>
      </c>
      <c r="F151" s="35"/>
      <c r="G151" s="12" t="s">
        <v>411</v>
      </c>
      <c r="H151" s="33" t="s">
        <v>412</v>
      </c>
      <c r="I151" s="34">
        <v>17600338952</v>
      </c>
      <c r="J151" s="78" t="s">
        <v>59</v>
      </c>
      <c r="K151" s="12" t="s">
        <v>17</v>
      </c>
      <c r="L151" s="63" t="s">
        <v>413</v>
      </c>
      <c r="N151" s="12"/>
      <c r="O151" s="27"/>
      <c r="P151" s="27"/>
      <c r="Q151" s="27"/>
      <c r="T151" s="12"/>
      <c r="U151" s="12"/>
    </row>
    <row r="152" s="10" customFormat="1" spans="1:21">
      <c r="A152" s="12"/>
      <c r="B152" s="33">
        <f t="shared" si="13"/>
        <v>144</v>
      </c>
      <c r="C152" s="63" t="s">
        <v>414</v>
      </c>
      <c r="D152" s="35"/>
      <c r="E152" s="71" t="s">
        <v>415</v>
      </c>
      <c r="F152" s="35"/>
      <c r="G152" s="12" t="str">
        <f>IFERROR(VLOOKUP($E152,#REF!,2,0),"")</f>
        <v/>
      </c>
      <c r="H152" s="33"/>
      <c r="I152" s="34">
        <v>18610308952</v>
      </c>
      <c r="J152" s="34"/>
      <c r="K152" s="12"/>
      <c r="L152" s="63" t="s">
        <v>416</v>
      </c>
      <c r="N152" s="12"/>
      <c r="O152" s="27"/>
      <c r="P152" s="27"/>
      <c r="Q152" s="27"/>
      <c r="T152" s="12"/>
      <c r="U152" s="12"/>
    </row>
    <row r="153" s="10" customFormat="1" spans="1:21">
      <c r="A153" s="12"/>
      <c r="B153" s="33">
        <f t="shared" si="13"/>
        <v>145</v>
      </c>
      <c r="C153" s="63" t="s">
        <v>417</v>
      </c>
      <c r="D153" s="35" t="s">
        <v>18</v>
      </c>
      <c r="E153" s="71" t="s">
        <v>418</v>
      </c>
      <c r="F153" s="35"/>
      <c r="G153" s="74" t="s">
        <v>373</v>
      </c>
      <c r="H153" s="33">
        <v>515658123</v>
      </c>
      <c r="I153" s="34">
        <v>18610308952</v>
      </c>
      <c r="J153" s="34"/>
      <c r="K153" s="12"/>
      <c r="L153" s="63"/>
      <c r="N153" s="12"/>
      <c r="O153" s="27"/>
      <c r="P153" s="27"/>
      <c r="Q153" s="27"/>
      <c r="T153" s="12"/>
      <c r="U153" s="12"/>
    </row>
    <row r="154" s="10" customFormat="1" spans="1:21">
      <c r="A154" s="12"/>
      <c r="B154" s="33">
        <f t="shared" si="13"/>
        <v>146</v>
      </c>
      <c r="C154" s="63" t="s">
        <v>419</v>
      </c>
      <c r="D154" s="35" t="s">
        <v>18</v>
      </c>
      <c r="E154" s="71" t="s">
        <v>420</v>
      </c>
      <c r="F154" s="35"/>
      <c r="G154" s="12" t="s">
        <v>421</v>
      </c>
      <c r="H154" s="33" t="s">
        <v>422</v>
      </c>
      <c r="I154" s="34">
        <v>18610308952</v>
      </c>
      <c r="J154" s="34"/>
      <c r="K154" s="12"/>
      <c r="L154" s="63"/>
      <c r="N154" s="12"/>
      <c r="O154" s="27"/>
      <c r="P154" s="27"/>
      <c r="Q154" s="27"/>
      <c r="T154" s="12"/>
      <c r="U154" s="12"/>
    </row>
    <row r="155" s="10" customFormat="1" spans="1:21">
      <c r="A155" s="12"/>
      <c r="B155" s="33">
        <f t="shared" si="13"/>
        <v>147</v>
      </c>
      <c r="C155" s="63" t="s">
        <v>423</v>
      </c>
      <c r="D155" s="35" t="s">
        <v>18</v>
      </c>
      <c r="E155" s="71" t="s">
        <v>424</v>
      </c>
      <c r="F155" s="35"/>
      <c r="G155" s="12" t="s">
        <v>425</v>
      </c>
      <c r="H155" s="33" t="s">
        <v>426</v>
      </c>
      <c r="I155" s="34">
        <v>18610308952</v>
      </c>
      <c r="J155" s="34"/>
      <c r="K155" s="12"/>
      <c r="L155" s="63"/>
      <c r="N155" s="12"/>
      <c r="O155" s="27"/>
      <c r="P155" s="27"/>
      <c r="Q155" s="27"/>
      <c r="T155" s="12"/>
      <c r="U155" s="12"/>
    </row>
    <row r="156" s="10" customFormat="1" spans="1:21">
      <c r="A156" s="12"/>
      <c r="B156" s="33">
        <f t="shared" si="13"/>
        <v>148</v>
      </c>
      <c r="C156" s="63" t="s">
        <v>427</v>
      </c>
      <c r="D156" s="35"/>
      <c r="E156" s="75" t="s">
        <v>428</v>
      </c>
      <c r="F156" s="35"/>
      <c r="G156" s="76" t="s">
        <v>373</v>
      </c>
      <c r="H156" s="33" t="s">
        <v>429</v>
      </c>
      <c r="I156" s="34">
        <v>18610308952</v>
      </c>
      <c r="J156" s="34"/>
      <c r="K156" s="12"/>
      <c r="L156" s="63"/>
      <c r="N156" s="12"/>
      <c r="O156" s="27"/>
      <c r="P156" s="27"/>
      <c r="Q156" s="27"/>
      <c r="T156" s="12"/>
      <c r="U156" s="12"/>
    </row>
    <row r="157" s="10" customFormat="1" spans="1:21">
      <c r="A157" s="12"/>
      <c r="B157" s="33" t="str">
        <f t="shared" si="13"/>
        <v/>
      </c>
      <c r="C157" s="63"/>
      <c r="D157" s="35"/>
      <c r="E157" s="33"/>
      <c r="F157" s="35"/>
      <c r="G157" s="12" t="str">
        <f>IFERROR(VLOOKUP($E157,#REF!,2,0),"")</f>
        <v/>
      </c>
      <c r="H157" s="33"/>
      <c r="I157" s="34">
        <v>18610308952</v>
      </c>
      <c r="J157" s="34"/>
      <c r="K157" s="12"/>
      <c r="L157" s="63"/>
      <c r="N157" s="12"/>
      <c r="O157" s="27"/>
      <c r="P157" s="27"/>
      <c r="Q157" s="27"/>
      <c r="T157" s="12"/>
      <c r="U157" s="12"/>
    </row>
    <row r="158" s="10" customFormat="1" spans="1:21">
      <c r="A158" s="12"/>
      <c r="B158" s="33" t="str">
        <f t="shared" si="13"/>
        <v/>
      </c>
      <c r="C158" s="63"/>
      <c r="D158" s="35"/>
      <c r="E158" s="33"/>
      <c r="F158" s="35"/>
      <c r="G158" s="12" t="str">
        <f>IFERROR(VLOOKUP($E158,#REF!,2,0),"")</f>
        <v/>
      </c>
      <c r="H158" s="33"/>
      <c r="I158" s="34">
        <v>18610308952</v>
      </c>
      <c r="J158" s="34"/>
      <c r="K158" s="12"/>
      <c r="L158" s="63"/>
      <c r="N158" s="12"/>
      <c r="O158" s="27"/>
      <c r="P158" s="27"/>
      <c r="Q158" s="27"/>
      <c r="T158" s="12"/>
      <c r="U158" s="12"/>
    </row>
    <row r="159" s="10" customFormat="1" spans="1:21">
      <c r="A159" s="12"/>
      <c r="B159" s="33" t="str">
        <f t="shared" si="13"/>
        <v/>
      </c>
      <c r="C159" s="63"/>
      <c r="D159" s="35"/>
      <c r="E159" s="33"/>
      <c r="F159" s="35"/>
      <c r="G159" s="12" t="str">
        <f>IFERROR(VLOOKUP($E159,#REF!,2,0),"")</f>
        <v/>
      </c>
      <c r="H159" s="33"/>
      <c r="I159" s="34">
        <v>18610308952</v>
      </c>
      <c r="J159" s="34"/>
      <c r="K159" s="12"/>
      <c r="L159" s="63"/>
      <c r="N159" s="12"/>
      <c r="O159" s="27"/>
      <c r="P159" s="27"/>
      <c r="Q159" s="27"/>
      <c r="T159" s="12"/>
      <c r="U159" s="12"/>
    </row>
    <row r="160" s="10" customFormat="1" spans="1:21">
      <c r="A160" s="12"/>
      <c r="B160" s="33" t="str">
        <f t="shared" si="13"/>
        <v/>
      </c>
      <c r="C160" s="63"/>
      <c r="D160" s="35"/>
      <c r="E160" s="33"/>
      <c r="F160" s="35"/>
      <c r="G160" s="12" t="str">
        <f>IFERROR(VLOOKUP($E160,#REF!,2,0),"")</f>
        <v/>
      </c>
      <c r="H160" s="33"/>
      <c r="I160" s="34">
        <v>18610308952</v>
      </c>
      <c r="J160" s="34"/>
      <c r="K160" s="12"/>
      <c r="L160" s="63"/>
      <c r="N160" s="12"/>
      <c r="O160" s="27"/>
      <c r="P160" s="27"/>
      <c r="Q160" s="27"/>
      <c r="T160" s="12"/>
      <c r="U160" s="12"/>
    </row>
    <row r="161" s="10" customFormat="1" spans="1:21">
      <c r="A161" s="12"/>
      <c r="B161" s="33" t="str">
        <f t="shared" si="13"/>
        <v/>
      </c>
      <c r="C161" s="63"/>
      <c r="D161" s="35"/>
      <c r="E161" s="33"/>
      <c r="F161" s="35"/>
      <c r="G161" s="12" t="str">
        <f>IFERROR(VLOOKUP($E161,#REF!,2,0),"")</f>
        <v/>
      </c>
      <c r="H161" s="33"/>
      <c r="I161" s="34">
        <v>18610308952</v>
      </c>
      <c r="J161" s="34"/>
      <c r="K161" s="12"/>
      <c r="L161" s="63"/>
      <c r="N161" s="12"/>
      <c r="O161" s="27"/>
      <c r="P161" s="27"/>
      <c r="Q161" s="27"/>
      <c r="T161" s="12"/>
      <c r="U161" s="12"/>
    </row>
    <row r="162" s="10" customFormat="1" spans="1:21">
      <c r="A162" s="12"/>
      <c r="B162" s="33" t="str">
        <f t="shared" si="13"/>
        <v/>
      </c>
      <c r="C162" s="63"/>
      <c r="D162" s="35"/>
      <c r="E162" s="33"/>
      <c r="F162" s="35"/>
      <c r="G162" s="12" t="str">
        <f>IFERROR(VLOOKUP($E162,#REF!,2,0),"")</f>
        <v/>
      </c>
      <c r="H162" s="33"/>
      <c r="I162" s="34">
        <v>18610308952</v>
      </c>
      <c r="J162" s="34"/>
      <c r="K162" s="12"/>
      <c r="L162" s="63"/>
      <c r="N162" s="12"/>
      <c r="O162" s="27"/>
      <c r="P162" s="27"/>
      <c r="Q162" s="27"/>
      <c r="T162" s="12"/>
      <c r="U162" s="12"/>
    </row>
    <row r="163" s="10" customFormat="1" spans="1:21">
      <c r="A163" s="12"/>
      <c r="B163" s="33" t="str">
        <f t="shared" si="13"/>
        <v/>
      </c>
      <c r="C163" s="63"/>
      <c r="D163" s="35"/>
      <c r="E163" s="33"/>
      <c r="F163" s="35"/>
      <c r="G163" s="12" t="str">
        <f>IFERROR(VLOOKUP($E163,#REF!,2,0),"")</f>
        <v/>
      </c>
      <c r="H163" s="33"/>
      <c r="I163" s="34">
        <v>18610308952</v>
      </c>
      <c r="J163" s="34"/>
      <c r="K163" s="12"/>
      <c r="L163" s="63"/>
      <c r="N163" s="12"/>
      <c r="O163" s="27"/>
      <c r="P163" s="27"/>
      <c r="Q163" s="27"/>
      <c r="T163" s="12"/>
      <c r="U163" s="12"/>
    </row>
    <row r="164" s="10" customFormat="1" spans="1:21">
      <c r="A164" s="12"/>
      <c r="B164" s="33" t="str">
        <f t="shared" si="13"/>
        <v/>
      </c>
      <c r="C164" s="63"/>
      <c r="D164" s="35"/>
      <c r="E164" s="33"/>
      <c r="F164" s="35"/>
      <c r="G164" s="12" t="str">
        <f>IFERROR(VLOOKUP($E164,#REF!,2,0),"")</f>
        <v/>
      </c>
      <c r="H164" s="33"/>
      <c r="I164" s="34">
        <v>18610308952</v>
      </c>
      <c r="J164" s="34"/>
      <c r="K164" s="12"/>
      <c r="L164" s="63"/>
      <c r="N164" s="12"/>
      <c r="O164" s="27"/>
      <c r="P164" s="27"/>
      <c r="Q164" s="27"/>
      <c r="T164" s="12"/>
      <c r="U164" s="12"/>
    </row>
    <row r="165" s="10" customFormat="1" spans="1:21">
      <c r="A165" s="12"/>
      <c r="B165" s="33" t="str">
        <f t="shared" si="13"/>
        <v/>
      </c>
      <c r="C165" s="63"/>
      <c r="D165" s="35"/>
      <c r="E165" s="33"/>
      <c r="F165" s="35"/>
      <c r="G165" s="12" t="str">
        <f>IFERROR(VLOOKUP($E165,#REF!,2,0),"")</f>
        <v/>
      </c>
      <c r="H165" s="33"/>
      <c r="I165" s="34">
        <v>18610308952</v>
      </c>
      <c r="J165" s="34"/>
      <c r="K165" s="12"/>
      <c r="L165" s="63"/>
      <c r="N165" s="12"/>
      <c r="O165" s="27"/>
      <c r="P165" s="27"/>
      <c r="Q165" s="27"/>
      <c r="T165" s="12"/>
      <c r="U165" s="12"/>
    </row>
    <row r="166" s="10" customFormat="1" spans="1:21">
      <c r="A166" s="12"/>
      <c r="B166" s="33" t="str">
        <f t="shared" si="13"/>
        <v/>
      </c>
      <c r="C166" s="63"/>
      <c r="D166" s="35"/>
      <c r="E166" s="33"/>
      <c r="F166" s="35"/>
      <c r="G166" s="12" t="str">
        <f>IFERROR(VLOOKUP($E166,#REF!,2,0),"")</f>
        <v/>
      </c>
      <c r="H166" s="33"/>
      <c r="I166" s="34">
        <v>18610308952</v>
      </c>
      <c r="J166" s="34"/>
      <c r="K166" s="12"/>
      <c r="L166" s="63"/>
      <c r="N166" s="12"/>
      <c r="O166" s="27"/>
      <c r="P166" s="27"/>
      <c r="Q166" s="27"/>
      <c r="T166" s="12"/>
      <c r="U166" s="12"/>
    </row>
    <row r="167" s="10" customFormat="1" spans="1:21">
      <c r="A167" s="12"/>
      <c r="B167" s="33" t="str">
        <f t="shared" si="13"/>
        <v/>
      </c>
      <c r="C167" s="63"/>
      <c r="D167" s="35"/>
      <c r="E167" s="33"/>
      <c r="F167" s="35"/>
      <c r="G167" s="12" t="str">
        <f>IFERROR(VLOOKUP($E167,#REF!,2,0),"")</f>
        <v/>
      </c>
      <c r="H167" s="33"/>
      <c r="I167" s="34">
        <v>18610308952</v>
      </c>
      <c r="J167" s="34"/>
      <c r="K167" s="12"/>
      <c r="L167" s="63"/>
      <c r="N167" s="12"/>
      <c r="O167" s="27"/>
      <c r="P167" s="27"/>
      <c r="Q167" s="27"/>
      <c r="T167" s="12"/>
      <c r="U167" s="12"/>
    </row>
    <row r="168" s="10" customFormat="1" spans="1:21">
      <c r="A168" s="12"/>
      <c r="B168" s="33" t="str">
        <f t="shared" si="13"/>
        <v/>
      </c>
      <c r="C168" s="63"/>
      <c r="D168" s="35"/>
      <c r="E168" s="33"/>
      <c r="F168" s="35"/>
      <c r="G168" s="12" t="str">
        <f>IFERROR(VLOOKUP($E168,#REF!,2,0),"")</f>
        <v/>
      </c>
      <c r="H168" s="33"/>
      <c r="I168" s="34">
        <v>18610308952</v>
      </c>
      <c r="J168" s="34"/>
      <c r="K168" s="12"/>
      <c r="L168" s="63"/>
      <c r="N168" s="12"/>
      <c r="O168" s="27"/>
      <c r="P168" s="27"/>
      <c r="Q168" s="27"/>
      <c r="T168" s="12"/>
      <c r="U168" s="12"/>
    </row>
    <row r="169" s="10" customFormat="1" spans="1:21">
      <c r="A169" s="12"/>
      <c r="B169" s="33" t="str">
        <f t="shared" si="13"/>
        <v/>
      </c>
      <c r="C169" s="63"/>
      <c r="D169" s="35"/>
      <c r="E169" s="33"/>
      <c r="F169" s="35"/>
      <c r="G169" s="12" t="str">
        <f>IFERROR(VLOOKUP($E169,#REF!,2,0),"")</f>
        <v/>
      </c>
      <c r="H169" s="33"/>
      <c r="I169" s="34">
        <v>18610308952</v>
      </c>
      <c r="J169" s="34"/>
      <c r="K169" s="12"/>
      <c r="L169" s="63"/>
      <c r="N169" s="12"/>
      <c r="O169" s="27"/>
      <c r="P169" s="27"/>
      <c r="Q169" s="27"/>
      <c r="T169" s="12"/>
      <c r="U169" s="12"/>
    </row>
    <row r="170" s="10" customFormat="1" spans="1:21">
      <c r="A170" s="12"/>
      <c r="B170" s="33" t="str">
        <f t="shared" si="13"/>
        <v/>
      </c>
      <c r="C170" s="63"/>
      <c r="D170" s="35"/>
      <c r="E170" s="33"/>
      <c r="F170" s="35"/>
      <c r="G170" s="12" t="str">
        <f>IFERROR(VLOOKUP($E170,#REF!,2,0),"")</f>
        <v/>
      </c>
      <c r="H170" s="33"/>
      <c r="I170" s="34">
        <v>18610308952</v>
      </c>
      <c r="J170" s="34"/>
      <c r="K170" s="12"/>
      <c r="L170" s="63"/>
      <c r="N170" s="12"/>
      <c r="O170" s="27"/>
      <c r="P170" s="27"/>
      <c r="Q170" s="27"/>
      <c r="T170" s="12"/>
      <c r="U170" s="12"/>
    </row>
    <row r="171" s="10" customFormat="1" spans="1:21">
      <c r="A171" s="12"/>
      <c r="B171" s="33" t="str">
        <f t="shared" si="13"/>
        <v/>
      </c>
      <c r="C171" s="63"/>
      <c r="D171" s="35"/>
      <c r="E171" s="33"/>
      <c r="F171" s="35"/>
      <c r="G171" s="12" t="str">
        <f>IFERROR(VLOOKUP($E171,#REF!,2,0),"")</f>
        <v/>
      </c>
      <c r="H171" s="33"/>
      <c r="I171" s="34">
        <v>18610308952</v>
      </c>
      <c r="J171" s="34"/>
      <c r="K171" s="12"/>
      <c r="L171" s="63"/>
      <c r="N171" s="12"/>
      <c r="O171" s="27"/>
      <c r="P171" s="27"/>
      <c r="Q171" s="27"/>
      <c r="T171" s="12"/>
      <c r="U171" s="12"/>
    </row>
    <row r="172" s="10" customFormat="1" spans="1:21">
      <c r="A172" s="12"/>
      <c r="B172" s="33" t="str">
        <f t="shared" si="13"/>
        <v/>
      </c>
      <c r="C172" s="63"/>
      <c r="D172" s="35"/>
      <c r="E172" s="33"/>
      <c r="F172" s="35"/>
      <c r="G172" s="12" t="str">
        <f>IFERROR(VLOOKUP($E172,#REF!,2,0),"")</f>
        <v/>
      </c>
      <c r="H172" s="33"/>
      <c r="I172" s="34">
        <v>18610308952</v>
      </c>
      <c r="J172" s="34"/>
      <c r="K172" s="12"/>
      <c r="L172" s="63"/>
      <c r="N172" s="12"/>
      <c r="O172" s="27"/>
      <c r="P172" s="27"/>
      <c r="Q172" s="27"/>
      <c r="T172" s="12"/>
      <c r="U172" s="12"/>
    </row>
    <row r="173" s="10" customFormat="1" spans="1:21">
      <c r="A173" s="12"/>
      <c r="B173" s="33" t="str">
        <f t="shared" si="13"/>
        <v/>
      </c>
      <c r="C173" s="63"/>
      <c r="D173" s="35"/>
      <c r="E173" s="33"/>
      <c r="F173" s="35"/>
      <c r="G173" s="12" t="str">
        <f>IFERROR(VLOOKUP($E173,#REF!,2,0),"")</f>
        <v/>
      </c>
      <c r="H173" s="33"/>
      <c r="I173" s="34">
        <v>18610308952</v>
      </c>
      <c r="J173" s="34"/>
      <c r="K173" s="12"/>
      <c r="L173" s="63"/>
      <c r="N173" s="12"/>
      <c r="O173" s="27"/>
      <c r="P173" s="27"/>
      <c r="Q173" s="27"/>
      <c r="T173" s="12"/>
      <c r="U173" s="12"/>
    </row>
    <row r="174" s="10" customFormat="1" spans="1:21">
      <c r="A174" s="12"/>
      <c r="B174" s="33" t="str">
        <f t="shared" si="13"/>
        <v/>
      </c>
      <c r="C174" s="63"/>
      <c r="D174" s="35"/>
      <c r="E174" s="33"/>
      <c r="F174" s="35"/>
      <c r="G174" s="12" t="str">
        <f>IFERROR(VLOOKUP($E174,#REF!,2,0),"")</f>
        <v/>
      </c>
      <c r="H174" s="33"/>
      <c r="I174" s="34">
        <v>18610308952</v>
      </c>
      <c r="J174" s="34"/>
      <c r="K174" s="12"/>
      <c r="L174" s="63"/>
      <c r="N174" s="12"/>
      <c r="O174" s="27"/>
      <c r="P174" s="27"/>
      <c r="Q174" s="27"/>
      <c r="T174" s="12"/>
      <c r="U174" s="12"/>
    </row>
    <row r="175" s="10" customFormat="1" spans="1:21">
      <c r="A175" s="12"/>
      <c r="B175" s="33" t="str">
        <f t="shared" si="13"/>
        <v/>
      </c>
      <c r="C175" s="63"/>
      <c r="D175" s="35"/>
      <c r="E175" s="33"/>
      <c r="F175" s="35"/>
      <c r="G175" s="12" t="str">
        <f>IFERROR(VLOOKUP($E175,#REF!,2,0),"")</f>
        <v/>
      </c>
      <c r="H175" s="33"/>
      <c r="I175" s="34">
        <v>18610308952</v>
      </c>
      <c r="J175" s="34"/>
      <c r="K175" s="12"/>
      <c r="L175" s="63"/>
      <c r="N175" s="12"/>
      <c r="O175" s="27"/>
      <c r="P175" s="27"/>
      <c r="Q175" s="27"/>
      <c r="T175" s="12"/>
      <c r="U175" s="12"/>
    </row>
    <row r="176" s="10" customFormat="1" spans="1:21">
      <c r="A176" s="12"/>
      <c r="B176" s="33" t="str">
        <f t="shared" ref="B176:B239" si="14">IF($C176&lt;&gt;"",ROW()-ROW($B$8),"")</f>
        <v/>
      </c>
      <c r="C176" s="63"/>
      <c r="D176" s="35"/>
      <c r="E176" s="33"/>
      <c r="F176" s="35"/>
      <c r="G176" s="12" t="str">
        <f>IFERROR(VLOOKUP($E176,#REF!,2,0),"")</f>
        <v/>
      </c>
      <c r="H176" s="33"/>
      <c r="I176" s="34">
        <v>18610308952</v>
      </c>
      <c r="J176" s="34"/>
      <c r="K176" s="12"/>
      <c r="L176" s="63"/>
      <c r="N176" s="12"/>
      <c r="O176" s="27"/>
      <c r="P176" s="27"/>
      <c r="Q176" s="27"/>
      <c r="T176" s="12"/>
      <c r="U176" s="12"/>
    </row>
    <row r="177" s="10" customFormat="1" spans="1:21">
      <c r="A177" s="12"/>
      <c r="B177" s="33" t="str">
        <f t="shared" si="14"/>
        <v/>
      </c>
      <c r="C177" s="63"/>
      <c r="D177" s="35"/>
      <c r="E177" s="33"/>
      <c r="F177" s="35"/>
      <c r="G177" s="12" t="str">
        <f>IFERROR(VLOOKUP($E177,#REF!,2,0),"")</f>
        <v/>
      </c>
      <c r="H177" s="33"/>
      <c r="I177" s="34">
        <v>18610308952</v>
      </c>
      <c r="J177" s="34"/>
      <c r="K177" s="12"/>
      <c r="L177" s="63"/>
      <c r="N177" s="12"/>
      <c r="O177" s="27"/>
      <c r="P177" s="27"/>
      <c r="Q177" s="27"/>
      <c r="T177" s="12"/>
      <c r="U177" s="12"/>
    </row>
    <row r="178" s="10" customFormat="1" spans="1:21">
      <c r="A178" s="12"/>
      <c r="B178" s="33" t="str">
        <f t="shared" si="14"/>
        <v/>
      </c>
      <c r="C178" s="63"/>
      <c r="D178" s="35"/>
      <c r="E178" s="33"/>
      <c r="F178" s="35"/>
      <c r="G178" s="12" t="str">
        <f>IFERROR(VLOOKUP($E178,#REF!,2,0),"")</f>
        <v/>
      </c>
      <c r="H178" s="33"/>
      <c r="I178" s="34">
        <v>18610308952</v>
      </c>
      <c r="J178" s="34"/>
      <c r="K178" s="12"/>
      <c r="L178" s="63"/>
      <c r="N178" s="12"/>
      <c r="O178" s="27"/>
      <c r="P178" s="27"/>
      <c r="Q178" s="27"/>
      <c r="T178" s="12"/>
      <c r="U178" s="12"/>
    </row>
    <row r="179" s="10" customFormat="1" spans="1:21">
      <c r="A179" s="12"/>
      <c r="B179" s="33" t="str">
        <f t="shared" si="14"/>
        <v/>
      </c>
      <c r="C179" s="63"/>
      <c r="D179" s="35"/>
      <c r="E179" s="33"/>
      <c r="F179" s="35"/>
      <c r="G179" s="12" t="str">
        <f>IFERROR(VLOOKUP($E179,#REF!,2,0),"")</f>
        <v/>
      </c>
      <c r="H179" s="33"/>
      <c r="I179" s="34">
        <v>18610308952</v>
      </c>
      <c r="J179" s="34"/>
      <c r="K179" s="12"/>
      <c r="L179" s="63"/>
      <c r="N179" s="12"/>
      <c r="O179" s="27"/>
      <c r="P179" s="27"/>
      <c r="Q179" s="27"/>
      <c r="T179" s="12"/>
      <c r="U179" s="12"/>
    </row>
    <row r="180" s="10" customFormat="1" spans="1:21">
      <c r="A180" s="12"/>
      <c r="B180" s="33" t="str">
        <f t="shared" si="14"/>
        <v/>
      </c>
      <c r="C180" s="63"/>
      <c r="D180" s="35"/>
      <c r="E180" s="33"/>
      <c r="F180" s="35"/>
      <c r="G180" s="12" t="str">
        <f>IFERROR(VLOOKUP($E180,#REF!,2,0),"")</f>
        <v/>
      </c>
      <c r="H180" s="33"/>
      <c r="I180" s="34">
        <v>18610308952</v>
      </c>
      <c r="J180" s="34"/>
      <c r="K180" s="12"/>
      <c r="L180" s="63"/>
      <c r="N180" s="12"/>
      <c r="O180" s="27"/>
      <c r="P180" s="27"/>
      <c r="Q180" s="27"/>
      <c r="T180" s="12"/>
      <c r="U180" s="12"/>
    </row>
    <row r="181" s="10" customFormat="1" spans="1:21">
      <c r="A181" s="12"/>
      <c r="B181" s="33" t="str">
        <f t="shared" si="14"/>
        <v/>
      </c>
      <c r="C181" s="63"/>
      <c r="D181" s="35"/>
      <c r="E181" s="33"/>
      <c r="F181" s="35"/>
      <c r="G181" s="12" t="str">
        <f>IFERROR(VLOOKUP($E181,#REF!,2,0),"")</f>
        <v/>
      </c>
      <c r="H181" s="33"/>
      <c r="I181" s="34">
        <v>18610308952</v>
      </c>
      <c r="J181" s="34"/>
      <c r="K181" s="12"/>
      <c r="L181" s="63"/>
      <c r="N181" s="12"/>
      <c r="O181" s="27"/>
      <c r="P181" s="27"/>
      <c r="Q181" s="27"/>
      <c r="T181" s="12"/>
      <c r="U181" s="12"/>
    </row>
    <row r="182" s="10" customFormat="1" spans="1:21">
      <c r="A182" s="12"/>
      <c r="B182" s="33" t="str">
        <f t="shared" si="14"/>
        <v/>
      </c>
      <c r="C182" s="63"/>
      <c r="D182" s="35"/>
      <c r="E182" s="33"/>
      <c r="F182" s="35"/>
      <c r="G182" s="12" t="str">
        <f>IFERROR(VLOOKUP($E182,#REF!,2,0),"")</f>
        <v/>
      </c>
      <c r="H182" s="33"/>
      <c r="I182" s="34">
        <v>18610308952</v>
      </c>
      <c r="J182" s="34"/>
      <c r="K182" s="12"/>
      <c r="L182" s="63"/>
      <c r="N182" s="12"/>
      <c r="O182" s="27"/>
      <c r="P182" s="27"/>
      <c r="Q182" s="27"/>
      <c r="T182" s="12"/>
      <c r="U182" s="12"/>
    </row>
    <row r="183" s="10" customFormat="1" spans="1:21">
      <c r="A183" s="12"/>
      <c r="B183" s="33" t="str">
        <f t="shared" si="14"/>
        <v/>
      </c>
      <c r="C183" s="63"/>
      <c r="D183" s="35"/>
      <c r="E183" s="33"/>
      <c r="F183" s="35"/>
      <c r="G183" s="12" t="str">
        <f>IFERROR(VLOOKUP($E183,#REF!,2,0),"")</f>
        <v/>
      </c>
      <c r="H183" s="33"/>
      <c r="I183" s="34">
        <v>18610308952</v>
      </c>
      <c r="J183" s="34"/>
      <c r="K183" s="12"/>
      <c r="L183" s="63"/>
      <c r="N183" s="12"/>
      <c r="O183" s="27"/>
      <c r="P183" s="27"/>
      <c r="Q183" s="27"/>
      <c r="T183" s="12"/>
      <c r="U183" s="12"/>
    </row>
    <row r="184" s="10" customFormat="1" spans="1:21">
      <c r="A184" s="12"/>
      <c r="B184" s="33" t="str">
        <f t="shared" si="14"/>
        <v/>
      </c>
      <c r="C184" s="63"/>
      <c r="D184" s="35"/>
      <c r="E184" s="33"/>
      <c r="F184" s="35"/>
      <c r="G184" s="12" t="str">
        <f>IFERROR(VLOOKUP($E184,#REF!,2,0),"")</f>
        <v/>
      </c>
      <c r="H184" s="33"/>
      <c r="I184" s="34">
        <v>18610308952</v>
      </c>
      <c r="J184" s="34"/>
      <c r="K184" s="12"/>
      <c r="L184" s="63"/>
      <c r="N184" s="12"/>
      <c r="O184" s="27"/>
      <c r="P184" s="27"/>
      <c r="Q184" s="27"/>
      <c r="T184" s="12"/>
      <c r="U184" s="12"/>
    </row>
    <row r="185" s="10" customFormat="1" spans="1:21">
      <c r="A185" s="12"/>
      <c r="B185" s="33" t="str">
        <f t="shared" si="14"/>
        <v/>
      </c>
      <c r="C185" s="63"/>
      <c r="D185" s="35"/>
      <c r="E185" s="33"/>
      <c r="F185" s="35"/>
      <c r="G185" s="12" t="str">
        <f>IFERROR(VLOOKUP($E185,#REF!,2,0),"")</f>
        <v/>
      </c>
      <c r="H185" s="33"/>
      <c r="I185" s="34">
        <v>18610308952</v>
      </c>
      <c r="J185" s="34"/>
      <c r="K185" s="12"/>
      <c r="L185" s="63"/>
      <c r="N185" s="12"/>
      <c r="O185" s="27"/>
      <c r="P185" s="27"/>
      <c r="Q185" s="27"/>
      <c r="T185" s="12"/>
      <c r="U185" s="12"/>
    </row>
    <row r="186" s="10" customFormat="1" spans="1:21">
      <c r="A186" s="12"/>
      <c r="B186" s="33" t="str">
        <f t="shared" si="14"/>
        <v/>
      </c>
      <c r="C186" s="63"/>
      <c r="D186" s="35"/>
      <c r="E186" s="33"/>
      <c r="F186" s="35"/>
      <c r="G186" s="12" t="str">
        <f>IFERROR(VLOOKUP($E186,#REF!,2,0),"")</f>
        <v/>
      </c>
      <c r="H186" s="33"/>
      <c r="I186" s="34">
        <v>18610308952</v>
      </c>
      <c r="J186" s="34"/>
      <c r="K186" s="12"/>
      <c r="L186" s="63"/>
      <c r="N186" s="12"/>
      <c r="O186" s="27"/>
      <c r="P186" s="27"/>
      <c r="Q186" s="27"/>
      <c r="T186" s="12"/>
      <c r="U186" s="12"/>
    </row>
    <row r="187" s="10" customFormat="1" spans="1:21">
      <c r="A187" s="12"/>
      <c r="B187" s="33" t="str">
        <f t="shared" si="14"/>
        <v/>
      </c>
      <c r="C187" s="63"/>
      <c r="D187" s="35"/>
      <c r="E187" s="33"/>
      <c r="F187" s="35"/>
      <c r="G187" s="12" t="str">
        <f>IFERROR(VLOOKUP($E187,#REF!,2,0),"")</f>
        <v/>
      </c>
      <c r="H187" s="33"/>
      <c r="I187" s="34">
        <v>18610308952</v>
      </c>
      <c r="J187" s="34"/>
      <c r="K187" s="12"/>
      <c r="L187" s="63"/>
      <c r="N187" s="12"/>
      <c r="O187" s="27"/>
      <c r="P187" s="27"/>
      <c r="Q187" s="27"/>
      <c r="T187" s="12"/>
      <c r="U187" s="12"/>
    </row>
    <row r="188" s="10" customFormat="1" spans="1:21">
      <c r="A188" s="12"/>
      <c r="B188" s="33" t="str">
        <f t="shared" si="14"/>
        <v/>
      </c>
      <c r="C188" s="63"/>
      <c r="D188" s="35"/>
      <c r="E188" s="33"/>
      <c r="F188" s="35"/>
      <c r="G188" s="12" t="str">
        <f>IFERROR(VLOOKUP($E188,#REF!,2,0),"")</f>
        <v/>
      </c>
      <c r="H188" s="33"/>
      <c r="I188" s="34">
        <v>18610308952</v>
      </c>
      <c r="J188" s="34"/>
      <c r="K188" s="12"/>
      <c r="L188" s="63"/>
      <c r="N188" s="12"/>
      <c r="O188" s="27"/>
      <c r="P188" s="27"/>
      <c r="Q188" s="27"/>
      <c r="T188" s="12"/>
      <c r="U188" s="12"/>
    </row>
    <row r="189" s="10" customFormat="1" spans="1:21">
      <c r="A189" s="12"/>
      <c r="B189" s="33" t="str">
        <f t="shared" si="14"/>
        <v/>
      </c>
      <c r="C189" s="63"/>
      <c r="D189" s="35"/>
      <c r="E189" s="33"/>
      <c r="F189" s="35"/>
      <c r="G189" s="12" t="str">
        <f>IFERROR(VLOOKUP($E189,#REF!,2,0),"")</f>
        <v/>
      </c>
      <c r="H189" s="33"/>
      <c r="I189" s="34">
        <v>18610308952</v>
      </c>
      <c r="J189" s="34"/>
      <c r="K189" s="12"/>
      <c r="L189" s="63"/>
      <c r="N189" s="12"/>
      <c r="O189" s="27"/>
      <c r="P189" s="27"/>
      <c r="Q189" s="27"/>
      <c r="T189" s="12"/>
      <c r="U189" s="12"/>
    </row>
    <row r="190" s="10" customFormat="1" spans="1:21">
      <c r="A190" s="12"/>
      <c r="B190" s="33" t="str">
        <f t="shared" si="14"/>
        <v/>
      </c>
      <c r="C190" s="63"/>
      <c r="D190" s="35"/>
      <c r="E190" s="33"/>
      <c r="F190" s="35"/>
      <c r="G190" s="12" t="str">
        <f>IFERROR(VLOOKUP($E190,#REF!,2,0),"")</f>
        <v/>
      </c>
      <c r="H190" s="33"/>
      <c r="I190" s="34">
        <v>18610308952</v>
      </c>
      <c r="J190" s="34"/>
      <c r="K190" s="12"/>
      <c r="L190" s="63"/>
      <c r="N190" s="12"/>
      <c r="O190" s="27"/>
      <c r="P190" s="27"/>
      <c r="Q190" s="27"/>
      <c r="T190" s="12"/>
      <c r="U190" s="12"/>
    </row>
    <row r="191" s="10" customFormat="1" spans="1:21">
      <c r="A191" s="12"/>
      <c r="B191" s="33" t="str">
        <f t="shared" si="14"/>
        <v/>
      </c>
      <c r="C191" s="63"/>
      <c r="D191" s="35"/>
      <c r="E191" s="33"/>
      <c r="F191" s="35"/>
      <c r="G191" s="12" t="str">
        <f>IFERROR(VLOOKUP($E191,#REF!,2,0),"")</f>
        <v/>
      </c>
      <c r="H191" s="33"/>
      <c r="I191" s="34">
        <v>18610308952</v>
      </c>
      <c r="J191" s="34"/>
      <c r="K191" s="12"/>
      <c r="L191" s="63"/>
      <c r="N191" s="12"/>
      <c r="O191" s="27"/>
      <c r="P191" s="27"/>
      <c r="Q191" s="27"/>
      <c r="T191" s="12"/>
      <c r="U191" s="12"/>
    </row>
    <row r="192" s="10" customFormat="1" spans="1:21">
      <c r="A192" s="12"/>
      <c r="B192" s="33" t="str">
        <f t="shared" si="14"/>
        <v/>
      </c>
      <c r="C192" s="63"/>
      <c r="D192" s="35"/>
      <c r="E192" s="33"/>
      <c r="F192" s="35"/>
      <c r="G192" s="12" t="str">
        <f>IFERROR(VLOOKUP($E192,#REF!,2,0),"")</f>
        <v/>
      </c>
      <c r="H192" s="33"/>
      <c r="I192" s="34">
        <v>18610308952</v>
      </c>
      <c r="J192" s="34"/>
      <c r="K192" s="12"/>
      <c r="L192" s="63"/>
      <c r="N192" s="12"/>
      <c r="O192" s="27"/>
      <c r="P192" s="27"/>
      <c r="Q192" s="27"/>
      <c r="T192" s="12"/>
      <c r="U192" s="12"/>
    </row>
    <row r="193" s="10" customFormat="1" spans="1:21">
      <c r="A193" s="12"/>
      <c r="B193" s="33" t="str">
        <f t="shared" si="14"/>
        <v/>
      </c>
      <c r="C193" s="63"/>
      <c r="D193" s="35"/>
      <c r="E193" s="33"/>
      <c r="F193" s="35"/>
      <c r="G193" s="12" t="str">
        <f>IFERROR(VLOOKUP($E193,#REF!,2,0),"")</f>
        <v/>
      </c>
      <c r="H193" s="33"/>
      <c r="I193" s="34">
        <v>18610308952</v>
      </c>
      <c r="J193" s="34"/>
      <c r="K193" s="12"/>
      <c r="L193" s="63"/>
      <c r="N193" s="12"/>
      <c r="O193" s="27"/>
      <c r="P193" s="27"/>
      <c r="Q193" s="27"/>
      <c r="T193" s="12"/>
      <c r="U193" s="12"/>
    </row>
    <row r="194" s="10" customFormat="1" spans="1:21">
      <c r="A194" s="12"/>
      <c r="B194" s="33" t="str">
        <f t="shared" si="14"/>
        <v/>
      </c>
      <c r="C194" s="63"/>
      <c r="D194" s="35"/>
      <c r="E194" s="33"/>
      <c r="F194" s="35"/>
      <c r="G194" s="12" t="str">
        <f>IFERROR(VLOOKUP($E194,#REF!,2,0),"")</f>
        <v/>
      </c>
      <c r="H194" s="33"/>
      <c r="I194" s="34">
        <v>18610308952</v>
      </c>
      <c r="J194" s="34"/>
      <c r="K194" s="12"/>
      <c r="L194" s="63"/>
      <c r="N194" s="12"/>
      <c r="O194" s="27"/>
      <c r="P194" s="27"/>
      <c r="Q194" s="27"/>
      <c r="T194" s="12"/>
      <c r="U194" s="12"/>
    </row>
    <row r="195" s="10" customFormat="1" spans="1:21">
      <c r="A195" s="12"/>
      <c r="B195" s="33" t="str">
        <f t="shared" si="14"/>
        <v/>
      </c>
      <c r="C195" s="63"/>
      <c r="D195" s="35"/>
      <c r="E195" s="33"/>
      <c r="F195" s="35"/>
      <c r="G195" s="12" t="str">
        <f>IFERROR(VLOOKUP($E195,#REF!,2,0),"")</f>
        <v/>
      </c>
      <c r="H195" s="33"/>
      <c r="I195" s="34">
        <v>18610308952</v>
      </c>
      <c r="J195" s="34"/>
      <c r="K195" s="12"/>
      <c r="L195" s="63"/>
      <c r="N195" s="12"/>
      <c r="O195" s="27"/>
      <c r="P195" s="27"/>
      <c r="Q195" s="27"/>
      <c r="T195" s="12"/>
      <c r="U195" s="12"/>
    </row>
    <row r="196" s="10" customFormat="1" spans="1:21">
      <c r="A196" s="12"/>
      <c r="B196" s="33" t="str">
        <f t="shared" si="14"/>
        <v/>
      </c>
      <c r="C196" s="63"/>
      <c r="D196" s="35"/>
      <c r="E196" s="33"/>
      <c r="F196" s="35"/>
      <c r="G196" s="12" t="str">
        <f>IFERROR(VLOOKUP($E196,#REF!,2,0),"")</f>
        <v/>
      </c>
      <c r="H196" s="33"/>
      <c r="I196" s="34">
        <v>18610308952</v>
      </c>
      <c r="J196" s="34"/>
      <c r="K196" s="12"/>
      <c r="L196" s="63"/>
      <c r="N196" s="12"/>
      <c r="O196" s="27"/>
      <c r="P196" s="27"/>
      <c r="Q196" s="27"/>
      <c r="T196" s="12"/>
      <c r="U196" s="12"/>
    </row>
    <row r="197" s="10" customFormat="1" spans="1:21">
      <c r="A197" s="12"/>
      <c r="B197" s="33" t="str">
        <f t="shared" si="14"/>
        <v/>
      </c>
      <c r="C197" s="63"/>
      <c r="D197" s="35"/>
      <c r="E197" s="33"/>
      <c r="F197" s="35"/>
      <c r="G197" s="12" t="str">
        <f>IFERROR(VLOOKUP($E197,#REF!,2,0),"")</f>
        <v/>
      </c>
      <c r="H197" s="33"/>
      <c r="I197" s="34">
        <v>18610308952</v>
      </c>
      <c r="J197" s="34"/>
      <c r="K197" s="12"/>
      <c r="L197" s="63"/>
      <c r="N197" s="12"/>
      <c r="O197" s="27"/>
      <c r="P197" s="27"/>
      <c r="Q197" s="27"/>
      <c r="T197" s="12"/>
      <c r="U197" s="12"/>
    </row>
    <row r="198" s="10" customFormat="1" spans="1:21">
      <c r="A198" s="12"/>
      <c r="B198" s="33" t="str">
        <f t="shared" si="14"/>
        <v/>
      </c>
      <c r="C198" s="63"/>
      <c r="D198" s="35"/>
      <c r="E198" s="33"/>
      <c r="F198" s="35"/>
      <c r="G198" s="12" t="str">
        <f>IFERROR(VLOOKUP($E198,#REF!,2,0),"")</f>
        <v/>
      </c>
      <c r="H198" s="33"/>
      <c r="I198" s="34">
        <v>18610308952</v>
      </c>
      <c r="J198" s="34"/>
      <c r="K198" s="12"/>
      <c r="L198" s="63"/>
      <c r="N198" s="12"/>
      <c r="O198" s="27"/>
      <c r="P198" s="27"/>
      <c r="Q198" s="27"/>
      <c r="T198" s="12"/>
      <c r="U198" s="12"/>
    </row>
    <row r="199" s="10" customFormat="1" spans="1:21">
      <c r="A199" s="12"/>
      <c r="B199" s="33" t="str">
        <f t="shared" si="14"/>
        <v/>
      </c>
      <c r="C199" s="63"/>
      <c r="D199" s="35"/>
      <c r="E199" s="33"/>
      <c r="F199" s="35"/>
      <c r="G199" s="12" t="str">
        <f>IFERROR(VLOOKUP($E199,#REF!,2,0),"")</f>
        <v/>
      </c>
      <c r="H199" s="33"/>
      <c r="I199" s="34">
        <v>18610308952</v>
      </c>
      <c r="J199" s="34"/>
      <c r="K199" s="12"/>
      <c r="L199" s="63"/>
      <c r="N199" s="12"/>
      <c r="O199" s="27"/>
      <c r="P199" s="27"/>
      <c r="Q199" s="27"/>
      <c r="T199" s="12"/>
      <c r="U199" s="12"/>
    </row>
    <row r="200" s="10" customFormat="1" spans="1:21">
      <c r="A200" s="12"/>
      <c r="B200" s="33" t="str">
        <f t="shared" si="14"/>
        <v/>
      </c>
      <c r="C200" s="63"/>
      <c r="D200" s="35"/>
      <c r="E200" s="33"/>
      <c r="F200" s="35"/>
      <c r="G200" s="12" t="str">
        <f>IFERROR(VLOOKUP($E200,#REF!,2,0),"")</f>
        <v/>
      </c>
      <c r="H200" s="33"/>
      <c r="I200" s="34">
        <v>18610308952</v>
      </c>
      <c r="J200" s="34"/>
      <c r="K200" s="12"/>
      <c r="L200" s="63"/>
      <c r="N200" s="12"/>
      <c r="O200" s="27"/>
      <c r="P200" s="27"/>
      <c r="Q200" s="27"/>
      <c r="T200" s="12"/>
      <c r="U200" s="12"/>
    </row>
    <row r="201" s="10" customFormat="1" spans="1:21">
      <c r="A201" s="12"/>
      <c r="B201" s="33" t="str">
        <f t="shared" si="14"/>
        <v/>
      </c>
      <c r="C201" s="63"/>
      <c r="D201" s="35"/>
      <c r="E201" s="33"/>
      <c r="F201" s="35"/>
      <c r="G201" s="12" t="str">
        <f>IFERROR(VLOOKUP($E201,#REF!,2,0),"")</f>
        <v/>
      </c>
      <c r="H201" s="33"/>
      <c r="I201" s="34">
        <v>18610308952</v>
      </c>
      <c r="J201" s="34"/>
      <c r="K201" s="12"/>
      <c r="L201" s="63"/>
      <c r="N201" s="12"/>
      <c r="O201" s="27"/>
      <c r="P201" s="27"/>
      <c r="Q201" s="27"/>
      <c r="T201" s="12"/>
      <c r="U201" s="12"/>
    </row>
    <row r="202" s="10" customFormat="1" spans="1:21">
      <c r="A202" s="12"/>
      <c r="B202" s="33" t="str">
        <f t="shared" si="14"/>
        <v/>
      </c>
      <c r="C202" s="63"/>
      <c r="D202" s="35"/>
      <c r="E202" s="33"/>
      <c r="F202" s="35"/>
      <c r="G202" s="12" t="str">
        <f>IFERROR(VLOOKUP($E202,#REF!,2,0),"")</f>
        <v/>
      </c>
      <c r="H202" s="33"/>
      <c r="I202" s="34">
        <v>18610308952</v>
      </c>
      <c r="J202" s="34"/>
      <c r="K202" s="12"/>
      <c r="L202" s="63"/>
      <c r="N202" s="12"/>
      <c r="O202" s="27"/>
      <c r="P202" s="27"/>
      <c r="Q202" s="27"/>
      <c r="T202" s="12"/>
      <c r="U202" s="12"/>
    </row>
    <row r="203" s="10" customFormat="1" spans="1:21">
      <c r="A203" s="12"/>
      <c r="B203" s="33" t="str">
        <f t="shared" si="14"/>
        <v/>
      </c>
      <c r="C203" s="63"/>
      <c r="D203" s="35"/>
      <c r="E203" s="33"/>
      <c r="F203" s="35"/>
      <c r="G203" s="12" t="str">
        <f>IFERROR(VLOOKUP($E203,#REF!,2,0),"")</f>
        <v/>
      </c>
      <c r="H203" s="33"/>
      <c r="I203" s="34">
        <v>18610308952</v>
      </c>
      <c r="J203" s="34"/>
      <c r="K203" s="12"/>
      <c r="L203" s="63"/>
      <c r="N203" s="12"/>
      <c r="O203" s="27"/>
      <c r="P203" s="27"/>
      <c r="Q203" s="27"/>
      <c r="T203" s="12"/>
      <c r="U203" s="12"/>
    </row>
    <row r="204" s="10" customFormat="1" spans="1:21">
      <c r="A204" s="12"/>
      <c r="B204" s="33" t="str">
        <f t="shared" si="14"/>
        <v/>
      </c>
      <c r="C204" s="63"/>
      <c r="D204" s="35"/>
      <c r="E204" s="33"/>
      <c r="F204" s="35"/>
      <c r="G204" s="12" t="str">
        <f>IFERROR(VLOOKUP($E204,#REF!,2,0),"")</f>
        <v/>
      </c>
      <c r="H204" s="33"/>
      <c r="I204" s="34">
        <v>18610308952</v>
      </c>
      <c r="J204" s="34"/>
      <c r="K204" s="12"/>
      <c r="L204" s="63"/>
      <c r="N204" s="12"/>
      <c r="O204" s="27"/>
      <c r="P204" s="27"/>
      <c r="Q204" s="27"/>
      <c r="T204" s="12"/>
      <c r="U204" s="12"/>
    </row>
    <row r="205" s="10" customFormat="1" spans="1:21">
      <c r="A205" s="12"/>
      <c r="B205" s="33" t="str">
        <f t="shared" si="14"/>
        <v/>
      </c>
      <c r="C205" s="63"/>
      <c r="D205" s="35"/>
      <c r="E205" s="33"/>
      <c r="F205" s="35"/>
      <c r="G205" s="12" t="str">
        <f>IFERROR(VLOOKUP($E205,#REF!,2,0),"")</f>
        <v/>
      </c>
      <c r="H205" s="33"/>
      <c r="I205" s="34">
        <v>18610308952</v>
      </c>
      <c r="J205" s="34"/>
      <c r="K205" s="12"/>
      <c r="L205" s="63"/>
      <c r="N205" s="12"/>
      <c r="O205" s="27"/>
      <c r="P205" s="27"/>
      <c r="Q205" s="27"/>
      <c r="T205" s="12"/>
      <c r="U205" s="12"/>
    </row>
    <row r="206" s="10" customFormat="1" spans="1:21">
      <c r="A206" s="12"/>
      <c r="B206" s="33" t="str">
        <f t="shared" si="14"/>
        <v/>
      </c>
      <c r="C206" s="63"/>
      <c r="D206" s="35"/>
      <c r="E206" s="33"/>
      <c r="F206" s="35"/>
      <c r="G206" s="12" t="str">
        <f>IFERROR(VLOOKUP($E206,#REF!,2,0),"")</f>
        <v/>
      </c>
      <c r="H206" s="33"/>
      <c r="I206" s="34">
        <v>18610308952</v>
      </c>
      <c r="J206" s="34"/>
      <c r="K206" s="12"/>
      <c r="L206" s="63"/>
      <c r="N206" s="12"/>
      <c r="O206" s="27"/>
      <c r="P206" s="27"/>
      <c r="Q206" s="27"/>
      <c r="T206" s="12"/>
      <c r="U206" s="12"/>
    </row>
    <row r="207" s="10" customFormat="1" spans="1:21">
      <c r="A207" s="12"/>
      <c r="B207" s="33" t="str">
        <f t="shared" si="14"/>
        <v/>
      </c>
      <c r="C207" s="63"/>
      <c r="D207" s="35"/>
      <c r="E207" s="33"/>
      <c r="F207" s="35"/>
      <c r="G207" s="12" t="str">
        <f>IFERROR(VLOOKUP($E207,#REF!,2,0),"")</f>
        <v/>
      </c>
      <c r="H207" s="33"/>
      <c r="I207" s="34">
        <v>18610308952</v>
      </c>
      <c r="J207" s="34"/>
      <c r="K207" s="12"/>
      <c r="L207" s="63"/>
      <c r="N207" s="12"/>
      <c r="O207" s="27"/>
      <c r="P207" s="27"/>
      <c r="Q207" s="27"/>
      <c r="T207" s="12"/>
      <c r="U207" s="12"/>
    </row>
    <row r="208" s="10" customFormat="1" spans="1:21">
      <c r="A208" s="12"/>
      <c r="B208" s="33" t="str">
        <f t="shared" si="14"/>
        <v/>
      </c>
      <c r="C208" s="63"/>
      <c r="D208" s="35"/>
      <c r="E208" s="33"/>
      <c r="F208" s="35"/>
      <c r="G208" s="12" t="str">
        <f>IFERROR(VLOOKUP($E208,#REF!,2,0),"")</f>
        <v/>
      </c>
      <c r="H208" s="33"/>
      <c r="I208" s="34">
        <v>18610308952</v>
      </c>
      <c r="J208" s="34"/>
      <c r="K208" s="12"/>
      <c r="L208" s="63"/>
      <c r="N208" s="12"/>
      <c r="O208" s="27"/>
      <c r="P208" s="27"/>
      <c r="Q208" s="27"/>
      <c r="T208" s="12"/>
      <c r="U208" s="12"/>
    </row>
    <row r="209" s="10" customFormat="1" spans="1:21">
      <c r="A209" s="12"/>
      <c r="B209" s="33" t="str">
        <f t="shared" si="14"/>
        <v/>
      </c>
      <c r="C209" s="63"/>
      <c r="D209" s="35"/>
      <c r="E209" s="33"/>
      <c r="F209" s="35"/>
      <c r="G209" s="12" t="str">
        <f>IFERROR(VLOOKUP($E209,#REF!,2,0),"")</f>
        <v/>
      </c>
      <c r="H209" s="33"/>
      <c r="I209" s="34">
        <v>18610308952</v>
      </c>
      <c r="J209" s="34"/>
      <c r="K209" s="12"/>
      <c r="L209" s="63"/>
      <c r="N209" s="12"/>
      <c r="O209" s="27"/>
      <c r="P209" s="27"/>
      <c r="Q209" s="27"/>
      <c r="T209" s="12"/>
      <c r="U209" s="12"/>
    </row>
    <row r="210" s="10" customFormat="1" spans="1:21">
      <c r="A210" s="12"/>
      <c r="B210" s="33" t="str">
        <f t="shared" si="14"/>
        <v/>
      </c>
      <c r="C210" s="63"/>
      <c r="D210" s="35"/>
      <c r="E210" s="33"/>
      <c r="F210" s="35"/>
      <c r="G210" s="12" t="str">
        <f>IFERROR(VLOOKUP($E210,#REF!,2,0),"")</f>
        <v/>
      </c>
      <c r="H210" s="33"/>
      <c r="I210" s="34">
        <v>18610308952</v>
      </c>
      <c r="J210" s="34"/>
      <c r="K210" s="12"/>
      <c r="L210" s="63"/>
      <c r="N210" s="12"/>
      <c r="O210" s="27"/>
      <c r="P210" s="27"/>
      <c r="Q210" s="27"/>
      <c r="T210" s="12"/>
      <c r="U210" s="12"/>
    </row>
    <row r="211" s="10" customFormat="1" spans="1:21">
      <c r="A211" s="12"/>
      <c r="B211" s="33" t="str">
        <f t="shared" si="14"/>
        <v/>
      </c>
      <c r="C211" s="63"/>
      <c r="D211" s="35"/>
      <c r="E211" s="33"/>
      <c r="F211" s="35"/>
      <c r="G211" s="12" t="str">
        <f>IFERROR(VLOOKUP($E211,#REF!,2,0),"")</f>
        <v/>
      </c>
      <c r="H211" s="33"/>
      <c r="I211" s="34">
        <v>18610308952</v>
      </c>
      <c r="J211" s="34"/>
      <c r="K211" s="12"/>
      <c r="L211" s="63"/>
      <c r="N211" s="12"/>
      <c r="O211" s="27"/>
      <c r="P211" s="27"/>
      <c r="Q211" s="27"/>
      <c r="T211" s="12"/>
      <c r="U211" s="12"/>
    </row>
    <row r="212" s="10" customFormat="1" spans="1:21">
      <c r="A212" s="12"/>
      <c r="B212" s="33" t="str">
        <f t="shared" si="14"/>
        <v/>
      </c>
      <c r="C212" s="63"/>
      <c r="D212" s="35"/>
      <c r="E212" s="33"/>
      <c r="F212" s="35"/>
      <c r="G212" s="12" t="str">
        <f>IFERROR(VLOOKUP($E212,#REF!,2,0),"")</f>
        <v/>
      </c>
      <c r="H212" s="33"/>
      <c r="I212" s="34">
        <v>18610308952</v>
      </c>
      <c r="J212" s="34"/>
      <c r="K212" s="12"/>
      <c r="L212" s="63"/>
      <c r="N212" s="12"/>
      <c r="O212" s="27"/>
      <c r="P212" s="27"/>
      <c r="Q212" s="27"/>
      <c r="T212" s="12"/>
      <c r="U212" s="12"/>
    </row>
    <row r="213" s="10" customFormat="1" spans="1:21">
      <c r="A213" s="12"/>
      <c r="B213" s="33" t="str">
        <f t="shared" si="14"/>
        <v/>
      </c>
      <c r="C213" s="63"/>
      <c r="D213" s="35"/>
      <c r="E213" s="33"/>
      <c r="F213" s="35"/>
      <c r="G213" s="12" t="str">
        <f>IFERROR(VLOOKUP($E213,#REF!,2,0),"")</f>
        <v/>
      </c>
      <c r="H213" s="33"/>
      <c r="I213" s="34">
        <v>18610308952</v>
      </c>
      <c r="J213" s="34"/>
      <c r="K213" s="12"/>
      <c r="L213" s="63"/>
      <c r="N213" s="12"/>
      <c r="O213" s="27"/>
      <c r="P213" s="27"/>
      <c r="Q213" s="27"/>
      <c r="T213" s="12"/>
      <c r="U213" s="12"/>
    </row>
    <row r="214" s="10" customFormat="1" spans="1:21">
      <c r="A214" s="12"/>
      <c r="B214" s="33" t="str">
        <f t="shared" si="14"/>
        <v/>
      </c>
      <c r="C214" s="63"/>
      <c r="D214" s="35"/>
      <c r="E214" s="33"/>
      <c r="F214" s="35"/>
      <c r="G214" s="12" t="str">
        <f>IFERROR(VLOOKUP($E214,#REF!,2,0),"")</f>
        <v/>
      </c>
      <c r="H214" s="33"/>
      <c r="I214" s="34">
        <v>18610308952</v>
      </c>
      <c r="J214" s="34"/>
      <c r="K214" s="12"/>
      <c r="L214" s="63"/>
      <c r="N214" s="12"/>
      <c r="O214" s="27"/>
      <c r="P214" s="27"/>
      <c r="Q214" s="27"/>
      <c r="T214" s="12"/>
      <c r="U214" s="12"/>
    </row>
    <row r="215" s="10" customFormat="1" spans="1:21">
      <c r="A215" s="12"/>
      <c r="B215" s="33" t="str">
        <f t="shared" si="14"/>
        <v/>
      </c>
      <c r="C215" s="63"/>
      <c r="D215" s="35"/>
      <c r="E215" s="33"/>
      <c r="F215" s="35"/>
      <c r="G215" s="12" t="str">
        <f>IFERROR(VLOOKUP($E215,#REF!,2,0),"")</f>
        <v/>
      </c>
      <c r="H215" s="33"/>
      <c r="I215" s="34">
        <v>18610308952</v>
      </c>
      <c r="J215" s="34"/>
      <c r="K215" s="12"/>
      <c r="L215" s="63"/>
      <c r="N215" s="12"/>
      <c r="O215" s="27"/>
      <c r="P215" s="27"/>
      <c r="Q215" s="27"/>
      <c r="T215" s="12"/>
      <c r="U215" s="12"/>
    </row>
    <row r="216" s="10" customFormat="1" spans="1:21">
      <c r="A216" s="12"/>
      <c r="B216" s="33" t="str">
        <f t="shared" si="14"/>
        <v/>
      </c>
      <c r="C216" s="63"/>
      <c r="D216" s="35"/>
      <c r="E216" s="33"/>
      <c r="F216" s="35"/>
      <c r="G216" s="12" t="str">
        <f>IFERROR(VLOOKUP($E216,#REF!,2,0),"")</f>
        <v/>
      </c>
      <c r="H216" s="33"/>
      <c r="I216" s="34">
        <v>18610308952</v>
      </c>
      <c r="J216" s="34"/>
      <c r="K216" s="12"/>
      <c r="L216" s="63"/>
      <c r="N216" s="12"/>
      <c r="O216" s="27"/>
      <c r="P216" s="27"/>
      <c r="Q216" s="27"/>
      <c r="T216" s="12"/>
      <c r="U216" s="12"/>
    </row>
    <row r="217" s="10" customFormat="1" spans="1:21">
      <c r="A217" s="12"/>
      <c r="B217" s="33" t="str">
        <f t="shared" si="14"/>
        <v/>
      </c>
      <c r="C217" s="63"/>
      <c r="D217" s="35"/>
      <c r="E217" s="33"/>
      <c r="F217" s="35"/>
      <c r="G217" s="12" t="str">
        <f>IFERROR(VLOOKUP($E217,#REF!,2,0),"")</f>
        <v/>
      </c>
      <c r="H217" s="33"/>
      <c r="I217" s="34">
        <v>18610308952</v>
      </c>
      <c r="J217" s="34"/>
      <c r="K217" s="12"/>
      <c r="L217" s="63"/>
      <c r="N217" s="12"/>
      <c r="O217" s="27"/>
      <c r="P217" s="27"/>
      <c r="Q217" s="27"/>
      <c r="T217" s="12"/>
      <c r="U217" s="12"/>
    </row>
    <row r="218" s="10" customFormat="1" spans="1:21">
      <c r="A218" s="12"/>
      <c r="B218" s="33" t="str">
        <f t="shared" si="14"/>
        <v/>
      </c>
      <c r="C218" s="63"/>
      <c r="D218" s="35"/>
      <c r="E218" s="33"/>
      <c r="F218" s="35"/>
      <c r="G218" s="12" t="str">
        <f>IFERROR(VLOOKUP($E218,#REF!,2,0),"")</f>
        <v/>
      </c>
      <c r="H218" s="33"/>
      <c r="I218" s="34">
        <v>18610308952</v>
      </c>
      <c r="J218" s="34"/>
      <c r="K218" s="12"/>
      <c r="L218" s="63"/>
      <c r="N218" s="12"/>
      <c r="O218" s="27"/>
      <c r="P218" s="27"/>
      <c r="Q218" s="27"/>
      <c r="T218" s="12"/>
      <c r="U218" s="12"/>
    </row>
    <row r="219" s="10" customFormat="1" spans="1:21">
      <c r="A219" s="12"/>
      <c r="B219" s="33" t="str">
        <f t="shared" si="14"/>
        <v/>
      </c>
      <c r="C219" s="63"/>
      <c r="D219" s="35"/>
      <c r="E219" s="33"/>
      <c r="F219" s="35"/>
      <c r="G219" s="12" t="str">
        <f>IFERROR(VLOOKUP($E219,#REF!,2,0),"")</f>
        <v/>
      </c>
      <c r="H219" s="33"/>
      <c r="I219" s="34">
        <v>18610308952</v>
      </c>
      <c r="J219" s="34"/>
      <c r="K219" s="12"/>
      <c r="L219" s="63"/>
      <c r="N219" s="12"/>
      <c r="O219" s="27"/>
      <c r="P219" s="27"/>
      <c r="Q219" s="27"/>
      <c r="T219" s="12"/>
      <c r="U219" s="12"/>
    </row>
    <row r="220" s="10" customFormat="1" spans="1:21">
      <c r="A220" s="12"/>
      <c r="B220" s="33" t="str">
        <f t="shared" si="14"/>
        <v/>
      </c>
      <c r="C220" s="63"/>
      <c r="D220" s="35"/>
      <c r="E220" s="33"/>
      <c r="F220" s="35"/>
      <c r="G220" s="12" t="str">
        <f>IFERROR(VLOOKUP($E220,#REF!,2,0),"")</f>
        <v/>
      </c>
      <c r="H220" s="33"/>
      <c r="I220" s="34">
        <v>18610308952</v>
      </c>
      <c r="J220" s="34"/>
      <c r="K220" s="12"/>
      <c r="L220" s="63"/>
      <c r="N220" s="12"/>
      <c r="O220" s="27"/>
      <c r="P220" s="27"/>
      <c r="Q220" s="27"/>
      <c r="T220" s="12"/>
      <c r="U220" s="12"/>
    </row>
    <row r="221" s="10" customFormat="1" spans="1:21">
      <c r="A221" s="12"/>
      <c r="B221" s="33" t="str">
        <f t="shared" si="14"/>
        <v/>
      </c>
      <c r="C221" s="63"/>
      <c r="D221" s="35"/>
      <c r="E221" s="33"/>
      <c r="F221" s="35"/>
      <c r="G221" s="12" t="str">
        <f>IFERROR(VLOOKUP($E221,#REF!,2,0),"")</f>
        <v/>
      </c>
      <c r="H221" s="33"/>
      <c r="I221" s="34">
        <v>18610308952</v>
      </c>
      <c r="J221" s="34"/>
      <c r="K221" s="12"/>
      <c r="L221" s="63"/>
      <c r="N221" s="12"/>
      <c r="O221" s="27"/>
      <c r="P221" s="27"/>
      <c r="Q221" s="27"/>
      <c r="T221" s="12"/>
      <c r="U221" s="12"/>
    </row>
    <row r="222" s="10" customFormat="1" spans="1:21">
      <c r="A222" s="12"/>
      <c r="B222" s="33" t="str">
        <f t="shared" si="14"/>
        <v/>
      </c>
      <c r="C222" s="63"/>
      <c r="D222" s="35"/>
      <c r="E222" s="33"/>
      <c r="F222" s="35"/>
      <c r="G222" s="12" t="str">
        <f>IFERROR(VLOOKUP($E222,#REF!,2,0),"")</f>
        <v/>
      </c>
      <c r="H222" s="33"/>
      <c r="I222" s="34">
        <v>18610308952</v>
      </c>
      <c r="J222" s="34"/>
      <c r="K222" s="12"/>
      <c r="L222" s="63"/>
      <c r="N222" s="12"/>
      <c r="O222" s="27"/>
      <c r="P222" s="27"/>
      <c r="Q222" s="27"/>
      <c r="T222" s="12"/>
      <c r="U222" s="12"/>
    </row>
    <row r="223" s="10" customFormat="1" spans="1:21">
      <c r="A223" s="12"/>
      <c r="B223" s="33" t="str">
        <f t="shared" si="14"/>
        <v/>
      </c>
      <c r="C223" s="63"/>
      <c r="D223" s="35"/>
      <c r="E223" s="33"/>
      <c r="F223" s="35"/>
      <c r="G223" s="12" t="str">
        <f>IFERROR(VLOOKUP($E223,#REF!,2,0),"")</f>
        <v/>
      </c>
      <c r="H223" s="33"/>
      <c r="I223" s="34">
        <v>18610308952</v>
      </c>
      <c r="J223" s="34"/>
      <c r="K223" s="12"/>
      <c r="L223" s="63"/>
      <c r="N223" s="12"/>
      <c r="O223" s="27"/>
      <c r="P223" s="27"/>
      <c r="Q223" s="27"/>
      <c r="T223" s="12"/>
      <c r="U223" s="12"/>
    </row>
    <row r="224" s="10" customFormat="1" spans="1:21">
      <c r="A224" s="12"/>
      <c r="B224" s="33" t="str">
        <f t="shared" si="14"/>
        <v/>
      </c>
      <c r="C224" s="63"/>
      <c r="D224" s="35"/>
      <c r="E224" s="33"/>
      <c r="F224" s="35"/>
      <c r="G224" s="12" t="str">
        <f>IFERROR(VLOOKUP($E224,#REF!,2,0),"")</f>
        <v/>
      </c>
      <c r="H224" s="33"/>
      <c r="I224" s="34">
        <v>18610308952</v>
      </c>
      <c r="J224" s="34"/>
      <c r="K224" s="12"/>
      <c r="L224" s="63"/>
      <c r="N224" s="12"/>
      <c r="O224" s="27"/>
      <c r="P224" s="27"/>
      <c r="Q224" s="27"/>
      <c r="T224" s="12"/>
      <c r="U224" s="12"/>
    </row>
    <row r="225" s="10" customFormat="1" spans="1:21">
      <c r="A225" s="12"/>
      <c r="B225" s="33" t="str">
        <f t="shared" si="14"/>
        <v/>
      </c>
      <c r="C225" s="63"/>
      <c r="D225" s="35"/>
      <c r="E225" s="33"/>
      <c r="F225" s="35"/>
      <c r="G225" s="12" t="str">
        <f>IFERROR(VLOOKUP($E225,#REF!,2,0),"")</f>
        <v/>
      </c>
      <c r="H225" s="33"/>
      <c r="I225" s="34">
        <v>18610308952</v>
      </c>
      <c r="J225" s="34"/>
      <c r="K225" s="12"/>
      <c r="L225" s="63"/>
      <c r="N225" s="12"/>
      <c r="O225" s="27"/>
      <c r="P225" s="27"/>
      <c r="Q225" s="27"/>
      <c r="T225" s="12"/>
      <c r="U225" s="12"/>
    </row>
    <row r="226" s="10" customFormat="1" spans="1:21">
      <c r="A226" s="12"/>
      <c r="B226" s="33" t="str">
        <f t="shared" si="14"/>
        <v/>
      </c>
      <c r="C226" s="63"/>
      <c r="D226" s="35"/>
      <c r="E226" s="33"/>
      <c r="F226" s="35"/>
      <c r="G226" s="12" t="str">
        <f>IFERROR(VLOOKUP($E226,#REF!,2,0),"")</f>
        <v/>
      </c>
      <c r="H226" s="33"/>
      <c r="I226" s="34">
        <v>18610308952</v>
      </c>
      <c r="J226" s="34"/>
      <c r="K226" s="12"/>
      <c r="L226" s="63"/>
      <c r="N226" s="12"/>
      <c r="O226" s="27"/>
      <c r="P226" s="27"/>
      <c r="Q226" s="27"/>
      <c r="T226" s="12"/>
      <c r="U226" s="12"/>
    </row>
    <row r="227" s="10" customFormat="1" spans="1:21">
      <c r="A227" s="12"/>
      <c r="B227" s="33" t="str">
        <f t="shared" si="14"/>
        <v/>
      </c>
      <c r="C227" s="63"/>
      <c r="D227" s="35"/>
      <c r="E227" s="33"/>
      <c r="F227" s="35"/>
      <c r="G227" s="12" t="str">
        <f>IFERROR(VLOOKUP($E227,#REF!,2,0),"")</f>
        <v/>
      </c>
      <c r="H227" s="33"/>
      <c r="I227" s="34">
        <v>18610308952</v>
      </c>
      <c r="J227" s="34"/>
      <c r="K227" s="12"/>
      <c r="L227" s="63"/>
      <c r="N227" s="12"/>
      <c r="O227" s="27"/>
      <c r="P227" s="27"/>
      <c r="Q227" s="27"/>
      <c r="T227" s="12"/>
      <c r="U227" s="12"/>
    </row>
    <row r="228" s="10" customFormat="1" spans="1:21">
      <c r="A228" s="12"/>
      <c r="B228" s="33" t="str">
        <f t="shared" si="14"/>
        <v/>
      </c>
      <c r="C228" s="63"/>
      <c r="D228" s="35"/>
      <c r="E228" s="33"/>
      <c r="F228" s="35"/>
      <c r="G228" s="12" t="str">
        <f>IFERROR(VLOOKUP($E228,#REF!,2,0),"")</f>
        <v/>
      </c>
      <c r="H228" s="33"/>
      <c r="I228" s="34">
        <v>18610308952</v>
      </c>
      <c r="J228" s="34"/>
      <c r="K228" s="12"/>
      <c r="L228" s="63"/>
      <c r="N228" s="12"/>
      <c r="O228" s="27"/>
      <c r="P228" s="27"/>
      <c r="Q228" s="27"/>
      <c r="T228" s="12"/>
      <c r="U228" s="12"/>
    </row>
    <row r="229" s="10" customFormat="1" spans="1:21">
      <c r="A229" s="12"/>
      <c r="B229" s="33" t="str">
        <f t="shared" si="14"/>
        <v/>
      </c>
      <c r="C229" s="63"/>
      <c r="D229" s="35"/>
      <c r="E229" s="33"/>
      <c r="F229" s="35"/>
      <c r="G229" s="12" t="str">
        <f>IFERROR(VLOOKUP($E229,#REF!,2,0),"")</f>
        <v/>
      </c>
      <c r="H229" s="33"/>
      <c r="I229" s="34">
        <v>18610308952</v>
      </c>
      <c r="J229" s="34"/>
      <c r="K229" s="12"/>
      <c r="L229" s="63"/>
      <c r="N229" s="12"/>
      <c r="O229" s="27"/>
      <c r="P229" s="27"/>
      <c r="Q229" s="27"/>
      <c r="T229" s="12"/>
      <c r="U229" s="12"/>
    </row>
    <row r="230" s="10" customFormat="1" spans="1:21">
      <c r="A230" s="12"/>
      <c r="B230" s="33" t="str">
        <f t="shared" si="14"/>
        <v/>
      </c>
      <c r="C230" s="63"/>
      <c r="D230" s="35"/>
      <c r="E230" s="33"/>
      <c r="F230" s="35"/>
      <c r="G230" s="12" t="str">
        <f>IFERROR(VLOOKUP($E230,#REF!,2,0),"")</f>
        <v/>
      </c>
      <c r="H230" s="33"/>
      <c r="I230" s="34">
        <v>18610308952</v>
      </c>
      <c r="J230" s="34"/>
      <c r="K230" s="12"/>
      <c r="L230" s="63"/>
      <c r="N230" s="12"/>
      <c r="O230" s="27"/>
      <c r="P230" s="27"/>
      <c r="Q230" s="27"/>
      <c r="T230" s="12"/>
      <c r="U230" s="12"/>
    </row>
    <row r="231" s="10" customFormat="1" spans="1:21">
      <c r="A231" s="12"/>
      <c r="B231" s="33" t="str">
        <f t="shared" si="14"/>
        <v/>
      </c>
      <c r="C231" s="63"/>
      <c r="D231" s="35"/>
      <c r="E231" s="33"/>
      <c r="F231" s="35"/>
      <c r="G231" s="12" t="str">
        <f>IFERROR(VLOOKUP($E231,#REF!,2,0),"")</f>
        <v/>
      </c>
      <c r="H231" s="33"/>
      <c r="I231" s="34">
        <v>18610308952</v>
      </c>
      <c r="J231" s="34"/>
      <c r="K231" s="12"/>
      <c r="L231" s="63"/>
      <c r="N231" s="12"/>
      <c r="O231" s="27"/>
      <c r="P231" s="27"/>
      <c r="Q231" s="27"/>
      <c r="T231" s="12"/>
      <c r="U231" s="12"/>
    </row>
    <row r="232" s="10" customFormat="1" spans="1:21">
      <c r="A232" s="12"/>
      <c r="B232" s="33" t="str">
        <f t="shared" si="14"/>
        <v/>
      </c>
      <c r="C232" s="63"/>
      <c r="D232" s="35"/>
      <c r="E232" s="33"/>
      <c r="F232" s="35"/>
      <c r="G232" s="12" t="str">
        <f>IFERROR(VLOOKUP($E232,#REF!,2,0),"")</f>
        <v/>
      </c>
      <c r="H232" s="33"/>
      <c r="I232" s="34">
        <v>18610308952</v>
      </c>
      <c r="J232" s="34"/>
      <c r="K232" s="12"/>
      <c r="L232" s="63"/>
      <c r="N232" s="12"/>
      <c r="O232" s="27"/>
      <c r="P232" s="27"/>
      <c r="Q232" s="27"/>
      <c r="T232" s="12"/>
      <c r="U232" s="12"/>
    </row>
    <row r="233" s="10" customFormat="1" spans="1:21">
      <c r="A233" s="12"/>
      <c r="B233" s="33" t="str">
        <f t="shared" si="14"/>
        <v/>
      </c>
      <c r="C233" s="63"/>
      <c r="D233" s="35"/>
      <c r="E233" s="33"/>
      <c r="F233" s="35"/>
      <c r="G233" s="12" t="str">
        <f>IFERROR(VLOOKUP($E233,#REF!,2,0),"")</f>
        <v/>
      </c>
      <c r="H233" s="33"/>
      <c r="I233" s="34">
        <v>18610308952</v>
      </c>
      <c r="J233" s="34"/>
      <c r="K233" s="12"/>
      <c r="L233" s="63"/>
      <c r="N233" s="12"/>
      <c r="O233" s="27"/>
      <c r="P233" s="27"/>
      <c r="Q233" s="27"/>
      <c r="T233" s="12"/>
      <c r="U233" s="12"/>
    </row>
    <row r="234" s="10" customFormat="1" spans="1:21">
      <c r="A234" s="12"/>
      <c r="B234" s="33" t="str">
        <f t="shared" si="14"/>
        <v/>
      </c>
      <c r="C234" s="63"/>
      <c r="D234" s="35"/>
      <c r="E234" s="33"/>
      <c r="F234" s="35"/>
      <c r="G234" s="12" t="str">
        <f>IFERROR(VLOOKUP($E234,#REF!,2,0),"")</f>
        <v/>
      </c>
      <c r="H234" s="33"/>
      <c r="I234" s="34">
        <v>18610308952</v>
      </c>
      <c r="J234" s="34"/>
      <c r="K234" s="12"/>
      <c r="L234" s="63"/>
      <c r="N234" s="12"/>
      <c r="O234" s="27"/>
      <c r="P234" s="27"/>
      <c r="Q234" s="27"/>
      <c r="T234" s="12"/>
      <c r="U234" s="12"/>
    </row>
    <row r="235" s="10" customFormat="1" spans="1:21">
      <c r="A235" s="12"/>
      <c r="B235" s="33" t="str">
        <f t="shared" si="14"/>
        <v/>
      </c>
      <c r="C235" s="63"/>
      <c r="D235" s="35"/>
      <c r="E235" s="33"/>
      <c r="F235" s="35"/>
      <c r="G235" s="12" t="str">
        <f>IFERROR(VLOOKUP($E235,#REF!,2,0),"")</f>
        <v/>
      </c>
      <c r="H235" s="33"/>
      <c r="I235" s="34">
        <v>18610308952</v>
      </c>
      <c r="J235" s="34"/>
      <c r="K235" s="12"/>
      <c r="L235" s="63"/>
      <c r="N235" s="12"/>
      <c r="O235" s="27"/>
      <c r="P235" s="27"/>
      <c r="Q235" s="27"/>
      <c r="T235" s="12"/>
      <c r="U235" s="12"/>
    </row>
    <row r="236" s="10" customFormat="1" spans="1:21">
      <c r="A236" s="12"/>
      <c r="B236" s="33" t="str">
        <f t="shared" si="14"/>
        <v/>
      </c>
      <c r="C236" s="63"/>
      <c r="D236" s="35"/>
      <c r="E236" s="33"/>
      <c r="F236" s="35"/>
      <c r="G236" s="12" t="str">
        <f>IFERROR(VLOOKUP($E236,#REF!,2,0),"")</f>
        <v/>
      </c>
      <c r="H236" s="33"/>
      <c r="I236" s="34">
        <v>18610308952</v>
      </c>
      <c r="J236" s="34"/>
      <c r="K236" s="12"/>
      <c r="L236" s="63"/>
      <c r="N236" s="12"/>
      <c r="O236" s="27"/>
      <c r="P236" s="27"/>
      <c r="Q236" s="27"/>
      <c r="T236" s="12"/>
      <c r="U236" s="12"/>
    </row>
    <row r="237" s="10" customFormat="1" spans="1:21">
      <c r="A237" s="12"/>
      <c r="B237" s="33" t="str">
        <f t="shared" si="14"/>
        <v/>
      </c>
      <c r="C237" s="63"/>
      <c r="D237" s="35"/>
      <c r="E237" s="33"/>
      <c r="F237" s="35"/>
      <c r="G237" s="12" t="str">
        <f>IFERROR(VLOOKUP($E237,#REF!,2,0),"")</f>
        <v/>
      </c>
      <c r="H237" s="33"/>
      <c r="I237" s="34">
        <v>18610308952</v>
      </c>
      <c r="J237" s="34"/>
      <c r="K237" s="12"/>
      <c r="L237" s="63"/>
      <c r="N237" s="12"/>
      <c r="O237" s="27"/>
      <c r="P237" s="27"/>
      <c r="Q237" s="27"/>
      <c r="T237" s="12"/>
      <c r="U237" s="12"/>
    </row>
    <row r="238" s="10" customFormat="1" spans="1:21">
      <c r="A238" s="12"/>
      <c r="B238" s="33" t="str">
        <f t="shared" si="14"/>
        <v/>
      </c>
      <c r="C238" s="63"/>
      <c r="D238" s="35"/>
      <c r="E238" s="33"/>
      <c r="F238" s="35"/>
      <c r="G238" s="12" t="str">
        <f>IFERROR(VLOOKUP($E238,#REF!,2,0),"")</f>
        <v/>
      </c>
      <c r="H238" s="33"/>
      <c r="I238" s="34">
        <v>18610308952</v>
      </c>
      <c r="J238" s="34"/>
      <c r="K238" s="12"/>
      <c r="L238" s="63"/>
      <c r="N238" s="12"/>
      <c r="O238" s="27"/>
      <c r="P238" s="27"/>
      <c r="Q238" s="27"/>
      <c r="T238" s="12"/>
      <c r="U238" s="12"/>
    </row>
    <row r="239" s="10" customFormat="1" spans="1:21">
      <c r="A239" s="12"/>
      <c r="B239" s="33" t="str">
        <f t="shared" si="14"/>
        <v/>
      </c>
      <c r="C239" s="63"/>
      <c r="D239" s="35"/>
      <c r="E239" s="33"/>
      <c r="F239" s="35"/>
      <c r="G239" s="12" t="str">
        <f>IFERROR(VLOOKUP($E239,#REF!,2,0),"")</f>
        <v/>
      </c>
      <c r="H239" s="33"/>
      <c r="I239" s="34">
        <v>18610308952</v>
      </c>
      <c r="J239" s="34"/>
      <c r="K239" s="12"/>
      <c r="L239" s="63"/>
      <c r="N239" s="12"/>
      <c r="O239" s="27"/>
      <c r="P239" s="27"/>
      <c r="Q239" s="27"/>
      <c r="T239" s="12"/>
      <c r="U239" s="12"/>
    </row>
    <row r="240" s="10" customFormat="1" spans="1:21">
      <c r="A240" s="12"/>
      <c r="B240" s="33" t="str">
        <f t="shared" ref="B240:B303" si="15">IF($C240&lt;&gt;"",ROW()-ROW($B$8),"")</f>
        <v/>
      </c>
      <c r="C240" s="63"/>
      <c r="D240" s="35"/>
      <c r="E240" s="33"/>
      <c r="F240" s="35"/>
      <c r="G240" s="12" t="str">
        <f>IFERROR(VLOOKUP($E240,#REF!,2,0),"")</f>
        <v/>
      </c>
      <c r="H240" s="33"/>
      <c r="I240" s="34">
        <v>18610308952</v>
      </c>
      <c r="J240" s="34"/>
      <c r="K240" s="12"/>
      <c r="L240" s="63"/>
      <c r="N240" s="12"/>
      <c r="O240" s="27"/>
      <c r="P240" s="27"/>
      <c r="Q240" s="27"/>
      <c r="T240" s="12"/>
      <c r="U240" s="12"/>
    </row>
    <row r="241" s="10" customFormat="1" spans="1:21">
      <c r="A241" s="12"/>
      <c r="B241" s="33" t="str">
        <f t="shared" si="15"/>
        <v/>
      </c>
      <c r="C241" s="63"/>
      <c r="D241" s="35"/>
      <c r="E241" s="33"/>
      <c r="F241" s="35"/>
      <c r="G241" s="12" t="str">
        <f>IFERROR(VLOOKUP($E241,#REF!,2,0),"")</f>
        <v/>
      </c>
      <c r="H241" s="33"/>
      <c r="I241" s="34">
        <v>18610308952</v>
      </c>
      <c r="J241" s="34"/>
      <c r="K241" s="12"/>
      <c r="L241" s="63"/>
      <c r="N241" s="12"/>
      <c r="O241" s="27"/>
      <c r="P241" s="27"/>
      <c r="Q241" s="27"/>
      <c r="T241" s="12"/>
      <c r="U241" s="12"/>
    </row>
    <row r="242" s="10" customFormat="1" spans="1:21">
      <c r="A242" s="12"/>
      <c r="B242" s="33" t="str">
        <f t="shared" si="15"/>
        <v/>
      </c>
      <c r="C242" s="63"/>
      <c r="D242" s="35"/>
      <c r="E242" s="33"/>
      <c r="F242" s="35"/>
      <c r="G242" s="12" t="str">
        <f>IFERROR(VLOOKUP($E242,#REF!,2,0),"")</f>
        <v/>
      </c>
      <c r="H242" s="33"/>
      <c r="I242" s="34">
        <v>18610308952</v>
      </c>
      <c r="J242" s="34"/>
      <c r="K242" s="12"/>
      <c r="L242" s="63"/>
      <c r="N242" s="12"/>
      <c r="O242" s="27"/>
      <c r="P242" s="27"/>
      <c r="Q242" s="27"/>
      <c r="T242" s="12"/>
      <c r="U242" s="12"/>
    </row>
    <row r="243" s="10" customFormat="1" spans="1:21">
      <c r="A243" s="12"/>
      <c r="B243" s="33" t="str">
        <f t="shared" si="15"/>
        <v/>
      </c>
      <c r="C243" s="63"/>
      <c r="D243" s="35"/>
      <c r="E243" s="33"/>
      <c r="F243" s="35"/>
      <c r="G243" s="12" t="str">
        <f>IFERROR(VLOOKUP($E243,#REF!,2,0),"")</f>
        <v/>
      </c>
      <c r="H243" s="33"/>
      <c r="I243" s="34">
        <v>18610308952</v>
      </c>
      <c r="J243" s="34"/>
      <c r="K243" s="12"/>
      <c r="L243" s="63"/>
      <c r="N243" s="12"/>
      <c r="O243" s="27"/>
      <c r="P243" s="27"/>
      <c r="Q243" s="27"/>
      <c r="T243" s="12"/>
      <c r="U243" s="12"/>
    </row>
    <row r="244" s="10" customFormat="1" spans="1:21">
      <c r="A244" s="12"/>
      <c r="B244" s="33" t="str">
        <f t="shared" si="15"/>
        <v/>
      </c>
      <c r="C244" s="63"/>
      <c r="D244" s="35"/>
      <c r="E244" s="33"/>
      <c r="F244" s="35"/>
      <c r="G244" s="12" t="str">
        <f>IFERROR(VLOOKUP($E244,#REF!,2,0),"")</f>
        <v/>
      </c>
      <c r="H244" s="33"/>
      <c r="I244" s="34">
        <v>18610308952</v>
      </c>
      <c r="J244" s="34"/>
      <c r="K244" s="12"/>
      <c r="L244" s="63"/>
      <c r="N244" s="12"/>
      <c r="O244" s="27"/>
      <c r="P244" s="27"/>
      <c r="Q244" s="27"/>
      <c r="T244" s="12"/>
      <c r="U244" s="12"/>
    </row>
    <row r="245" s="10" customFormat="1" spans="1:21">
      <c r="A245" s="12"/>
      <c r="B245" s="33" t="str">
        <f t="shared" si="15"/>
        <v/>
      </c>
      <c r="C245" s="63"/>
      <c r="D245" s="35"/>
      <c r="E245" s="33"/>
      <c r="F245" s="35"/>
      <c r="G245" s="12" t="str">
        <f>IFERROR(VLOOKUP($E245,#REF!,2,0),"")</f>
        <v/>
      </c>
      <c r="H245" s="33"/>
      <c r="I245" s="34">
        <v>18610308952</v>
      </c>
      <c r="J245" s="34"/>
      <c r="K245" s="12"/>
      <c r="L245" s="63"/>
      <c r="N245" s="12"/>
      <c r="O245" s="27"/>
      <c r="P245" s="27"/>
      <c r="Q245" s="27"/>
      <c r="T245" s="12"/>
      <c r="U245" s="12"/>
    </row>
    <row r="246" s="10" customFormat="1" spans="1:21">
      <c r="A246" s="12"/>
      <c r="B246" s="33" t="str">
        <f t="shared" si="15"/>
        <v/>
      </c>
      <c r="C246" s="63"/>
      <c r="D246" s="35"/>
      <c r="E246" s="33"/>
      <c r="F246" s="35"/>
      <c r="G246" s="12" t="str">
        <f>IFERROR(VLOOKUP($E246,#REF!,2,0),"")</f>
        <v/>
      </c>
      <c r="H246" s="33"/>
      <c r="I246" s="34">
        <v>18610308952</v>
      </c>
      <c r="J246" s="34"/>
      <c r="K246" s="12"/>
      <c r="L246" s="63"/>
      <c r="N246" s="12"/>
      <c r="O246" s="27"/>
      <c r="P246" s="27"/>
      <c r="Q246" s="27"/>
      <c r="T246" s="12"/>
      <c r="U246" s="12"/>
    </row>
    <row r="247" s="10" customFormat="1" spans="1:21">
      <c r="A247" s="12"/>
      <c r="B247" s="33" t="str">
        <f t="shared" si="15"/>
        <v/>
      </c>
      <c r="C247" s="63"/>
      <c r="D247" s="35"/>
      <c r="E247" s="33"/>
      <c r="F247" s="35"/>
      <c r="G247" s="12" t="str">
        <f>IFERROR(VLOOKUP($E247,#REF!,2,0),"")</f>
        <v/>
      </c>
      <c r="H247" s="33"/>
      <c r="I247" s="34">
        <v>18610308952</v>
      </c>
      <c r="J247" s="34"/>
      <c r="K247" s="12"/>
      <c r="L247" s="63"/>
      <c r="N247" s="12"/>
      <c r="O247" s="27"/>
      <c r="P247" s="27"/>
      <c r="Q247" s="27"/>
      <c r="T247" s="12"/>
      <c r="U247" s="12"/>
    </row>
    <row r="248" s="10" customFormat="1" spans="1:21">
      <c r="A248" s="12"/>
      <c r="B248" s="33" t="str">
        <f t="shared" si="15"/>
        <v/>
      </c>
      <c r="C248" s="63"/>
      <c r="D248" s="35"/>
      <c r="E248" s="33"/>
      <c r="F248" s="35"/>
      <c r="G248" s="12" t="str">
        <f>IFERROR(VLOOKUP($E248,#REF!,2,0),"")</f>
        <v/>
      </c>
      <c r="H248" s="33"/>
      <c r="I248" s="34">
        <v>18610308952</v>
      </c>
      <c r="J248" s="34"/>
      <c r="K248" s="12"/>
      <c r="L248" s="63"/>
      <c r="N248" s="12"/>
      <c r="O248" s="27"/>
      <c r="P248" s="27"/>
      <c r="Q248" s="27"/>
      <c r="T248" s="12"/>
      <c r="U248" s="12"/>
    </row>
    <row r="249" s="10" customFormat="1" spans="1:21">
      <c r="A249" s="12"/>
      <c r="B249" s="33" t="str">
        <f t="shared" si="15"/>
        <v/>
      </c>
      <c r="C249" s="63"/>
      <c r="D249" s="35"/>
      <c r="E249" s="33"/>
      <c r="F249" s="35"/>
      <c r="G249" s="12" t="str">
        <f>IFERROR(VLOOKUP($E249,#REF!,2,0),"")</f>
        <v/>
      </c>
      <c r="H249" s="33"/>
      <c r="I249" s="34">
        <v>18610308952</v>
      </c>
      <c r="J249" s="34"/>
      <c r="K249" s="12"/>
      <c r="L249" s="63"/>
      <c r="N249" s="12"/>
      <c r="O249" s="27"/>
      <c r="P249" s="27"/>
      <c r="Q249" s="27"/>
      <c r="T249" s="12"/>
      <c r="U249" s="12"/>
    </row>
    <row r="250" s="10" customFormat="1" spans="1:21">
      <c r="A250" s="12"/>
      <c r="B250" s="33" t="str">
        <f t="shared" si="15"/>
        <v/>
      </c>
      <c r="C250" s="63"/>
      <c r="D250" s="35"/>
      <c r="E250" s="33"/>
      <c r="F250" s="35"/>
      <c r="G250" s="12" t="str">
        <f>IFERROR(VLOOKUP($E250,#REF!,2,0),"")</f>
        <v/>
      </c>
      <c r="H250" s="33"/>
      <c r="I250" s="34">
        <v>18610308952</v>
      </c>
      <c r="J250" s="34"/>
      <c r="K250" s="12"/>
      <c r="L250" s="63"/>
      <c r="N250" s="12"/>
      <c r="O250" s="27"/>
      <c r="P250" s="27"/>
      <c r="Q250" s="27"/>
      <c r="T250" s="12"/>
      <c r="U250" s="12"/>
    </row>
    <row r="251" s="10" customFormat="1" spans="1:21">
      <c r="A251" s="12"/>
      <c r="B251" s="33" t="str">
        <f t="shared" si="15"/>
        <v/>
      </c>
      <c r="C251" s="63"/>
      <c r="D251" s="35"/>
      <c r="E251" s="33"/>
      <c r="F251" s="35"/>
      <c r="G251" s="12" t="str">
        <f>IFERROR(VLOOKUP($E251,#REF!,2,0),"")</f>
        <v/>
      </c>
      <c r="H251" s="33"/>
      <c r="I251" s="34">
        <v>18610308952</v>
      </c>
      <c r="J251" s="34"/>
      <c r="K251" s="12"/>
      <c r="L251" s="63"/>
      <c r="N251" s="12"/>
      <c r="O251" s="27"/>
      <c r="P251" s="27"/>
      <c r="Q251" s="27"/>
      <c r="T251" s="12"/>
      <c r="U251" s="12"/>
    </row>
    <row r="252" s="10" customFormat="1" spans="1:21">
      <c r="A252" s="12"/>
      <c r="B252" s="33" t="str">
        <f t="shared" si="15"/>
        <v/>
      </c>
      <c r="C252" s="63"/>
      <c r="D252" s="35"/>
      <c r="E252" s="33"/>
      <c r="F252" s="35"/>
      <c r="G252" s="12" t="str">
        <f>IFERROR(VLOOKUP($E252,#REF!,2,0),"")</f>
        <v/>
      </c>
      <c r="H252" s="33"/>
      <c r="I252" s="34">
        <v>18610308952</v>
      </c>
      <c r="J252" s="34"/>
      <c r="K252" s="12"/>
      <c r="L252" s="63"/>
      <c r="N252" s="12"/>
      <c r="O252" s="27"/>
      <c r="P252" s="27"/>
      <c r="Q252" s="27"/>
      <c r="T252" s="12"/>
      <c r="U252" s="12"/>
    </row>
    <row r="253" s="10" customFormat="1" spans="1:21">
      <c r="A253" s="12"/>
      <c r="B253" s="33" t="str">
        <f t="shared" si="15"/>
        <v/>
      </c>
      <c r="C253" s="63"/>
      <c r="D253" s="35"/>
      <c r="E253" s="33"/>
      <c r="F253" s="35"/>
      <c r="G253" s="12" t="str">
        <f>IFERROR(VLOOKUP($E253,#REF!,2,0),"")</f>
        <v/>
      </c>
      <c r="H253" s="33"/>
      <c r="I253" s="34">
        <v>18610308952</v>
      </c>
      <c r="J253" s="34"/>
      <c r="K253" s="12"/>
      <c r="L253" s="63"/>
      <c r="N253" s="12"/>
      <c r="O253" s="27"/>
      <c r="P253" s="27"/>
      <c r="Q253" s="27"/>
      <c r="T253" s="12"/>
      <c r="U253" s="12"/>
    </row>
    <row r="254" s="10" customFormat="1" spans="1:21">
      <c r="A254" s="12"/>
      <c r="B254" s="33" t="str">
        <f t="shared" si="15"/>
        <v/>
      </c>
      <c r="C254" s="63"/>
      <c r="D254" s="35"/>
      <c r="E254" s="33"/>
      <c r="F254" s="35"/>
      <c r="G254" s="12" t="str">
        <f>IFERROR(VLOOKUP($E254,#REF!,2,0),"")</f>
        <v/>
      </c>
      <c r="H254" s="33"/>
      <c r="I254" s="34">
        <v>18610308952</v>
      </c>
      <c r="J254" s="34"/>
      <c r="K254" s="12"/>
      <c r="L254" s="63"/>
      <c r="N254" s="12"/>
      <c r="O254" s="27"/>
      <c r="P254" s="27"/>
      <c r="Q254" s="27"/>
      <c r="T254" s="12"/>
      <c r="U254" s="12"/>
    </row>
    <row r="255" s="10" customFormat="1" spans="1:21">
      <c r="A255" s="12"/>
      <c r="B255" s="33" t="str">
        <f t="shared" si="15"/>
        <v/>
      </c>
      <c r="C255" s="63"/>
      <c r="D255" s="35"/>
      <c r="E255" s="33"/>
      <c r="F255" s="35"/>
      <c r="G255" s="12" t="str">
        <f>IFERROR(VLOOKUP($E255,#REF!,2,0),"")</f>
        <v/>
      </c>
      <c r="H255" s="33"/>
      <c r="I255" s="34">
        <v>18610308952</v>
      </c>
      <c r="J255" s="34"/>
      <c r="K255" s="12"/>
      <c r="L255" s="63"/>
      <c r="N255" s="12"/>
      <c r="O255" s="27"/>
      <c r="P255" s="27"/>
      <c r="Q255" s="27"/>
      <c r="T255" s="12"/>
      <c r="U255" s="12"/>
    </row>
    <row r="256" s="10" customFormat="1" spans="1:21">
      <c r="A256" s="12"/>
      <c r="B256" s="33" t="str">
        <f t="shared" si="15"/>
        <v/>
      </c>
      <c r="C256" s="63"/>
      <c r="D256" s="35"/>
      <c r="E256" s="33"/>
      <c r="F256" s="35"/>
      <c r="G256" s="12" t="str">
        <f>IFERROR(VLOOKUP($E256,#REF!,2,0),"")</f>
        <v/>
      </c>
      <c r="H256" s="33"/>
      <c r="I256" s="34">
        <v>18610308952</v>
      </c>
      <c r="J256" s="34"/>
      <c r="K256" s="12"/>
      <c r="L256" s="63"/>
      <c r="N256" s="12"/>
      <c r="O256" s="27"/>
      <c r="P256" s="27"/>
      <c r="Q256" s="27"/>
      <c r="T256" s="12"/>
      <c r="U256" s="12"/>
    </row>
    <row r="257" s="10" customFormat="1" spans="1:21">
      <c r="A257" s="12"/>
      <c r="B257" s="33" t="str">
        <f t="shared" si="15"/>
        <v/>
      </c>
      <c r="C257" s="63"/>
      <c r="D257" s="35"/>
      <c r="E257" s="33"/>
      <c r="F257" s="35"/>
      <c r="G257" s="12" t="str">
        <f>IFERROR(VLOOKUP($E257,#REF!,2,0),"")</f>
        <v/>
      </c>
      <c r="H257" s="33"/>
      <c r="I257" s="34">
        <v>18610308952</v>
      </c>
      <c r="J257" s="34"/>
      <c r="K257" s="12"/>
      <c r="L257" s="63"/>
      <c r="N257" s="12"/>
      <c r="O257" s="27"/>
      <c r="P257" s="27"/>
      <c r="Q257" s="27"/>
      <c r="T257" s="12"/>
      <c r="U257" s="12"/>
    </row>
    <row r="258" s="10" customFormat="1" spans="1:21">
      <c r="A258" s="12"/>
      <c r="B258" s="33" t="str">
        <f t="shared" si="15"/>
        <v/>
      </c>
      <c r="C258" s="63"/>
      <c r="D258" s="35"/>
      <c r="E258" s="33"/>
      <c r="F258" s="35"/>
      <c r="G258" s="12" t="str">
        <f>IFERROR(VLOOKUP($E258,#REF!,2,0),"")</f>
        <v/>
      </c>
      <c r="H258" s="33"/>
      <c r="I258" s="34">
        <v>18610308952</v>
      </c>
      <c r="J258" s="34"/>
      <c r="K258" s="12"/>
      <c r="L258" s="63"/>
      <c r="N258" s="12"/>
      <c r="O258" s="27"/>
      <c r="P258" s="27"/>
      <c r="Q258" s="27"/>
      <c r="T258" s="12"/>
      <c r="U258" s="12"/>
    </row>
    <row r="259" s="10" customFormat="1" spans="1:21">
      <c r="A259" s="12"/>
      <c r="B259" s="33" t="str">
        <f t="shared" si="15"/>
        <v/>
      </c>
      <c r="C259" s="63"/>
      <c r="D259" s="35"/>
      <c r="E259" s="33"/>
      <c r="F259" s="35"/>
      <c r="G259" s="12" t="str">
        <f>IFERROR(VLOOKUP($E259,#REF!,2,0),"")</f>
        <v/>
      </c>
      <c r="H259" s="33"/>
      <c r="I259" s="34">
        <v>18610308952</v>
      </c>
      <c r="J259" s="34"/>
      <c r="K259" s="12"/>
      <c r="L259" s="63"/>
      <c r="N259" s="12"/>
      <c r="O259" s="27"/>
      <c r="P259" s="27"/>
      <c r="Q259" s="27"/>
      <c r="T259" s="12"/>
      <c r="U259" s="12"/>
    </row>
    <row r="260" s="10" customFormat="1" spans="1:21">
      <c r="A260" s="12"/>
      <c r="B260" s="33" t="str">
        <f t="shared" si="15"/>
        <v/>
      </c>
      <c r="C260" s="63"/>
      <c r="D260" s="35"/>
      <c r="E260" s="33"/>
      <c r="F260" s="35"/>
      <c r="G260" s="12" t="str">
        <f>IFERROR(VLOOKUP($E260,#REF!,2,0),"")</f>
        <v/>
      </c>
      <c r="H260" s="33"/>
      <c r="I260" s="34">
        <v>18610308952</v>
      </c>
      <c r="J260" s="34"/>
      <c r="K260" s="12"/>
      <c r="L260" s="63"/>
      <c r="N260" s="12"/>
      <c r="O260" s="27"/>
      <c r="P260" s="27"/>
      <c r="Q260" s="27"/>
      <c r="T260" s="12"/>
      <c r="U260" s="12"/>
    </row>
    <row r="261" s="10" customFormat="1" spans="1:21">
      <c r="A261" s="12"/>
      <c r="B261" s="33" t="str">
        <f t="shared" si="15"/>
        <v/>
      </c>
      <c r="C261" s="63"/>
      <c r="D261" s="35"/>
      <c r="E261" s="33"/>
      <c r="F261" s="35"/>
      <c r="G261" s="12" t="str">
        <f>IFERROR(VLOOKUP($E261,#REF!,2,0),"")</f>
        <v/>
      </c>
      <c r="H261" s="33"/>
      <c r="I261" s="34">
        <v>18610308952</v>
      </c>
      <c r="J261" s="34"/>
      <c r="K261" s="12"/>
      <c r="L261" s="63"/>
      <c r="N261" s="12"/>
      <c r="O261" s="27"/>
      <c r="P261" s="27"/>
      <c r="Q261" s="27"/>
      <c r="T261" s="12"/>
      <c r="U261" s="12"/>
    </row>
    <row r="262" s="10" customFormat="1" spans="1:21">
      <c r="A262" s="12"/>
      <c r="B262" s="33" t="str">
        <f t="shared" si="15"/>
        <v/>
      </c>
      <c r="C262" s="63"/>
      <c r="D262" s="35"/>
      <c r="E262" s="33"/>
      <c r="F262" s="35"/>
      <c r="G262" s="12" t="str">
        <f>IFERROR(VLOOKUP($E262,#REF!,2,0),"")</f>
        <v/>
      </c>
      <c r="H262" s="33"/>
      <c r="I262" s="34">
        <v>18610308952</v>
      </c>
      <c r="J262" s="34"/>
      <c r="K262" s="12"/>
      <c r="L262" s="63"/>
      <c r="N262" s="12"/>
      <c r="O262" s="27"/>
      <c r="P262" s="27"/>
      <c r="Q262" s="27"/>
      <c r="T262" s="12"/>
      <c r="U262" s="12"/>
    </row>
    <row r="263" s="10" customFormat="1" spans="1:21">
      <c r="A263" s="12"/>
      <c r="B263" s="33" t="str">
        <f t="shared" si="15"/>
        <v/>
      </c>
      <c r="C263" s="63"/>
      <c r="D263" s="35"/>
      <c r="E263" s="33"/>
      <c r="F263" s="35"/>
      <c r="G263" s="12" t="str">
        <f>IFERROR(VLOOKUP($E263,#REF!,2,0),"")</f>
        <v/>
      </c>
      <c r="H263" s="33"/>
      <c r="I263" s="34">
        <v>18610308952</v>
      </c>
      <c r="J263" s="34"/>
      <c r="K263" s="12"/>
      <c r="L263" s="63"/>
      <c r="N263" s="12"/>
      <c r="O263" s="27"/>
      <c r="P263" s="27"/>
      <c r="Q263" s="27"/>
      <c r="T263" s="12"/>
      <c r="U263" s="12"/>
    </row>
    <row r="264" s="10" customFormat="1" spans="1:21">
      <c r="A264" s="12"/>
      <c r="B264" s="33" t="str">
        <f t="shared" si="15"/>
        <v/>
      </c>
      <c r="C264" s="63"/>
      <c r="D264" s="35"/>
      <c r="E264" s="33"/>
      <c r="F264" s="35"/>
      <c r="G264" s="12" t="str">
        <f>IFERROR(VLOOKUP($E264,#REF!,2,0),"")</f>
        <v/>
      </c>
      <c r="H264" s="33"/>
      <c r="I264" s="34">
        <v>18610308952</v>
      </c>
      <c r="J264" s="34"/>
      <c r="K264" s="12"/>
      <c r="L264" s="63"/>
      <c r="N264" s="12"/>
      <c r="O264" s="27"/>
      <c r="P264" s="27"/>
      <c r="Q264" s="27"/>
      <c r="T264" s="12"/>
      <c r="U264" s="12"/>
    </row>
    <row r="265" s="10" customFormat="1" spans="1:21">
      <c r="A265" s="12"/>
      <c r="B265" s="33" t="str">
        <f t="shared" si="15"/>
        <v/>
      </c>
      <c r="C265" s="63"/>
      <c r="D265" s="35"/>
      <c r="E265" s="33"/>
      <c r="F265" s="35"/>
      <c r="G265" s="12" t="str">
        <f>IFERROR(VLOOKUP($E265,#REF!,2,0),"")</f>
        <v/>
      </c>
      <c r="H265" s="33"/>
      <c r="I265" s="34">
        <v>18610308952</v>
      </c>
      <c r="J265" s="34"/>
      <c r="K265" s="12"/>
      <c r="L265" s="63"/>
      <c r="N265" s="12"/>
      <c r="O265" s="27"/>
      <c r="P265" s="27"/>
      <c r="Q265" s="27"/>
      <c r="T265" s="12"/>
      <c r="U265" s="12"/>
    </row>
    <row r="266" s="10" customFormat="1" spans="1:21">
      <c r="A266" s="12"/>
      <c r="B266" s="33" t="str">
        <f t="shared" si="15"/>
        <v/>
      </c>
      <c r="C266" s="63"/>
      <c r="D266" s="35"/>
      <c r="E266" s="33"/>
      <c r="F266" s="35"/>
      <c r="G266" s="12" t="str">
        <f>IFERROR(VLOOKUP($E266,#REF!,2,0),"")</f>
        <v/>
      </c>
      <c r="H266" s="33"/>
      <c r="I266" s="34">
        <v>18610308952</v>
      </c>
      <c r="J266" s="34"/>
      <c r="K266" s="12"/>
      <c r="L266" s="63"/>
      <c r="N266" s="12"/>
      <c r="O266" s="27"/>
      <c r="P266" s="27"/>
      <c r="Q266" s="27"/>
      <c r="T266" s="12"/>
      <c r="U266" s="12"/>
    </row>
    <row r="267" s="10" customFormat="1" spans="1:21">
      <c r="A267" s="12"/>
      <c r="B267" s="33" t="str">
        <f t="shared" si="15"/>
        <v/>
      </c>
      <c r="C267" s="63"/>
      <c r="D267" s="35"/>
      <c r="E267" s="33"/>
      <c r="F267" s="35"/>
      <c r="G267" s="12" t="str">
        <f>IFERROR(VLOOKUP($E267,#REF!,2,0),"")</f>
        <v/>
      </c>
      <c r="H267" s="33"/>
      <c r="I267" s="34">
        <v>18610308952</v>
      </c>
      <c r="J267" s="34"/>
      <c r="K267" s="12"/>
      <c r="L267" s="63"/>
      <c r="N267" s="12"/>
      <c r="O267" s="27"/>
      <c r="P267" s="27"/>
      <c r="Q267" s="27"/>
      <c r="T267" s="12"/>
      <c r="U267" s="12"/>
    </row>
    <row r="268" s="10" customFormat="1" spans="1:21">
      <c r="A268" s="12"/>
      <c r="B268" s="33" t="str">
        <f t="shared" si="15"/>
        <v/>
      </c>
      <c r="C268" s="63"/>
      <c r="D268" s="35"/>
      <c r="E268" s="33"/>
      <c r="F268" s="35"/>
      <c r="G268" s="12" t="str">
        <f>IFERROR(VLOOKUP($E268,#REF!,2,0),"")</f>
        <v/>
      </c>
      <c r="H268" s="33"/>
      <c r="I268" s="34">
        <v>18610308952</v>
      </c>
      <c r="J268" s="34"/>
      <c r="K268" s="12"/>
      <c r="L268" s="63"/>
      <c r="N268" s="12"/>
      <c r="O268" s="27"/>
      <c r="P268" s="27"/>
      <c r="Q268" s="27"/>
      <c r="T268" s="12"/>
      <c r="U268" s="12"/>
    </row>
    <row r="269" s="10" customFormat="1" spans="1:21">
      <c r="A269" s="12"/>
      <c r="B269" s="33" t="str">
        <f t="shared" si="15"/>
        <v/>
      </c>
      <c r="C269" s="63"/>
      <c r="D269" s="35"/>
      <c r="E269" s="33"/>
      <c r="F269" s="35"/>
      <c r="G269" s="12" t="str">
        <f>IFERROR(VLOOKUP($E269,#REF!,2,0),"")</f>
        <v/>
      </c>
      <c r="H269" s="33"/>
      <c r="I269" s="34">
        <v>18610308952</v>
      </c>
      <c r="J269" s="34"/>
      <c r="K269" s="12"/>
      <c r="L269" s="63"/>
      <c r="N269" s="12"/>
      <c r="O269" s="27"/>
      <c r="P269" s="27"/>
      <c r="Q269" s="27"/>
      <c r="T269" s="12"/>
      <c r="U269" s="12"/>
    </row>
    <row r="270" s="10" customFormat="1" spans="1:21">
      <c r="A270" s="12"/>
      <c r="B270" s="33" t="str">
        <f t="shared" si="15"/>
        <v/>
      </c>
      <c r="C270" s="63"/>
      <c r="D270" s="35"/>
      <c r="E270" s="33"/>
      <c r="F270" s="35"/>
      <c r="G270" s="12" t="str">
        <f>IFERROR(VLOOKUP($E270,#REF!,2,0),"")</f>
        <v/>
      </c>
      <c r="H270" s="33"/>
      <c r="I270" s="34">
        <v>18610308952</v>
      </c>
      <c r="J270" s="34"/>
      <c r="K270" s="12"/>
      <c r="L270" s="63"/>
      <c r="N270" s="12"/>
      <c r="O270" s="27"/>
      <c r="P270" s="27"/>
      <c r="Q270" s="27"/>
      <c r="T270" s="12"/>
      <c r="U270" s="12"/>
    </row>
    <row r="271" s="10" customFormat="1" spans="1:21">
      <c r="A271" s="12"/>
      <c r="B271" s="33" t="str">
        <f t="shared" si="15"/>
        <v/>
      </c>
      <c r="C271" s="63"/>
      <c r="D271" s="35"/>
      <c r="E271" s="33"/>
      <c r="F271" s="35"/>
      <c r="G271" s="12" t="str">
        <f>IFERROR(VLOOKUP($E271,#REF!,2,0),"")</f>
        <v/>
      </c>
      <c r="H271" s="33"/>
      <c r="I271" s="34">
        <v>18610308952</v>
      </c>
      <c r="J271" s="34"/>
      <c r="K271" s="12"/>
      <c r="L271" s="63"/>
      <c r="N271" s="12"/>
      <c r="O271" s="27"/>
      <c r="P271" s="27"/>
      <c r="Q271" s="27"/>
      <c r="T271" s="12"/>
      <c r="U271" s="12"/>
    </row>
    <row r="272" s="10" customFormat="1" spans="1:21">
      <c r="A272" s="12"/>
      <c r="B272" s="33" t="str">
        <f t="shared" si="15"/>
        <v/>
      </c>
      <c r="C272" s="63"/>
      <c r="D272" s="35"/>
      <c r="E272" s="33"/>
      <c r="F272" s="35"/>
      <c r="G272" s="12" t="str">
        <f>IFERROR(VLOOKUP($E272,#REF!,2,0),"")</f>
        <v/>
      </c>
      <c r="H272" s="33"/>
      <c r="I272" s="34">
        <v>18610308952</v>
      </c>
      <c r="J272" s="34"/>
      <c r="K272" s="12"/>
      <c r="L272" s="63"/>
      <c r="N272" s="12"/>
      <c r="O272" s="27"/>
      <c r="P272" s="27"/>
      <c r="Q272" s="27"/>
      <c r="T272" s="12"/>
      <c r="U272" s="12"/>
    </row>
    <row r="273" s="10" customFormat="1" spans="1:21">
      <c r="A273" s="12"/>
      <c r="B273" s="33" t="str">
        <f t="shared" si="15"/>
        <v/>
      </c>
      <c r="C273" s="63"/>
      <c r="D273" s="35"/>
      <c r="E273" s="33"/>
      <c r="F273" s="35"/>
      <c r="G273" s="12" t="str">
        <f>IFERROR(VLOOKUP($E273,#REF!,2,0),"")</f>
        <v/>
      </c>
      <c r="H273" s="33"/>
      <c r="I273" s="34">
        <v>18610308952</v>
      </c>
      <c r="J273" s="34"/>
      <c r="K273" s="12"/>
      <c r="L273" s="63"/>
      <c r="N273" s="12"/>
      <c r="O273" s="27"/>
      <c r="P273" s="27"/>
      <c r="Q273" s="27"/>
      <c r="T273" s="12"/>
      <c r="U273" s="12"/>
    </row>
    <row r="274" s="10" customFormat="1" spans="1:21">
      <c r="A274" s="12"/>
      <c r="B274" s="33" t="str">
        <f t="shared" si="15"/>
        <v/>
      </c>
      <c r="C274" s="63"/>
      <c r="D274" s="35"/>
      <c r="E274" s="33"/>
      <c r="F274" s="35"/>
      <c r="G274" s="12" t="str">
        <f>IFERROR(VLOOKUP($E274,#REF!,2,0),"")</f>
        <v/>
      </c>
      <c r="H274" s="33"/>
      <c r="I274" s="34">
        <v>18610308952</v>
      </c>
      <c r="J274" s="34"/>
      <c r="K274" s="12"/>
      <c r="L274" s="63"/>
      <c r="N274" s="12"/>
      <c r="O274" s="27"/>
      <c r="P274" s="27"/>
      <c r="Q274" s="27"/>
      <c r="T274" s="12"/>
      <c r="U274" s="12"/>
    </row>
    <row r="275" s="10" customFormat="1" spans="1:21">
      <c r="A275" s="12"/>
      <c r="B275" s="33" t="str">
        <f t="shared" si="15"/>
        <v/>
      </c>
      <c r="C275" s="63"/>
      <c r="D275" s="35"/>
      <c r="E275" s="33"/>
      <c r="F275" s="35"/>
      <c r="G275" s="12" t="str">
        <f>IFERROR(VLOOKUP($E275,#REF!,2,0),"")</f>
        <v/>
      </c>
      <c r="H275" s="33"/>
      <c r="I275" s="34">
        <v>18610308952</v>
      </c>
      <c r="J275" s="34"/>
      <c r="K275" s="12"/>
      <c r="L275" s="63"/>
      <c r="N275" s="12"/>
      <c r="O275" s="27"/>
      <c r="P275" s="27"/>
      <c r="Q275" s="27"/>
      <c r="T275" s="12"/>
      <c r="U275" s="12"/>
    </row>
    <row r="276" s="10" customFormat="1" spans="1:21">
      <c r="A276" s="12"/>
      <c r="B276" s="33" t="str">
        <f t="shared" si="15"/>
        <v/>
      </c>
      <c r="C276" s="63"/>
      <c r="D276" s="35"/>
      <c r="E276" s="33"/>
      <c r="F276" s="35"/>
      <c r="G276" s="12" t="str">
        <f>IFERROR(VLOOKUP($E276,#REF!,2,0),"")</f>
        <v/>
      </c>
      <c r="H276" s="33"/>
      <c r="I276" s="34">
        <v>18610308952</v>
      </c>
      <c r="J276" s="34"/>
      <c r="K276" s="12"/>
      <c r="L276" s="63"/>
      <c r="N276" s="12"/>
      <c r="O276" s="27"/>
      <c r="P276" s="27"/>
      <c r="Q276" s="27"/>
      <c r="T276" s="12"/>
      <c r="U276" s="12"/>
    </row>
    <row r="277" s="10" customFormat="1" spans="1:21">
      <c r="A277" s="12"/>
      <c r="B277" s="33" t="str">
        <f t="shared" si="15"/>
        <v/>
      </c>
      <c r="C277" s="63"/>
      <c r="D277" s="35"/>
      <c r="E277" s="33"/>
      <c r="F277" s="35"/>
      <c r="G277" s="12" t="str">
        <f>IFERROR(VLOOKUP($E277,#REF!,2,0),"")</f>
        <v/>
      </c>
      <c r="H277" s="33"/>
      <c r="I277" s="34">
        <v>18610308952</v>
      </c>
      <c r="J277" s="34"/>
      <c r="K277" s="12"/>
      <c r="L277" s="63"/>
      <c r="N277" s="12"/>
      <c r="O277" s="27"/>
      <c r="P277" s="27"/>
      <c r="Q277" s="27"/>
      <c r="T277" s="12"/>
      <c r="U277" s="12"/>
    </row>
    <row r="278" s="10" customFormat="1" spans="1:21">
      <c r="A278" s="12"/>
      <c r="B278" s="33" t="str">
        <f t="shared" si="15"/>
        <v/>
      </c>
      <c r="C278" s="63"/>
      <c r="D278" s="35"/>
      <c r="E278" s="33"/>
      <c r="F278" s="35"/>
      <c r="G278" s="12" t="str">
        <f>IFERROR(VLOOKUP($E278,#REF!,2,0),"")</f>
        <v/>
      </c>
      <c r="H278" s="33"/>
      <c r="I278" s="34">
        <v>18610308952</v>
      </c>
      <c r="J278" s="34"/>
      <c r="K278" s="12"/>
      <c r="L278" s="63"/>
      <c r="N278" s="12"/>
      <c r="O278" s="27"/>
      <c r="P278" s="27"/>
      <c r="Q278" s="27"/>
      <c r="T278" s="12"/>
      <c r="U278" s="12"/>
    </row>
    <row r="279" s="10" customFormat="1" spans="1:21">
      <c r="A279" s="12"/>
      <c r="B279" s="33" t="str">
        <f t="shared" si="15"/>
        <v/>
      </c>
      <c r="C279" s="63"/>
      <c r="D279" s="35"/>
      <c r="E279" s="33"/>
      <c r="F279" s="35"/>
      <c r="G279" s="12" t="str">
        <f>IFERROR(VLOOKUP($E279,#REF!,2,0),"")</f>
        <v/>
      </c>
      <c r="H279" s="33"/>
      <c r="I279" s="34">
        <v>18610308952</v>
      </c>
      <c r="J279" s="34"/>
      <c r="K279" s="12"/>
      <c r="L279" s="63"/>
      <c r="N279" s="12"/>
      <c r="O279" s="27"/>
      <c r="P279" s="27"/>
      <c r="Q279" s="27"/>
      <c r="T279" s="12"/>
      <c r="U279" s="12"/>
    </row>
    <row r="280" s="10" customFormat="1" spans="1:21">
      <c r="A280" s="12"/>
      <c r="B280" s="33" t="str">
        <f t="shared" si="15"/>
        <v/>
      </c>
      <c r="C280" s="63"/>
      <c r="D280" s="35"/>
      <c r="E280" s="33"/>
      <c r="F280" s="35"/>
      <c r="G280" s="12" t="str">
        <f>IFERROR(VLOOKUP($E280,#REF!,2,0),"")</f>
        <v/>
      </c>
      <c r="H280" s="33"/>
      <c r="I280" s="34">
        <v>18610308952</v>
      </c>
      <c r="J280" s="34"/>
      <c r="K280" s="12"/>
      <c r="L280" s="63"/>
      <c r="N280" s="12"/>
      <c r="O280" s="27"/>
      <c r="P280" s="27"/>
      <c r="Q280" s="27"/>
      <c r="T280" s="12"/>
      <c r="U280" s="12"/>
    </row>
    <row r="281" s="10" customFormat="1" spans="1:21">
      <c r="A281" s="12"/>
      <c r="B281" s="33" t="str">
        <f t="shared" si="15"/>
        <v/>
      </c>
      <c r="C281" s="63"/>
      <c r="D281" s="35"/>
      <c r="E281" s="33"/>
      <c r="F281" s="35"/>
      <c r="G281" s="12" t="str">
        <f>IFERROR(VLOOKUP($E281,#REF!,2,0),"")</f>
        <v/>
      </c>
      <c r="H281" s="33"/>
      <c r="I281" s="34">
        <v>18610308952</v>
      </c>
      <c r="J281" s="34"/>
      <c r="K281" s="12"/>
      <c r="L281" s="63"/>
      <c r="N281" s="12"/>
      <c r="O281" s="27"/>
      <c r="P281" s="27"/>
      <c r="Q281" s="27"/>
      <c r="T281" s="12"/>
      <c r="U281" s="12"/>
    </row>
    <row r="282" s="10" customFormat="1" spans="1:21">
      <c r="A282" s="12"/>
      <c r="B282" s="33" t="str">
        <f t="shared" si="15"/>
        <v/>
      </c>
      <c r="C282" s="63"/>
      <c r="D282" s="35"/>
      <c r="E282" s="33"/>
      <c r="F282" s="35"/>
      <c r="G282" s="12" t="str">
        <f>IFERROR(VLOOKUP($E282,#REF!,2,0),"")</f>
        <v/>
      </c>
      <c r="H282" s="33"/>
      <c r="I282" s="34">
        <v>18610308952</v>
      </c>
      <c r="J282" s="34"/>
      <c r="K282" s="12"/>
      <c r="L282" s="63"/>
      <c r="N282" s="12"/>
      <c r="O282" s="27"/>
      <c r="P282" s="27"/>
      <c r="Q282" s="27"/>
      <c r="T282" s="12"/>
      <c r="U282" s="12"/>
    </row>
    <row r="283" s="10" customFormat="1" spans="1:21">
      <c r="A283" s="12"/>
      <c r="B283" s="33" t="str">
        <f t="shared" si="15"/>
        <v/>
      </c>
      <c r="C283" s="63"/>
      <c r="D283" s="35"/>
      <c r="E283" s="33"/>
      <c r="F283" s="35"/>
      <c r="G283" s="12" t="str">
        <f>IFERROR(VLOOKUP($E283,#REF!,2,0),"")</f>
        <v/>
      </c>
      <c r="H283" s="33"/>
      <c r="I283" s="34">
        <v>18610308952</v>
      </c>
      <c r="J283" s="34"/>
      <c r="K283" s="12"/>
      <c r="L283" s="63"/>
      <c r="N283" s="12"/>
      <c r="O283" s="27"/>
      <c r="P283" s="27"/>
      <c r="Q283" s="27"/>
      <c r="T283" s="12"/>
      <c r="U283" s="12"/>
    </row>
    <row r="284" s="10" customFormat="1" spans="1:21">
      <c r="A284" s="12"/>
      <c r="B284" s="33" t="str">
        <f t="shared" si="15"/>
        <v/>
      </c>
      <c r="C284" s="63"/>
      <c r="D284" s="35"/>
      <c r="E284" s="33"/>
      <c r="F284" s="35"/>
      <c r="G284" s="12" t="str">
        <f>IFERROR(VLOOKUP($E284,#REF!,2,0),"")</f>
        <v/>
      </c>
      <c r="H284" s="33"/>
      <c r="I284" s="34">
        <v>18610308952</v>
      </c>
      <c r="J284" s="34"/>
      <c r="K284" s="12"/>
      <c r="L284" s="63"/>
      <c r="N284" s="12"/>
      <c r="O284" s="27"/>
      <c r="P284" s="27"/>
      <c r="Q284" s="27"/>
      <c r="T284" s="12"/>
      <c r="U284" s="12"/>
    </row>
    <row r="285" s="10" customFormat="1" spans="1:21">
      <c r="A285" s="12"/>
      <c r="B285" s="33" t="str">
        <f t="shared" si="15"/>
        <v/>
      </c>
      <c r="C285" s="63"/>
      <c r="D285" s="35"/>
      <c r="E285" s="33"/>
      <c r="F285" s="35"/>
      <c r="G285" s="12" t="str">
        <f>IFERROR(VLOOKUP($E285,#REF!,2,0),"")</f>
        <v/>
      </c>
      <c r="H285" s="33"/>
      <c r="I285" s="34">
        <v>18610308952</v>
      </c>
      <c r="J285" s="34"/>
      <c r="K285" s="12"/>
      <c r="L285" s="63"/>
      <c r="N285" s="12"/>
      <c r="O285" s="27"/>
      <c r="P285" s="27"/>
      <c r="Q285" s="27"/>
      <c r="T285" s="12"/>
      <c r="U285" s="12"/>
    </row>
    <row r="286" s="10" customFormat="1" spans="1:21">
      <c r="A286" s="12"/>
      <c r="B286" s="33" t="str">
        <f t="shared" si="15"/>
        <v/>
      </c>
      <c r="C286" s="63"/>
      <c r="D286" s="35"/>
      <c r="E286" s="33"/>
      <c r="F286" s="35"/>
      <c r="G286" s="12" t="str">
        <f>IFERROR(VLOOKUP($E286,#REF!,2,0),"")</f>
        <v/>
      </c>
      <c r="H286" s="33"/>
      <c r="I286" s="34">
        <v>18610308952</v>
      </c>
      <c r="J286" s="34"/>
      <c r="K286" s="12"/>
      <c r="L286" s="63"/>
      <c r="N286" s="12"/>
      <c r="O286" s="27"/>
      <c r="P286" s="27"/>
      <c r="Q286" s="27"/>
      <c r="T286" s="12"/>
      <c r="U286" s="12"/>
    </row>
    <row r="287" s="10" customFormat="1" spans="1:21">
      <c r="A287" s="12"/>
      <c r="B287" s="33" t="str">
        <f t="shared" si="15"/>
        <v/>
      </c>
      <c r="C287" s="63"/>
      <c r="D287" s="35"/>
      <c r="E287" s="33"/>
      <c r="F287" s="35"/>
      <c r="G287" s="12" t="str">
        <f>IFERROR(VLOOKUP($E287,#REF!,2,0),"")</f>
        <v/>
      </c>
      <c r="H287" s="33"/>
      <c r="I287" s="34">
        <v>18610308952</v>
      </c>
      <c r="J287" s="34"/>
      <c r="K287" s="12"/>
      <c r="L287" s="63"/>
      <c r="N287" s="12"/>
      <c r="O287" s="27"/>
      <c r="P287" s="27"/>
      <c r="Q287" s="27"/>
      <c r="T287" s="12"/>
      <c r="U287" s="12"/>
    </row>
    <row r="288" s="10" customFormat="1" spans="1:21">
      <c r="A288" s="12"/>
      <c r="B288" s="33" t="str">
        <f t="shared" si="15"/>
        <v/>
      </c>
      <c r="C288" s="63"/>
      <c r="D288" s="35"/>
      <c r="E288" s="33"/>
      <c r="F288" s="35"/>
      <c r="G288" s="12" t="str">
        <f>IFERROR(VLOOKUP($E288,#REF!,2,0),"")</f>
        <v/>
      </c>
      <c r="H288" s="33"/>
      <c r="I288" s="34">
        <v>18610308952</v>
      </c>
      <c r="J288" s="34"/>
      <c r="K288" s="12"/>
      <c r="L288" s="63"/>
      <c r="N288" s="12"/>
      <c r="O288" s="27"/>
      <c r="P288" s="27"/>
      <c r="Q288" s="27"/>
      <c r="T288" s="12"/>
      <c r="U288" s="12"/>
    </row>
    <row r="289" s="10" customFormat="1" spans="1:21">
      <c r="A289" s="12"/>
      <c r="B289" s="33" t="str">
        <f t="shared" si="15"/>
        <v/>
      </c>
      <c r="C289" s="63"/>
      <c r="D289" s="35"/>
      <c r="E289" s="33"/>
      <c r="F289" s="35"/>
      <c r="G289" s="12" t="str">
        <f>IFERROR(VLOOKUP($E289,#REF!,2,0),"")</f>
        <v/>
      </c>
      <c r="H289" s="33"/>
      <c r="I289" s="34">
        <v>18610308952</v>
      </c>
      <c r="J289" s="34"/>
      <c r="K289" s="12"/>
      <c r="L289" s="63"/>
      <c r="N289" s="12"/>
      <c r="O289" s="27"/>
      <c r="P289" s="27"/>
      <c r="Q289" s="27"/>
      <c r="T289" s="12"/>
      <c r="U289" s="12"/>
    </row>
    <row r="290" s="10" customFormat="1" spans="1:21">
      <c r="A290" s="12"/>
      <c r="B290" s="33" t="str">
        <f t="shared" si="15"/>
        <v/>
      </c>
      <c r="C290" s="63"/>
      <c r="D290" s="35"/>
      <c r="E290" s="33"/>
      <c r="F290" s="35"/>
      <c r="G290" s="12" t="str">
        <f>IFERROR(VLOOKUP($E290,#REF!,2,0),"")</f>
        <v/>
      </c>
      <c r="H290" s="33"/>
      <c r="I290" s="34">
        <v>18610308952</v>
      </c>
      <c r="J290" s="34"/>
      <c r="K290" s="12"/>
      <c r="L290" s="63"/>
      <c r="N290" s="12"/>
      <c r="O290" s="27"/>
      <c r="P290" s="27"/>
      <c r="Q290" s="27"/>
      <c r="T290" s="12"/>
      <c r="U290" s="12"/>
    </row>
    <row r="291" s="10" customFormat="1" spans="1:21">
      <c r="A291" s="12"/>
      <c r="B291" s="33" t="str">
        <f t="shared" si="15"/>
        <v/>
      </c>
      <c r="C291" s="63"/>
      <c r="D291" s="35"/>
      <c r="E291" s="33"/>
      <c r="F291" s="35"/>
      <c r="G291" s="12" t="str">
        <f>IFERROR(VLOOKUP($E291,#REF!,2,0),"")</f>
        <v/>
      </c>
      <c r="H291" s="33"/>
      <c r="I291" s="34">
        <v>18610308952</v>
      </c>
      <c r="J291" s="34"/>
      <c r="K291" s="12"/>
      <c r="L291" s="63"/>
      <c r="N291" s="12"/>
      <c r="O291" s="27"/>
      <c r="P291" s="27"/>
      <c r="Q291" s="27"/>
      <c r="T291" s="12"/>
      <c r="U291" s="12"/>
    </row>
    <row r="292" s="10" customFormat="1" spans="1:21">
      <c r="A292" s="12"/>
      <c r="B292" s="33" t="str">
        <f t="shared" si="15"/>
        <v/>
      </c>
      <c r="C292" s="63"/>
      <c r="D292" s="35"/>
      <c r="E292" s="33"/>
      <c r="F292" s="35"/>
      <c r="G292" s="12" t="str">
        <f>IFERROR(VLOOKUP($E292,#REF!,2,0),"")</f>
        <v/>
      </c>
      <c r="H292" s="33"/>
      <c r="I292" s="34">
        <v>18610308952</v>
      </c>
      <c r="J292" s="34"/>
      <c r="K292" s="12"/>
      <c r="L292" s="63"/>
      <c r="N292" s="12"/>
      <c r="O292" s="27"/>
      <c r="P292" s="27"/>
      <c r="Q292" s="27"/>
      <c r="T292" s="12"/>
      <c r="U292" s="12"/>
    </row>
    <row r="293" s="10" customFormat="1" spans="1:21">
      <c r="A293" s="12"/>
      <c r="B293" s="33" t="str">
        <f t="shared" si="15"/>
        <v/>
      </c>
      <c r="C293" s="63"/>
      <c r="D293" s="35"/>
      <c r="E293" s="33"/>
      <c r="F293" s="35"/>
      <c r="G293" s="12" t="str">
        <f>IFERROR(VLOOKUP($E293,#REF!,2,0),"")</f>
        <v/>
      </c>
      <c r="H293" s="33"/>
      <c r="I293" s="34">
        <v>18610308952</v>
      </c>
      <c r="J293" s="34"/>
      <c r="K293" s="12"/>
      <c r="L293" s="63"/>
      <c r="N293" s="12"/>
      <c r="O293" s="27"/>
      <c r="P293" s="27"/>
      <c r="Q293" s="27"/>
      <c r="T293" s="12"/>
      <c r="U293" s="12"/>
    </row>
    <row r="294" s="10" customFormat="1" spans="1:21">
      <c r="A294" s="12"/>
      <c r="B294" s="33" t="str">
        <f t="shared" si="15"/>
        <v/>
      </c>
      <c r="C294" s="63"/>
      <c r="D294" s="35"/>
      <c r="E294" s="33"/>
      <c r="F294" s="35"/>
      <c r="G294" s="12" t="str">
        <f>IFERROR(VLOOKUP($E294,#REF!,2,0),"")</f>
        <v/>
      </c>
      <c r="H294" s="33"/>
      <c r="I294" s="34">
        <v>18610308952</v>
      </c>
      <c r="J294" s="34"/>
      <c r="K294" s="12"/>
      <c r="L294" s="63"/>
      <c r="N294" s="12"/>
      <c r="O294" s="27"/>
      <c r="P294" s="27"/>
      <c r="Q294" s="27"/>
      <c r="T294" s="12"/>
      <c r="U294" s="12"/>
    </row>
    <row r="295" s="10" customFormat="1" spans="1:21">
      <c r="A295" s="12"/>
      <c r="B295" s="33" t="str">
        <f t="shared" si="15"/>
        <v/>
      </c>
      <c r="C295" s="63"/>
      <c r="D295" s="35"/>
      <c r="E295" s="33"/>
      <c r="F295" s="35"/>
      <c r="G295" s="12" t="str">
        <f>IFERROR(VLOOKUP($E295,#REF!,2,0),"")</f>
        <v/>
      </c>
      <c r="H295" s="33"/>
      <c r="I295" s="34">
        <v>18610308952</v>
      </c>
      <c r="J295" s="34"/>
      <c r="K295" s="12"/>
      <c r="L295" s="63"/>
      <c r="N295" s="12"/>
      <c r="O295" s="27"/>
      <c r="P295" s="27"/>
      <c r="Q295" s="27"/>
      <c r="T295" s="12"/>
      <c r="U295" s="12"/>
    </row>
    <row r="296" s="10" customFormat="1" spans="1:21">
      <c r="A296" s="12"/>
      <c r="B296" s="33" t="str">
        <f t="shared" si="15"/>
        <v/>
      </c>
      <c r="C296" s="63"/>
      <c r="D296" s="35"/>
      <c r="E296" s="33"/>
      <c r="F296" s="35"/>
      <c r="G296" s="12" t="str">
        <f>IFERROR(VLOOKUP($E296,#REF!,2,0),"")</f>
        <v/>
      </c>
      <c r="H296" s="33"/>
      <c r="I296" s="34">
        <v>18610308952</v>
      </c>
      <c r="J296" s="34"/>
      <c r="K296" s="12"/>
      <c r="L296" s="63"/>
      <c r="N296" s="12"/>
      <c r="O296" s="27"/>
      <c r="P296" s="27"/>
      <c r="Q296" s="27"/>
      <c r="T296" s="12"/>
      <c r="U296" s="12"/>
    </row>
    <row r="297" s="10" customFormat="1" spans="1:21">
      <c r="A297" s="12"/>
      <c r="B297" s="33" t="str">
        <f t="shared" si="15"/>
        <v/>
      </c>
      <c r="C297" s="63"/>
      <c r="D297" s="35"/>
      <c r="E297" s="33"/>
      <c r="F297" s="35"/>
      <c r="G297" s="12" t="str">
        <f>IFERROR(VLOOKUP($E297,#REF!,2,0),"")</f>
        <v/>
      </c>
      <c r="H297" s="33"/>
      <c r="I297" s="34">
        <v>18610308952</v>
      </c>
      <c r="J297" s="34"/>
      <c r="K297" s="12"/>
      <c r="L297" s="63"/>
      <c r="N297" s="12"/>
      <c r="O297" s="27"/>
      <c r="P297" s="27"/>
      <c r="Q297" s="27"/>
      <c r="T297" s="12"/>
      <c r="U297" s="12"/>
    </row>
    <row r="298" s="10" customFormat="1" spans="1:21">
      <c r="A298" s="12"/>
      <c r="B298" s="33" t="str">
        <f t="shared" si="15"/>
        <v/>
      </c>
      <c r="C298" s="63"/>
      <c r="D298" s="35"/>
      <c r="E298" s="33"/>
      <c r="F298" s="35"/>
      <c r="G298" s="12" t="str">
        <f>IFERROR(VLOOKUP($E298,#REF!,2,0),"")</f>
        <v/>
      </c>
      <c r="H298" s="33"/>
      <c r="I298" s="34">
        <v>18610308952</v>
      </c>
      <c r="J298" s="34"/>
      <c r="K298" s="12"/>
      <c r="L298" s="63"/>
      <c r="N298" s="12"/>
      <c r="O298" s="27"/>
      <c r="P298" s="27"/>
      <c r="Q298" s="27"/>
      <c r="T298" s="12"/>
      <c r="U298" s="12"/>
    </row>
    <row r="299" s="10" customFormat="1" spans="1:21">
      <c r="A299" s="12"/>
      <c r="B299" s="33" t="str">
        <f t="shared" si="15"/>
        <v/>
      </c>
      <c r="C299" s="63"/>
      <c r="D299" s="35"/>
      <c r="E299" s="33"/>
      <c r="F299" s="35"/>
      <c r="G299" s="12" t="str">
        <f>IFERROR(VLOOKUP($E299,#REF!,2,0),"")</f>
        <v/>
      </c>
      <c r="H299" s="33"/>
      <c r="I299" s="34">
        <v>18610308952</v>
      </c>
      <c r="J299" s="34"/>
      <c r="K299" s="12"/>
      <c r="L299" s="63"/>
      <c r="N299" s="12"/>
      <c r="O299" s="27"/>
      <c r="P299" s="27"/>
      <c r="Q299" s="27"/>
      <c r="T299" s="12"/>
      <c r="U299" s="12"/>
    </row>
    <row r="300" s="10" customFormat="1" spans="1:21">
      <c r="A300" s="12"/>
      <c r="B300" s="33" t="str">
        <f t="shared" si="15"/>
        <v/>
      </c>
      <c r="C300" s="63"/>
      <c r="D300" s="35"/>
      <c r="E300" s="33"/>
      <c r="F300" s="35"/>
      <c r="G300" s="12" t="str">
        <f>IFERROR(VLOOKUP($E300,#REF!,2,0),"")</f>
        <v/>
      </c>
      <c r="H300" s="33"/>
      <c r="I300" s="34">
        <v>18610308952</v>
      </c>
      <c r="J300" s="34"/>
      <c r="K300" s="12"/>
      <c r="L300" s="63"/>
      <c r="N300" s="12"/>
      <c r="O300" s="27"/>
      <c r="P300" s="27"/>
      <c r="Q300" s="27"/>
      <c r="T300" s="12"/>
      <c r="U300" s="12"/>
    </row>
    <row r="301" s="10" customFormat="1" spans="1:21">
      <c r="A301" s="12"/>
      <c r="B301" s="33" t="str">
        <f t="shared" si="15"/>
        <v/>
      </c>
      <c r="C301" s="63"/>
      <c r="D301" s="35"/>
      <c r="E301" s="33"/>
      <c r="F301" s="35"/>
      <c r="G301" s="12" t="str">
        <f>IFERROR(VLOOKUP($E301,#REF!,2,0),"")</f>
        <v/>
      </c>
      <c r="H301" s="33"/>
      <c r="I301" s="34">
        <v>18610308952</v>
      </c>
      <c r="J301" s="34"/>
      <c r="K301" s="12"/>
      <c r="L301" s="63"/>
      <c r="N301" s="12"/>
      <c r="O301" s="27"/>
      <c r="P301" s="27"/>
      <c r="Q301" s="27"/>
      <c r="T301" s="12"/>
      <c r="U301" s="12"/>
    </row>
    <row r="302" s="10" customFormat="1" spans="1:21">
      <c r="A302" s="12"/>
      <c r="B302" s="33" t="str">
        <f t="shared" si="15"/>
        <v/>
      </c>
      <c r="C302" s="63"/>
      <c r="D302" s="35"/>
      <c r="E302" s="33"/>
      <c r="F302" s="35"/>
      <c r="G302" s="12" t="str">
        <f>IFERROR(VLOOKUP($E302,#REF!,2,0),"")</f>
        <v/>
      </c>
      <c r="H302" s="33"/>
      <c r="I302" s="34">
        <v>18610308952</v>
      </c>
      <c r="J302" s="34"/>
      <c r="K302" s="12"/>
      <c r="L302" s="63"/>
      <c r="N302" s="12"/>
      <c r="O302" s="27"/>
      <c r="P302" s="27"/>
      <c r="Q302" s="27"/>
      <c r="T302" s="12"/>
      <c r="U302" s="12"/>
    </row>
    <row r="303" s="10" customFormat="1" spans="1:21">
      <c r="A303" s="12"/>
      <c r="B303" s="33" t="str">
        <f t="shared" si="15"/>
        <v/>
      </c>
      <c r="C303" s="63"/>
      <c r="D303" s="35"/>
      <c r="E303" s="33"/>
      <c r="F303" s="35"/>
      <c r="G303" s="12" t="str">
        <f>IFERROR(VLOOKUP($E303,#REF!,2,0),"")</f>
        <v/>
      </c>
      <c r="H303" s="33"/>
      <c r="I303" s="34">
        <v>18610308952</v>
      </c>
      <c r="J303" s="34"/>
      <c r="K303" s="12"/>
      <c r="L303" s="63"/>
      <c r="N303" s="12"/>
      <c r="O303" s="27"/>
      <c r="P303" s="27"/>
      <c r="Q303" s="27"/>
      <c r="T303" s="12"/>
      <c r="U303" s="12"/>
    </row>
    <row r="304" s="10" customFormat="1" spans="1:21">
      <c r="A304" s="12"/>
      <c r="B304" s="33" t="str">
        <f t="shared" ref="B304:B367" si="16">IF($C304&lt;&gt;"",ROW()-ROW($B$8),"")</f>
        <v/>
      </c>
      <c r="C304" s="63"/>
      <c r="D304" s="35"/>
      <c r="E304" s="33"/>
      <c r="F304" s="35"/>
      <c r="G304" s="12" t="str">
        <f>IFERROR(VLOOKUP($E304,#REF!,2,0),"")</f>
        <v/>
      </c>
      <c r="H304" s="33"/>
      <c r="I304" s="34">
        <v>18610308952</v>
      </c>
      <c r="J304" s="34"/>
      <c r="K304" s="12"/>
      <c r="L304" s="63"/>
      <c r="N304" s="12"/>
      <c r="O304" s="27"/>
      <c r="P304" s="27"/>
      <c r="Q304" s="27"/>
      <c r="T304" s="12"/>
      <c r="U304" s="12"/>
    </row>
    <row r="305" s="10" customFormat="1" spans="1:21">
      <c r="A305" s="12"/>
      <c r="B305" s="33" t="str">
        <f t="shared" si="16"/>
        <v/>
      </c>
      <c r="C305" s="63"/>
      <c r="D305" s="35"/>
      <c r="E305" s="33"/>
      <c r="F305" s="35"/>
      <c r="G305" s="12" t="str">
        <f>IFERROR(VLOOKUP($E305,#REF!,2,0),"")</f>
        <v/>
      </c>
      <c r="H305" s="33"/>
      <c r="I305" s="34">
        <v>18610308952</v>
      </c>
      <c r="J305" s="34"/>
      <c r="K305" s="12"/>
      <c r="L305" s="63"/>
      <c r="N305" s="12"/>
      <c r="O305" s="27"/>
      <c r="P305" s="27"/>
      <c r="Q305" s="27"/>
      <c r="T305" s="12"/>
      <c r="U305" s="12"/>
    </row>
    <row r="306" s="10" customFormat="1" spans="1:21">
      <c r="A306" s="12"/>
      <c r="B306" s="33" t="str">
        <f t="shared" si="16"/>
        <v/>
      </c>
      <c r="C306" s="63"/>
      <c r="D306" s="35"/>
      <c r="E306" s="33"/>
      <c r="F306" s="35"/>
      <c r="G306" s="12" t="str">
        <f>IFERROR(VLOOKUP($E306,#REF!,2,0),"")</f>
        <v/>
      </c>
      <c r="H306" s="33"/>
      <c r="I306" s="34">
        <v>18610308952</v>
      </c>
      <c r="J306" s="34"/>
      <c r="K306" s="12"/>
      <c r="L306" s="63"/>
      <c r="N306" s="12"/>
      <c r="O306" s="27"/>
      <c r="P306" s="27"/>
      <c r="Q306" s="27"/>
      <c r="T306" s="12"/>
      <c r="U306" s="12"/>
    </row>
    <row r="307" s="10" customFormat="1" spans="1:21">
      <c r="A307" s="12"/>
      <c r="B307" s="33" t="str">
        <f t="shared" si="16"/>
        <v/>
      </c>
      <c r="C307" s="63"/>
      <c r="D307" s="35"/>
      <c r="E307" s="33"/>
      <c r="F307" s="35"/>
      <c r="G307" s="12" t="str">
        <f>IFERROR(VLOOKUP($E307,#REF!,2,0),"")</f>
        <v/>
      </c>
      <c r="H307" s="33"/>
      <c r="I307" s="34">
        <v>18610308952</v>
      </c>
      <c r="J307" s="34"/>
      <c r="K307" s="12"/>
      <c r="L307" s="63"/>
      <c r="N307" s="12"/>
      <c r="O307" s="27"/>
      <c r="P307" s="27"/>
      <c r="Q307" s="27"/>
      <c r="T307" s="12"/>
      <c r="U307" s="12"/>
    </row>
    <row r="308" s="10" customFormat="1" spans="1:21">
      <c r="A308" s="12"/>
      <c r="B308" s="33" t="str">
        <f t="shared" si="16"/>
        <v/>
      </c>
      <c r="C308" s="63"/>
      <c r="D308" s="35"/>
      <c r="E308" s="33"/>
      <c r="F308" s="35"/>
      <c r="G308" s="12" t="str">
        <f>IFERROR(VLOOKUP($E308,#REF!,2,0),"")</f>
        <v/>
      </c>
      <c r="H308" s="33"/>
      <c r="I308" s="34">
        <v>18610308952</v>
      </c>
      <c r="J308" s="34"/>
      <c r="K308" s="12"/>
      <c r="L308" s="63"/>
      <c r="N308" s="12"/>
      <c r="O308" s="27"/>
      <c r="P308" s="27"/>
      <c r="Q308" s="27"/>
      <c r="T308" s="12"/>
      <c r="U308" s="12"/>
    </row>
    <row r="309" s="10" customFormat="1" spans="1:21">
      <c r="A309" s="12"/>
      <c r="B309" s="33" t="str">
        <f t="shared" si="16"/>
        <v/>
      </c>
      <c r="C309" s="63"/>
      <c r="D309" s="35"/>
      <c r="E309" s="33"/>
      <c r="F309" s="35"/>
      <c r="G309" s="12" t="str">
        <f>IFERROR(VLOOKUP($E309,#REF!,2,0),"")</f>
        <v/>
      </c>
      <c r="H309" s="33"/>
      <c r="I309" s="34">
        <v>18610308952</v>
      </c>
      <c r="J309" s="34"/>
      <c r="K309" s="12"/>
      <c r="L309" s="63"/>
      <c r="N309" s="12"/>
      <c r="O309" s="27"/>
      <c r="P309" s="27"/>
      <c r="Q309" s="27"/>
      <c r="T309" s="12"/>
      <c r="U309" s="12"/>
    </row>
    <row r="310" s="10" customFormat="1" spans="1:21">
      <c r="A310" s="12"/>
      <c r="B310" s="33" t="str">
        <f t="shared" si="16"/>
        <v/>
      </c>
      <c r="C310" s="63"/>
      <c r="D310" s="35"/>
      <c r="E310" s="33"/>
      <c r="F310" s="35"/>
      <c r="G310" s="12" t="str">
        <f>IFERROR(VLOOKUP($E310,#REF!,2,0),"")</f>
        <v/>
      </c>
      <c r="H310" s="33"/>
      <c r="I310" s="34">
        <v>18610308952</v>
      </c>
      <c r="J310" s="34"/>
      <c r="K310" s="12"/>
      <c r="L310" s="63"/>
      <c r="N310" s="12"/>
      <c r="O310" s="27"/>
      <c r="P310" s="27"/>
      <c r="Q310" s="27"/>
      <c r="T310" s="12"/>
      <c r="U310" s="12"/>
    </row>
    <row r="311" s="10" customFormat="1" spans="1:21">
      <c r="A311" s="12"/>
      <c r="B311" s="33" t="str">
        <f t="shared" si="16"/>
        <v/>
      </c>
      <c r="C311" s="63"/>
      <c r="D311" s="35"/>
      <c r="E311" s="33"/>
      <c r="F311" s="35"/>
      <c r="G311" s="12" t="str">
        <f>IFERROR(VLOOKUP($E311,#REF!,2,0),"")</f>
        <v/>
      </c>
      <c r="H311" s="33"/>
      <c r="I311" s="34">
        <v>18610308952</v>
      </c>
      <c r="J311" s="34"/>
      <c r="K311" s="12"/>
      <c r="L311" s="63"/>
      <c r="N311" s="12"/>
      <c r="O311" s="27"/>
      <c r="P311" s="27"/>
      <c r="Q311" s="27"/>
      <c r="T311" s="12"/>
      <c r="U311" s="12"/>
    </row>
    <row r="312" s="10" customFormat="1" spans="1:21">
      <c r="A312" s="12"/>
      <c r="B312" s="33" t="str">
        <f t="shared" si="16"/>
        <v/>
      </c>
      <c r="C312" s="63"/>
      <c r="D312" s="35"/>
      <c r="E312" s="33"/>
      <c r="F312" s="35"/>
      <c r="G312" s="12" t="str">
        <f>IFERROR(VLOOKUP($E312,#REF!,2,0),"")</f>
        <v/>
      </c>
      <c r="H312" s="33"/>
      <c r="I312" s="34">
        <v>18610308952</v>
      </c>
      <c r="J312" s="34"/>
      <c r="K312" s="12"/>
      <c r="L312" s="63"/>
      <c r="N312" s="12"/>
      <c r="O312" s="27"/>
      <c r="P312" s="27"/>
      <c r="Q312" s="27"/>
      <c r="T312" s="12"/>
      <c r="U312" s="12"/>
    </row>
    <row r="313" s="10" customFormat="1" spans="1:21">
      <c r="A313" s="12"/>
      <c r="B313" s="33" t="str">
        <f t="shared" si="16"/>
        <v/>
      </c>
      <c r="C313" s="63"/>
      <c r="D313" s="35"/>
      <c r="E313" s="33"/>
      <c r="F313" s="35"/>
      <c r="G313" s="12" t="str">
        <f>IFERROR(VLOOKUP($E313,#REF!,2,0),"")</f>
        <v/>
      </c>
      <c r="H313" s="33"/>
      <c r="I313" s="34">
        <v>18610308952</v>
      </c>
      <c r="J313" s="34"/>
      <c r="K313" s="12"/>
      <c r="L313" s="63"/>
      <c r="N313" s="12"/>
      <c r="O313" s="27"/>
      <c r="P313" s="27"/>
      <c r="Q313" s="27"/>
      <c r="T313" s="12"/>
      <c r="U313" s="12"/>
    </row>
    <row r="314" s="10" customFormat="1" spans="1:21">
      <c r="A314" s="12"/>
      <c r="B314" s="33" t="str">
        <f t="shared" si="16"/>
        <v/>
      </c>
      <c r="C314" s="63"/>
      <c r="D314" s="35"/>
      <c r="E314" s="33"/>
      <c r="F314" s="35"/>
      <c r="G314" s="12" t="str">
        <f>IFERROR(VLOOKUP($E314,#REF!,2,0),"")</f>
        <v/>
      </c>
      <c r="H314" s="33"/>
      <c r="I314" s="34">
        <v>18610308952</v>
      </c>
      <c r="J314" s="34"/>
      <c r="K314" s="12"/>
      <c r="L314" s="63"/>
      <c r="N314" s="12"/>
      <c r="O314" s="27"/>
      <c r="P314" s="27"/>
      <c r="Q314" s="27"/>
      <c r="T314" s="12"/>
      <c r="U314" s="12"/>
    </row>
    <row r="315" s="10" customFormat="1" spans="1:21">
      <c r="A315" s="12"/>
      <c r="B315" s="33" t="str">
        <f t="shared" si="16"/>
        <v/>
      </c>
      <c r="C315" s="63"/>
      <c r="D315" s="35"/>
      <c r="E315" s="33"/>
      <c r="F315" s="35"/>
      <c r="G315" s="12" t="str">
        <f>IFERROR(VLOOKUP($E315,#REF!,2,0),"")</f>
        <v/>
      </c>
      <c r="H315" s="33"/>
      <c r="I315" s="34">
        <v>18610308952</v>
      </c>
      <c r="J315" s="34"/>
      <c r="K315" s="12"/>
      <c r="L315" s="63"/>
      <c r="N315" s="12"/>
      <c r="O315" s="27"/>
      <c r="P315" s="27"/>
      <c r="Q315" s="27"/>
      <c r="T315" s="12"/>
      <c r="U315" s="12"/>
    </row>
    <row r="316" s="10" customFormat="1" spans="1:21">
      <c r="A316" s="12"/>
      <c r="B316" s="33" t="str">
        <f t="shared" si="16"/>
        <v/>
      </c>
      <c r="C316" s="63"/>
      <c r="D316" s="35"/>
      <c r="E316" s="33"/>
      <c r="F316" s="35"/>
      <c r="G316" s="12" t="str">
        <f>IFERROR(VLOOKUP($E316,#REF!,2,0),"")</f>
        <v/>
      </c>
      <c r="H316" s="33"/>
      <c r="I316" s="34">
        <v>18610308952</v>
      </c>
      <c r="J316" s="34"/>
      <c r="K316" s="12"/>
      <c r="L316" s="63"/>
      <c r="N316" s="12"/>
      <c r="O316" s="27"/>
      <c r="P316" s="27"/>
      <c r="Q316" s="27"/>
      <c r="T316" s="12"/>
      <c r="U316" s="12"/>
    </row>
    <row r="317" s="10" customFormat="1" spans="1:21">
      <c r="A317" s="12"/>
      <c r="B317" s="33" t="str">
        <f t="shared" si="16"/>
        <v/>
      </c>
      <c r="C317" s="63"/>
      <c r="D317" s="35"/>
      <c r="E317" s="33"/>
      <c r="F317" s="35"/>
      <c r="G317" s="12" t="str">
        <f>IFERROR(VLOOKUP($E317,#REF!,2,0),"")</f>
        <v/>
      </c>
      <c r="H317" s="33"/>
      <c r="I317" s="34">
        <v>18610308952</v>
      </c>
      <c r="J317" s="34"/>
      <c r="K317" s="12"/>
      <c r="L317" s="63"/>
      <c r="N317" s="12"/>
      <c r="O317" s="27"/>
      <c r="P317" s="27"/>
      <c r="Q317" s="27"/>
      <c r="T317" s="12"/>
      <c r="U317" s="12"/>
    </row>
    <row r="318" s="10" customFormat="1" spans="1:21">
      <c r="A318" s="12"/>
      <c r="B318" s="33" t="str">
        <f t="shared" si="16"/>
        <v/>
      </c>
      <c r="C318" s="63"/>
      <c r="D318" s="35"/>
      <c r="E318" s="33"/>
      <c r="F318" s="35"/>
      <c r="G318" s="12" t="str">
        <f>IFERROR(VLOOKUP($E318,#REF!,2,0),"")</f>
        <v/>
      </c>
      <c r="H318" s="33"/>
      <c r="I318" s="34">
        <v>18610308952</v>
      </c>
      <c r="J318" s="34"/>
      <c r="K318" s="12"/>
      <c r="L318" s="63"/>
      <c r="N318" s="12"/>
      <c r="O318" s="27"/>
      <c r="P318" s="27"/>
      <c r="Q318" s="27"/>
      <c r="T318" s="12"/>
      <c r="U318" s="12"/>
    </row>
    <row r="319" s="10" customFormat="1" spans="1:21">
      <c r="A319" s="12"/>
      <c r="B319" s="33" t="str">
        <f t="shared" si="16"/>
        <v/>
      </c>
      <c r="C319" s="63"/>
      <c r="D319" s="35"/>
      <c r="E319" s="33"/>
      <c r="F319" s="35"/>
      <c r="G319" s="12" t="str">
        <f>IFERROR(VLOOKUP($E319,#REF!,2,0),"")</f>
        <v/>
      </c>
      <c r="H319" s="33"/>
      <c r="I319" s="34">
        <v>18610308952</v>
      </c>
      <c r="J319" s="34"/>
      <c r="K319" s="12"/>
      <c r="L319" s="63"/>
      <c r="N319" s="12"/>
      <c r="O319" s="27"/>
      <c r="P319" s="27"/>
      <c r="Q319" s="27"/>
      <c r="T319" s="12"/>
      <c r="U319" s="12"/>
    </row>
    <row r="320" s="10" customFormat="1" spans="1:21">
      <c r="A320" s="12"/>
      <c r="B320" s="33" t="str">
        <f t="shared" si="16"/>
        <v/>
      </c>
      <c r="C320" s="63"/>
      <c r="D320" s="35"/>
      <c r="E320" s="33"/>
      <c r="F320" s="35"/>
      <c r="G320" s="12" t="str">
        <f>IFERROR(VLOOKUP($E320,#REF!,2,0),"")</f>
        <v/>
      </c>
      <c r="H320" s="33"/>
      <c r="I320" s="34">
        <v>18610308952</v>
      </c>
      <c r="J320" s="34"/>
      <c r="K320" s="12"/>
      <c r="L320" s="63"/>
      <c r="N320" s="12"/>
      <c r="O320" s="27"/>
      <c r="P320" s="27"/>
      <c r="Q320" s="27"/>
      <c r="T320" s="12"/>
      <c r="U320" s="12"/>
    </row>
    <row r="321" s="10" customFormat="1" spans="1:21">
      <c r="A321" s="12"/>
      <c r="B321" s="33" t="str">
        <f t="shared" si="16"/>
        <v/>
      </c>
      <c r="C321" s="63"/>
      <c r="D321" s="35"/>
      <c r="E321" s="33"/>
      <c r="F321" s="35"/>
      <c r="G321" s="12" t="str">
        <f>IFERROR(VLOOKUP($E321,#REF!,2,0),"")</f>
        <v/>
      </c>
      <c r="H321" s="33"/>
      <c r="I321" s="34">
        <v>18610308952</v>
      </c>
      <c r="J321" s="34"/>
      <c r="K321" s="12"/>
      <c r="L321" s="63"/>
      <c r="N321" s="12"/>
      <c r="O321" s="27"/>
      <c r="P321" s="27"/>
      <c r="Q321" s="27"/>
      <c r="T321" s="12"/>
      <c r="U321" s="12"/>
    </row>
    <row r="322" s="10" customFormat="1" spans="1:21">
      <c r="A322" s="12"/>
      <c r="B322" s="33" t="str">
        <f t="shared" si="16"/>
        <v/>
      </c>
      <c r="C322" s="63"/>
      <c r="D322" s="35"/>
      <c r="E322" s="33"/>
      <c r="F322" s="35"/>
      <c r="G322" s="12" t="str">
        <f>IFERROR(VLOOKUP($E322,#REF!,2,0),"")</f>
        <v/>
      </c>
      <c r="H322" s="33"/>
      <c r="I322" s="34">
        <v>18610308952</v>
      </c>
      <c r="J322" s="34"/>
      <c r="K322" s="12"/>
      <c r="L322" s="63"/>
      <c r="N322" s="12"/>
      <c r="O322" s="27"/>
      <c r="P322" s="27"/>
      <c r="Q322" s="27"/>
      <c r="T322" s="12"/>
      <c r="U322" s="12"/>
    </row>
    <row r="323" s="10" customFormat="1" spans="1:21">
      <c r="A323" s="12"/>
      <c r="B323" s="33" t="str">
        <f t="shared" si="16"/>
        <v/>
      </c>
      <c r="C323" s="63"/>
      <c r="D323" s="35"/>
      <c r="E323" s="33"/>
      <c r="F323" s="35"/>
      <c r="G323" s="12" t="str">
        <f>IFERROR(VLOOKUP($E323,#REF!,2,0),"")</f>
        <v/>
      </c>
      <c r="H323" s="33"/>
      <c r="I323" s="34">
        <v>18610308952</v>
      </c>
      <c r="J323" s="34"/>
      <c r="K323" s="12"/>
      <c r="L323" s="63"/>
      <c r="N323" s="12"/>
      <c r="O323" s="27"/>
      <c r="P323" s="27"/>
      <c r="Q323" s="27"/>
      <c r="T323" s="12"/>
      <c r="U323" s="12"/>
    </row>
    <row r="324" s="10" customFormat="1" spans="1:21">
      <c r="A324" s="12"/>
      <c r="B324" s="33" t="str">
        <f t="shared" si="16"/>
        <v/>
      </c>
      <c r="C324" s="63"/>
      <c r="D324" s="35"/>
      <c r="E324" s="33"/>
      <c r="F324" s="35"/>
      <c r="G324" s="12" t="str">
        <f>IFERROR(VLOOKUP($E324,#REF!,2,0),"")</f>
        <v/>
      </c>
      <c r="H324" s="33"/>
      <c r="I324" s="34">
        <v>18610308952</v>
      </c>
      <c r="J324" s="34"/>
      <c r="K324" s="12"/>
      <c r="L324" s="63"/>
      <c r="N324" s="12"/>
      <c r="O324" s="27"/>
      <c r="P324" s="27"/>
      <c r="Q324" s="27"/>
      <c r="T324" s="12"/>
      <c r="U324" s="12"/>
    </row>
    <row r="325" s="10" customFormat="1" spans="1:21">
      <c r="A325" s="12"/>
      <c r="B325" s="33" t="str">
        <f t="shared" si="16"/>
        <v/>
      </c>
      <c r="C325" s="63"/>
      <c r="D325" s="35"/>
      <c r="E325" s="33"/>
      <c r="F325" s="35"/>
      <c r="G325" s="12" t="str">
        <f>IFERROR(VLOOKUP($E325,#REF!,2,0),"")</f>
        <v/>
      </c>
      <c r="H325" s="33"/>
      <c r="I325" s="34">
        <v>18610308952</v>
      </c>
      <c r="J325" s="34"/>
      <c r="K325" s="12"/>
      <c r="L325" s="63"/>
      <c r="N325" s="12"/>
      <c r="O325" s="27"/>
      <c r="P325" s="27"/>
      <c r="Q325" s="27"/>
      <c r="T325" s="12"/>
      <c r="U325" s="12"/>
    </row>
    <row r="326" s="10" customFormat="1" spans="1:21">
      <c r="A326" s="12"/>
      <c r="B326" s="33" t="str">
        <f t="shared" si="16"/>
        <v/>
      </c>
      <c r="C326" s="63"/>
      <c r="D326" s="35"/>
      <c r="E326" s="33"/>
      <c r="F326" s="35"/>
      <c r="G326" s="12" t="str">
        <f>IFERROR(VLOOKUP($E326,#REF!,2,0),"")</f>
        <v/>
      </c>
      <c r="H326" s="33"/>
      <c r="I326" s="34">
        <v>18610308952</v>
      </c>
      <c r="J326" s="34"/>
      <c r="K326" s="12"/>
      <c r="L326" s="63"/>
      <c r="N326" s="12"/>
      <c r="O326" s="27"/>
      <c r="P326" s="27"/>
      <c r="Q326" s="27"/>
      <c r="T326" s="12"/>
      <c r="U326" s="12"/>
    </row>
    <row r="327" s="10" customFormat="1" spans="1:21">
      <c r="A327" s="12"/>
      <c r="B327" s="33" t="str">
        <f t="shared" si="16"/>
        <v/>
      </c>
      <c r="C327" s="63"/>
      <c r="D327" s="35"/>
      <c r="E327" s="33"/>
      <c r="F327" s="35"/>
      <c r="G327" s="12" t="str">
        <f>IFERROR(VLOOKUP($E327,#REF!,2,0),"")</f>
        <v/>
      </c>
      <c r="H327" s="33"/>
      <c r="I327" s="34">
        <v>18610308952</v>
      </c>
      <c r="J327" s="34"/>
      <c r="K327" s="12"/>
      <c r="L327" s="63"/>
      <c r="N327" s="12"/>
      <c r="O327" s="27"/>
      <c r="P327" s="27"/>
      <c r="Q327" s="27"/>
      <c r="T327" s="12"/>
      <c r="U327" s="12"/>
    </row>
    <row r="328" s="10" customFormat="1" spans="1:21">
      <c r="A328" s="12"/>
      <c r="B328" s="33" t="str">
        <f t="shared" si="16"/>
        <v/>
      </c>
      <c r="C328" s="63"/>
      <c r="D328" s="35"/>
      <c r="E328" s="33"/>
      <c r="F328" s="35"/>
      <c r="G328" s="12" t="str">
        <f>IFERROR(VLOOKUP($E328,#REF!,2,0),"")</f>
        <v/>
      </c>
      <c r="H328" s="33"/>
      <c r="I328" s="34">
        <v>18610308952</v>
      </c>
      <c r="J328" s="34"/>
      <c r="K328" s="12"/>
      <c r="L328" s="63"/>
      <c r="N328" s="12"/>
      <c r="O328" s="27"/>
      <c r="P328" s="27"/>
      <c r="Q328" s="27"/>
      <c r="T328" s="12"/>
      <c r="U328" s="12"/>
    </row>
    <row r="329" s="10" customFormat="1" spans="1:21">
      <c r="A329" s="12"/>
      <c r="B329" s="33" t="str">
        <f t="shared" si="16"/>
        <v/>
      </c>
      <c r="C329" s="63"/>
      <c r="D329" s="35"/>
      <c r="E329" s="33"/>
      <c r="F329" s="35"/>
      <c r="G329" s="12" t="str">
        <f>IFERROR(VLOOKUP($E329,#REF!,2,0),"")</f>
        <v/>
      </c>
      <c r="H329" s="33"/>
      <c r="I329" s="34">
        <v>18610308952</v>
      </c>
      <c r="J329" s="34"/>
      <c r="K329" s="12"/>
      <c r="L329" s="63"/>
      <c r="N329" s="12"/>
      <c r="O329" s="27"/>
      <c r="P329" s="27"/>
      <c r="Q329" s="27"/>
      <c r="T329" s="12"/>
      <c r="U329" s="12"/>
    </row>
    <row r="330" s="10" customFormat="1" spans="1:21">
      <c r="A330" s="12"/>
      <c r="B330" s="33" t="str">
        <f t="shared" si="16"/>
        <v/>
      </c>
      <c r="C330" s="63"/>
      <c r="D330" s="35"/>
      <c r="E330" s="33"/>
      <c r="F330" s="35"/>
      <c r="G330" s="12" t="str">
        <f>IFERROR(VLOOKUP($E330,#REF!,2,0),"")</f>
        <v/>
      </c>
      <c r="H330" s="33"/>
      <c r="I330" s="34">
        <v>18610308952</v>
      </c>
      <c r="J330" s="34"/>
      <c r="K330" s="12"/>
      <c r="L330" s="63"/>
      <c r="N330" s="12"/>
      <c r="O330" s="27"/>
      <c r="P330" s="27"/>
      <c r="Q330" s="27"/>
      <c r="T330" s="12"/>
      <c r="U330" s="12"/>
    </row>
    <row r="331" s="10" customFormat="1" spans="1:21">
      <c r="A331" s="12"/>
      <c r="B331" s="33" t="str">
        <f t="shared" si="16"/>
        <v/>
      </c>
      <c r="C331" s="63"/>
      <c r="D331" s="35"/>
      <c r="E331" s="33"/>
      <c r="F331" s="35"/>
      <c r="G331" s="12" t="str">
        <f>IFERROR(VLOOKUP($E331,#REF!,2,0),"")</f>
        <v/>
      </c>
      <c r="H331" s="33"/>
      <c r="I331" s="34">
        <v>18610308952</v>
      </c>
      <c r="J331" s="34"/>
      <c r="K331" s="12"/>
      <c r="L331" s="63"/>
      <c r="N331" s="12"/>
      <c r="O331" s="27"/>
      <c r="P331" s="27"/>
      <c r="Q331" s="27"/>
      <c r="T331" s="12"/>
      <c r="U331" s="12"/>
    </row>
    <row r="332" s="10" customFormat="1" spans="1:21">
      <c r="A332" s="12"/>
      <c r="B332" s="33" t="str">
        <f t="shared" si="16"/>
        <v/>
      </c>
      <c r="C332" s="63"/>
      <c r="D332" s="35"/>
      <c r="E332" s="33"/>
      <c r="F332" s="35"/>
      <c r="G332" s="12" t="str">
        <f>IFERROR(VLOOKUP($E332,#REF!,2,0),"")</f>
        <v/>
      </c>
      <c r="H332" s="33"/>
      <c r="I332" s="34">
        <v>18610308952</v>
      </c>
      <c r="J332" s="34"/>
      <c r="K332" s="12"/>
      <c r="L332" s="63"/>
      <c r="N332" s="12"/>
      <c r="O332" s="27"/>
      <c r="P332" s="27"/>
      <c r="Q332" s="27"/>
      <c r="T332" s="12"/>
      <c r="U332" s="12"/>
    </row>
    <row r="333" s="10" customFormat="1" spans="1:21">
      <c r="A333" s="12"/>
      <c r="B333" s="33" t="str">
        <f t="shared" si="16"/>
        <v/>
      </c>
      <c r="C333" s="63"/>
      <c r="D333" s="35"/>
      <c r="E333" s="33"/>
      <c r="F333" s="35"/>
      <c r="G333" s="12" t="str">
        <f>IFERROR(VLOOKUP($E333,#REF!,2,0),"")</f>
        <v/>
      </c>
      <c r="H333" s="33"/>
      <c r="I333" s="34">
        <v>18610308952</v>
      </c>
      <c r="J333" s="34"/>
      <c r="K333" s="12"/>
      <c r="L333" s="63"/>
      <c r="N333" s="12"/>
      <c r="O333" s="27"/>
      <c r="P333" s="27"/>
      <c r="Q333" s="27"/>
      <c r="T333" s="12"/>
      <c r="U333" s="12"/>
    </row>
    <row r="334" s="10" customFormat="1" spans="1:21">
      <c r="A334" s="12"/>
      <c r="B334" s="33" t="str">
        <f t="shared" si="16"/>
        <v/>
      </c>
      <c r="C334" s="63"/>
      <c r="D334" s="35"/>
      <c r="E334" s="33"/>
      <c r="F334" s="35"/>
      <c r="G334" s="12" t="str">
        <f>IFERROR(VLOOKUP($E334,#REF!,2,0),"")</f>
        <v/>
      </c>
      <c r="H334" s="33"/>
      <c r="I334" s="34">
        <v>18610308952</v>
      </c>
      <c r="J334" s="34"/>
      <c r="K334" s="12"/>
      <c r="L334" s="63"/>
      <c r="N334" s="12"/>
      <c r="O334" s="27"/>
      <c r="P334" s="27"/>
      <c r="Q334" s="27"/>
      <c r="T334" s="12"/>
      <c r="U334" s="12"/>
    </row>
    <row r="335" s="10" customFormat="1" spans="1:21">
      <c r="A335" s="12"/>
      <c r="B335" s="33" t="str">
        <f t="shared" si="16"/>
        <v/>
      </c>
      <c r="C335" s="63"/>
      <c r="D335" s="35"/>
      <c r="E335" s="33"/>
      <c r="F335" s="35"/>
      <c r="G335" s="12" t="str">
        <f>IFERROR(VLOOKUP($E335,#REF!,2,0),"")</f>
        <v/>
      </c>
      <c r="H335" s="33"/>
      <c r="I335" s="34">
        <v>18610308952</v>
      </c>
      <c r="J335" s="34"/>
      <c r="K335" s="12"/>
      <c r="L335" s="63"/>
      <c r="N335" s="12"/>
      <c r="O335" s="27"/>
      <c r="P335" s="27"/>
      <c r="Q335" s="27"/>
      <c r="T335" s="12"/>
      <c r="U335" s="12"/>
    </row>
    <row r="336" s="10" customFormat="1" spans="1:21">
      <c r="A336" s="12"/>
      <c r="B336" s="33" t="str">
        <f t="shared" si="16"/>
        <v/>
      </c>
      <c r="C336" s="63"/>
      <c r="D336" s="35"/>
      <c r="E336" s="33"/>
      <c r="F336" s="35"/>
      <c r="G336" s="12" t="str">
        <f>IFERROR(VLOOKUP($E336,#REF!,2,0),"")</f>
        <v/>
      </c>
      <c r="H336" s="33"/>
      <c r="I336" s="34">
        <v>18610308952</v>
      </c>
      <c r="J336" s="34"/>
      <c r="K336" s="12"/>
      <c r="L336" s="63"/>
      <c r="N336" s="12"/>
      <c r="O336" s="27"/>
      <c r="P336" s="27"/>
      <c r="Q336" s="27"/>
      <c r="T336" s="12"/>
      <c r="U336" s="12"/>
    </row>
    <row r="337" s="10" customFormat="1" spans="1:21">
      <c r="A337" s="12"/>
      <c r="B337" s="33" t="str">
        <f t="shared" si="16"/>
        <v/>
      </c>
      <c r="C337" s="63"/>
      <c r="D337" s="35"/>
      <c r="E337" s="33"/>
      <c r="F337" s="35"/>
      <c r="G337" s="12" t="str">
        <f>IFERROR(VLOOKUP($E337,#REF!,2,0),"")</f>
        <v/>
      </c>
      <c r="H337" s="33"/>
      <c r="I337" s="34">
        <v>18610308952</v>
      </c>
      <c r="J337" s="34"/>
      <c r="K337" s="12"/>
      <c r="L337" s="63"/>
      <c r="N337" s="12"/>
      <c r="O337" s="27"/>
      <c r="P337" s="27"/>
      <c r="Q337" s="27"/>
      <c r="T337" s="12"/>
      <c r="U337" s="12"/>
    </row>
    <row r="338" s="10" customFormat="1" spans="1:21">
      <c r="A338" s="12"/>
      <c r="B338" s="33" t="str">
        <f t="shared" si="16"/>
        <v/>
      </c>
      <c r="C338" s="63"/>
      <c r="D338" s="35"/>
      <c r="E338" s="33"/>
      <c r="F338" s="35"/>
      <c r="G338" s="12" t="str">
        <f>IFERROR(VLOOKUP($E338,#REF!,2,0),"")</f>
        <v/>
      </c>
      <c r="H338" s="33"/>
      <c r="I338" s="34">
        <v>18610308952</v>
      </c>
      <c r="J338" s="34"/>
      <c r="K338" s="12"/>
      <c r="L338" s="63"/>
      <c r="N338" s="12"/>
      <c r="O338" s="27"/>
      <c r="P338" s="27"/>
      <c r="Q338" s="27"/>
      <c r="T338" s="12"/>
      <c r="U338" s="12"/>
    </row>
    <row r="339" s="10" customFormat="1" spans="1:21">
      <c r="A339" s="12"/>
      <c r="B339" s="33" t="str">
        <f t="shared" si="16"/>
        <v/>
      </c>
      <c r="C339" s="63"/>
      <c r="D339" s="35"/>
      <c r="E339" s="33"/>
      <c r="F339" s="35"/>
      <c r="G339" s="12" t="str">
        <f>IFERROR(VLOOKUP($E339,#REF!,2,0),"")</f>
        <v/>
      </c>
      <c r="H339" s="33"/>
      <c r="I339" s="34">
        <v>18610308952</v>
      </c>
      <c r="J339" s="34"/>
      <c r="K339" s="12"/>
      <c r="L339" s="63"/>
      <c r="N339" s="12"/>
      <c r="O339" s="27"/>
      <c r="P339" s="27"/>
      <c r="Q339" s="27"/>
      <c r="T339" s="12"/>
      <c r="U339" s="12"/>
    </row>
    <row r="340" s="10" customFormat="1" spans="1:21">
      <c r="A340" s="12"/>
      <c r="B340" s="33" t="str">
        <f t="shared" si="16"/>
        <v/>
      </c>
      <c r="C340" s="63"/>
      <c r="D340" s="35"/>
      <c r="E340" s="33"/>
      <c r="F340" s="35"/>
      <c r="G340" s="12" t="str">
        <f>IFERROR(VLOOKUP($E340,#REF!,2,0),"")</f>
        <v/>
      </c>
      <c r="H340" s="33"/>
      <c r="I340" s="34">
        <v>18610308952</v>
      </c>
      <c r="J340" s="34"/>
      <c r="K340" s="12"/>
      <c r="L340" s="63"/>
      <c r="N340" s="12"/>
      <c r="O340" s="27"/>
      <c r="P340" s="27"/>
      <c r="Q340" s="27"/>
      <c r="T340" s="12"/>
      <c r="U340" s="12"/>
    </row>
    <row r="341" s="10" customFormat="1" spans="1:21">
      <c r="A341" s="12"/>
      <c r="B341" s="33" t="str">
        <f t="shared" si="16"/>
        <v/>
      </c>
      <c r="C341" s="63"/>
      <c r="D341" s="35"/>
      <c r="E341" s="33"/>
      <c r="F341" s="35"/>
      <c r="G341" s="12" t="str">
        <f>IFERROR(VLOOKUP($E341,#REF!,2,0),"")</f>
        <v/>
      </c>
      <c r="H341" s="33"/>
      <c r="I341" s="34">
        <v>18610308952</v>
      </c>
      <c r="J341" s="34"/>
      <c r="K341" s="12"/>
      <c r="L341" s="63"/>
      <c r="N341" s="12"/>
      <c r="O341" s="27"/>
      <c r="P341" s="27"/>
      <c r="Q341" s="27"/>
      <c r="T341" s="12"/>
      <c r="U341" s="12"/>
    </row>
    <row r="342" s="10" customFormat="1" spans="1:21">
      <c r="A342" s="12"/>
      <c r="B342" s="33" t="str">
        <f t="shared" si="16"/>
        <v/>
      </c>
      <c r="C342" s="63"/>
      <c r="D342" s="35"/>
      <c r="E342" s="33"/>
      <c r="F342" s="35"/>
      <c r="G342" s="12" t="str">
        <f>IFERROR(VLOOKUP($E342,#REF!,2,0),"")</f>
        <v/>
      </c>
      <c r="H342" s="33"/>
      <c r="I342" s="34">
        <v>18610308952</v>
      </c>
      <c r="J342" s="34"/>
      <c r="K342" s="12"/>
      <c r="L342" s="63"/>
      <c r="N342" s="12"/>
      <c r="O342" s="27"/>
      <c r="P342" s="27"/>
      <c r="Q342" s="27"/>
      <c r="T342" s="12"/>
      <c r="U342" s="12"/>
    </row>
    <row r="343" s="10" customFormat="1" spans="1:21">
      <c r="A343" s="12"/>
      <c r="B343" s="33" t="str">
        <f t="shared" si="16"/>
        <v/>
      </c>
      <c r="C343" s="63"/>
      <c r="D343" s="35"/>
      <c r="E343" s="33"/>
      <c r="F343" s="35"/>
      <c r="G343" s="12" t="str">
        <f>IFERROR(VLOOKUP($E343,#REF!,2,0),"")</f>
        <v/>
      </c>
      <c r="H343" s="33"/>
      <c r="I343" s="34">
        <v>18610308952</v>
      </c>
      <c r="J343" s="34"/>
      <c r="K343" s="12"/>
      <c r="L343" s="63"/>
      <c r="N343" s="12"/>
      <c r="O343" s="27"/>
      <c r="P343" s="27"/>
      <c r="Q343" s="27"/>
      <c r="T343" s="12"/>
      <c r="U343" s="12"/>
    </row>
    <row r="344" s="10" customFormat="1" spans="1:21">
      <c r="A344" s="12"/>
      <c r="B344" s="33" t="str">
        <f t="shared" si="16"/>
        <v/>
      </c>
      <c r="C344" s="63"/>
      <c r="D344" s="35"/>
      <c r="E344" s="33"/>
      <c r="F344" s="35"/>
      <c r="G344" s="12" t="str">
        <f>IFERROR(VLOOKUP($E344,#REF!,2,0),"")</f>
        <v/>
      </c>
      <c r="H344" s="33"/>
      <c r="I344" s="34">
        <v>18610308952</v>
      </c>
      <c r="J344" s="34"/>
      <c r="K344" s="12"/>
      <c r="L344" s="63"/>
      <c r="N344" s="12"/>
      <c r="O344" s="27"/>
      <c r="P344" s="27"/>
      <c r="Q344" s="27"/>
      <c r="T344" s="12"/>
      <c r="U344" s="12"/>
    </row>
    <row r="345" s="10" customFormat="1" spans="1:21">
      <c r="A345" s="12"/>
      <c r="B345" s="33" t="str">
        <f t="shared" si="16"/>
        <v/>
      </c>
      <c r="C345" s="63"/>
      <c r="D345" s="35"/>
      <c r="E345" s="33"/>
      <c r="F345" s="35"/>
      <c r="G345" s="12" t="str">
        <f>IFERROR(VLOOKUP($E345,#REF!,2,0),"")</f>
        <v/>
      </c>
      <c r="H345" s="33"/>
      <c r="I345" s="34">
        <v>18610308952</v>
      </c>
      <c r="J345" s="34"/>
      <c r="K345" s="12"/>
      <c r="L345" s="63"/>
      <c r="N345" s="12"/>
      <c r="O345" s="27"/>
      <c r="P345" s="27"/>
      <c r="Q345" s="27"/>
      <c r="T345" s="12"/>
      <c r="U345" s="12"/>
    </row>
    <row r="346" s="10" customFormat="1" spans="1:21">
      <c r="A346" s="12"/>
      <c r="B346" s="33" t="str">
        <f t="shared" si="16"/>
        <v/>
      </c>
      <c r="C346" s="63"/>
      <c r="D346" s="35"/>
      <c r="E346" s="33"/>
      <c r="F346" s="35"/>
      <c r="G346" s="12" t="str">
        <f>IFERROR(VLOOKUP($E346,#REF!,2,0),"")</f>
        <v/>
      </c>
      <c r="H346" s="33"/>
      <c r="I346" s="34">
        <v>18610308952</v>
      </c>
      <c r="J346" s="34"/>
      <c r="K346" s="12"/>
      <c r="L346" s="63"/>
      <c r="N346" s="12"/>
      <c r="O346" s="27"/>
      <c r="P346" s="27"/>
      <c r="Q346" s="27"/>
      <c r="T346" s="12"/>
      <c r="U346" s="12"/>
    </row>
    <row r="347" s="10" customFormat="1" spans="1:21">
      <c r="A347" s="12"/>
      <c r="B347" s="33" t="str">
        <f t="shared" si="16"/>
        <v/>
      </c>
      <c r="C347" s="63"/>
      <c r="D347" s="35"/>
      <c r="E347" s="33"/>
      <c r="F347" s="35"/>
      <c r="G347" s="12" t="str">
        <f>IFERROR(VLOOKUP($E347,#REF!,2,0),"")</f>
        <v/>
      </c>
      <c r="H347" s="33"/>
      <c r="I347" s="34">
        <v>18610308952</v>
      </c>
      <c r="J347" s="34"/>
      <c r="K347" s="12"/>
      <c r="L347" s="63"/>
      <c r="N347" s="12"/>
      <c r="O347" s="27"/>
      <c r="P347" s="27"/>
      <c r="Q347" s="27"/>
      <c r="T347" s="12"/>
      <c r="U347" s="12"/>
    </row>
    <row r="348" s="10" customFormat="1" spans="1:21">
      <c r="A348" s="12"/>
      <c r="B348" s="33" t="str">
        <f t="shared" si="16"/>
        <v/>
      </c>
      <c r="C348" s="63"/>
      <c r="D348" s="35"/>
      <c r="E348" s="33"/>
      <c r="F348" s="35"/>
      <c r="G348" s="12" t="str">
        <f>IFERROR(VLOOKUP($E348,#REF!,2,0),"")</f>
        <v/>
      </c>
      <c r="H348" s="33"/>
      <c r="I348" s="34">
        <v>18610308952</v>
      </c>
      <c r="J348" s="34"/>
      <c r="K348" s="12"/>
      <c r="L348" s="63"/>
      <c r="N348" s="12"/>
      <c r="O348" s="27"/>
      <c r="P348" s="27"/>
      <c r="Q348" s="27"/>
      <c r="T348" s="12"/>
      <c r="U348" s="12"/>
    </row>
    <row r="349" s="10" customFormat="1" spans="1:21">
      <c r="A349" s="12"/>
      <c r="B349" s="33" t="str">
        <f t="shared" si="16"/>
        <v/>
      </c>
      <c r="C349" s="63"/>
      <c r="D349" s="35"/>
      <c r="E349" s="33"/>
      <c r="F349" s="35"/>
      <c r="G349" s="12" t="str">
        <f>IFERROR(VLOOKUP($E349,#REF!,2,0),"")</f>
        <v/>
      </c>
      <c r="H349" s="33"/>
      <c r="I349" s="34">
        <v>18610308952</v>
      </c>
      <c r="J349" s="34"/>
      <c r="K349" s="12"/>
      <c r="L349" s="63"/>
      <c r="N349" s="12"/>
      <c r="O349" s="27"/>
      <c r="P349" s="27"/>
      <c r="Q349" s="27"/>
      <c r="T349" s="12"/>
      <c r="U349" s="12"/>
    </row>
    <row r="350" s="10" customFormat="1" spans="1:21">
      <c r="A350" s="12"/>
      <c r="B350" s="33" t="str">
        <f t="shared" si="16"/>
        <v/>
      </c>
      <c r="C350" s="63"/>
      <c r="D350" s="35"/>
      <c r="E350" s="33"/>
      <c r="F350" s="35"/>
      <c r="G350" s="12" t="str">
        <f>IFERROR(VLOOKUP($E350,#REF!,2,0),"")</f>
        <v/>
      </c>
      <c r="H350" s="33"/>
      <c r="I350" s="34">
        <v>18610308952</v>
      </c>
      <c r="J350" s="34"/>
      <c r="K350" s="12"/>
      <c r="L350" s="63"/>
      <c r="N350" s="12"/>
      <c r="O350" s="27"/>
      <c r="P350" s="27"/>
      <c r="Q350" s="27"/>
      <c r="T350" s="12"/>
      <c r="U350" s="12"/>
    </row>
    <row r="351" s="10" customFormat="1" spans="1:21">
      <c r="A351" s="12"/>
      <c r="B351" s="33" t="str">
        <f t="shared" si="16"/>
        <v/>
      </c>
      <c r="C351" s="63"/>
      <c r="D351" s="35"/>
      <c r="E351" s="33"/>
      <c r="F351" s="35"/>
      <c r="G351" s="12" t="str">
        <f>IFERROR(VLOOKUP($E351,#REF!,2,0),"")</f>
        <v/>
      </c>
      <c r="H351" s="33"/>
      <c r="I351" s="34">
        <v>18610308952</v>
      </c>
      <c r="J351" s="34"/>
      <c r="K351" s="12"/>
      <c r="L351" s="63"/>
      <c r="N351" s="12"/>
      <c r="O351" s="27"/>
      <c r="P351" s="27"/>
      <c r="Q351" s="27"/>
      <c r="T351" s="12"/>
      <c r="U351" s="12"/>
    </row>
    <row r="352" s="10" customFormat="1" spans="1:21">
      <c r="A352" s="12"/>
      <c r="B352" s="33" t="str">
        <f t="shared" si="16"/>
        <v/>
      </c>
      <c r="C352" s="63"/>
      <c r="D352" s="35"/>
      <c r="E352" s="33"/>
      <c r="F352" s="35"/>
      <c r="G352" s="12" t="str">
        <f>IFERROR(VLOOKUP($E352,#REF!,2,0),"")</f>
        <v/>
      </c>
      <c r="H352" s="33"/>
      <c r="I352" s="34">
        <v>18610308952</v>
      </c>
      <c r="J352" s="34"/>
      <c r="K352" s="12"/>
      <c r="L352" s="63"/>
      <c r="N352" s="12"/>
      <c r="O352" s="27"/>
      <c r="P352" s="27"/>
      <c r="Q352" s="27"/>
      <c r="T352" s="12"/>
      <c r="U352" s="12"/>
    </row>
    <row r="353" s="10" customFormat="1" spans="1:21">
      <c r="A353" s="12"/>
      <c r="B353" s="33" t="str">
        <f t="shared" si="16"/>
        <v/>
      </c>
      <c r="C353" s="63"/>
      <c r="D353" s="35"/>
      <c r="E353" s="33"/>
      <c r="F353" s="35"/>
      <c r="G353" s="12" t="str">
        <f>IFERROR(VLOOKUP($E353,#REF!,2,0),"")</f>
        <v/>
      </c>
      <c r="H353" s="33"/>
      <c r="I353" s="34">
        <v>18610308952</v>
      </c>
      <c r="J353" s="34"/>
      <c r="K353" s="12"/>
      <c r="L353" s="63"/>
      <c r="N353" s="12"/>
      <c r="O353" s="27"/>
      <c r="P353" s="27"/>
      <c r="Q353" s="27"/>
      <c r="T353" s="12"/>
      <c r="U353" s="12"/>
    </row>
    <row r="354" s="10" customFormat="1" spans="1:21">
      <c r="A354" s="12"/>
      <c r="B354" s="33" t="str">
        <f t="shared" si="16"/>
        <v/>
      </c>
      <c r="C354" s="63"/>
      <c r="D354" s="35"/>
      <c r="E354" s="33"/>
      <c r="F354" s="35"/>
      <c r="G354" s="12" t="str">
        <f>IFERROR(VLOOKUP($E354,#REF!,2,0),"")</f>
        <v/>
      </c>
      <c r="H354" s="33"/>
      <c r="I354" s="34">
        <v>18610308952</v>
      </c>
      <c r="J354" s="34"/>
      <c r="K354" s="12"/>
      <c r="L354" s="63"/>
      <c r="N354" s="12"/>
      <c r="O354" s="27"/>
      <c r="P354" s="27"/>
      <c r="Q354" s="27"/>
      <c r="T354" s="12"/>
      <c r="U354" s="12"/>
    </row>
    <row r="355" s="10" customFormat="1" spans="1:21">
      <c r="A355" s="12"/>
      <c r="B355" s="33" t="str">
        <f t="shared" si="16"/>
        <v/>
      </c>
      <c r="C355" s="63"/>
      <c r="D355" s="35"/>
      <c r="E355" s="33"/>
      <c r="F355" s="35"/>
      <c r="G355" s="12" t="str">
        <f>IFERROR(VLOOKUP($E355,#REF!,2,0),"")</f>
        <v/>
      </c>
      <c r="H355" s="33"/>
      <c r="I355" s="34">
        <v>18610308952</v>
      </c>
      <c r="J355" s="34"/>
      <c r="K355" s="12"/>
      <c r="L355" s="63"/>
      <c r="N355" s="12"/>
      <c r="O355" s="27"/>
      <c r="P355" s="27"/>
      <c r="Q355" s="27"/>
      <c r="T355" s="12"/>
      <c r="U355" s="12"/>
    </row>
    <row r="356" s="10" customFormat="1" spans="1:21">
      <c r="A356" s="12"/>
      <c r="B356" s="33" t="str">
        <f t="shared" si="16"/>
        <v/>
      </c>
      <c r="C356" s="63"/>
      <c r="D356" s="35"/>
      <c r="E356" s="33"/>
      <c r="F356" s="35"/>
      <c r="G356" s="12" t="str">
        <f>IFERROR(VLOOKUP($E356,#REF!,2,0),"")</f>
        <v/>
      </c>
      <c r="H356" s="33"/>
      <c r="I356" s="34">
        <v>18610308952</v>
      </c>
      <c r="J356" s="34"/>
      <c r="K356" s="12"/>
      <c r="L356" s="63"/>
      <c r="N356" s="12"/>
      <c r="O356" s="27"/>
      <c r="P356" s="27"/>
      <c r="Q356" s="27"/>
      <c r="T356" s="12"/>
      <c r="U356" s="12"/>
    </row>
    <row r="357" s="10" customFormat="1" spans="1:21">
      <c r="A357" s="12"/>
      <c r="B357" s="33" t="str">
        <f t="shared" si="16"/>
        <v/>
      </c>
      <c r="C357" s="63"/>
      <c r="D357" s="35"/>
      <c r="E357" s="33"/>
      <c r="F357" s="35"/>
      <c r="G357" s="12" t="str">
        <f>IFERROR(VLOOKUP($E357,#REF!,2,0),"")</f>
        <v/>
      </c>
      <c r="H357" s="33"/>
      <c r="I357" s="34">
        <v>18610308952</v>
      </c>
      <c r="J357" s="34"/>
      <c r="K357" s="12"/>
      <c r="L357" s="63"/>
      <c r="N357" s="12"/>
      <c r="O357" s="27"/>
      <c r="P357" s="27"/>
      <c r="Q357" s="27"/>
      <c r="T357" s="12"/>
      <c r="U357" s="12"/>
    </row>
    <row r="358" s="10" customFormat="1" spans="1:21">
      <c r="A358" s="12"/>
      <c r="B358" s="33" t="str">
        <f t="shared" si="16"/>
        <v/>
      </c>
      <c r="C358" s="63"/>
      <c r="D358" s="35"/>
      <c r="E358" s="33"/>
      <c r="F358" s="35"/>
      <c r="G358" s="12" t="str">
        <f>IFERROR(VLOOKUP($E358,#REF!,2,0),"")</f>
        <v/>
      </c>
      <c r="H358" s="33"/>
      <c r="I358" s="34">
        <v>18610308952</v>
      </c>
      <c r="J358" s="34"/>
      <c r="K358" s="12"/>
      <c r="L358" s="63"/>
      <c r="N358" s="12"/>
      <c r="O358" s="27"/>
      <c r="P358" s="27"/>
      <c r="Q358" s="27"/>
      <c r="T358" s="12"/>
      <c r="U358" s="12"/>
    </row>
    <row r="359" s="10" customFormat="1" spans="1:21">
      <c r="A359" s="12"/>
      <c r="B359" s="33" t="str">
        <f t="shared" si="16"/>
        <v/>
      </c>
      <c r="C359" s="63"/>
      <c r="D359" s="35"/>
      <c r="E359" s="33"/>
      <c r="F359" s="35"/>
      <c r="G359" s="12" t="str">
        <f>IFERROR(VLOOKUP($E359,#REF!,2,0),"")</f>
        <v/>
      </c>
      <c r="H359" s="33"/>
      <c r="I359" s="34">
        <v>18610308952</v>
      </c>
      <c r="J359" s="34"/>
      <c r="K359" s="12"/>
      <c r="L359" s="63"/>
      <c r="N359" s="12"/>
      <c r="O359" s="27"/>
      <c r="P359" s="27"/>
      <c r="Q359" s="27"/>
      <c r="T359" s="12"/>
      <c r="U359" s="12"/>
    </row>
    <row r="360" s="10" customFormat="1" spans="1:21">
      <c r="A360" s="12"/>
      <c r="B360" s="33" t="str">
        <f t="shared" si="16"/>
        <v/>
      </c>
      <c r="C360" s="63"/>
      <c r="D360" s="35"/>
      <c r="E360" s="33"/>
      <c r="F360" s="35"/>
      <c r="G360" s="12" t="str">
        <f>IFERROR(VLOOKUP($E360,#REF!,2,0),"")</f>
        <v/>
      </c>
      <c r="H360" s="33"/>
      <c r="I360" s="34">
        <v>18610308952</v>
      </c>
      <c r="J360" s="34"/>
      <c r="K360" s="12"/>
      <c r="L360" s="63"/>
      <c r="N360" s="12"/>
      <c r="O360" s="27"/>
      <c r="P360" s="27"/>
      <c r="Q360" s="27"/>
      <c r="T360" s="12"/>
      <c r="U360" s="12"/>
    </row>
    <row r="361" s="10" customFormat="1" spans="1:21">
      <c r="A361" s="12"/>
      <c r="B361" s="33" t="str">
        <f t="shared" si="16"/>
        <v/>
      </c>
      <c r="C361" s="63"/>
      <c r="D361" s="35"/>
      <c r="E361" s="33"/>
      <c r="F361" s="35"/>
      <c r="G361" s="12" t="str">
        <f>IFERROR(VLOOKUP($E361,#REF!,2,0),"")</f>
        <v/>
      </c>
      <c r="H361" s="33"/>
      <c r="I361" s="34">
        <v>18610308952</v>
      </c>
      <c r="J361" s="34"/>
      <c r="K361" s="12"/>
      <c r="L361" s="63"/>
      <c r="N361" s="12"/>
      <c r="O361" s="27"/>
      <c r="P361" s="27"/>
      <c r="Q361" s="27"/>
      <c r="T361" s="12"/>
      <c r="U361" s="12"/>
    </row>
    <row r="362" s="10" customFormat="1" spans="1:21">
      <c r="A362" s="12"/>
      <c r="B362" s="33" t="str">
        <f t="shared" si="16"/>
        <v/>
      </c>
      <c r="C362" s="63"/>
      <c r="D362" s="35"/>
      <c r="E362" s="33"/>
      <c r="F362" s="35"/>
      <c r="G362" s="12" t="str">
        <f>IFERROR(VLOOKUP($E362,#REF!,2,0),"")</f>
        <v/>
      </c>
      <c r="H362" s="33"/>
      <c r="I362" s="34">
        <v>18610308952</v>
      </c>
      <c r="J362" s="34"/>
      <c r="K362" s="12"/>
      <c r="L362" s="63"/>
      <c r="N362" s="12"/>
      <c r="O362" s="27"/>
      <c r="P362" s="27"/>
      <c r="Q362" s="27"/>
      <c r="T362" s="12"/>
      <c r="U362" s="12"/>
    </row>
    <row r="363" s="10" customFormat="1" spans="1:21">
      <c r="A363" s="12"/>
      <c r="B363" s="33" t="str">
        <f t="shared" si="16"/>
        <v/>
      </c>
      <c r="C363" s="63"/>
      <c r="D363" s="35"/>
      <c r="E363" s="33"/>
      <c r="F363" s="35"/>
      <c r="G363" s="12" t="str">
        <f>IFERROR(VLOOKUP($E363,#REF!,2,0),"")</f>
        <v/>
      </c>
      <c r="H363" s="33"/>
      <c r="I363" s="34">
        <v>18610308952</v>
      </c>
      <c r="J363" s="34"/>
      <c r="K363" s="12"/>
      <c r="L363" s="63"/>
      <c r="N363" s="12"/>
      <c r="O363" s="27"/>
      <c r="P363" s="27"/>
      <c r="Q363" s="27"/>
      <c r="T363" s="12"/>
      <c r="U363" s="12"/>
    </row>
    <row r="364" s="10" customFormat="1" spans="1:21">
      <c r="A364" s="12"/>
      <c r="B364" s="33" t="str">
        <f t="shared" si="16"/>
        <v/>
      </c>
      <c r="C364" s="63"/>
      <c r="D364" s="35"/>
      <c r="E364" s="33"/>
      <c r="F364" s="35"/>
      <c r="G364" s="12" t="str">
        <f>IFERROR(VLOOKUP($E364,#REF!,2,0),"")</f>
        <v/>
      </c>
      <c r="H364" s="33"/>
      <c r="I364" s="34">
        <v>18610308952</v>
      </c>
      <c r="J364" s="34"/>
      <c r="K364" s="12"/>
      <c r="L364" s="63"/>
      <c r="N364" s="12"/>
      <c r="O364" s="27"/>
      <c r="P364" s="27"/>
      <c r="Q364" s="27"/>
      <c r="T364" s="12"/>
      <c r="U364" s="12"/>
    </row>
    <row r="365" s="10" customFormat="1" spans="1:21">
      <c r="A365" s="12"/>
      <c r="B365" s="33" t="str">
        <f t="shared" si="16"/>
        <v/>
      </c>
      <c r="C365" s="63"/>
      <c r="D365" s="35"/>
      <c r="E365" s="33"/>
      <c r="F365" s="35"/>
      <c r="G365" s="12" t="str">
        <f>IFERROR(VLOOKUP($E365,#REF!,2,0),"")</f>
        <v/>
      </c>
      <c r="H365" s="33"/>
      <c r="I365" s="34">
        <v>18610308952</v>
      </c>
      <c r="J365" s="34"/>
      <c r="K365" s="12"/>
      <c r="L365" s="63"/>
      <c r="N365" s="12"/>
      <c r="O365" s="27"/>
      <c r="P365" s="27"/>
      <c r="Q365" s="27"/>
      <c r="T365" s="12"/>
      <c r="U365" s="12"/>
    </row>
    <row r="366" s="10" customFormat="1" spans="1:21">
      <c r="A366" s="12"/>
      <c r="B366" s="33" t="str">
        <f t="shared" si="16"/>
        <v/>
      </c>
      <c r="C366" s="63"/>
      <c r="D366" s="35"/>
      <c r="E366" s="33"/>
      <c r="F366" s="35"/>
      <c r="G366" s="12" t="str">
        <f>IFERROR(VLOOKUP($E366,#REF!,2,0),"")</f>
        <v/>
      </c>
      <c r="H366" s="33"/>
      <c r="I366" s="34">
        <v>18610308952</v>
      </c>
      <c r="J366" s="34"/>
      <c r="K366" s="12"/>
      <c r="L366" s="63"/>
      <c r="N366" s="12"/>
      <c r="O366" s="27"/>
      <c r="P366" s="27"/>
      <c r="Q366" s="27"/>
      <c r="T366" s="12"/>
      <c r="U366" s="12"/>
    </row>
    <row r="367" s="10" customFormat="1" spans="1:21">
      <c r="A367" s="12"/>
      <c r="B367" s="33" t="str">
        <f t="shared" si="16"/>
        <v/>
      </c>
      <c r="C367" s="63"/>
      <c r="D367" s="35"/>
      <c r="E367" s="33"/>
      <c r="F367" s="35"/>
      <c r="G367" s="12" t="str">
        <f>IFERROR(VLOOKUP($E367,#REF!,2,0),"")</f>
        <v/>
      </c>
      <c r="H367" s="33"/>
      <c r="I367" s="34">
        <v>18610308952</v>
      </c>
      <c r="J367" s="34"/>
      <c r="K367" s="12"/>
      <c r="L367" s="63"/>
      <c r="N367" s="12"/>
      <c r="O367" s="27"/>
      <c r="P367" s="27"/>
      <c r="Q367" s="27"/>
      <c r="T367" s="12"/>
      <c r="U367" s="12"/>
    </row>
    <row r="368" s="10" customFormat="1" spans="1:21">
      <c r="A368" s="12"/>
      <c r="B368" s="33" t="str">
        <f t="shared" ref="B368:B404" si="17">IF($C368&lt;&gt;"",ROW()-ROW($B$8),"")</f>
        <v/>
      </c>
      <c r="C368" s="63"/>
      <c r="D368" s="35"/>
      <c r="E368" s="33"/>
      <c r="F368" s="35"/>
      <c r="G368" s="12" t="str">
        <f>IFERROR(VLOOKUP($E368,#REF!,2,0),"")</f>
        <v/>
      </c>
      <c r="H368" s="33"/>
      <c r="I368" s="34">
        <v>18610308952</v>
      </c>
      <c r="J368" s="34"/>
      <c r="K368" s="12"/>
      <c r="L368" s="63"/>
      <c r="N368" s="12"/>
      <c r="O368" s="27"/>
      <c r="P368" s="27"/>
      <c r="Q368" s="27"/>
      <c r="T368" s="12"/>
      <c r="U368" s="12"/>
    </row>
    <row r="369" s="10" customFormat="1" spans="1:21">
      <c r="A369" s="12"/>
      <c r="B369" s="33" t="str">
        <f t="shared" si="17"/>
        <v/>
      </c>
      <c r="C369" s="63"/>
      <c r="D369" s="35"/>
      <c r="E369" s="33"/>
      <c r="F369" s="35"/>
      <c r="G369" s="12" t="str">
        <f>IFERROR(VLOOKUP($E369,#REF!,2,0),"")</f>
        <v/>
      </c>
      <c r="H369" s="33"/>
      <c r="I369" s="34">
        <v>18610308952</v>
      </c>
      <c r="J369" s="34"/>
      <c r="K369" s="12"/>
      <c r="L369" s="63"/>
      <c r="N369" s="12"/>
      <c r="O369" s="27"/>
      <c r="P369" s="27"/>
      <c r="Q369" s="27"/>
      <c r="T369" s="12"/>
      <c r="U369" s="12"/>
    </row>
    <row r="370" s="10" customFormat="1" spans="1:21">
      <c r="A370" s="12"/>
      <c r="B370" s="33" t="str">
        <f t="shared" si="17"/>
        <v/>
      </c>
      <c r="C370" s="63"/>
      <c r="D370" s="35"/>
      <c r="E370" s="33"/>
      <c r="F370" s="35"/>
      <c r="G370" s="12" t="str">
        <f>IFERROR(VLOOKUP($E370,#REF!,2,0),"")</f>
        <v/>
      </c>
      <c r="H370" s="33"/>
      <c r="I370" s="34">
        <v>18610308952</v>
      </c>
      <c r="J370" s="34"/>
      <c r="K370" s="12"/>
      <c r="L370" s="63"/>
      <c r="N370" s="12"/>
      <c r="O370" s="27"/>
      <c r="P370" s="27"/>
      <c r="Q370" s="27"/>
      <c r="T370" s="12"/>
      <c r="U370" s="12"/>
    </row>
    <row r="371" s="10" customFormat="1" spans="1:21">
      <c r="A371" s="12"/>
      <c r="B371" s="33" t="str">
        <f t="shared" si="17"/>
        <v/>
      </c>
      <c r="C371" s="63"/>
      <c r="D371" s="35"/>
      <c r="E371" s="33"/>
      <c r="F371" s="35"/>
      <c r="G371" s="12" t="str">
        <f>IFERROR(VLOOKUP($E371,#REF!,2,0),"")</f>
        <v/>
      </c>
      <c r="H371" s="33"/>
      <c r="I371" s="34">
        <v>18610308952</v>
      </c>
      <c r="J371" s="34"/>
      <c r="K371" s="12"/>
      <c r="L371" s="63"/>
      <c r="N371" s="12"/>
      <c r="O371" s="27"/>
      <c r="P371" s="27"/>
      <c r="Q371" s="27"/>
      <c r="T371" s="12"/>
      <c r="U371" s="12"/>
    </row>
    <row r="372" s="10" customFormat="1" spans="1:21">
      <c r="A372" s="12"/>
      <c r="B372" s="33" t="str">
        <f t="shared" si="17"/>
        <v/>
      </c>
      <c r="C372" s="63"/>
      <c r="D372" s="35"/>
      <c r="E372" s="33"/>
      <c r="F372" s="35"/>
      <c r="G372" s="12" t="str">
        <f>IFERROR(VLOOKUP($E372,#REF!,2,0),"")</f>
        <v/>
      </c>
      <c r="H372" s="33"/>
      <c r="I372" s="34">
        <v>18610308952</v>
      </c>
      <c r="J372" s="34"/>
      <c r="K372" s="12"/>
      <c r="L372" s="63"/>
      <c r="N372" s="12"/>
      <c r="O372" s="27"/>
      <c r="P372" s="27"/>
      <c r="Q372" s="27"/>
      <c r="T372" s="12"/>
      <c r="U372" s="12"/>
    </row>
    <row r="373" s="10" customFormat="1" spans="1:21">
      <c r="A373" s="12"/>
      <c r="B373" s="33" t="str">
        <f t="shared" si="17"/>
        <v/>
      </c>
      <c r="C373" s="63"/>
      <c r="D373" s="35"/>
      <c r="E373" s="33"/>
      <c r="F373" s="35"/>
      <c r="G373" s="12" t="str">
        <f>IFERROR(VLOOKUP($E373,#REF!,2,0),"")</f>
        <v/>
      </c>
      <c r="H373" s="33"/>
      <c r="I373" s="34">
        <v>18610308952</v>
      </c>
      <c r="J373" s="34"/>
      <c r="K373" s="12"/>
      <c r="L373" s="63"/>
      <c r="N373" s="12"/>
      <c r="O373" s="27"/>
      <c r="P373" s="27"/>
      <c r="Q373" s="27"/>
      <c r="T373" s="12"/>
      <c r="U373" s="12"/>
    </row>
    <row r="374" s="10" customFormat="1" spans="1:21">
      <c r="A374" s="12"/>
      <c r="B374" s="33" t="str">
        <f t="shared" si="17"/>
        <v/>
      </c>
      <c r="C374" s="63"/>
      <c r="D374" s="35"/>
      <c r="E374" s="33"/>
      <c r="F374" s="35"/>
      <c r="G374" s="12" t="str">
        <f>IFERROR(VLOOKUP($E374,#REF!,2,0),"")</f>
        <v/>
      </c>
      <c r="H374" s="33"/>
      <c r="I374" s="34">
        <v>18610308952</v>
      </c>
      <c r="J374" s="34"/>
      <c r="K374" s="12"/>
      <c r="L374" s="63"/>
      <c r="N374" s="12"/>
      <c r="O374" s="27"/>
      <c r="P374" s="27"/>
      <c r="Q374" s="27"/>
      <c r="T374" s="12"/>
      <c r="U374" s="12"/>
    </row>
    <row r="375" s="10" customFormat="1" spans="1:21">
      <c r="A375" s="12"/>
      <c r="B375" s="33" t="str">
        <f t="shared" si="17"/>
        <v/>
      </c>
      <c r="C375" s="63"/>
      <c r="D375" s="35"/>
      <c r="E375" s="33"/>
      <c r="F375" s="35"/>
      <c r="G375" s="12" t="str">
        <f>IFERROR(VLOOKUP($E375,#REF!,2,0),"")</f>
        <v/>
      </c>
      <c r="H375" s="33"/>
      <c r="I375" s="34">
        <v>18610308952</v>
      </c>
      <c r="J375" s="34"/>
      <c r="K375" s="12"/>
      <c r="L375" s="63"/>
      <c r="N375" s="12"/>
      <c r="O375" s="27"/>
      <c r="P375" s="27"/>
      <c r="Q375" s="27"/>
      <c r="T375" s="12"/>
      <c r="U375" s="12"/>
    </row>
    <row r="376" s="10" customFormat="1" spans="1:21">
      <c r="A376" s="12"/>
      <c r="B376" s="33" t="str">
        <f t="shared" si="17"/>
        <v/>
      </c>
      <c r="C376" s="63"/>
      <c r="D376" s="35"/>
      <c r="E376" s="33"/>
      <c r="F376" s="35"/>
      <c r="G376" s="12" t="str">
        <f>IFERROR(VLOOKUP($E376,#REF!,2,0),"")</f>
        <v/>
      </c>
      <c r="H376" s="33"/>
      <c r="I376" s="34">
        <v>18610308952</v>
      </c>
      <c r="J376" s="34"/>
      <c r="K376" s="12"/>
      <c r="L376" s="63"/>
      <c r="N376" s="12"/>
      <c r="O376" s="27"/>
      <c r="P376" s="27"/>
      <c r="Q376" s="27"/>
      <c r="T376" s="12"/>
      <c r="U376" s="12"/>
    </row>
    <row r="377" s="10" customFormat="1" spans="1:21">
      <c r="A377" s="12"/>
      <c r="B377" s="33" t="str">
        <f t="shared" si="17"/>
        <v/>
      </c>
      <c r="C377" s="63"/>
      <c r="D377" s="35"/>
      <c r="E377" s="33"/>
      <c r="F377" s="35"/>
      <c r="G377" s="12" t="str">
        <f>IFERROR(VLOOKUP($E377,#REF!,2,0),"")</f>
        <v/>
      </c>
      <c r="H377" s="33"/>
      <c r="I377" s="34">
        <v>18610308952</v>
      </c>
      <c r="J377" s="34"/>
      <c r="K377" s="12"/>
      <c r="L377" s="63"/>
      <c r="N377" s="12"/>
      <c r="O377" s="27"/>
      <c r="P377" s="27"/>
      <c r="Q377" s="27"/>
      <c r="T377" s="12"/>
      <c r="U377" s="12"/>
    </row>
    <row r="378" s="10" customFormat="1" spans="1:21">
      <c r="A378" s="12"/>
      <c r="B378" s="33" t="str">
        <f t="shared" si="17"/>
        <v/>
      </c>
      <c r="C378" s="63"/>
      <c r="D378" s="35"/>
      <c r="E378" s="33"/>
      <c r="F378" s="35"/>
      <c r="G378" s="12" t="str">
        <f>IFERROR(VLOOKUP($E378,#REF!,2,0),"")</f>
        <v/>
      </c>
      <c r="H378" s="33"/>
      <c r="I378" s="34">
        <v>18610308952</v>
      </c>
      <c r="J378" s="34"/>
      <c r="K378" s="12"/>
      <c r="L378" s="63"/>
      <c r="N378" s="12"/>
      <c r="O378" s="27"/>
      <c r="P378" s="27"/>
      <c r="Q378" s="27"/>
      <c r="T378" s="12"/>
      <c r="U378" s="12"/>
    </row>
    <row r="379" s="10" customFormat="1" spans="1:21">
      <c r="A379" s="12"/>
      <c r="B379" s="33" t="str">
        <f t="shared" si="17"/>
        <v/>
      </c>
      <c r="C379" s="63"/>
      <c r="D379" s="35"/>
      <c r="E379" s="33"/>
      <c r="F379" s="35"/>
      <c r="G379" s="12" t="str">
        <f>IFERROR(VLOOKUP($E379,#REF!,2,0),"")</f>
        <v/>
      </c>
      <c r="H379" s="33"/>
      <c r="I379" s="34">
        <v>18610308952</v>
      </c>
      <c r="J379" s="34"/>
      <c r="K379" s="12"/>
      <c r="L379" s="63"/>
      <c r="N379" s="12"/>
      <c r="O379" s="27"/>
      <c r="P379" s="27"/>
      <c r="Q379" s="27"/>
      <c r="T379" s="12"/>
      <c r="U379" s="12"/>
    </row>
    <row r="380" s="10" customFormat="1" spans="1:21">
      <c r="A380" s="12"/>
      <c r="B380" s="33" t="str">
        <f t="shared" si="17"/>
        <v/>
      </c>
      <c r="C380" s="63"/>
      <c r="D380" s="35"/>
      <c r="E380" s="33"/>
      <c r="F380" s="35"/>
      <c r="G380" s="12" t="str">
        <f>IFERROR(VLOOKUP($E380,#REF!,2,0),"")</f>
        <v/>
      </c>
      <c r="H380" s="33"/>
      <c r="I380" s="34">
        <v>18610308952</v>
      </c>
      <c r="J380" s="34"/>
      <c r="K380" s="12"/>
      <c r="L380" s="63"/>
      <c r="N380" s="12"/>
      <c r="O380" s="27"/>
      <c r="P380" s="27"/>
      <c r="Q380" s="27"/>
      <c r="T380" s="12"/>
      <c r="U380" s="12"/>
    </row>
    <row r="381" s="10" customFormat="1" spans="1:21">
      <c r="A381" s="12"/>
      <c r="B381" s="33" t="str">
        <f t="shared" si="17"/>
        <v/>
      </c>
      <c r="C381" s="63"/>
      <c r="D381" s="35"/>
      <c r="E381" s="33"/>
      <c r="F381" s="35"/>
      <c r="G381" s="12" t="str">
        <f>IFERROR(VLOOKUP($E381,#REF!,2,0),"")</f>
        <v/>
      </c>
      <c r="H381" s="33"/>
      <c r="I381" s="34">
        <v>18610308952</v>
      </c>
      <c r="J381" s="34"/>
      <c r="K381" s="12"/>
      <c r="L381" s="63"/>
      <c r="N381" s="12"/>
      <c r="O381" s="27"/>
      <c r="P381" s="27"/>
      <c r="Q381" s="27"/>
      <c r="T381" s="12"/>
      <c r="U381" s="12"/>
    </row>
    <row r="382" s="10" customFormat="1" spans="1:21">
      <c r="A382" s="12"/>
      <c r="B382" s="33" t="str">
        <f t="shared" si="17"/>
        <v/>
      </c>
      <c r="C382" s="63"/>
      <c r="D382" s="35"/>
      <c r="E382" s="33"/>
      <c r="F382" s="35"/>
      <c r="G382" s="12" t="str">
        <f>IFERROR(VLOOKUP($E382,#REF!,2,0),"")</f>
        <v/>
      </c>
      <c r="H382" s="33"/>
      <c r="I382" s="34">
        <v>18610308952</v>
      </c>
      <c r="J382" s="34"/>
      <c r="K382" s="12"/>
      <c r="L382" s="63"/>
      <c r="N382" s="12"/>
      <c r="O382" s="27"/>
      <c r="P382" s="27"/>
      <c r="Q382" s="27"/>
      <c r="T382" s="12"/>
      <c r="U382" s="12"/>
    </row>
    <row r="383" s="10" customFormat="1" spans="1:21">
      <c r="A383" s="12"/>
      <c r="B383" s="33" t="str">
        <f t="shared" si="17"/>
        <v/>
      </c>
      <c r="C383" s="63"/>
      <c r="D383" s="35"/>
      <c r="E383" s="33"/>
      <c r="F383" s="35"/>
      <c r="G383" s="12" t="str">
        <f>IFERROR(VLOOKUP($E383,#REF!,2,0),"")</f>
        <v/>
      </c>
      <c r="H383" s="33"/>
      <c r="I383" s="34">
        <v>18610308952</v>
      </c>
      <c r="J383" s="34"/>
      <c r="K383" s="12"/>
      <c r="L383" s="63"/>
      <c r="N383" s="12"/>
      <c r="O383" s="27"/>
      <c r="P383" s="27"/>
      <c r="Q383" s="27"/>
      <c r="T383" s="12"/>
      <c r="U383" s="12"/>
    </row>
    <row r="384" s="10" customFormat="1" spans="1:21">
      <c r="A384" s="12"/>
      <c r="B384" s="33" t="str">
        <f t="shared" si="17"/>
        <v/>
      </c>
      <c r="C384" s="63"/>
      <c r="D384" s="35"/>
      <c r="E384" s="33"/>
      <c r="F384" s="35"/>
      <c r="G384" s="12" t="str">
        <f>IFERROR(VLOOKUP($E384,#REF!,2,0),"")</f>
        <v/>
      </c>
      <c r="H384" s="33"/>
      <c r="I384" s="34">
        <v>18610308952</v>
      </c>
      <c r="J384" s="34"/>
      <c r="K384" s="12"/>
      <c r="L384" s="63"/>
      <c r="N384" s="12"/>
      <c r="O384" s="27"/>
      <c r="P384" s="27"/>
      <c r="Q384" s="27"/>
      <c r="T384" s="12"/>
      <c r="U384" s="12"/>
    </row>
    <row r="385" s="10" customFormat="1" spans="1:21">
      <c r="A385" s="12"/>
      <c r="B385" s="33" t="str">
        <f t="shared" si="17"/>
        <v/>
      </c>
      <c r="C385" s="63"/>
      <c r="D385" s="35"/>
      <c r="E385" s="33"/>
      <c r="F385" s="35"/>
      <c r="G385" s="12" t="str">
        <f>IFERROR(VLOOKUP($E385,#REF!,2,0),"")</f>
        <v/>
      </c>
      <c r="H385" s="33"/>
      <c r="I385" s="34">
        <v>18610308952</v>
      </c>
      <c r="J385" s="34"/>
      <c r="K385" s="12"/>
      <c r="L385" s="63"/>
      <c r="N385" s="12"/>
      <c r="O385" s="27"/>
      <c r="P385" s="27"/>
      <c r="Q385" s="27"/>
      <c r="T385" s="12"/>
      <c r="U385" s="12"/>
    </row>
    <row r="386" s="10" customFormat="1" spans="1:21">
      <c r="A386" s="12"/>
      <c r="B386" s="33" t="str">
        <f t="shared" si="17"/>
        <v/>
      </c>
      <c r="C386" s="63"/>
      <c r="D386" s="35"/>
      <c r="E386" s="33"/>
      <c r="F386" s="35"/>
      <c r="G386" s="12" t="str">
        <f>IFERROR(VLOOKUP($E386,#REF!,2,0),"")</f>
        <v/>
      </c>
      <c r="H386" s="33"/>
      <c r="I386" s="34">
        <v>18610308952</v>
      </c>
      <c r="J386" s="34"/>
      <c r="K386" s="12"/>
      <c r="L386" s="63"/>
      <c r="N386" s="12"/>
      <c r="O386" s="27"/>
      <c r="P386" s="27"/>
      <c r="Q386" s="27"/>
      <c r="T386" s="12"/>
      <c r="U386" s="12"/>
    </row>
    <row r="387" s="10" customFormat="1" spans="1:21">
      <c r="A387" s="12"/>
      <c r="B387" s="33" t="str">
        <f t="shared" si="17"/>
        <v/>
      </c>
      <c r="C387" s="63"/>
      <c r="D387" s="35"/>
      <c r="E387" s="33"/>
      <c r="F387" s="35"/>
      <c r="G387" s="12" t="str">
        <f>IFERROR(VLOOKUP($E387,#REF!,2,0),"")</f>
        <v/>
      </c>
      <c r="H387" s="33"/>
      <c r="I387" s="34">
        <v>18610308952</v>
      </c>
      <c r="J387" s="34"/>
      <c r="K387" s="12"/>
      <c r="L387" s="63"/>
      <c r="N387" s="12"/>
      <c r="O387" s="27"/>
      <c r="P387" s="27"/>
      <c r="Q387" s="27"/>
      <c r="T387" s="12"/>
      <c r="U387" s="12"/>
    </row>
    <row r="388" s="10" customFormat="1" spans="1:21">
      <c r="A388" s="12"/>
      <c r="B388" s="33" t="str">
        <f t="shared" si="17"/>
        <v/>
      </c>
      <c r="C388" s="63"/>
      <c r="D388" s="35"/>
      <c r="E388" s="33"/>
      <c r="F388" s="35"/>
      <c r="G388" s="12" t="str">
        <f>IFERROR(VLOOKUP($E388,#REF!,2,0),"")</f>
        <v/>
      </c>
      <c r="H388" s="33"/>
      <c r="I388" s="34">
        <v>18610308952</v>
      </c>
      <c r="J388" s="34"/>
      <c r="K388" s="12"/>
      <c r="L388" s="63"/>
      <c r="N388" s="12"/>
      <c r="O388" s="27"/>
      <c r="P388" s="27"/>
      <c r="Q388" s="27"/>
      <c r="T388" s="12"/>
      <c r="U388" s="12"/>
    </row>
    <row r="389" s="10" customFormat="1" spans="1:21">
      <c r="A389" s="12"/>
      <c r="B389" s="33" t="str">
        <f t="shared" si="17"/>
        <v/>
      </c>
      <c r="C389" s="63"/>
      <c r="D389" s="35"/>
      <c r="E389" s="33"/>
      <c r="F389" s="35"/>
      <c r="G389" s="12" t="str">
        <f>IFERROR(VLOOKUP($E389,#REF!,2,0),"")</f>
        <v/>
      </c>
      <c r="H389" s="33"/>
      <c r="I389" s="34">
        <v>18610308952</v>
      </c>
      <c r="J389" s="34"/>
      <c r="K389" s="12"/>
      <c r="L389" s="63"/>
      <c r="N389" s="12"/>
      <c r="O389" s="27"/>
      <c r="P389" s="27"/>
      <c r="Q389" s="27"/>
      <c r="T389" s="12"/>
      <c r="U389" s="12"/>
    </row>
    <row r="390" s="10" customFormat="1" spans="1:21">
      <c r="A390" s="12"/>
      <c r="B390" s="33" t="str">
        <f t="shared" si="17"/>
        <v/>
      </c>
      <c r="C390" s="63"/>
      <c r="D390" s="35"/>
      <c r="E390" s="33"/>
      <c r="F390" s="35"/>
      <c r="G390" s="12" t="str">
        <f>IFERROR(VLOOKUP($E390,#REF!,2,0),"")</f>
        <v/>
      </c>
      <c r="H390" s="33"/>
      <c r="I390" s="34">
        <v>18610308952</v>
      </c>
      <c r="J390" s="34"/>
      <c r="K390" s="12"/>
      <c r="L390" s="63"/>
      <c r="N390" s="12"/>
      <c r="O390" s="27"/>
      <c r="P390" s="27"/>
      <c r="Q390" s="27"/>
      <c r="T390" s="12"/>
      <c r="U390" s="12"/>
    </row>
    <row r="391" s="10" customFormat="1" spans="1:21">
      <c r="A391" s="12"/>
      <c r="B391" s="33" t="str">
        <f t="shared" si="17"/>
        <v/>
      </c>
      <c r="C391" s="63"/>
      <c r="D391" s="35"/>
      <c r="E391" s="33"/>
      <c r="F391" s="35"/>
      <c r="G391" s="12" t="str">
        <f>IFERROR(VLOOKUP($E391,#REF!,2,0),"")</f>
        <v/>
      </c>
      <c r="H391" s="33"/>
      <c r="I391" s="34">
        <v>18610308952</v>
      </c>
      <c r="J391" s="34"/>
      <c r="K391" s="12"/>
      <c r="L391" s="63"/>
      <c r="N391" s="12"/>
      <c r="O391" s="27"/>
      <c r="P391" s="27"/>
      <c r="Q391" s="27"/>
      <c r="T391" s="12"/>
      <c r="U391" s="12"/>
    </row>
    <row r="392" s="10" customFormat="1" spans="1:21">
      <c r="A392" s="12"/>
      <c r="B392" s="33" t="str">
        <f t="shared" si="17"/>
        <v/>
      </c>
      <c r="C392" s="63"/>
      <c r="D392" s="35"/>
      <c r="E392" s="33"/>
      <c r="F392" s="35"/>
      <c r="G392" s="12" t="str">
        <f>IFERROR(VLOOKUP($E392,#REF!,2,0),"")</f>
        <v/>
      </c>
      <c r="H392" s="33"/>
      <c r="I392" s="34">
        <v>18610308952</v>
      </c>
      <c r="J392" s="34"/>
      <c r="K392" s="12"/>
      <c r="L392" s="63"/>
      <c r="N392" s="12"/>
      <c r="O392" s="27"/>
      <c r="P392" s="27"/>
      <c r="Q392" s="27"/>
      <c r="T392" s="12"/>
      <c r="U392" s="12"/>
    </row>
    <row r="393" s="10" customFormat="1" spans="1:21">
      <c r="A393" s="12"/>
      <c r="B393" s="33" t="str">
        <f t="shared" si="17"/>
        <v/>
      </c>
      <c r="C393" s="63"/>
      <c r="D393" s="35"/>
      <c r="E393" s="33"/>
      <c r="F393" s="35"/>
      <c r="G393" s="12" t="str">
        <f>IFERROR(VLOOKUP($E393,#REF!,2,0),"")</f>
        <v/>
      </c>
      <c r="H393" s="33"/>
      <c r="I393" s="34">
        <v>18610308952</v>
      </c>
      <c r="J393" s="34"/>
      <c r="K393" s="12"/>
      <c r="L393" s="63"/>
      <c r="N393" s="12"/>
      <c r="O393" s="27"/>
      <c r="P393" s="27"/>
      <c r="Q393" s="27"/>
      <c r="T393" s="12"/>
      <c r="U393" s="12"/>
    </row>
    <row r="394" s="10" customFormat="1" spans="1:21">
      <c r="A394" s="12"/>
      <c r="B394" s="33" t="str">
        <f t="shared" si="17"/>
        <v/>
      </c>
      <c r="C394" s="63"/>
      <c r="D394" s="35"/>
      <c r="E394" s="33"/>
      <c r="F394" s="35"/>
      <c r="G394" s="12" t="str">
        <f>IFERROR(VLOOKUP($E394,#REF!,2,0),"")</f>
        <v/>
      </c>
      <c r="H394" s="33"/>
      <c r="I394" s="34">
        <v>18610308952</v>
      </c>
      <c r="J394" s="34"/>
      <c r="K394" s="12"/>
      <c r="L394" s="63"/>
      <c r="N394" s="12"/>
      <c r="O394" s="27"/>
      <c r="P394" s="27"/>
      <c r="Q394" s="27"/>
      <c r="T394" s="12"/>
      <c r="U394" s="12"/>
    </row>
    <row r="395" s="10" customFormat="1" spans="1:21">
      <c r="A395" s="12"/>
      <c r="B395" s="33" t="str">
        <f t="shared" si="17"/>
        <v/>
      </c>
      <c r="C395" s="63"/>
      <c r="D395" s="35"/>
      <c r="E395" s="33"/>
      <c r="F395" s="35"/>
      <c r="G395" s="12" t="str">
        <f>IFERROR(VLOOKUP($E395,#REF!,2,0),"")</f>
        <v/>
      </c>
      <c r="H395" s="33"/>
      <c r="I395" s="34">
        <v>18610308952</v>
      </c>
      <c r="J395" s="34"/>
      <c r="K395" s="12"/>
      <c r="L395" s="63"/>
      <c r="N395" s="12"/>
      <c r="O395" s="27"/>
      <c r="P395" s="27"/>
      <c r="Q395" s="27"/>
      <c r="T395" s="12"/>
      <c r="U395" s="12"/>
    </row>
    <row r="396" s="10" customFormat="1" spans="1:21">
      <c r="A396" s="12"/>
      <c r="B396" s="33" t="str">
        <f t="shared" si="17"/>
        <v/>
      </c>
      <c r="C396" s="63"/>
      <c r="D396" s="35"/>
      <c r="E396" s="33"/>
      <c r="F396" s="35"/>
      <c r="G396" s="12" t="str">
        <f>IFERROR(VLOOKUP($E396,#REF!,2,0),"")</f>
        <v/>
      </c>
      <c r="H396" s="33"/>
      <c r="I396" s="34">
        <v>18610308952</v>
      </c>
      <c r="J396" s="34"/>
      <c r="K396" s="12"/>
      <c r="L396" s="63"/>
      <c r="N396" s="12"/>
      <c r="O396" s="27"/>
      <c r="P396" s="27"/>
      <c r="Q396" s="27"/>
      <c r="T396" s="12"/>
      <c r="U396" s="12"/>
    </row>
    <row r="397" s="10" customFormat="1" spans="1:21">
      <c r="A397" s="12"/>
      <c r="B397" s="33" t="str">
        <f t="shared" si="17"/>
        <v/>
      </c>
      <c r="C397" s="63"/>
      <c r="D397" s="35"/>
      <c r="E397" s="33"/>
      <c r="F397" s="35"/>
      <c r="G397" s="12" t="str">
        <f>IFERROR(VLOOKUP($E397,#REF!,2,0),"")</f>
        <v/>
      </c>
      <c r="H397" s="33"/>
      <c r="I397" s="34">
        <v>18610308952</v>
      </c>
      <c r="J397" s="34"/>
      <c r="K397" s="12"/>
      <c r="L397" s="63"/>
      <c r="N397" s="12"/>
      <c r="O397" s="27"/>
      <c r="P397" s="27"/>
      <c r="Q397" s="27"/>
      <c r="T397" s="12"/>
      <c r="U397" s="12"/>
    </row>
    <row r="398" s="10" customFormat="1" spans="1:21">
      <c r="A398" s="12"/>
      <c r="B398" s="33" t="str">
        <f t="shared" si="17"/>
        <v/>
      </c>
      <c r="C398" s="63"/>
      <c r="D398" s="35"/>
      <c r="E398" s="33"/>
      <c r="F398" s="35"/>
      <c r="G398" s="12" t="str">
        <f>IFERROR(VLOOKUP($E398,#REF!,2,0),"")</f>
        <v/>
      </c>
      <c r="H398" s="33"/>
      <c r="I398" s="34">
        <v>18610308952</v>
      </c>
      <c r="J398" s="34"/>
      <c r="K398" s="12"/>
      <c r="L398" s="63"/>
      <c r="N398" s="12"/>
      <c r="O398" s="27"/>
      <c r="P398" s="27"/>
      <c r="Q398" s="27"/>
      <c r="T398" s="12"/>
      <c r="U398" s="12"/>
    </row>
    <row r="399" s="10" customFormat="1" spans="1:21">
      <c r="A399" s="12"/>
      <c r="B399" s="33" t="str">
        <f t="shared" si="17"/>
        <v/>
      </c>
      <c r="C399" s="63"/>
      <c r="D399" s="35"/>
      <c r="E399" s="33"/>
      <c r="F399" s="35"/>
      <c r="G399" s="12" t="str">
        <f>IFERROR(VLOOKUP($E399,#REF!,2,0),"")</f>
        <v/>
      </c>
      <c r="H399" s="33"/>
      <c r="I399" s="34">
        <v>18610308952</v>
      </c>
      <c r="J399" s="34"/>
      <c r="K399" s="12"/>
      <c r="L399" s="63"/>
      <c r="N399" s="12"/>
      <c r="O399" s="27"/>
      <c r="P399" s="27"/>
      <c r="Q399" s="27"/>
      <c r="T399" s="12"/>
      <c r="U399" s="12"/>
    </row>
    <row r="400" s="10" customFormat="1" spans="1:21">
      <c r="A400" s="12"/>
      <c r="B400" s="33" t="str">
        <f t="shared" si="17"/>
        <v/>
      </c>
      <c r="C400" s="63"/>
      <c r="D400" s="35"/>
      <c r="E400" s="33"/>
      <c r="F400" s="35"/>
      <c r="G400" s="12" t="str">
        <f>IFERROR(VLOOKUP($E400,#REF!,2,0),"")</f>
        <v/>
      </c>
      <c r="H400" s="33"/>
      <c r="I400" s="34">
        <v>18610308952</v>
      </c>
      <c r="J400" s="34"/>
      <c r="K400" s="12"/>
      <c r="L400" s="63"/>
      <c r="N400" s="12"/>
      <c r="O400" s="27"/>
      <c r="P400" s="27"/>
      <c r="Q400" s="27"/>
      <c r="T400" s="12"/>
      <c r="U400" s="12"/>
    </row>
    <row r="401" s="10" customFormat="1" spans="1:21">
      <c r="A401" s="12"/>
      <c r="B401" s="33" t="str">
        <f t="shared" si="17"/>
        <v/>
      </c>
      <c r="C401" s="63"/>
      <c r="D401" s="35"/>
      <c r="E401" s="33"/>
      <c r="F401" s="35"/>
      <c r="G401" s="12" t="str">
        <f>IFERROR(VLOOKUP($E401,#REF!,2,0),"")</f>
        <v/>
      </c>
      <c r="H401" s="33"/>
      <c r="I401" s="34">
        <v>18610308952</v>
      </c>
      <c r="J401" s="34"/>
      <c r="K401" s="12"/>
      <c r="L401" s="63"/>
      <c r="N401" s="12"/>
      <c r="O401" s="27"/>
      <c r="P401" s="27"/>
      <c r="Q401" s="27"/>
      <c r="T401" s="12"/>
      <c r="U401" s="12"/>
    </row>
    <row r="402" s="10" customFormat="1" spans="1:21">
      <c r="A402" s="12"/>
      <c r="B402" s="33" t="str">
        <f t="shared" si="17"/>
        <v/>
      </c>
      <c r="C402" s="63"/>
      <c r="D402" s="35"/>
      <c r="E402" s="33"/>
      <c r="F402" s="35"/>
      <c r="G402" s="12" t="str">
        <f>IFERROR(VLOOKUP($E402,#REF!,2,0),"")</f>
        <v/>
      </c>
      <c r="H402" s="33"/>
      <c r="I402" s="34">
        <v>18610308952</v>
      </c>
      <c r="J402" s="34"/>
      <c r="K402" s="12"/>
      <c r="L402" s="63"/>
      <c r="N402" s="12"/>
      <c r="O402" s="27"/>
      <c r="P402" s="27"/>
      <c r="Q402" s="27"/>
      <c r="T402" s="12"/>
      <c r="U402" s="12"/>
    </row>
    <row r="403" s="10" customFormat="1" spans="1:21">
      <c r="A403" s="12"/>
      <c r="B403" s="33" t="str">
        <f t="shared" si="17"/>
        <v/>
      </c>
      <c r="C403" s="63"/>
      <c r="D403" s="35"/>
      <c r="E403" s="33"/>
      <c r="F403" s="35"/>
      <c r="G403" s="12" t="str">
        <f>IFERROR(VLOOKUP($E403,#REF!,2,0),"")</f>
        <v/>
      </c>
      <c r="H403" s="33"/>
      <c r="I403" s="34">
        <v>18610308952</v>
      </c>
      <c r="J403" s="34"/>
      <c r="K403" s="12"/>
      <c r="L403" s="63"/>
      <c r="N403" s="12"/>
      <c r="O403" s="27"/>
      <c r="P403" s="27"/>
      <c r="Q403" s="27"/>
      <c r="T403" s="12"/>
      <c r="U403" s="12"/>
    </row>
    <row r="404" s="10" customFormat="1" spans="1:21">
      <c r="A404" s="12"/>
      <c r="B404" s="33" t="str">
        <f t="shared" si="17"/>
        <v/>
      </c>
      <c r="C404" s="63"/>
      <c r="D404" s="35"/>
      <c r="E404" s="33"/>
      <c r="F404" s="35"/>
      <c r="G404" s="12" t="str">
        <f>IFERROR(VLOOKUP($E404,#REF!,2,0),"")</f>
        <v/>
      </c>
      <c r="H404" s="33"/>
      <c r="I404" s="34">
        <v>18610308952</v>
      </c>
      <c r="J404" s="34"/>
      <c r="K404" s="12"/>
      <c r="L404" s="63"/>
      <c r="N404" s="12"/>
      <c r="O404" s="27"/>
      <c r="P404" s="27"/>
      <c r="Q404" s="27"/>
      <c r="T404" s="12"/>
      <c r="U404" s="12"/>
    </row>
  </sheetData>
  <sheetProtection formatCells="0" insertHyperlinks="0" autoFilter="0"/>
  <mergeCells count="9">
    <mergeCell ref="C1:E1"/>
    <mergeCell ref="K1:M1"/>
    <mergeCell ref="N1:R1"/>
    <mergeCell ref="C2:E2"/>
    <mergeCell ref="K2:M2"/>
    <mergeCell ref="N2:R2"/>
    <mergeCell ref="B7:L7"/>
    <mergeCell ref="B1:B2"/>
    <mergeCell ref="B3:B4"/>
  </mergeCells>
  <conditionalFormatting sqref="K9:K109 K121">
    <cfRule type="expression" dxfId="0" priority="25">
      <formula>$K9="停用"</formula>
    </cfRule>
    <cfRule type="expression" dxfId="1" priority="26">
      <formula>$K9="正常"</formula>
    </cfRule>
  </conditionalFormatting>
  <conditionalFormatting sqref="K110:K120 K122:K404">
    <cfRule type="expression" dxfId="0" priority="21">
      <formula>$K110="停用"</formula>
    </cfRule>
    <cfRule type="expression" dxfId="1" priority="22">
      <formula>$K110="正常"</formula>
    </cfRule>
  </conditionalFormatting>
  <dataValidations count="2">
    <dataValidation type="list" allowBlank="1" showInputMessage="1" showErrorMessage="1" sqref="D9:D404">
      <formula1>$O$4:$O$6</formula1>
    </dataValidation>
    <dataValidation type="list" allowBlank="1" showInputMessage="1" showErrorMessage="1" sqref="K9:K404">
      <formula1>$P$4:$P$5</formula1>
    </dataValidation>
  </dataValidations>
  <hyperlinks>
    <hyperlink ref="E46" r:id="rId3" display="https://developer.guopan.cn/game"/>
    <hyperlink ref="E43" r:id="rId4" display="http://open.4399.cn"/>
    <hyperlink ref="E81" r:id="rId5" display="https://dev.mi.com/distribute?userId=955708371"/>
    <hyperlink ref="E76" r:id="rId6" display="http://43.138.179.125:8527/"/>
    <hyperlink ref="E27" r:id="rId7" display="https://baijiahao.baidu.com/builder/theme/bjh/login"/>
    <hyperlink ref="E94" r:id="rId8" display="https://open.bamenyouxi.com/"/>
    <hyperlink ref="E29" r:id="rId9" display="荣耀开发者服务平台 | 创造属于每个人的智慧新世界 (hihonor.com)"/>
    <hyperlink ref="E52" r:id="rId10" display="https://www.momoyu.com/developer-center"/>
    <hyperlink ref="E28" r:id="rId11" display="http://open.biligame.com/#/login"/>
    <hyperlink ref="E21" r:id="rId12" display="http://open.m.5144wan.com/#/admin/game/index"/>
    <hyperlink ref="E68" r:id="rId13" display="admin.10tap.top"/>
    <hyperlink ref="E34" r:id="rId14" display="https://open.youxifan.com/"/>
    <hyperlink ref="E86" r:id="rId15" display="https://open.39bh.com/account"/>
    <hyperlink ref="E74" r:id="rId16" display="https://game.management.177you.cn/Psd0KdZNo4oIMnGa11.html"/>
    <hyperlink ref="E20" r:id="rId12" display="http://open.m.5144wan.com/#/admin/game/index"/>
    <hyperlink ref="E69" r:id="rId17" display="http://manager-t13cf-t13.q-dazzle.com/qdazzle_index.php?unset_pid=1&amp;sid=1"/>
    <hyperlink ref="E40" r:id="rId18" display="https://dev.360.cn/"/>
    <hyperlink ref="E11" r:id="rId19" display="https://open.blackshark.com/#/console/apply/result"/>
    <hyperlink ref="E12" r:id="rId20" display="https://app.open.qq.com/p/app/list"/>
    <hyperlink ref="E41" r:id="rId18" display="https://dev.360.cn/"/>
    <hyperlink ref="E51" r:id="rId21" display="http://open.flyme.cn/?t=1473652869821"/>
    <hyperlink ref="E16" r:id="rId22" display="https://beian.cac.gov.cn/#/signUp"/>
    <hyperlink ref="E102" r:id="rId23" display="https://developer.bbbtgo.com/login/index.html"/>
    <hyperlink ref="E14" r:id="rId24" display="未结款项 - 360对账平台"/>
    <hyperlink ref="E19" r:id="rId25" display="https://ws.365ess.com/workspace"/>
    <hyperlink ref="E89" r:id="rId26" display="http://cp.lizisy.com"/>
    <hyperlink ref="E75" r:id="rId27" display="http://m4cfyh.tbz100.net/my.php/login/index/k/o"/>
    <hyperlink ref="E31" r:id="rId28" display="https://e.weibo.com/v1/eps/manage/home?url=https%3A%2F%2Fe.weibo.com%2Fv1%2Feps%2Fhomepage"/>
    <hyperlink ref="E121" r:id="rId29" display="https://developer.taptap.cn/91657/all-app-v2"/>
    <hyperlink ref="E35" r:id="rId30" display="http://open.youxifan.com/accountCenter"/>
    <hyperlink ref="E65" r:id="rId31" display="https://wlc.nppa.gov.cn/fcm_company/index.html"/>
    <hyperlink ref="E87" r:id="rId32" display="https://developer.96966.com/index.html#/login"/>
    <hyperlink ref="E56" r:id="rId33" display="https://aliapp-open.9game.cn"/>
    <hyperlink ref="E88" r:id="rId26" display="http://cp.lizisy.com"/>
    <hyperlink ref="E100" r:id="rId34" display="https://www.quicksdk.com/"/>
    <hyperlink ref="E22" r:id="rId35" display="http://www.cyqgame.com/cpmanage/public/login.html"/>
    <hyperlink ref="E18" r:id="rId36" display="https://helongs.com/#/home"/>
    <hyperlink ref="E47" r:id="rId3" display="https://developer.guopan.cn/game"/>
    <hyperlink ref="E91" r:id="rId37" display="http://deve.milygame.com:9831/opendeve=r1fr3t4tf3rg"/>
    <hyperlink ref="E24" r:id="rId38" display="https://www.kdzwy.com/login.html"/>
    <hyperlink ref="E13" r:id="rId39" display="https://contract.u.360.cn/game/detail/5439?platform=mgame"/>
    <hyperlink ref="E10" r:id="rId40" display="https://open.weixin.qq.com/cgi-bin/applist?t=manage/list&amp;page=0&amp;num=20&amp;openapptype=1&amp;lang=zh_CN&amp;token=388640cf9925a4791f32ca48dcbdbaa5e570069f"/>
    <hyperlink ref="E64" r:id="rId41" display="httpsCfxd2023+%://www.quicksdk.com/baseData/dashboard"/>
    <hyperlink ref="E90" r:id="rId37" display="http://deve.milygame.com:9831/opendeve=r1fr3t4tf3rg"/>
    <hyperlink ref="E49" r:id="rId42" display="http://open.d.cn/"/>
    <hyperlink ref="E32" r:id="rId43" display="https://www.ip66.net/ip/?ip=183.236.94.89"/>
    <hyperlink ref="E9" r:id="rId44" display="https://register.ccopyright.com.cn/login.html"/>
    <hyperlink ref="E106" r:id="rId45" display="https://msjtmjcenter.hnmaiji.com:9443/main"/>
    <hyperlink ref="E104" r:id="rId46" display="open.aiqu.com"/>
    <hyperlink ref="E26" r:id="rId47" display="https://exmail.qq.com/login"/>
    <hyperlink ref="E97" r:id="rId48" display="https://cpop.zaoyx.com/gameManage/twoTerminalGameList"/>
    <hyperlink ref="E95" r:id="rId49" display="https://developer.bbbtgo.com/"/>
    <hyperlink ref="E92" r:id="rId50" display="http://developer.milu.com/index/login"/>
    <hyperlink ref="E53" r:id="rId10" display="https://www.momoyu.com/developer-center"/>
    <hyperlink ref="E71" r:id="rId51" display="https://madminc-zzfx.mingchaoyouxi.com/index.php?m=Index&amp;app=index&amp;action=login"/>
    <hyperlink ref="E99" r:id="rId52" display="cpop.zaoyx.com"/>
    <hyperlink ref="E25" r:id="rId53" display="協力廠商授權 | TapTap"/>
    <hyperlink ref="E62" r:id="rId54" display="http://vendor.277sy.com/"/>
    <hyperlink ref="E33" r:id="rId55" display="https://seller.samsungapps.com/main/sellerMain.as"/>
    <hyperlink ref="E17" r:id="rId56" display="https://dev.ldmnq.com/#/management/game"/>
    <hyperlink ref="E66" r:id="rId57" display="https://wlc.nppa.gov.cn/fcm_company/index.html#/login?redirect=%2F"/>
    <hyperlink ref="E78" r:id="rId58" display="http://sgwushuang1.yangjingwei1.com:9002"/>
    <hyperlink ref="E98" r:id="rId59" display="https://open.3733.com/"/>
    <hyperlink ref="E72" r:id="rId60" display="https://mgmc-zzfx.mingchaoyouxi.com/web/#/login"/>
    <hyperlink ref="E73" r:id="rId61" display="http://manager-t10cf-t10.q-dazzle.com/qdazzle_index.php"/>
    <hyperlink ref="E23" r:id="rId37" display="http://deve.milygame.com:9831/opendeve=r1fr3t4tf3rg"/>
    <hyperlink ref="E108" r:id="rId62" display="http://cq-admin.fuyaogame.com/"/>
    <hyperlink ref="E39" r:id="rId63" display="https://open.oppomobile.com/new/mcom#/home/management/app-admin#/user/financial/bill-combine"/>
    <hyperlink ref="E57" r:id="rId64" display="https://dev.ldmnq.com/"/>
    <hyperlink ref="E84" r:id="rId65" display="http://seller.samsungapps.com/main/sellerMain.as"/>
    <hyperlink ref="E15" r:id="rId66" display="https://hlwtsxt.miit.gov.cn/#/home"/>
    <hyperlink ref="E96" r:id="rId34" display="https://www.quicksdk.com/"/>
    <hyperlink ref="E61" r:id="rId50" display="http://developer.milu.com/index/login"/>
    <hyperlink ref="E63" r:id="rId67" display="http://developer.apple.com"/>
    <hyperlink ref="E110" r:id="rId68" display="https://zx5duh4q5np.feishu.cn/file/Xpnkbd9G5os4lkxSJmhcAnzjn3e"/>
    <hyperlink ref="E112" r:id="rId69" display="https://www.kdocs.cn/l/cdj0HxJjVm4A" tooltip="https://www.kdocs.cn/l/cdj0HxJjVm4A"/>
    <hyperlink ref="E113" r:id="rId70" display="https://www.kdocs.cn/l/ciFHHoekTXCd" tooltip="https://www.kdocs.cn/l/ciFHHoekTXCd"/>
    <hyperlink ref="E114" r:id="rId71" display="https://knb.im/mp/"/>
    <hyperlink ref="E115" r:id="rId72" display="https://bj.96weixin.com/"/>
    <hyperlink ref="E116" r:id="rId73" display="https://fxsh.com/#term-118"/>
    <hyperlink ref="E117" r:id="rId74" display="https://mp.weixin.qq.com/"/>
    <hyperlink ref="E118" r:id="rId75" display="https://admin.qidian.qq.com/cl/monitor/newHistory"/>
    <hyperlink ref="E119" r:id="rId76" display="https://zx5duh4q5np.feishu.cn/base/QTncbTue9a7LMIsc6PocMLiEnMh?table=tblIR6no5i9EBz2S&amp;view=vew54wfNwm"/>
    <hyperlink ref="E120" r:id="rId77" display="https://www.kdocs.cn/l/cdB0Vhmj1aEi"/>
    <hyperlink ref="E122" r:id="rId78" display="https://rep.taptap.cn/"/>
    <hyperlink ref="E123" r:id="rId79" display="https://biz.taptap.cn/"/>
    <hyperlink ref="E124" r:id="rId80" display="http://admin.10tap.top/"/>
    <hyperlink ref="E125" r:id="rId81" display="http://www.10tap.top/"/>
    <hyperlink ref="E126" r:id="rId82" display="http://10tap.top/"/>
    <hyperlink ref="E127" r:id="rId83" display="http://m.10tap.top/" tooltip="http://m.10tap.top/"/>
    <hyperlink ref="E128" r:id="rId84" display="http://tg.10tap.top/" tooltip="http://tg.10tap.top/ "/>
    <hyperlink ref="E129" r:id="rId85" display="https://cloud.tencent.com/"/>
    <hyperlink ref="E131" r:id="rId86" display="https://beian.mps.gov.cn/web/business/budUnit/add"/>
    <hyperlink ref="E135" r:id="rId87" display="https://hub.nftchina.hk/#/pages/login/register?id=41113"/>
    <hyperlink ref="E136" r:id="rId88" display="https://signin.amazonaws.cn/signup?request_type=register&amp;src=pdphero-ec2&amp;trk=ec2-ban#"/>
    <hyperlink ref="I136" r:id="rId89" display="wangmiao033@gmail.com"/>
    <hyperlink ref="E137" r:id="rId90" display="https://authet2.alipay.com/login/loginResultDispatch.htm"/>
    <hyperlink ref="G138" r:id="rId91" display="515658123@qq.com"/>
    <hyperlink ref="G141" r:id="rId92" display="caiwu@dxyx6888.com" tooltip="caiwu@dxyx6888.com"/>
    <hyperlink ref="H141" r:id="rId93" display="dxyx6888.com" tooltip="dxyx6888.com"/>
    <hyperlink ref="E130" r:id="rId86" display="https://beian.mps.gov.cn/web/business/budUnit/add"/>
    <hyperlink ref="E143" r:id="rId94" display="https://etax.guangdong.chinatax.gov.cn:8443/loginb/" tooltip="https://etax.guangdong.chinatax.gov.cn:8443/loginb/"/>
    <hyperlink ref="E145" r:id="rId95" display="https://game-adminweb-external.ixiaochuan.cn/#/login" tooltip="https://game-adminweb-external.ixiaochuan.cn/#/login"/>
    <hyperlink ref="E146" r:id="rId96" display="http://developer.ccplay.com/"/>
    <hyperlink ref="G146" r:id="rId97" display="daxiong@dxyx6888.com" tooltip="daxiong@dxyx6888.com"/>
    <hyperlink ref="E147" r:id="rId98" display="https://admanager.line.biz/home/"/>
    <hyperlink ref="E148" r:id="rId99" display="https://console.twilio.com/?frameUrl=/console"/>
    <hyperlink ref="E149" r:id="rId100" display="https://sms-activate.guru/cn"/>
    <hyperlink ref="E150" r:id="rId101" display="https://temp-sms.org/"/>
    <hyperlink ref="E151" r:id="rId102" display="https://www.volcengine.com/"/>
    <hyperlink ref="J151" r:id="rId103" display="pingce@dxyx6888.com"/>
    <hyperlink ref="E152" r:id="rId104" display="https://surfshark.com/ndwtb"/>
    <hyperlink ref="E153" r:id="rId105" display="https://dash.infinityfree.com/accounts"/>
    <hyperlink ref="G153" r:id="rId89" display="wangmiao033@gmail.com" tooltip="wangmiao033@gmail.com"/>
    <hyperlink ref="E154" r:id="rId106" display="passport.aliyun.com"/>
    <hyperlink ref="E155" r:id="rId107" display="https://www.e-services.cr.gov.hk/ICRIS3EP/system/home.do?systemclock=1743579527263" tooltip="https://www.e-services.cr.gov.hk/ICRIS3EP/system/home.do?systemclock=1743579527263"/>
    <hyperlink ref="E156" r:id="rId108" display="https://suite.adjust.com/sign-up/c06666dd004acbea171b5f64c1a19c4e"/>
    <hyperlink ref="G156" r:id="rId89" display="wangmiao033@gmail.com" tooltip="wangmiao033@gmail.com"/>
  </hyperlinks>
  <pageMargins left="0.75" right="0.75" top="1" bottom="1" header="0.5" footer="0.5"/>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61"/>
  <sheetViews>
    <sheetView zoomScale="160" zoomScaleNormal="160" topLeftCell="A3" workbookViewId="0">
      <selection activeCell="D12" sqref="D12"/>
    </sheetView>
  </sheetViews>
  <sheetFormatPr defaultColWidth="9" defaultRowHeight="14.25" outlineLevelCol="3"/>
  <sheetData>
    <row r="1" spans="1:1">
      <c r="A1" t="s">
        <v>430</v>
      </c>
    </row>
    <row r="2" spans="1:1">
      <c r="A2" t="s">
        <v>431</v>
      </c>
    </row>
    <row r="3" spans="1:1">
      <c r="A3" t="s">
        <v>432</v>
      </c>
    </row>
    <row r="4" spans="1:1">
      <c r="A4" t="s">
        <v>433</v>
      </c>
    </row>
    <row r="6" spans="1:1">
      <c r="A6" t="s">
        <v>434</v>
      </c>
    </row>
    <row r="7" spans="1:1">
      <c r="A7" t="s">
        <v>435</v>
      </c>
    </row>
    <row r="8" spans="1:1">
      <c r="A8" t="s">
        <v>436</v>
      </c>
    </row>
    <row r="9" spans="1:1">
      <c r="A9" t="s">
        <v>437</v>
      </c>
    </row>
    <row r="12" spans="1:1">
      <c r="A12" t="s">
        <v>438</v>
      </c>
    </row>
    <row r="13" spans="1:1">
      <c r="A13" t="s">
        <v>439</v>
      </c>
    </row>
    <row r="14" spans="1:1">
      <c r="A14" t="s">
        <v>440</v>
      </c>
    </row>
    <row r="15" spans="1:1">
      <c r="A15" t="s">
        <v>441</v>
      </c>
    </row>
    <row r="16" spans="1:1">
      <c r="A16" t="s">
        <v>442</v>
      </c>
    </row>
    <row r="18" spans="1:1">
      <c r="A18" t="s">
        <v>443</v>
      </c>
    </row>
    <row r="19" spans="1:1">
      <c r="A19" t="s">
        <v>358</v>
      </c>
    </row>
    <row r="20" spans="1:1">
      <c r="A20" t="s">
        <v>444</v>
      </c>
    </row>
    <row r="21" spans="1:1">
      <c r="A21" t="s">
        <v>445</v>
      </c>
    </row>
    <row r="24" spans="1:1">
      <c r="A24" t="s">
        <v>446</v>
      </c>
    </row>
    <row r="25" spans="1:1">
      <c r="A25" t="s">
        <v>361</v>
      </c>
    </row>
    <row r="26" spans="1:1">
      <c r="A26" t="s">
        <v>362</v>
      </c>
    </row>
    <row r="27" spans="1:1">
      <c r="A27">
        <v>18520397452</v>
      </c>
    </row>
    <row r="29" spans="1:1">
      <c r="A29" t="s">
        <v>447</v>
      </c>
    </row>
    <row r="30" spans="1:1">
      <c r="A30" t="s">
        <v>448</v>
      </c>
    </row>
    <row r="31" spans="1:1">
      <c r="A31" t="s">
        <v>449</v>
      </c>
    </row>
    <row r="34" spans="1:1">
      <c r="A34" t="s">
        <v>450</v>
      </c>
    </row>
    <row r="35" spans="1:1">
      <c r="A35" t="s">
        <v>358</v>
      </c>
    </row>
    <row r="36" spans="1:1">
      <c r="A36" t="s">
        <v>451</v>
      </c>
    </row>
    <row r="37" spans="1:1">
      <c r="A37" t="s">
        <v>105</v>
      </c>
    </row>
    <row r="38" spans="1:1">
      <c r="A38" t="s">
        <v>452</v>
      </c>
    </row>
    <row r="41" spans="1:1">
      <c r="A41" t="s">
        <v>453</v>
      </c>
    </row>
    <row r="43" spans="1:1">
      <c r="A43">
        <v>18610308952</v>
      </c>
    </row>
    <row r="44" spans="1:1">
      <c r="A44" t="s">
        <v>454</v>
      </c>
    </row>
    <row r="46" spans="1:1">
      <c r="A46" t="s">
        <v>455</v>
      </c>
    </row>
    <row r="47" spans="1:2">
      <c r="A47" t="s">
        <v>456</v>
      </c>
      <c r="B47" t="s">
        <v>457</v>
      </c>
    </row>
    <row r="48" spans="1:4">
      <c r="A48" t="s">
        <v>458</v>
      </c>
      <c r="B48" t="s">
        <v>358</v>
      </c>
      <c r="C48" t="s">
        <v>459</v>
      </c>
      <c r="D48" t="s">
        <v>460</v>
      </c>
    </row>
    <row r="49" spans="1:4">
      <c r="A49" t="s">
        <v>461</v>
      </c>
      <c r="B49" t="s">
        <v>462</v>
      </c>
      <c r="C49" t="s">
        <v>463</v>
      </c>
      <c r="D49" t="s">
        <v>464</v>
      </c>
    </row>
    <row r="50" spans="1:4">
      <c r="A50" t="s">
        <v>465</v>
      </c>
      <c r="B50" t="s">
        <v>198</v>
      </c>
      <c r="C50" t="s">
        <v>466</v>
      </c>
      <c r="D50" s="9">
        <v>44180</v>
      </c>
    </row>
    <row r="51" spans="1:4">
      <c r="A51" t="s">
        <v>467</v>
      </c>
      <c r="B51" t="s">
        <v>464</v>
      </c>
      <c r="C51" t="s">
        <v>468</v>
      </c>
      <c r="D51" t="s">
        <v>198</v>
      </c>
    </row>
    <row r="52" spans="1:4">
      <c r="A52" t="s">
        <v>469</v>
      </c>
      <c r="B52" t="s">
        <v>470</v>
      </c>
      <c r="C52" t="s">
        <v>471</v>
      </c>
      <c r="D52" t="s">
        <v>472</v>
      </c>
    </row>
    <row r="53" spans="1:4">
      <c r="A53" t="s">
        <v>473</v>
      </c>
      <c r="B53" s="9">
        <v>44809</v>
      </c>
      <c r="C53" t="s">
        <v>474</v>
      </c>
      <c r="D53" t="s">
        <v>475</v>
      </c>
    </row>
    <row r="54" spans="1:4">
      <c r="A54" t="s">
        <v>476</v>
      </c>
      <c r="B54" t="s">
        <v>477</v>
      </c>
      <c r="C54" t="s">
        <v>478</v>
      </c>
      <c r="D54" t="s">
        <v>479</v>
      </c>
    </row>
    <row r="55" spans="1:4">
      <c r="A55" t="s">
        <v>480</v>
      </c>
      <c r="B55" t="s">
        <v>464</v>
      </c>
      <c r="C55" t="s">
        <v>481</v>
      </c>
      <c r="D55" t="s">
        <v>482</v>
      </c>
    </row>
    <row r="56" spans="1:4">
      <c r="A56" t="s">
        <v>483</v>
      </c>
      <c r="B56" t="s">
        <v>484</v>
      </c>
      <c r="C56" t="s">
        <v>485</v>
      </c>
      <c r="D56" t="s">
        <v>486</v>
      </c>
    </row>
    <row r="57" spans="1:2">
      <c r="A57" t="s">
        <v>487</v>
      </c>
      <c r="B57" t="s">
        <v>488</v>
      </c>
    </row>
    <row r="58" spans="1:1">
      <c r="A58" t="s">
        <v>489</v>
      </c>
    </row>
    <row r="59" spans="1:4">
      <c r="A59" t="s">
        <v>490</v>
      </c>
      <c r="B59" t="s">
        <v>464</v>
      </c>
      <c r="C59" t="s">
        <v>491</v>
      </c>
      <c r="D59" t="s">
        <v>464</v>
      </c>
    </row>
    <row r="60" spans="1:4">
      <c r="A60" t="s">
        <v>492</v>
      </c>
      <c r="B60" t="s">
        <v>493</v>
      </c>
      <c r="C60" t="s">
        <v>476</v>
      </c>
      <c r="D60" t="s">
        <v>477</v>
      </c>
    </row>
    <row r="61" spans="1:2">
      <c r="A61" t="s">
        <v>494</v>
      </c>
      <c r="B61" t="s">
        <v>495</v>
      </c>
    </row>
  </sheetData>
  <sheetProtection formatCells="0" insertHyperlinks="0" autoFilter="0"/>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9"/>
  <sheetViews>
    <sheetView zoomScale="265" zoomScaleNormal="265" workbookViewId="0">
      <selection activeCell="D12" sqref="D12"/>
    </sheetView>
  </sheetViews>
  <sheetFormatPr defaultColWidth="9" defaultRowHeight="14.25" outlineLevelCol="1"/>
  <cols>
    <col min="1" max="1" width="12.25" customWidth="1"/>
  </cols>
  <sheetData>
    <row r="1" spans="1:2">
      <c r="A1" t="s">
        <v>496</v>
      </c>
      <c r="B1" s="7" t="s">
        <v>497</v>
      </c>
    </row>
    <row r="2" spans="1:2">
      <c r="A2" t="s">
        <v>498</v>
      </c>
      <c r="B2" s="7" t="s">
        <v>499</v>
      </c>
    </row>
    <row r="3" spans="1:2">
      <c r="A3" t="s">
        <v>500</v>
      </c>
      <c r="B3" s="7" t="s">
        <v>501</v>
      </c>
    </row>
    <row r="4" spans="1:2">
      <c r="A4" t="s">
        <v>502</v>
      </c>
      <c r="B4" s="7" t="s">
        <v>503</v>
      </c>
    </row>
    <row r="5" spans="1:2">
      <c r="A5" t="s">
        <v>504</v>
      </c>
      <c r="B5" s="7" t="s">
        <v>505</v>
      </c>
    </row>
    <row r="6" spans="1:2">
      <c r="A6" t="s">
        <v>506</v>
      </c>
      <c r="B6" s="7" t="s">
        <v>507</v>
      </c>
    </row>
    <row r="7" spans="1:2">
      <c r="A7" t="s">
        <v>508</v>
      </c>
      <c r="B7" s="8" t="s">
        <v>509</v>
      </c>
    </row>
    <row r="8" spans="1:2">
      <c r="A8" t="s">
        <v>510</v>
      </c>
      <c r="B8" s="7" t="s">
        <v>511</v>
      </c>
    </row>
    <row r="9" spans="1:2">
      <c r="A9" t="s">
        <v>512</v>
      </c>
      <c r="B9" s="8" t="s">
        <v>513</v>
      </c>
    </row>
  </sheetData>
  <sheetProtection formatCells="0" insertHyperlinks="0" autoFilter="0"/>
  <hyperlinks>
    <hyperlink ref="B1" r:id="rId1" display="https://qqzz.qq.com/content/works"/>
    <hyperlink ref="B3" r:id="rId2" display="https://rep.taptap.cn/91657/211571/?task-type=Weekly_Task"/>
    <hyperlink ref="B4" r:id="rId3" display="https://creator.xiaohongshu.com/creator/notemanage"/>
    <hyperlink ref="B5" r:id="rId4" display="https://cp.kuaishou.com/article/manage/video"/>
    <hyperlink ref="B6" r:id="rId5" display="https://mp.toutiao.com/profile_v4/manage/content/all"/>
    <hyperlink ref="B7" r:id="rId6" display="https://member.bilibili.com/platform/home?spm_id_from=333.1296.0.0"/>
    <hyperlink ref="B8" r:id="rId7" display="https://creator.douyin.com/creator-micro/home"/>
    <hyperlink ref="B2" r:id="rId8" display="https://channels.weixin.qq.com/login.html"/>
    <hyperlink ref="B9" r:id="rId9" display="https://mp.weixin.qq.com/cgi-bin/home?t=home/index&amp;token=100089095&amp;lang=zh_CN"/>
  </hyperlink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2"/>
  <sheetViews>
    <sheetView zoomScale="220" zoomScaleNormal="220" workbookViewId="0">
      <selection activeCell="D12" sqref="D12"/>
    </sheetView>
  </sheetViews>
  <sheetFormatPr defaultColWidth="9" defaultRowHeight="14.25" outlineLevelRow="1" outlineLevelCol="1"/>
  <sheetData>
    <row r="1" spans="1:2">
      <c r="A1" t="s">
        <v>514</v>
      </c>
      <c r="B1" s="7" t="s">
        <v>515</v>
      </c>
    </row>
    <row r="2" spans="1:2">
      <c r="A2" t="s">
        <v>516</v>
      </c>
      <c r="B2" s="8" t="s">
        <v>316</v>
      </c>
    </row>
  </sheetData>
  <sheetProtection formatCells="0" insertHyperlinks="0" autoFilter="0"/>
  <hyperlinks>
    <hyperlink ref="B1" r:id="rId1" display="https://zx5duh4q5np.feishu.cn/file/DCWubkdC3oKMjYxz91Ocq0eZnM6"/>
    <hyperlink ref="B2" r:id="rId2" display="https://zx5duh4q5np.feishu.cn/file/Xpnkbd9G5os4lkxSJmhcAnzjn3e"/>
  </hyperlink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
  <sheetViews>
    <sheetView zoomScale="40" zoomScaleNormal="40" workbookViewId="0">
      <selection activeCell="D12" sqref="D12"/>
    </sheetView>
  </sheetViews>
  <sheetFormatPr defaultColWidth="9" defaultRowHeight="14.25" outlineLevelCol="6"/>
  <sheetData>
    <row r="1" ht="42.75" spans="1:7">
      <c r="A1" s="6" t="s">
        <v>517</v>
      </c>
      <c r="B1" t="s">
        <v>160</v>
      </c>
      <c r="C1" s="6" t="s">
        <v>518</v>
      </c>
      <c r="D1" t="s">
        <v>519</v>
      </c>
      <c r="E1" t="s">
        <v>520</v>
      </c>
      <c r="F1" t="s">
        <v>521</v>
      </c>
      <c r="G1" t="s">
        <v>522</v>
      </c>
    </row>
  </sheetData>
  <sheetProtection formatCells="0" insertHyperlinks="0" autoFilter="0"/>
  <pageMargins left="0.75" right="0.75" top="1" bottom="1" header="0.5" footer="0.5"/>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3"/>
  <sheetViews>
    <sheetView zoomScale="145" zoomScaleNormal="145" workbookViewId="0">
      <selection activeCell="C13" sqref="C13"/>
    </sheetView>
  </sheetViews>
  <sheetFormatPr defaultColWidth="9" defaultRowHeight="14.25" outlineLevelCol="3"/>
  <cols>
    <col min="1" max="1" width="10.875" customWidth="1"/>
    <col min="2" max="2" width="32.625" customWidth="1"/>
    <col min="3" max="3" width="13.125" customWidth="1"/>
  </cols>
  <sheetData>
    <row r="1" spans="1:4">
      <c r="A1" t="s">
        <v>523</v>
      </c>
      <c r="B1" t="s">
        <v>524</v>
      </c>
      <c r="C1" t="s">
        <v>525</v>
      </c>
      <c r="D1" t="s">
        <v>526</v>
      </c>
    </row>
    <row r="2" spans="1:4">
      <c r="A2" t="s">
        <v>527</v>
      </c>
      <c r="B2" t="s">
        <v>528</v>
      </c>
      <c r="C2" t="s">
        <v>529</v>
      </c>
      <c r="D2" t="s">
        <v>530</v>
      </c>
    </row>
    <row r="3" spans="1:4">
      <c r="A3" s="6" t="s">
        <v>531</v>
      </c>
      <c r="B3" s="7" t="s">
        <v>532</v>
      </c>
      <c r="C3" t="s">
        <v>533</v>
      </c>
      <c r="D3" t="s">
        <v>534</v>
      </c>
    </row>
    <row r="4" spans="1:4">
      <c r="A4" t="s">
        <v>535</v>
      </c>
      <c r="B4" t="s">
        <v>536</v>
      </c>
      <c r="D4" t="s">
        <v>537</v>
      </c>
    </row>
    <row r="5" spans="1:4">
      <c r="A5" t="s">
        <v>535</v>
      </c>
      <c r="B5" t="s">
        <v>536</v>
      </c>
      <c r="D5" t="s">
        <v>538</v>
      </c>
    </row>
    <row r="6" spans="1:2">
      <c r="A6" t="s">
        <v>535</v>
      </c>
      <c r="B6" t="s">
        <v>539</v>
      </c>
    </row>
    <row r="7" spans="1:3">
      <c r="A7" t="s">
        <v>540</v>
      </c>
      <c r="B7" s="7" t="s">
        <v>541</v>
      </c>
      <c r="C7" s="7"/>
    </row>
    <row r="8" spans="1:4">
      <c r="A8" t="s">
        <v>542</v>
      </c>
      <c r="D8" t="s">
        <v>543</v>
      </c>
    </row>
    <row r="9" spans="1:4">
      <c r="A9" t="s">
        <v>544</v>
      </c>
      <c r="B9" s="7" t="s">
        <v>545</v>
      </c>
      <c r="C9" s="7"/>
      <c r="D9" t="s">
        <v>546</v>
      </c>
    </row>
    <row r="10" spans="1:4">
      <c r="A10" t="s">
        <v>547</v>
      </c>
      <c r="D10" t="s">
        <v>548</v>
      </c>
    </row>
    <row r="11" spans="1:4">
      <c r="A11" t="s">
        <v>549</v>
      </c>
      <c r="B11" t="s">
        <v>550</v>
      </c>
      <c r="C11" t="s">
        <v>551</v>
      </c>
      <c r="D11" t="s">
        <v>552</v>
      </c>
    </row>
    <row r="12" spans="1:4">
      <c r="A12" t="s">
        <v>553</v>
      </c>
      <c r="B12" t="s">
        <v>554</v>
      </c>
      <c r="D12" t="s">
        <v>555</v>
      </c>
    </row>
    <row r="13" spans="2:2">
      <c r="B13"/>
    </row>
  </sheetData>
  <sheetProtection formatCells="0" insertHyperlinks="0" autoFilter="0"/>
  <hyperlinks>
    <hyperlink ref="B3" r:id="rId3" display="https://www.taptap.cn/app/473465"/>
    <hyperlink ref="B7" r:id="rId4" display="https://www.taptap.cn/app/482664"/>
    <hyperlink ref="B9" r:id="rId5" display="https://www.taptap.cn/app/385412"/>
  </hyperlinks>
  <pageMargins left="0.75" right="0.75" top="1" bottom="1" header="0.5" footer="0.5"/>
  <headerFooter/>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14"/>
  <sheetViews>
    <sheetView workbookViewId="0">
      <selection activeCell="E156" sqref="E156"/>
    </sheetView>
  </sheetViews>
  <sheetFormatPr defaultColWidth="10.4" defaultRowHeight="18" outlineLevelCol="6"/>
  <cols>
    <col min="1" max="1" width="10.4" style="1" customWidth="1"/>
    <col min="2" max="2" width="4.86666666666667" style="1" customWidth="1"/>
    <col min="3" max="3" width="255.625" style="1" customWidth="1"/>
    <col min="4" max="16384" width="10.4" style="1" customWidth="1"/>
  </cols>
  <sheetData>
    <row r="1" spans="1:7">
      <c r="A1" s="2" t="s">
        <v>556</v>
      </c>
      <c r="B1" s="2" t="s">
        <v>557</v>
      </c>
      <c r="C1" s="2" t="s">
        <v>558</v>
      </c>
      <c r="D1" s="2" t="s">
        <v>559</v>
      </c>
      <c r="E1" s="2" t="s">
        <v>560</v>
      </c>
      <c r="F1" s="2" t="s">
        <v>14</v>
      </c>
      <c r="G1" s="2" t="s">
        <v>561</v>
      </c>
    </row>
    <row r="2" spans="1:7">
      <c r="A2" s="2" t="s">
        <v>562</v>
      </c>
      <c r="B2" s="2" t="s">
        <v>563</v>
      </c>
      <c r="C2" s="3" t="s">
        <v>564</v>
      </c>
      <c r="D2" s="3" t="s">
        <v>59</v>
      </c>
      <c r="E2" s="2" t="s">
        <v>393</v>
      </c>
      <c r="F2" s="4"/>
      <c r="G2" s="4"/>
    </row>
    <row r="3" spans="1:7">
      <c r="A3" s="2" t="s">
        <v>68</v>
      </c>
      <c r="B3" s="2" t="s">
        <v>563</v>
      </c>
      <c r="C3" s="2" t="s">
        <v>26</v>
      </c>
      <c r="D3" s="4"/>
      <c r="E3" s="2" t="s">
        <v>27</v>
      </c>
      <c r="F3" s="4"/>
      <c r="G3" s="4"/>
    </row>
    <row r="4" spans="1:7">
      <c r="A4" s="2" t="s">
        <v>29</v>
      </c>
      <c r="B4" s="2" t="s">
        <v>563</v>
      </c>
      <c r="C4" s="2" t="s">
        <v>30</v>
      </c>
      <c r="D4" s="3" t="s">
        <v>31</v>
      </c>
      <c r="E4" s="2" t="s">
        <v>32</v>
      </c>
      <c r="F4" s="4"/>
      <c r="G4" s="4"/>
    </row>
    <row r="5" spans="1:7">
      <c r="A5" s="2" t="s">
        <v>33</v>
      </c>
      <c r="B5" s="2" t="s">
        <v>563</v>
      </c>
      <c r="C5" s="2" t="s">
        <v>34</v>
      </c>
      <c r="D5" s="2" t="s">
        <v>35</v>
      </c>
      <c r="E5" s="2" t="s">
        <v>36</v>
      </c>
      <c r="F5" s="4"/>
      <c r="G5" s="4"/>
    </row>
    <row r="6" spans="1:7">
      <c r="A6" s="2" t="s">
        <v>37</v>
      </c>
      <c r="B6" s="2" t="s">
        <v>563</v>
      </c>
      <c r="C6" s="2" t="s">
        <v>38</v>
      </c>
      <c r="D6" s="2" t="s">
        <v>39</v>
      </c>
      <c r="E6" s="2" t="s">
        <v>40</v>
      </c>
      <c r="F6" s="4"/>
      <c r="G6" s="4"/>
    </row>
    <row r="7" spans="1:7">
      <c r="A7" s="2" t="s">
        <v>41</v>
      </c>
      <c r="B7" s="2" t="s">
        <v>563</v>
      </c>
      <c r="C7" s="2" t="s">
        <v>42</v>
      </c>
      <c r="D7" s="2" t="s">
        <v>35</v>
      </c>
      <c r="E7" s="2" t="s">
        <v>43</v>
      </c>
      <c r="F7" s="4"/>
      <c r="G7" s="4"/>
    </row>
    <row r="8" spans="1:7">
      <c r="A8" s="2" t="s">
        <v>44</v>
      </c>
      <c r="B8" s="2" t="s">
        <v>563</v>
      </c>
      <c r="C8" s="2" t="s">
        <v>565</v>
      </c>
      <c r="D8" s="4"/>
      <c r="E8" s="4"/>
      <c r="F8" s="4"/>
      <c r="G8" s="4"/>
    </row>
    <row r="9" spans="1:7">
      <c r="A9" s="2" t="s">
        <v>46</v>
      </c>
      <c r="B9" s="4"/>
      <c r="C9" s="2" t="s">
        <v>47</v>
      </c>
      <c r="D9" s="2" t="s">
        <v>566</v>
      </c>
      <c r="E9" s="2" t="s">
        <v>27</v>
      </c>
      <c r="F9" s="4"/>
      <c r="G9" s="4"/>
    </row>
    <row r="10" spans="1:7">
      <c r="A10" s="2" t="s">
        <v>49</v>
      </c>
      <c r="B10" s="2" t="s">
        <v>563</v>
      </c>
      <c r="C10" s="2" t="s">
        <v>50</v>
      </c>
      <c r="D10" s="3" t="s">
        <v>51</v>
      </c>
      <c r="E10" s="2" t="s">
        <v>52</v>
      </c>
      <c r="F10" s="4"/>
      <c r="G10" s="4"/>
    </row>
    <row r="11" spans="1:7">
      <c r="A11" s="2" t="s">
        <v>53</v>
      </c>
      <c r="B11" s="2" t="s">
        <v>563</v>
      </c>
      <c r="C11" s="3" t="s">
        <v>54</v>
      </c>
      <c r="D11" s="2" t="s">
        <v>55</v>
      </c>
      <c r="E11" s="2" t="s">
        <v>56</v>
      </c>
      <c r="F11" s="4"/>
      <c r="G11" s="4"/>
    </row>
    <row r="12" spans="1:7">
      <c r="A12" s="2" t="s">
        <v>57</v>
      </c>
      <c r="B12" s="2" t="s">
        <v>563</v>
      </c>
      <c r="C12" s="3" t="s">
        <v>58</v>
      </c>
      <c r="D12" s="3" t="s">
        <v>59</v>
      </c>
      <c r="E12" s="2" t="s">
        <v>60</v>
      </c>
      <c r="F12" s="4"/>
      <c r="G12" s="4"/>
    </row>
    <row r="13" spans="1:7">
      <c r="A13" s="2" t="s">
        <v>61</v>
      </c>
      <c r="B13" s="4"/>
      <c r="C13" s="2" t="s">
        <v>62</v>
      </c>
      <c r="D13" s="2" t="s">
        <v>63</v>
      </c>
      <c r="E13" s="2" t="s">
        <v>64</v>
      </c>
      <c r="F13" s="4"/>
      <c r="G13" s="4"/>
    </row>
    <row r="14" spans="1:7">
      <c r="A14" s="2" t="s">
        <v>567</v>
      </c>
      <c r="B14" s="2" t="s">
        <v>563</v>
      </c>
      <c r="C14" s="2" t="s">
        <v>66</v>
      </c>
      <c r="D14" s="2" t="s">
        <v>60</v>
      </c>
      <c r="E14" s="2" t="s">
        <v>60</v>
      </c>
      <c r="F14" s="4"/>
      <c r="G14" s="4"/>
    </row>
    <row r="15" spans="1:7">
      <c r="A15" s="2" t="s">
        <v>67</v>
      </c>
      <c r="B15" s="2" t="s">
        <v>563</v>
      </c>
      <c r="C15" s="2" t="s">
        <v>66</v>
      </c>
      <c r="D15" s="2" t="s">
        <v>68</v>
      </c>
      <c r="E15" s="2" t="s">
        <v>69</v>
      </c>
      <c r="F15" s="4"/>
      <c r="G15" s="4"/>
    </row>
    <row r="16" spans="1:7">
      <c r="A16" s="2" t="s">
        <v>70</v>
      </c>
      <c r="B16" s="2" t="s">
        <v>568</v>
      </c>
      <c r="C16" s="2" t="s">
        <v>71</v>
      </c>
      <c r="D16" s="3" t="s">
        <v>569</v>
      </c>
      <c r="E16" s="2" t="s">
        <v>73</v>
      </c>
      <c r="F16" s="4"/>
      <c r="G16" s="4"/>
    </row>
    <row r="17" spans="1:7">
      <c r="A17" s="2" t="s">
        <v>570</v>
      </c>
      <c r="B17" s="2" t="s">
        <v>563</v>
      </c>
      <c r="C17" s="2" t="s">
        <v>571</v>
      </c>
      <c r="D17" s="2" t="s">
        <v>572</v>
      </c>
      <c r="E17" s="2" t="s">
        <v>572</v>
      </c>
      <c r="F17" s="4"/>
      <c r="G17" s="4"/>
    </row>
    <row r="18" spans="1:7">
      <c r="A18" s="2" t="s">
        <v>74</v>
      </c>
      <c r="B18" s="4"/>
      <c r="C18" s="2" t="s">
        <v>75</v>
      </c>
      <c r="D18" s="2" t="s">
        <v>76</v>
      </c>
      <c r="E18" s="2" t="s">
        <v>77</v>
      </c>
      <c r="F18" s="4"/>
      <c r="G18" s="4"/>
    </row>
    <row r="19" spans="1:7">
      <c r="A19" s="2" t="s">
        <v>78</v>
      </c>
      <c r="B19" s="2" t="s">
        <v>563</v>
      </c>
      <c r="C19" s="2" t="s">
        <v>79</v>
      </c>
      <c r="D19" s="2" t="s">
        <v>80</v>
      </c>
      <c r="E19" s="2" t="s">
        <v>81</v>
      </c>
      <c r="F19" s="4"/>
      <c r="G19" s="4"/>
    </row>
    <row r="20" spans="1:7">
      <c r="A20" s="2" t="s">
        <v>82</v>
      </c>
      <c r="B20" s="4"/>
      <c r="C20" s="2" t="s">
        <v>573</v>
      </c>
      <c r="D20" s="3" t="s">
        <v>59</v>
      </c>
      <c r="E20" s="2" t="s">
        <v>81</v>
      </c>
      <c r="F20" s="4"/>
      <c r="G20" s="4"/>
    </row>
    <row r="21" spans="1:7">
      <c r="A21" s="2" t="s">
        <v>84</v>
      </c>
      <c r="B21" s="2" t="s">
        <v>563</v>
      </c>
      <c r="C21" s="2" t="s">
        <v>85</v>
      </c>
      <c r="D21" s="2" t="s">
        <v>86</v>
      </c>
      <c r="E21" s="2" t="s">
        <v>87</v>
      </c>
      <c r="F21" s="4"/>
      <c r="G21" s="4"/>
    </row>
    <row r="22" spans="1:7">
      <c r="A22" s="2" t="s">
        <v>88</v>
      </c>
      <c r="B22" s="4"/>
      <c r="C22" s="2" t="s">
        <v>89</v>
      </c>
      <c r="D22" s="4"/>
      <c r="E22" s="4"/>
      <c r="F22" s="4"/>
      <c r="G22" s="4"/>
    </row>
    <row r="23" spans="1:7">
      <c r="A23" s="2" t="s">
        <v>90</v>
      </c>
      <c r="B23" s="2" t="s">
        <v>563</v>
      </c>
      <c r="C23" s="2" t="s">
        <v>91</v>
      </c>
      <c r="D23" s="2" t="s">
        <v>80</v>
      </c>
      <c r="E23" s="2" t="s">
        <v>92</v>
      </c>
      <c r="F23" s="2" t="s">
        <v>93</v>
      </c>
      <c r="G23" s="4"/>
    </row>
    <row r="24" spans="1:7">
      <c r="A24" s="2" t="s">
        <v>94</v>
      </c>
      <c r="B24" s="2" t="s">
        <v>563</v>
      </c>
      <c r="C24" s="3" t="s">
        <v>574</v>
      </c>
      <c r="D24" s="2" t="s">
        <v>35</v>
      </c>
      <c r="E24" s="2" t="s">
        <v>81</v>
      </c>
      <c r="F24" s="4"/>
      <c r="G24" s="4"/>
    </row>
    <row r="25" spans="1:7">
      <c r="A25" s="2" t="s">
        <v>96</v>
      </c>
      <c r="B25" s="2" t="s">
        <v>563</v>
      </c>
      <c r="C25" s="3" t="s">
        <v>97</v>
      </c>
      <c r="D25" s="2" t="s">
        <v>35</v>
      </c>
      <c r="E25" s="2" t="s">
        <v>575</v>
      </c>
      <c r="F25" s="4"/>
      <c r="G25" s="4"/>
    </row>
    <row r="26" spans="1:7">
      <c r="A26" s="2" t="s">
        <v>98</v>
      </c>
      <c r="B26" s="2" t="s">
        <v>563</v>
      </c>
      <c r="C26" s="2" t="s">
        <v>576</v>
      </c>
      <c r="D26" s="2" t="s">
        <v>35</v>
      </c>
      <c r="E26" s="2" t="s">
        <v>36</v>
      </c>
      <c r="F26" s="4"/>
      <c r="G26" s="4"/>
    </row>
    <row r="27" spans="1:7">
      <c r="A27" s="2" t="s">
        <v>100</v>
      </c>
      <c r="B27" s="2" t="s">
        <v>563</v>
      </c>
      <c r="C27" s="2" t="s">
        <v>101</v>
      </c>
      <c r="D27" s="2" t="s">
        <v>80</v>
      </c>
      <c r="E27" s="2" t="s">
        <v>577</v>
      </c>
      <c r="F27" s="4"/>
      <c r="G27" s="4"/>
    </row>
    <row r="28" spans="1:7">
      <c r="A28" s="2" t="s">
        <v>103</v>
      </c>
      <c r="B28" s="2" t="s">
        <v>563</v>
      </c>
      <c r="C28" s="3" t="s">
        <v>104</v>
      </c>
      <c r="D28" s="3" t="s">
        <v>105</v>
      </c>
      <c r="E28" s="2" t="s">
        <v>32</v>
      </c>
      <c r="F28" s="2" t="s">
        <v>578</v>
      </c>
      <c r="G28" s="4"/>
    </row>
    <row r="29" spans="1:7">
      <c r="A29" s="2" t="s">
        <v>106</v>
      </c>
      <c r="B29" s="2" t="s">
        <v>563</v>
      </c>
      <c r="C29" s="3" t="s">
        <v>107</v>
      </c>
      <c r="D29" s="2" t="s">
        <v>108</v>
      </c>
      <c r="E29" s="2" t="s">
        <v>109</v>
      </c>
      <c r="F29" s="4"/>
      <c r="G29" s="4"/>
    </row>
    <row r="30" spans="1:7">
      <c r="A30" s="2" t="s">
        <v>110</v>
      </c>
      <c r="B30" s="2" t="s">
        <v>568</v>
      </c>
      <c r="C30" s="2" t="s">
        <v>111</v>
      </c>
      <c r="D30" s="2" t="s">
        <v>112</v>
      </c>
      <c r="E30" s="2" t="s">
        <v>113</v>
      </c>
      <c r="F30" s="4"/>
      <c r="G30" s="4"/>
    </row>
    <row r="31" spans="1:7">
      <c r="A31" s="2" t="s">
        <v>114</v>
      </c>
      <c r="B31" s="2" t="s">
        <v>563</v>
      </c>
      <c r="C31" s="2" t="s">
        <v>115</v>
      </c>
      <c r="D31" s="2" t="s">
        <v>116</v>
      </c>
      <c r="E31" s="2" t="s">
        <v>32</v>
      </c>
      <c r="F31" s="4"/>
      <c r="G31" s="4"/>
    </row>
    <row r="32" spans="1:7">
      <c r="A32" s="2" t="s">
        <v>114</v>
      </c>
      <c r="B32" s="2" t="s">
        <v>568</v>
      </c>
      <c r="C32" s="2" t="s">
        <v>117</v>
      </c>
      <c r="D32" s="2" t="s">
        <v>118</v>
      </c>
      <c r="E32" s="2" t="s">
        <v>119</v>
      </c>
      <c r="F32" s="4"/>
      <c r="G32" s="4"/>
    </row>
    <row r="33" spans="1:7">
      <c r="A33" s="2" t="s">
        <v>120</v>
      </c>
      <c r="B33" s="2" t="s">
        <v>563</v>
      </c>
      <c r="C33" s="3" t="s">
        <v>121</v>
      </c>
      <c r="D33" s="2" t="s">
        <v>35</v>
      </c>
      <c r="E33" s="2" t="s">
        <v>122</v>
      </c>
      <c r="F33" s="2" t="s">
        <v>123</v>
      </c>
      <c r="G33" s="4"/>
    </row>
    <row r="34" spans="1:7">
      <c r="A34" s="2" t="s">
        <v>124</v>
      </c>
      <c r="B34" s="2" t="s">
        <v>568</v>
      </c>
      <c r="C34" s="2" t="s">
        <v>125</v>
      </c>
      <c r="D34" s="2" t="s">
        <v>80</v>
      </c>
      <c r="E34" s="2" t="s">
        <v>126</v>
      </c>
      <c r="F34" s="4"/>
      <c r="G34" s="4"/>
    </row>
    <row r="35" spans="1:7">
      <c r="A35" s="2" t="s">
        <v>579</v>
      </c>
      <c r="B35" s="2" t="s">
        <v>563</v>
      </c>
      <c r="C35" s="3" t="s">
        <v>127</v>
      </c>
      <c r="D35" s="2" t="s">
        <v>35</v>
      </c>
      <c r="E35" s="2" t="s">
        <v>43</v>
      </c>
      <c r="F35" s="4"/>
      <c r="G35" s="4"/>
    </row>
    <row r="36" spans="1:7">
      <c r="A36" s="2" t="s">
        <v>579</v>
      </c>
      <c r="B36" s="2" t="s">
        <v>568</v>
      </c>
      <c r="C36" s="2" t="s">
        <v>127</v>
      </c>
      <c r="D36" s="3" t="s">
        <v>128</v>
      </c>
      <c r="E36" s="2" t="s">
        <v>129</v>
      </c>
      <c r="F36" s="2" t="s">
        <v>130</v>
      </c>
      <c r="G36" s="4"/>
    </row>
    <row r="37" spans="1:7">
      <c r="A37" s="2" t="s">
        <v>131</v>
      </c>
      <c r="B37" s="2" t="s">
        <v>563</v>
      </c>
      <c r="C37" s="3" t="s">
        <v>132</v>
      </c>
      <c r="D37" s="3" t="s">
        <v>133</v>
      </c>
      <c r="E37" s="2" t="s">
        <v>134</v>
      </c>
      <c r="F37" s="2" t="s">
        <v>123</v>
      </c>
      <c r="G37" s="4"/>
    </row>
    <row r="38" spans="1:7">
      <c r="A38" s="2" t="s">
        <v>580</v>
      </c>
      <c r="B38" s="2" t="s">
        <v>563</v>
      </c>
      <c r="C38" s="3" t="s">
        <v>135</v>
      </c>
      <c r="D38" s="2" t="s">
        <v>136</v>
      </c>
      <c r="E38" s="2" t="s">
        <v>137</v>
      </c>
      <c r="F38" s="4"/>
      <c r="G38" s="4"/>
    </row>
    <row r="39" spans="1:7">
      <c r="A39" s="2" t="s">
        <v>138</v>
      </c>
      <c r="B39" s="2" t="s">
        <v>563</v>
      </c>
      <c r="C39" s="3" t="s">
        <v>139</v>
      </c>
      <c r="D39" s="2" t="s">
        <v>35</v>
      </c>
      <c r="E39" s="2" t="s">
        <v>140</v>
      </c>
      <c r="F39" s="4"/>
      <c r="G39" s="4"/>
    </row>
    <row r="40" spans="1:7">
      <c r="A40" s="2" t="s">
        <v>581</v>
      </c>
      <c r="B40" s="2" t="s">
        <v>563</v>
      </c>
      <c r="C40" s="3" t="s">
        <v>141</v>
      </c>
      <c r="D40" s="2" t="s">
        <v>35</v>
      </c>
      <c r="E40" s="2" t="s">
        <v>142</v>
      </c>
      <c r="F40" s="4"/>
      <c r="G40" s="4"/>
    </row>
    <row r="41" spans="1:7">
      <c r="A41" s="2" t="s">
        <v>143</v>
      </c>
      <c r="B41" s="2" t="s">
        <v>563</v>
      </c>
      <c r="C41" s="2" t="s">
        <v>582</v>
      </c>
      <c r="D41" s="2" t="s">
        <v>136</v>
      </c>
      <c r="E41" s="2" t="s">
        <v>145</v>
      </c>
      <c r="F41" s="2" t="s">
        <v>583</v>
      </c>
      <c r="G41" s="4"/>
    </row>
    <row r="42" spans="1:7">
      <c r="A42" s="2" t="s">
        <v>143</v>
      </c>
      <c r="B42" s="2" t="s">
        <v>568</v>
      </c>
      <c r="C42" s="2" t="s">
        <v>582</v>
      </c>
      <c r="D42" s="2" t="s">
        <v>146</v>
      </c>
      <c r="E42" s="2" t="s">
        <v>147</v>
      </c>
      <c r="F42" s="4"/>
      <c r="G42" s="4"/>
    </row>
    <row r="43" spans="1:7">
      <c r="A43" s="2" t="s">
        <v>148</v>
      </c>
      <c r="B43" s="2" t="s">
        <v>563</v>
      </c>
      <c r="C43" s="3" t="s">
        <v>152</v>
      </c>
      <c r="D43" s="2" t="s">
        <v>150</v>
      </c>
      <c r="E43" s="2" t="s">
        <v>151</v>
      </c>
      <c r="F43" s="4"/>
      <c r="G43" s="4"/>
    </row>
    <row r="44" spans="1:7">
      <c r="A44" s="2" t="s">
        <v>148</v>
      </c>
      <c r="B44" s="2" t="s">
        <v>568</v>
      </c>
      <c r="C44" s="2" t="s">
        <v>152</v>
      </c>
      <c r="D44" s="2" t="s">
        <v>153</v>
      </c>
      <c r="E44" s="2" t="s">
        <v>154</v>
      </c>
      <c r="F44" s="4"/>
      <c r="G44" s="4"/>
    </row>
    <row r="45" spans="1:7">
      <c r="A45" s="2" t="s">
        <v>155</v>
      </c>
      <c r="B45" s="2" t="s">
        <v>563</v>
      </c>
      <c r="C45" s="3" t="s">
        <v>156</v>
      </c>
      <c r="D45" s="2" t="s">
        <v>35</v>
      </c>
      <c r="E45" s="2" t="s">
        <v>157</v>
      </c>
      <c r="F45" s="4"/>
      <c r="G45" s="4"/>
    </row>
    <row r="46" spans="1:7">
      <c r="A46" s="2" t="s">
        <v>155</v>
      </c>
      <c r="B46" s="2" t="s">
        <v>568</v>
      </c>
      <c r="C46" s="2" t="s">
        <v>584</v>
      </c>
      <c r="D46" s="2" t="s">
        <v>585</v>
      </c>
      <c r="E46" s="2" t="s">
        <v>585</v>
      </c>
      <c r="F46" s="4"/>
      <c r="G46" s="4"/>
    </row>
    <row r="47" spans="1:7">
      <c r="A47" s="2" t="s">
        <v>158</v>
      </c>
      <c r="B47" s="2" t="s">
        <v>568</v>
      </c>
      <c r="C47" s="5" t="s">
        <v>586</v>
      </c>
      <c r="D47" s="2" t="s">
        <v>80</v>
      </c>
      <c r="E47" s="2" t="s">
        <v>160</v>
      </c>
      <c r="F47" s="4"/>
      <c r="G47" s="4"/>
    </row>
    <row r="48" spans="1:7">
      <c r="A48" s="2" t="s">
        <v>161</v>
      </c>
      <c r="B48" s="2" t="s">
        <v>563</v>
      </c>
      <c r="C48" s="3" t="s">
        <v>162</v>
      </c>
      <c r="D48" s="2" t="s">
        <v>35</v>
      </c>
      <c r="E48" s="2" t="s">
        <v>92</v>
      </c>
      <c r="F48" s="2" t="s">
        <v>587</v>
      </c>
      <c r="G48" s="4"/>
    </row>
    <row r="49" spans="1:7">
      <c r="A49" s="2" t="s">
        <v>161</v>
      </c>
      <c r="B49" s="2" t="s">
        <v>568</v>
      </c>
      <c r="C49" s="2" t="s">
        <v>162</v>
      </c>
      <c r="D49" s="2" t="s">
        <v>80</v>
      </c>
      <c r="E49" s="2" t="s">
        <v>92</v>
      </c>
      <c r="F49" s="4"/>
      <c r="G49" s="4"/>
    </row>
    <row r="50" spans="1:7">
      <c r="A50" s="2" t="s">
        <v>338</v>
      </c>
      <c r="B50" s="2" t="s">
        <v>563</v>
      </c>
      <c r="C50" s="2" t="s">
        <v>339</v>
      </c>
      <c r="D50" s="2" t="s">
        <v>80</v>
      </c>
      <c r="E50" s="2" t="s">
        <v>92</v>
      </c>
      <c r="F50" s="4"/>
      <c r="G50" s="4"/>
    </row>
    <row r="51" spans="1:7">
      <c r="A51" s="2" t="s">
        <v>163</v>
      </c>
      <c r="B51" s="2" t="s">
        <v>568</v>
      </c>
      <c r="C51" s="2" t="s">
        <v>164</v>
      </c>
      <c r="D51" s="2" t="s">
        <v>80</v>
      </c>
      <c r="E51" s="2" t="s">
        <v>165</v>
      </c>
      <c r="F51" s="4"/>
      <c r="G51" s="4"/>
    </row>
    <row r="52" spans="1:7">
      <c r="A52" s="2" t="s">
        <v>163</v>
      </c>
      <c r="B52" s="2" t="s">
        <v>563</v>
      </c>
      <c r="C52" s="3" t="s">
        <v>166</v>
      </c>
      <c r="D52" s="2" t="s">
        <v>35</v>
      </c>
      <c r="E52" s="2" t="s">
        <v>397</v>
      </c>
      <c r="F52" s="4"/>
      <c r="G52" s="4"/>
    </row>
    <row r="53" spans="1:7">
      <c r="A53" s="2" t="s">
        <v>15</v>
      </c>
      <c r="B53" s="2" t="s">
        <v>563</v>
      </c>
      <c r="C53" s="3" t="s">
        <v>588</v>
      </c>
      <c r="D53" s="2" t="s">
        <v>35</v>
      </c>
      <c r="E53" s="2" t="s">
        <v>167</v>
      </c>
      <c r="F53" s="2" t="s">
        <v>59</v>
      </c>
      <c r="G53" s="4"/>
    </row>
    <row r="54" spans="1:7">
      <c r="A54" s="2" t="s">
        <v>169</v>
      </c>
      <c r="B54" s="2" t="s">
        <v>563</v>
      </c>
      <c r="C54" s="3" t="s">
        <v>170</v>
      </c>
      <c r="D54" s="2" t="s">
        <v>55</v>
      </c>
      <c r="E54" s="2" t="s">
        <v>56</v>
      </c>
      <c r="F54" s="4"/>
      <c r="G54" s="4"/>
    </row>
    <row r="55" spans="1:7">
      <c r="A55" s="2" t="s">
        <v>173</v>
      </c>
      <c r="B55" s="2" t="s">
        <v>568</v>
      </c>
      <c r="C55" s="2" t="s">
        <v>174</v>
      </c>
      <c r="D55" s="2" t="s">
        <v>175</v>
      </c>
      <c r="E55" s="2" t="s">
        <v>176</v>
      </c>
      <c r="F55" s="4"/>
      <c r="G55" s="4"/>
    </row>
    <row r="56" spans="1:7">
      <c r="A56" s="2" t="s">
        <v>173</v>
      </c>
      <c r="B56" s="2" t="s">
        <v>563</v>
      </c>
      <c r="C56" s="2" t="s">
        <v>589</v>
      </c>
      <c r="D56" s="2" t="s">
        <v>590</v>
      </c>
      <c r="E56" s="2" t="s">
        <v>303</v>
      </c>
      <c r="F56" s="4"/>
      <c r="G56" s="4"/>
    </row>
    <row r="57" spans="1:7">
      <c r="A57" s="2" t="s">
        <v>177</v>
      </c>
      <c r="B57" s="2" t="s">
        <v>563</v>
      </c>
      <c r="C57" s="3" t="s">
        <v>178</v>
      </c>
      <c r="D57" s="2" t="s">
        <v>80</v>
      </c>
      <c r="E57" s="2" t="s">
        <v>92</v>
      </c>
      <c r="F57" s="4"/>
      <c r="G57" s="4"/>
    </row>
    <row r="58" spans="1:7">
      <c r="A58" s="2" t="s">
        <v>177</v>
      </c>
      <c r="B58" s="2" t="s">
        <v>568</v>
      </c>
      <c r="C58" s="3" t="s">
        <v>178</v>
      </c>
      <c r="D58" s="2" t="s">
        <v>35</v>
      </c>
      <c r="E58" s="2" t="s">
        <v>92</v>
      </c>
      <c r="F58" s="2" t="s">
        <v>591</v>
      </c>
      <c r="G58" s="4"/>
    </row>
    <row r="59" spans="1:7">
      <c r="A59" s="2" t="s">
        <v>180</v>
      </c>
      <c r="B59" s="2" t="s">
        <v>563</v>
      </c>
      <c r="C59" s="3" t="s">
        <v>181</v>
      </c>
      <c r="D59" s="2" t="s">
        <v>35</v>
      </c>
      <c r="E59" s="2" t="s">
        <v>572</v>
      </c>
      <c r="F59" s="2" t="s">
        <v>592</v>
      </c>
      <c r="G59" s="4"/>
    </row>
    <row r="60" spans="1:7">
      <c r="A60" s="2" t="s">
        <v>184</v>
      </c>
      <c r="B60" s="2" t="s">
        <v>563</v>
      </c>
      <c r="C60" s="3" t="s">
        <v>185</v>
      </c>
      <c r="D60" s="2" t="s">
        <v>593</v>
      </c>
      <c r="E60" s="2" t="s">
        <v>69</v>
      </c>
      <c r="F60" s="2" t="s">
        <v>183</v>
      </c>
      <c r="G60" s="4"/>
    </row>
    <row r="61" spans="1:7">
      <c r="A61" s="2" t="s">
        <v>594</v>
      </c>
      <c r="B61" s="2" t="s">
        <v>563</v>
      </c>
      <c r="C61" s="2" t="s">
        <v>188</v>
      </c>
      <c r="D61" s="2" t="s">
        <v>150</v>
      </c>
      <c r="E61" s="2" t="s">
        <v>145</v>
      </c>
      <c r="F61" s="4"/>
      <c r="G61" s="4"/>
    </row>
    <row r="62" spans="1:7">
      <c r="A62" s="2" t="s">
        <v>189</v>
      </c>
      <c r="B62" s="2" t="s">
        <v>189</v>
      </c>
      <c r="C62" s="2" t="s">
        <v>595</v>
      </c>
      <c r="D62" s="3" t="s">
        <v>133</v>
      </c>
      <c r="E62" s="2" t="s">
        <v>191</v>
      </c>
      <c r="F62" s="4"/>
      <c r="G62" s="4"/>
    </row>
    <row r="63" spans="1:7">
      <c r="A63" s="2" t="s">
        <v>192</v>
      </c>
      <c r="B63" s="2" t="s">
        <v>596</v>
      </c>
      <c r="C63" s="2" t="s">
        <v>597</v>
      </c>
      <c r="D63" s="2" t="s">
        <v>194</v>
      </c>
      <c r="E63" s="2" t="s">
        <v>366</v>
      </c>
      <c r="F63" s="4"/>
      <c r="G63" s="4"/>
    </row>
    <row r="64" spans="1:7">
      <c r="A64" s="2" t="s">
        <v>196</v>
      </c>
      <c r="B64" s="2" t="s">
        <v>568</v>
      </c>
      <c r="C64" s="2" t="s">
        <v>197</v>
      </c>
      <c r="D64" s="2" t="s">
        <v>198</v>
      </c>
      <c r="E64" s="2" t="s">
        <v>598</v>
      </c>
      <c r="F64" s="2" t="s">
        <v>200</v>
      </c>
      <c r="G64" s="4"/>
    </row>
    <row r="65" spans="1:7">
      <c r="A65" s="2" t="s">
        <v>196</v>
      </c>
      <c r="B65" s="2" t="s">
        <v>563</v>
      </c>
      <c r="C65" s="3" t="s">
        <v>599</v>
      </c>
      <c r="D65" s="2" t="s">
        <v>202</v>
      </c>
      <c r="E65" s="2" t="s">
        <v>600</v>
      </c>
      <c r="F65" s="2" t="s">
        <v>601</v>
      </c>
      <c r="G65" s="4"/>
    </row>
    <row r="66" spans="1:7">
      <c r="A66" s="2" t="s">
        <v>203</v>
      </c>
      <c r="B66" s="2" t="s">
        <v>602</v>
      </c>
      <c r="C66" s="2" t="s">
        <v>204</v>
      </c>
      <c r="D66" s="3" t="s">
        <v>205</v>
      </c>
      <c r="E66" s="2" t="s">
        <v>206</v>
      </c>
      <c r="F66" s="4"/>
      <c r="G66" s="4"/>
    </row>
    <row r="67" spans="1:7">
      <c r="A67" s="2" t="s">
        <v>207</v>
      </c>
      <c r="B67" s="2" t="s">
        <v>563</v>
      </c>
      <c r="C67" s="3" t="s">
        <v>603</v>
      </c>
      <c r="D67" s="4"/>
      <c r="E67" s="4"/>
      <c r="F67" s="4"/>
      <c r="G67" s="4"/>
    </row>
    <row r="68" spans="1:7">
      <c r="A68" s="2" t="s">
        <v>246</v>
      </c>
      <c r="B68" s="2" t="s">
        <v>568</v>
      </c>
      <c r="C68" s="2" t="s">
        <v>247</v>
      </c>
      <c r="D68" s="2" t="s">
        <v>248</v>
      </c>
      <c r="E68" s="2" t="s">
        <v>160</v>
      </c>
      <c r="F68" s="4"/>
      <c r="G68" s="4"/>
    </row>
    <row r="69" spans="1:7">
      <c r="A69" s="2" t="s">
        <v>131</v>
      </c>
      <c r="B69" s="2" t="s">
        <v>568</v>
      </c>
      <c r="C69" s="2" t="s">
        <v>249</v>
      </c>
      <c r="D69" s="4"/>
      <c r="E69" s="2" t="s">
        <v>160</v>
      </c>
      <c r="F69" s="4"/>
      <c r="G69" s="4"/>
    </row>
    <row r="70" spans="1:7">
      <c r="A70" s="2" t="s">
        <v>604</v>
      </c>
      <c r="B70" s="2" t="s">
        <v>563</v>
      </c>
      <c r="C70" s="3" t="s">
        <v>251</v>
      </c>
      <c r="D70" s="2" t="s">
        <v>605</v>
      </c>
      <c r="E70" s="2" t="s">
        <v>73</v>
      </c>
      <c r="F70" s="4"/>
      <c r="G70" s="4"/>
    </row>
    <row r="71" spans="1:7">
      <c r="A71" s="2" t="s">
        <v>253</v>
      </c>
      <c r="B71" s="2" t="s">
        <v>568</v>
      </c>
      <c r="C71" s="2" t="s">
        <v>91</v>
      </c>
      <c r="D71" s="2" t="s">
        <v>80</v>
      </c>
      <c r="E71" s="2" t="s">
        <v>126</v>
      </c>
      <c r="F71" s="4"/>
      <c r="G71" s="4"/>
    </row>
    <row r="72" spans="1:7">
      <c r="A72" s="2" t="s">
        <v>254</v>
      </c>
      <c r="B72" s="2" t="s">
        <v>563</v>
      </c>
      <c r="C72" s="3" t="s">
        <v>255</v>
      </c>
      <c r="D72" s="3" t="s">
        <v>105</v>
      </c>
      <c r="E72" s="2" t="s">
        <v>32</v>
      </c>
      <c r="F72" s="4"/>
      <c r="G72" s="4"/>
    </row>
    <row r="73" spans="1:7">
      <c r="A73" s="2" t="s">
        <v>256</v>
      </c>
      <c r="B73" s="2" t="s">
        <v>563</v>
      </c>
      <c r="C73" s="2" t="s">
        <v>257</v>
      </c>
      <c r="D73" s="2" t="s">
        <v>606</v>
      </c>
      <c r="E73" s="2" t="s">
        <v>607</v>
      </c>
      <c r="F73" s="4"/>
      <c r="G73" s="4"/>
    </row>
    <row r="74" spans="1:7">
      <c r="A74" s="2" t="s">
        <v>260</v>
      </c>
      <c r="B74" s="4"/>
      <c r="C74" s="2" t="s">
        <v>261</v>
      </c>
      <c r="D74" s="2" t="s">
        <v>262</v>
      </c>
      <c r="E74" s="2" t="s">
        <v>60</v>
      </c>
      <c r="F74" s="4"/>
      <c r="G74" s="4"/>
    </row>
    <row r="75" spans="1:7">
      <c r="A75" s="2" t="s">
        <v>263</v>
      </c>
      <c r="B75" s="2" t="s">
        <v>563</v>
      </c>
      <c r="C75" s="2" t="s">
        <v>264</v>
      </c>
      <c r="D75" s="2" t="s">
        <v>606</v>
      </c>
      <c r="E75" s="2" t="s">
        <v>73</v>
      </c>
      <c r="F75" s="4"/>
      <c r="G75" s="4"/>
    </row>
    <row r="76" spans="1:7">
      <c r="A76" s="2" t="s">
        <v>265</v>
      </c>
      <c r="B76" s="2" t="s">
        <v>568</v>
      </c>
      <c r="C76" s="2" t="s">
        <v>266</v>
      </c>
      <c r="D76" s="2" t="s">
        <v>608</v>
      </c>
      <c r="E76" s="2" t="s">
        <v>268</v>
      </c>
      <c r="F76" s="4"/>
      <c r="G76" s="4"/>
    </row>
    <row r="77" spans="1:7">
      <c r="A77" s="2" t="s">
        <v>265</v>
      </c>
      <c r="B77" s="2" t="s">
        <v>563</v>
      </c>
      <c r="C77" s="2" t="s">
        <v>266</v>
      </c>
      <c r="D77" s="2" t="s">
        <v>609</v>
      </c>
      <c r="E77" s="2" t="s">
        <v>610</v>
      </c>
      <c r="F77" s="4"/>
      <c r="G77" s="4"/>
    </row>
    <row r="78" spans="1:7">
      <c r="A78" s="2" t="s">
        <v>271</v>
      </c>
      <c r="B78" s="2" t="s">
        <v>563</v>
      </c>
      <c r="C78" s="2" t="s">
        <v>75</v>
      </c>
      <c r="D78" s="2" t="s">
        <v>611</v>
      </c>
      <c r="E78" s="2" t="s">
        <v>612</v>
      </c>
      <c r="F78" s="4"/>
      <c r="G78" s="4"/>
    </row>
    <row r="79" spans="1:7">
      <c r="A79" s="2" t="s">
        <v>274</v>
      </c>
      <c r="B79" s="2" t="s">
        <v>568</v>
      </c>
      <c r="C79" s="2" t="s">
        <v>75</v>
      </c>
      <c r="D79" s="2" t="s">
        <v>76</v>
      </c>
      <c r="E79" s="2" t="s">
        <v>77</v>
      </c>
      <c r="F79" s="4"/>
      <c r="G79" s="4"/>
    </row>
    <row r="80" spans="1:7">
      <c r="A80" s="2" t="s">
        <v>184</v>
      </c>
      <c r="B80" s="2" t="s">
        <v>563</v>
      </c>
      <c r="C80" s="2" t="s">
        <v>185</v>
      </c>
      <c r="D80" s="2" t="s">
        <v>593</v>
      </c>
      <c r="E80" s="2" t="s">
        <v>69</v>
      </c>
      <c r="F80" s="4"/>
      <c r="G80" s="4"/>
    </row>
    <row r="81" spans="1:7">
      <c r="A81" s="2" t="s">
        <v>277</v>
      </c>
      <c r="B81" s="4"/>
      <c r="C81" s="3" t="s">
        <v>278</v>
      </c>
      <c r="D81" s="2" t="s">
        <v>279</v>
      </c>
      <c r="E81" s="2" t="s">
        <v>280</v>
      </c>
      <c r="F81" s="4"/>
      <c r="G81" s="4"/>
    </row>
    <row r="82" spans="1:7">
      <c r="A82" s="2" t="s">
        <v>281</v>
      </c>
      <c r="B82" s="4"/>
      <c r="C82" s="2" t="s">
        <v>282</v>
      </c>
      <c r="D82" s="2" t="s">
        <v>613</v>
      </c>
      <c r="E82" s="2" t="s">
        <v>175</v>
      </c>
      <c r="F82" s="4"/>
      <c r="G82" s="4"/>
    </row>
    <row r="83" spans="1:7">
      <c r="A83" s="2" t="s">
        <v>281</v>
      </c>
      <c r="B83" s="4"/>
      <c r="C83" s="3" t="s">
        <v>301</v>
      </c>
      <c r="D83" s="2" t="s">
        <v>302</v>
      </c>
      <c r="E83" s="2" t="s">
        <v>303</v>
      </c>
      <c r="F83" s="4"/>
      <c r="G83" s="4"/>
    </row>
    <row r="84" spans="1:7">
      <c r="A84" s="2" t="s">
        <v>285</v>
      </c>
      <c r="B84" s="2" t="s">
        <v>563</v>
      </c>
      <c r="C84" s="2" t="s">
        <v>286</v>
      </c>
      <c r="D84" s="2" t="s">
        <v>287</v>
      </c>
      <c r="E84" s="2" t="s">
        <v>288</v>
      </c>
      <c r="F84" s="4"/>
      <c r="G84" s="4"/>
    </row>
    <row r="85" spans="1:7">
      <c r="A85" s="2" t="s">
        <v>289</v>
      </c>
      <c r="B85" s="2" t="s">
        <v>563</v>
      </c>
      <c r="C85" s="2" t="s">
        <v>290</v>
      </c>
      <c r="D85" s="2" t="s">
        <v>291</v>
      </c>
      <c r="E85" s="2" t="s">
        <v>577</v>
      </c>
      <c r="F85" s="4"/>
      <c r="G85" s="4"/>
    </row>
    <row r="86" spans="1:7">
      <c r="A86" s="2" t="s">
        <v>614</v>
      </c>
      <c r="B86" s="2" t="s">
        <v>563</v>
      </c>
      <c r="C86" s="2" t="s">
        <v>292</v>
      </c>
      <c r="D86" s="2" t="s">
        <v>60</v>
      </c>
      <c r="E86" s="2" t="s">
        <v>293</v>
      </c>
      <c r="F86" s="4"/>
      <c r="G86" s="4"/>
    </row>
    <row r="87" spans="1:7">
      <c r="A87" s="2" t="s">
        <v>289</v>
      </c>
      <c r="B87" s="2" t="s">
        <v>563</v>
      </c>
      <c r="C87" s="2" t="s">
        <v>615</v>
      </c>
      <c r="D87" s="2" t="s">
        <v>291</v>
      </c>
      <c r="E87" s="2" t="s">
        <v>577</v>
      </c>
      <c r="F87" s="4"/>
      <c r="G87" s="4"/>
    </row>
    <row r="88" spans="1:7">
      <c r="A88" s="2" t="s">
        <v>297</v>
      </c>
      <c r="B88" s="4"/>
      <c r="C88" s="2" t="s">
        <v>286</v>
      </c>
      <c r="D88" s="2" t="s">
        <v>287</v>
      </c>
      <c r="E88" s="2" t="s">
        <v>288</v>
      </c>
      <c r="F88" s="4"/>
      <c r="G88" s="4"/>
    </row>
    <row r="89" spans="1:7">
      <c r="A89" s="2" t="s">
        <v>304</v>
      </c>
      <c r="B89" s="2" t="s">
        <v>568</v>
      </c>
      <c r="C89" s="2" t="s">
        <v>616</v>
      </c>
      <c r="D89" s="2" t="s">
        <v>617</v>
      </c>
      <c r="E89" s="2" t="s">
        <v>68</v>
      </c>
      <c r="F89" s="2" t="s">
        <v>618</v>
      </c>
      <c r="G89" s="4"/>
    </row>
    <row r="90" spans="1:7">
      <c r="A90" s="2" t="s">
        <v>619</v>
      </c>
      <c r="B90" s="2" t="s">
        <v>563</v>
      </c>
      <c r="C90" s="3" t="s">
        <v>620</v>
      </c>
      <c r="D90" s="2" t="s">
        <v>150</v>
      </c>
      <c r="E90" s="2" t="s">
        <v>621</v>
      </c>
      <c r="F90" s="4"/>
      <c r="G90" s="4"/>
    </row>
    <row r="91" spans="1:7">
      <c r="A91" s="2" t="s">
        <v>622</v>
      </c>
      <c r="B91" s="2" t="s">
        <v>563</v>
      </c>
      <c r="C91" s="3" t="s">
        <v>623</v>
      </c>
      <c r="D91" s="2" t="s">
        <v>150</v>
      </c>
      <c r="E91" s="2" t="s">
        <v>621</v>
      </c>
      <c r="F91" s="4"/>
      <c r="G91" s="4"/>
    </row>
    <row r="92" spans="1:7">
      <c r="A92" s="2" t="s">
        <v>180</v>
      </c>
      <c r="B92" s="2" t="s">
        <v>568</v>
      </c>
      <c r="C92" s="2" t="s">
        <v>624</v>
      </c>
      <c r="D92" s="2" t="s">
        <v>80</v>
      </c>
      <c r="E92" s="2" t="s">
        <v>625</v>
      </c>
      <c r="F92" s="2" t="s">
        <v>626</v>
      </c>
      <c r="G92" s="4"/>
    </row>
    <row r="93" spans="1:7">
      <c r="A93" s="2" t="s">
        <v>627</v>
      </c>
      <c r="B93" s="2" t="s">
        <v>563</v>
      </c>
      <c r="C93" s="2" t="s">
        <v>628</v>
      </c>
      <c r="D93" s="3" t="s">
        <v>59</v>
      </c>
      <c r="E93" s="2" t="s">
        <v>629</v>
      </c>
      <c r="F93" s="4"/>
      <c r="G93" s="4"/>
    </row>
    <row r="94" spans="1:7">
      <c r="A94" s="2" t="s">
        <v>394</v>
      </c>
      <c r="B94" s="2" t="s">
        <v>563</v>
      </c>
      <c r="C94" s="2" t="s">
        <v>395</v>
      </c>
      <c r="D94" s="3" t="s">
        <v>396</v>
      </c>
      <c r="E94" s="2" t="s">
        <v>397</v>
      </c>
      <c r="F94" s="4"/>
      <c r="G94" s="4"/>
    </row>
    <row r="95" spans="1:7">
      <c r="A95" s="2" t="s">
        <v>630</v>
      </c>
      <c r="B95" s="2" t="s">
        <v>180</v>
      </c>
      <c r="C95" s="3" t="s">
        <v>631</v>
      </c>
      <c r="D95" s="2" t="s">
        <v>632</v>
      </c>
      <c r="E95" s="2" t="s">
        <v>633</v>
      </c>
      <c r="F95" s="4"/>
      <c r="G95" s="4"/>
    </row>
    <row r="96" spans="1:7">
      <c r="A96" s="2" t="s">
        <v>630</v>
      </c>
      <c r="B96" s="2" t="s">
        <v>634</v>
      </c>
      <c r="C96" s="4"/>
      <c r="D96" s="2" t="s">
        <v>635</v>
      </c>
      <c r="E96" s="2" t="s">
        <v>633</v>
      </c>
      <c r="F96" s="4"/>
      <c r="G96" s="4"/>
    </row>
    <row r="97" spans="1:7">
      <c r="A97" s="2" t="s">
        <v>630</v>
      </c>
      <c r="B97" s="2" t="s">
        <v>636</v>
      </c>
      <c r="C97" s="4"/>
      <c r="D97" s="2" t="s">
        <v>637</v>
      </c>
      <c r="E97" s="2" t="s">
        <v>633</v>
      </c>
      <c r="F97" s="4"/>
      <c r="G97" s="4"/>
    </row>
    <row r="98" spans="1:7">
      <c r="A98" s="3" t="s">
        <v>638</v>
      </c>
      <c r="B98" s="2" t="s">
        <v>639</v>
      </c>
      <c r="C98" s="4"/>
      <c r="D98" s="3" t="s">
        <v>640</v>
      </c>
      <c r="E98" s="2" t="s">
        <v>77</v>
      </c>
      <c r="F98" s="4"/>
      <c r="G98" s="4"/>
    </row>
    <row r="99" spans="1:7">
      <c r="A99" s="3" t="s">
        <v>641</v>
      </c>
      <c r="B99" s="4"/>
      <c r="C99" s="2" t="s">
        <v>641</v>
      </c>
      <c r="D99" s="2" t="s">
        <v>80</v>
      </c>
      <c r="E99" s="2" t="s">
        <v>52</v>
      </c>
      <c r="F99" s="4"/>
      <c r="G99" s="4"/>
    </row>
    <row r="100" spans="1:7">
      <c r="A100" s="2" t="s">
        <v>642</v>
      </c>
      <c r="B100" s="4"/>
      <c r="C100" s="2" t="s">
        <v>643</v>
      </c>
      <c r="D100" s="2" t="s">
        <v>644</v>
      </c>
      <c r="E100" s="2" t="s">
        <v>69</v>
      </c>
      <c r="F100" s="4"/>
      <c r="G100" s="4"/>
    </row>
    <row r="101" spans="1:7">
      <c r="A101" s="2" t="s">
        <v>645</v>
      </c>
      <c r="B101" s="4"/>
      <c r="C101" s="2" t="s">
        <v>646</v>
      </c>
      <c r="D101" s="3" t="s">
        <v>640</v>
      </c>
      <c r="E101" s="2" t="s">
        <v>77</v>
      </c>
      <c r="F101" s="4"/>
      <c r="G101" s="4"/>
    </row>
    <row r="102" spans="1:7">
      <c r="A102" s="2" t="s">
        <v>647</v>
      </c>
      <c r="B102" s="2" t="s">
        <v>563</v>
      </c>
      <c r="C102" s="2" t="s">
        <v>648</v>
      </c>
      <c r="D102" s="2" t="s">
        <v>649</v>
      </c>
      <c r="E102" s="2" t="s">
        <v>293</v>
      </c>
      <c r="F102" s="2" t="s">
        <v>650</v>
      </c>
      <c r="G102" s="4"/>
    </row>
    <row r="103" spans="1:7">
      <c r="A103" s="2" t="s">
        <v>651</v>
      </c>
      <c r="B103" s="2" t="s">
        <v>563</v>
      </c>
      <c r="C103" s="4"/>
      <c r="D103" s="2" t="s">
        <v>652</v>
      </c>
      <c r="E103" s="2" t="s">
        <v>653</v>
      </c>
      <c r="F103" s="4"/>
      <c r="G103" s="4"/>
    </row>
    <row r="104" spans="1:7">
      <c r="A104" s="2" t="s">
        <v>654</v>
      </c>
      <c r="B104" s="2" t="s">
        <v>563</v>
      </c>
      <c r="C104" s="3" t="s">
        <v>655</v>
      </c>
      <c r="D104" s="3" t="s">
        <v>396</v>
      </c>
      <c r="E104" s="2" t="s">
        <v>656</v>
      </c>
      <c r="F104" s="4"/>
      <c r="G104" s="4"/>
    </row>
    <row r="105" spans="1:7">
      <c r="A105" s="4"/>
      <c r="B105" s="4"/>
      <c r="C105" s="2" t="s">
        <v>358</v>
      </c>
      <c r="D105" s="2" t="s">
        <v>625</v>
      </c>
      <c r="E105" s="2" t="s">
        <v>77</v>
      </c>
      <c r="F105" s="3" t="s">
        <v>59</v>
      </c>
      <c r="G105" s="4"/>
    </row>
    <row r="106" spans="1:7">
      <c r="A106" s="2" t="s">
        <v>657</v>
      </c>
      <c r="B106" s="2" t="s">
        <v>563</v>
      </c>
      <c r="C106" s="3" t="s">
        <v>658</v>
      </c>
      <c r="D106" s="2" t="s">
        <v>572</v>
      </c>
      <c r="E106" s="2" t="s">
        <v>572</v>
      </c>
      <c r="F106" s="2" t="s">
        <v>35</v>
      </c>
      <c r="G106" s="4"/>
    </row>
    <row r="107" spans="1:7">
      <c r="A107" s="2" t="s">
        <v>659</v>
      </c>
      <c r="B107" s="4"/>
      <c r="C107" s="3" t="s">
        <v>660</v>
      </c>
      <c r="D107" s="2" t="s">
        <v>80</v>
      </c>
      <c r="E107" s="2" t="s">
        <v>661</v>
      </c>
      <c r="F107" s="4"/>
      <c r="G107" s="4"/>
    </row>
    <row r="108" spans="1:7">
      <c r="A108" s="2" t="s">
        <v>662</v>
      </c>
      <c r="B108" s="2" t="s">
        <v>563</v>
      </c>
      <c r="C108" s="3" t="s">
        <v>663</v>
      </c>
      <c r="D108" s="2" t="s">
        <v>80</v>
      </c>
      <c r="E108" s="2" t="s">
        <v>77</v>
      </c>
      <c r="F108" s="4"/>
      <c r="G108" s="2" t="s">
        <v>664</v>
      </c>
    </row>
    <row r="109" spans="1:7">
      <c r="A109" s="2" t="s">
        <v>665</v>
      </c>
      <c r="B109" s="4"/>
      <c r="C109" s="4"/>
      <c r="D109" s="3" t="s">
        <v>396</v>
      </c>
      <c r="E109" s="2" t="s">
        <v>572</v>
      </c>
      <c r="F109" s="2" t="s">
        <v>666</v>
      </c>
      <c r="G109" s="2" t="s">
        <v>667</v>
      </c>
    </row>
    <row r="110" spans="1:7">
      <c r="A110" s="2" t="s">
        <v>647</v>
      </c>
      <c r="B110" s="4"/>
      <c r="C110" s="3" t="s">
        <v>648</v>
      </c>
      <c r="D110" s="2" t="s">
        <v>649</v>
      </c>
      <c r="E110" s="2" t="s">
        <v>293</v>
      </c>
      <c r="F110" s="2" t="s">
        <v>650</v>
      </c>
      <c r="G110" s="4"/>
    </row>
    <row r="111" spans="1:7">
      <c r="A111" s="2" t="s">
        <v>668</v>
      </c>
      <c r="B111" s="4"/>
      <c r="C111" s="4"/>
      <c r="D111" s="2" t="s">
        <v>35</v>
      </c>
      <c r="E111" s="4"/>
      <c r="F111" s="4"/>
      <c r="G111" s="4"/>
    </row>
    <row r="112" spans="1:7">
      <c r="A112" s="2" t="s">
        <v>669</v>
      </c>
      <c r="B112" s="4"/>
      <c r="C112" s="3" t="s">
        <v>670</v>
      </c>
      <c r="D112" s="2" t="s">
        <v>666</v>
      </c>
      <c r="E112" s="2" t="s">
        <v>575</v>
      </c>
      <c r="F112" s="3" t="s">
        <v>671</v>
      </c>
      <c r="G112" s="4"/>
    </row>
    <row r="113" spans="1:7">
      <c r="A113" s="2" t="s">
        <v>672</v>
      </c>
      <c r="B113" s="4"/>
      <c r="C113" s="5" t="s">
        <v>673</v>
      </c>
      <c r="D113" s="2" t="s">
        <v>674</v>
      </c>
      <c r="E113" s="2" t="s">
        <v>675</v>
      </c>
      <c r="F113" s="4"/>
      <c r="G113" s="4"/>
    </row>
    <row r="114" spans="1:7">
      <c r="A114" s="2" t="s">
        <v>676</v>
      </c>
      <c r="B114" s="4"/>
      <c r="C114" s="3" t="s">
        <v>677</v>
      </c>
      <c r="D114" s="2" t="s">
        <v>80</v>
      </c>
      <c r="E114" s="2" t="s">
        <v>572</v>
      </c>
      <c r="F114" s="4"/>
      <c r="G114" s="4"/>
    </row>
  </sheetData>
  <sheetProtection formatCells="0" insertHyperlinks="0" autoFilter="0"/>
  <hyperlinks>
    <hyperlink ref="C2" r:id="rId1" display="https://game-adminweb-external.ixiaochuan.cn/#/layout/game/gameTable"/>
    <hyperlink ref="D2" r:id="rId2" display="pingce@dxyx6888.com" tooltip="mailto:pingce@dxyx6888.com"/>
    <hyperlink ref="D4" r:id="rId3" display="wangmiao033@foxmail.com" tooltip="http://wangmiao033@foxmail.com"/>
    <hyperlink ref="D10" r:id="rId4" display="caiwu@dxyx6888.com" tooltip="http://caiwu@dxyx6888.com"/>
    <hyperlink ref="C11" r:id="rId5" display="https://dev.ldmnq.com/#/management/game"/>
    <hyperlink ref="C12" r:id="rId6" display="https://helongs.com/#/home"/>
    <hyperlink ref="D12" r:id="rId7" display="pingce@dxyx6888.com" tooltip="http://pingce@dxyx6888.com"/>
    <hyperlink ref="D16" r:id="rId8" display="chaofan@9yt.com" tooltip="http://chaofan@9yt.com"/>
    <hyperlink ref="D20" r:id="rId7" display="pingce@dxyx6888.com" tooltip="http://pingce@dxyx6888.com"/>
    <hyperlink ref="C24" r:id="rId9" display="https://developer.hihonor.com/cn/" tooltip="https://developer.hihonor.com/cn/"/>
    <hyperlink ref="C25" r:id="rId10" display="https://developer.huawei.com/consumer/cn/" tooltip="https://developer.huawei.com/consumer/cn/"/>
    <hyperlink ref="C28" r:id="rId11" display="https://seller.samsungapps.com/main/sellerMain.as" tooltip="https://seller.samsungapps.com/main/sellerMain.as"/>
    <hyperlink ref="D28" r:id="rId12" display="515658123@qq.com" tooltip="http://515658123@qq.com"/>
    <hyperlink ref="C29" r:id="rId13" display="https://open.youxifan.com/" tooltip="https://open.youxifan.com/"/>
    <hyperlink ref="C33" r:id="rId14" display="https://open.oppomobile.com/" tooltip="https://open.oppomobile.com/"/>
    <hyperlink ref="C35" r:id="rId15" display="https://dev.360.cn/" tooltip="https://dev.360.cn/"/>
    <hyperlink ref="D36" r:id="rId16" display="chaofan20201224@163.com" tooltip="http://chaofan20201224@163.com"/>
    <hyperlink ref="C37" r:id="rId17" display="http://dev.xiaomi.com/home?userId=1046874955" tooltip="http://dev.xiaomi.com/home?userId=1046874955"/>
    <hyperlink ref="D37" r:id="rId18" display="3554579839@qq.com" tooltip="http://3554579839@qq.com"/>
    <hyperlink ref="C38" r:id="rId19" display="http://open.4399.cn" tooltip="http://open.4399.cn"/>
    <hyperlink ref="C39" r:id="rId20" display="https://developer.nubia.com/developer/view/management_center/management_center.html" tooltip="https://developer.nubia.com/developer/view/management_center/management_center.html"/>
    <hyperlink ref="C40" r:id="rId21" display="https://dev.233leyuan.com/#/gamemanger"/>
    <hyperlink ref="C43" r:id="rId22" display="http://open.d.cn/" tooltip="http://open.d.cn/"/>
    <hyperlink ref="C45" r:id="rId23" display="http://app.baidu.com/?frompos=1000003" tooltip="http://app.baidu.com/?frompos=1000003"/>
    <hyperlink ref="C48" r:id="rId24" display="https://www.momoyu.com/developer-center" tooltip="https://www.momoyu.com/developer-center"/>
    <hyperlink ref="C52" r:id="rId25" display="https://open.3839.com/console" tooltip="https://open.3839.com/console"/>
    <hyperlink ref="C53" r:id="rId26" display="https://aliapp-open.9game.cn/app/mng/index" tooltip="https://aliapp-open.9game.cn/app/mng/index"/>
    <hyperlink ref="C54" r:id="rId27" display="https://dev.ldmnq.com/" tooltip="https://dev.ldmnq.com/"/>
    <hyperlink ref="C57" r:id="rId28" display="https://open.lenovomm.com/developer/mgmt" tooltip="https://open.lenovomm.com/developer/mgmt"/>
    <hyperlink ref="C58" r:id="rId28" display="https://open.lenovomm.com/developer/mgmt" tooltip="https://open.lenovomm.com/developer/mgmt"/>
    <hyperlink ref="C59" r:id="rId29" display="https://open.x7sy.com/login/register" tooltip="https://open.x7sy.com/login/register"/>
    <hyperlink ref="C60" r:id="rId30" display="http://developer.milu.com/index/login" tooltip="http://developer.milu.com/index/login"/>
    <hyperlink ref="D62" r:id="rId18" display="3554579839@qq.com" tooltip="http://3554579839@qq.com"/>
    <hyperlink ref="C65" r:id="rId31" display="https://wlc.nppa.gov.cn/fcm_company/index.html#/login?redirect=/"/>
    <hyperlink ref="D66" r:id="rId32" display="chaofanyouxi01@163.com" tooltip="http://chaofanyouxi01@163.com"/>
    <hyperlink ref="C67" r:id="rId33" display="http://admin.10tap.top" tooltip="http://admin.10tap.top"/>
    <hyperlink ref="C70" r:id="rId34" display="https://siapcn.galaxyappstore.com/merch/login" tooltip="https://siapcn.galaxyappstore.com/merch/login"/>
    <hyperlink ref="C72" r:id="rId35" display="http://seller.samsungapps.com/main/sellerMain.as" tooltip="http://seller.samsungapps.com/main/sellerMain.as"/>
    <hyperlink ref="D72" r:id="rId12" display="515658123@qq.com" tooltip="http://515658123@qq.com"/>
    <hyperlink ref="C81" r:id="rId36" display="https://open.bamenyouxi.com/" tooltip="https://open.bamenyouxi.com/"/>
    <hyperlink ref="C83" r:id="rId37" display="https://developer.bbbtgo.com/login/index.html" tooltip="https://developer.bbbtgo.com/login/index.html"/>
    <hyperlink ref="C90" r:id="rId38" display="http://cp.zhiquyx.com" tooltip="http://cp.zhiquyx.com"/>
    <hyperlink ref="C91" r:id="rId39" display="http://open.zhekoushenqi.com" tooltip="http://open.zhekoushenqi.com"/>
    <hyperlink ref="D93" r:id="rId7" display="pingce@dxyx6888.com" tooltip="http://pingce@dxyx6888.com"/>
    <hyperlink ref="D94" r:id="rId40" display="daxiong@dxyx6888.com" tooltip="http://daxiong@dxyx6888.com"/>
    <hyperlink ref="C95" r:id="rId41" display="https://center-new-gm-yqlxx.huanyue505.com/Index/index.html" tooltip="https://center-new-gm-yqlxx.huanyue505.com/Index/index.html"/>
    <hyperlink ref="A98" r:id="rId42" display="https://www.quickapp.cn/account/register" tooltip="https://www.quickapp.cn/account/register"/>
    <hyperlink ref="D98" r:id="rId43" display="vivo@dxyx6888.com" tooltip="http://vivo@dxyx6888.com"/>
    <hyperlink ref="A99" r:id="rId44" display="https://developer.25game.com/views/Login.html" tooltip="https://developer.25game.com/views/Login.html"/>
    <hyperlink ref="D101" r:id="rId43" display="vivo@dxyx6888.com" tooltip="http://vivo@dxyx6888.com"/>
    <hyperlink ref="C104" r:id="rId45" display="https://console.cloud.tencent.com/developer" tooltip="https://console.cloud.tencent.com/developer"/>
    <hyperlink ref="D104" r:id="rId40" display="daxiong@dxyx6888.com" tooltip="http://daxiong@dxyx6888.com"/>
    <hyperlink ref="F105" r:id="rId7" display="pingce@dxyx6888.com" tooltip="http://pingce@dxyx6888.com"/>
    <hyperlink ref="C106" r:id="rId46" display="https://open.mumu.163.com/sys/login" tooltip="https://open.mumu.163.com/sys/login"/>
    <hyperlink ref="C107" r:id="rId47" display="https://dooring.vip/h5_plus/editor/" tooltip="https://dooring.vip/h5_plus/editor/"/>
    <hyperlink ref="C108" r:id="rId48" display="https://register.ccopyright.com.cn/registration.html#/index"/>
    <hyperlink ref="D109" r:id="rId40" display="daxiong@dxyx6888.com" tooltip="http://daxiong@dxyx6888.com"/>
    <hyperlink ref="C110" r:id="rId49" display="https://q.qq.com/channel/manage/new-channel-access" tooltip="https://q.qq.com/channel/manage/new-channel-access"/>
    <hyperlink ref="C112" r:id="rId50" display="http://developer.huawei.com/consumer/cn/service/apcs/app/home.html" tooltip="http://developer.huawei.com/consumer/cn/service/apcs/app/home.html"/>
    <hyperlink ref="F112" r:id="rId51" display="hnch@dxyx6888.com" tooltip="https://hnch@dxyx6888.com"/>
    <hyperlink ref="C114" r:id="rId52" display="https://open.3387.com/" tooltip="https://open.3387.com/"/>
  </hyperlinks>
  <pageMargins left="0.75" right="0.75" top="1" bottom="1" header="0.5" footer="0.5"/>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omments xmlns="https://web.wps.cn/et/2018/main" xmlns:s="http://schemas.openxmlformats.org/spreadsheetml/2006/main">
  <commentList sheetStid="7">
    <commentChains s:ref="C149" rgbClr="FF0000">
      <unresolved>
        <commentChain chainId="957b3adf07986e8f80452a7f56aa926fb68f1afb">
          <item id="586c45a44a4afcfa8745790034fa858a05243e64" userID="199544838" userName="王淼" dateTime="2025-01-08T15:32:04" isNormal="0">
            <s:text>
              <s:r>
                <s:t xml:space="preserve">简介：提供虚拟电话号码来接收短信验证码，支持多种服务平台的验证码接收特点：提供多个国家的虚拟号码，支持直接在线接收短信验证码。
适用：适合需要注册多个账户或接收临时验证码的用户。</s:t>
              </s:r>
            </s:text>
          </item>
        </commentChain>
      </unresolved>
      <resolved/>
    </commentChains>
    <commentChains s:ref="C150" rgbClr="FF0000">
      <unresolved>
        <commentChain chainId="bf27f16bedba19187091405b590df0ea01f7063f">
          <item id="97b1abaef54b8ed1b8c51b6207644748356a899d" userID="199544838" userName="王淼" dateTime="2025-01-08T15:36:51" isNormal="0">
            <s:text>
              <s:r>
                <s:t xml:space="preserve">Temp-SMS5. 临时短信
简介：提供免费的临时虚拟电话号码来接收短信验证码。
特点：无需注册，使用简单，支持全球多个国家。
适用：适合临时验证和匿名接收短信。</s:t>
              </s:r>
            </s:text>
          </item>
        </commentChain>
      </unresolved>
      <resolved/>
    </commentChains>
  </commentList>
  <commentList sheetStid="13">
    <commentChains s:ref="B13" rgbClr="FF0000">
      <unresolved>
        <commentChain chainId="21ef0abcd79a9ab660f85b67a61d8aacf4dd2a01">
          <item id="3b9d40765f95321bfec4d28b49527e5730d37464" isNormal="1">
            <s:text>
              <s:r>
                <s:t xml:space="preserve">WM:【基本简介】
游戏上架名：万灵山海之境（送满超技金宠）
发行主体：厦门欢游互娱文化传播有限公司
游戏题材：山海经、国风、修仙
游戏类型：RPG、回合
游戏版本：BT版本
游戏大小：750MB
货币名称：元宝
充值比例：1:200
屏幕：横屏
是否双端：是
返利发放方式：无需申请，货币/道具返利次日24小时内自动发放
是否支持转游：支持
是否有交易/交易行：有
首发时间：1月11日 8：00
备案码：1199011149
APP备案号：沪ICP备17032745号-2A
链接：https://pan.baidu.com/s/1xK1XMr42F2LcSckVgllygA?pwd=uqeq 
提取码：uqeq 
【游戏资质】
软件名称：万灵山海之境
出版单位：上海同济大学电子音像出版社有限公司
运营单位：上海游兰网络科技有限公司
审批文号：国新出审[2021]810 号
出版物号：ISBN 978-7-498-09067-6
著作权人：上海游兰网络科技有限公司
软著登记号：2021SR0333242
https://happilygame.com/ys/%E6%AC%A2%E6%B8%B8%E9%9A%90%E7%A7%81%E6%94%BF%E7%AD%96.txt   隐私
https://happilygame.com/ys/%E6%AC%A2%E6%B8%B8%E6%9C%8D%E5%8A%A1%E5%8D%8F%E8%AE%AE.txt  用户
【一句话简介】龙魂归位唤灵而生创角送全超技金宠
后缀福利说明：创角送全超技变异金宠，登录再送百万充值，十万百宝箱！
【游戏简介】
神龙降世《万灵山海之境》周年版本来袭！龙魂归位，唤灵而生！成为驭龙师，与百万玩家畅游全新山海！
【神龙护体！驭龙横击九万里！】
神龙助战！——神龙幻化，技能觉醒，炫酷外观拉风体验！神龙绕体，龙魂祈愿，法力狂飙见面就干！
【跨服称尊！神域之巅傲世间！】
神域降临！——地图争夺，万人竞技，决出全服至高战力！阵营神兽，云顶天宫，万千玩法惟我独仙！
【以宝证道！器法双修大宗师！】
灵宝系统！——假面玉玦，如意宝玺，增益拉满修仙不累！圣痕镶嵌，器灵觉醒，法宝到位神王干废！
【太上忘情？师姐师弟全都要！】
情缘盛会！——美艳师姐，奶狗师弟，梦幻恋爱指尖实现！试炼同心，策略推本，仙路漫漫有你作伴！
【福利介绍】
【万物生灵】充值比例1:200，创角送全超技变异金宠，绝版尾标&amp;绝版称号~上线直升V8，再送666张648灵玉卡
【万灵宝箱】新增全新万灵百宝箱，免费疯狂开宝箱，开+10神兽！
【百万充值】登录送百万充值，十万百宝箱！登录10天送神兽蓝炎凤凰，20天再送自选神兽
【唤灵做伴】在线送两百连抽，每日在线再送50连抽。天天抽极品宠物
【遥遥领先】新增战斗3倍速，速战功能全部免费开放，跑图速度大幅提升，体验畅快年度旗舰级回合大作
【无限资源】无限资源疯狂领，无限铜币、无限灵玉、无限超技技能！
【VIP表】
VIP等级 充值金额/元
VIP1-8 上线送
VIP9	10
VIP10	40
VIP11	100
VIP12	200
VIP13	500
VIP14	1000
VIP15	2000
VIP16	5000
VIP17	10000
VIP18	20000
VIP19	50000
VIP20	100000
注：该VIP表仅供参考，具体数值请以游戏内的为准
返利金额仅限单日累积，不能多日累积！
注：返利货币为元宝
返利发放方式：自动返利（邮件）
返利发放时间：次日
返利申请是否需要角色id：否
月卡是否算VIP经验：是
月卡是否算首充：是
【充值终身卡、礼包、基金】是否计入返利：是
充值50-99元返20%元宝					
充值100-499元返30%元宝					
充值500-999元返50%元宝					
充值1000-2999元返60%元宝					
充值3000-4999元返80%元宝					
充值5000-9999元返100%元宝					
充值10000-19999元返120%元宝					
充值20000元及以上返150%元宝+额外大奖：四神兽随机蛋x5、彩玉徽章x1
2万元额外大奖奖励仅限首次达成额外赠送（仅限一次），需要联系平台客服登记领取
</s:t>
              </s:r>
            </s:text>
          </item>
        </commentChain>
      </unresolved>
      <resolved/>
    </commentChains>
  </commentList>
</comments>
</file>

<file path=customXml/item2.xml><?xml version="1.0" encoding="utf-8"?>
<woProps xmlns="https://web.wps.cn/et/2018/main" xmlns:s="http://schemas.openxmlformats.org/spreadsheetml/2006/main">
  <woSheetsProps>
    <woSheetProps sheetStid="7" interlineOnOff="0" interlineColor="0" isDbSheet="0" isDashBoardSheet="0" isDbDashBoardSheet="0" isFlexPaperSheet="0">
      <hyperlinks>
        <hyperlink ref="J147">
          <hypersublink pos="0" length="21" display="wangmiao033@gmail.com" address="mailto:wangmiao033@gmail.com" subaddress="" screenTip="" linkrunstype="LRTURL"/>
        </hyperlink>
      </hyperlinks>
      <cellprotection/>
      <appEtDbRelations/>
    </woSheetProps>
    <woSheetProps sheetStid="9" interlineOnOff="0" interlineColor="0" isDbSheet="0" isDashBoardSheet="0" isDbDashBoardSheet="0" isFlexPaperSheet="0">
      <cellprotection/>
      <appEtDbRelations/>
    </woSheetProps>
    <woSheetProps sheetStid="10" interlineOnOff="0" interlineColor="0" isDbSheet="0" isDashBoardSheet="0" isDbDashBoardSheet="0" isFlexPaperSheet="0">
      <cellprotection/>
      <appEtDbRelations/>
    </woSheetProps>
    <woSheetProps sheetStid="11" interlineOnOff="0" interlineColor="0" isDbSheet="0" isDashBoardSheet="0" isDbDashBoardSheet="0" isFlexPaperSheet="0">
      <cellprotection/>
      <appEtDbRelations/>
    </woSheetProps>
    <woSheetProps sheetStid="12" interlineOnOff="0" interlineColor="0" isDbSheet="0" isDashBoardSheet="0" isDbDashBoardSheet="0" isFlexPaperSheet="0">
      <cellprotection/>
      <appEtDbRelations/>
    </woSheetProps>
    <woSheetProps sheetStid="13" interlineOnOff="0" interlineColor="0" isDbSheet="0" isDashBoardSheet="0" isDbDashBoardSheet="0" isFlexPaperSheet="0">
      <cellprotection/>
      <appEtDbRelations/>
    </woSheetProps>
    <woSheetProps sheetStid="14" interlineOnOff="0" interlineColor="0" isDbSheet="0" isDashBoardSheet="0" isDbDashBoardSheet="0" isFlexPaperSheet="0">
      <hyperlinks>
        <hyperlink ref="F28">
          <hypersublink pos="0" length="37" display="已将 pingce@dxyx6888.com 设置为您的辅助电子邮箱地址。" address="mailto:pingce@dxyx6888.com" subaddress="" screenTip="" linkrunstype="LRTURL"/>
        </hyperlink>
        <hyperlink ref="C47">
          <hypersublink pos="0" length="27" display="https://open.mlinkapp.com/&#10;" address="https://open.mlinkapp.com/" subaddress="" screenTip="" linkrunstype="LRTURL"/>
        </hyperlink>
        <hyperlink ref="C113">
          <hypersublink pos="0" length="64" display="http://manager-k3xdzk-k3.q-dazzle.com/control/qdazzle_login.php&#10;" address="http://manager-k3xdzk-k3.q-dazzle.com/control/qdazzle_login.php" subaddress="" screenTip="" linkrunstype="LRTURL"/>
        </hyperlink>
      </hyperlinks>
      <cellprotection/>
      <appEtDbRelations/>
    </woSheetProps>
  </woSheetsProps>
  <woBookProps>
    <bookSettings fileId="269823042701" isFilterShared="1" coreConquerUserId="" isAutoUpdatePaused="0" filterType="conn" isMergeTasksAutoUpdate="0" isInserPicAsAttachment="0"/>
  </woBookProps>
</woProps>
</file>

<file path=customXml/item3.xml><?xml version="1.0" encoding="utf-8"?>
<pixelators xmlns="https://web.wps.cn/et/2018/main" xmlns:s="http://schemas.openxmlformats.org/spreadsheetml/2006/main">
  <pixelatorList sheetStid="7"/>
  <pixelatorList sheetStid="9"/>
  <pixelatorList sheetStid="10"/>
  <pixelatorList sheetStid="11"/>
  <pixelatorList sheetStid="12"/>
  <pixelatorList sheetStid="13"/>
  <pixelatorList sheetStid="14"/>
  <pixelatorList sheetStid="15"/>
</pixelators>
</file>

<file path=customXml/itemProps1.xml><?xml version="1.0" encoding="utf-8"?>
<ds:datastoreItem xmlns:ds="http://schemas.openxmlformats.org/officeDocument/2006/customXml" ds:itemID="{06A0048C-2381-489B-AA07-9611017176EA}">
  <ds:schemaRefs>
    <ds:schemaRef ds:uri="https://web.wps.cn/et/2018/main"/>
    <ds:schemaRef ds:uri="http://schemas.openxmlformats.org/spreadsheetml/2006/main"/>
  </ds:schemaRefs>
</ds:datastoreItem>
</file>

<file path=customXml/itemProps2.xml><?xml version="1.0" encoding="utf-8"?>
<ds:datastoreItem xmlns:ds="http://schemas.openxmlformats.org/officeDocument/2006/customXml" ds:itemID="{06C82605-B75B-4693-9329-32AAD527C692}">
  <ds:schemaRefs>
    <ds:schemaRef ds:uri="https://web.wps.cn/et/2018/main"/>
    <ds:schemaRef ds:uri="http://schemas.openxmlformats.org/spreadsheetml/2006/main"/>
  </ds:schemaRefs>
</ds:datastoreItem>
</file>

<file path=customXml/itemProps3.xml><?xml version="1.0" encoding="utf-8"?>
<ds:datastoreItem xmlns:ds="http://schemas.openxmlformats.org/officeDocument/2006/customXml" ds:itemID="{224D003E-15C9-4FFE-AB16-9E66474EAE4E}">
  <ds:schemaRefs>
    <ds:schemaRef ds:uri="https://web.wps.cn/et/2018/main"/>
    <ds:schemaRef ds:uri="http://schemas.openxmlformats.org/spreadsheetml/2006/main"/>
  </ds:schemaRefs>
</ds:datastoreItem>
</file>

<file path=docProps/app.xml><?xml version="1.0" encoding="utf-8"?>
<Properties xmlns="http://schemas.openxmlformats.org/officeDocument/2006/extended-properties" xmlns:vt="http://schemas.openxmlformats.org/officeDocument/2006/docPropsVTypes">
  <Application>WPS Office WWO_wpscloud_20250319220634-bbde9b6bd9</Application>
  <HeadingPairs>
    <vt:vector size="2" baseType="variant">
      <vt:variant>
        <vt:lpstr>工作表</vt:lpstr>
      </vt:variant>
      <vt:variant>
        <vt:i4>7</vt:i4>
      </vt:variant>
    </vt:vector>
  </HeadingPairs>
  <TitlesOfParts>
    <vt:vector size="7" baseType="lpstr">
      <vt:lpstr>账号密码管理表</vt:lpstr>
      <vt:lpstr>公司信息</vt:lpstr>
      <vt:lpstr>媒体账号</vt:lpstr>
      <vt:lpstr>公司内部在线链接</vt:lpstr>
      <vt:lpstr>Sheet1</vt:lpstr>
      <vt:lpstr>近期产品列表</vt:lpstr>
      <vt:lpstr>账户密码</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宋飞</dc:creator>
  <cp:lastModifiedBy>王淼</cp:lastModifiedBy>
  <dcterms:created xsi:type="dcterms:W3CDTF">2015-06-14T02:17:00Z</dcterms:created>
  <dcterms:modified xsi:type="dcterms:W3CDTF">2024-01-23T10:32:00Z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59ACD8DDCE66416E93DC6635D44E68EB_13</vt:lpwstr>
  </property>
  <property fmtid="{D5CDD505-2E9C-101B-9397-08002B2CF9AE}" pid="3" name="KSOProductBuildVer">
    <vt:lpwstr>2052-12.9.0.20720</vt:lpwstr>
  </property>
  <property fmtid="{D5CDD505-2E9C-101B-9397-08002B2CF9AE}" pid="4" name="KSOReadingLayout">
    <vt:bool>true</vt:bool>
  </property>
</Properties>
</file>