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375" yWindow="60" windowWidth="20730" windowHeight="1170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洪智聪" sheetId="27" r:id="rId6"/>
    <sheet name="林辰庄月英" sheetId="22" r:id="rId7"/>
    <sheet name="王昊" sheetId="23" r:id="rId8"/>
    <sheet name="刘佳华" sheetId="26" r:id="rId9"/>
    <sheet name="吕良泽" sheetId="25" r:id="rId10"/>
    <sheet name="课表自动生成 (3)" sheetId="24" r:id="rId11"/>
  </sheets>
  <definedNames>
    <definedName name="_xlnm._FilterDatabase" localSheetId="4" hidden="1">temp!$D$1:$D$203</definedName>
    <definedName name="_xlnm._FilterDatabase" localSheetId="5" hidden="1">洪智聪!$D$1:$D$1048347</definedName>
    <definedName name="_xlnm._FilterDatabase" localSheetId="1" hidden="1">课表自动生成!$D$1:$D$1048347</definedName>
    <definedName name="_xlnm._FilterDatabase" localSheetId="10" hidden="1">'课表自动生成 (3)'!$D$1:$D$1048347</definedName>
    <definedName name="_xlnm._FilterDatabase" localSheetId="2" hidden="1">'课表自动生成 (4)'!$D$1:$D$1048344</definedName>
    <definedName name="_xlnm._FilterDatabase" localSheetId="6" hidden="1">林辰庄月英!$D$1:$D$1048347</definedName>
    <definedName name="_xlnm._FilterDatabase" localSheetId="8" hidden="1">刘佳华!$D$1:$D$1048347</definedName>
    <definedName name="_xlnm._FilterDatabase" localSheetId="9" hidden="1">吕良泽!$D$1:$D$1048347</definedName>
    <definedName name="_xlnm._FilterDatabase" localSheetId="7" hidden="1">王昊!$D$1:$D$1048347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7"/>
  <c r="B9" i="27"/>
  <c r="C9" i="27"/>
  <c r="D9" i="27"/>
  <c r="E9" i="27"/>
  <c r="F9" i="27"/>
  <c r="G9" i="27"/>
  <c r="H9" i="27"/>
  <c r="B16" i="27"/>
  <c r="C16" i="27"/>
  <c r="D16" i="27"/>
  <c r="E16" i="27"/>
  <c r="F16" i="27"/>
  <c r="G16" i="27"/>
  <c r="H16" i="27"/>
  <c r="B23" i="27"/>
  <c r="C23" i="27"/>
  <c r="D23" i="27"/>
  <c r="E23" i="27"/>
  <c r="F23" i="27"/>
  <c r="G23" i="27"/>
  <c r="H23" i="27"/>
  <c r="B30" i="27"/>
  <c r="C30" i="27"/>
  <c r="D30" i="27"/>
  <c r="E30" i="27"/>
  <c r="F30" i="27"/>
  <c r="G30" i="27"/>
  <c r="H30" i="27"/>
  <c r="T36" i="27"/>
  <c r="S36" i="27"/>
  <c r="R36" i="27"/>
  <c r="Q36" i="27"/>
  <c r="P36" i="27"/>
  <c r="O36" i="27"/>
  <c r="N36" i="27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O2" i="14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14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14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14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14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14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14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14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14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14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14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14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14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14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14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14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14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14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14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14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14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14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O139" i="14"/>
  <c r="I139" i="7"/>
  <c r="A140" i="7"/>
  <c r="B140" i="7"/>
  <c r="C140" i="7"/>
  <c r="H140" i="7"/>
  <c r="O140" i="14"/>
  <c r="I140" i="7"/>
  <c r="A141" i="7"/>
  <c r="B141" i="7"/>
  <c r="C141" i="7"/>
  <c r="H141" i="7"/>
  <c r="P141" i="14"/>
  <c r="Q141" i="14"/>
  <c r="R141" i="14"/>
  <c r="S141" i="14"/>
  <c r="T141" i="14"/>
  <c r="U141" i="14"/>
  <c r="V141" i="14"/>
  <c r="W141" i="14"/>
  <c r="X141" i="14"/>
  <c r="Y141" i="14"/>
  <c r="Z141" i="14"/>
  <c r="O141" i="14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14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14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14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14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O164" i="14"/>
  <c r="I164" i="7"/>
  <c r="A165" i="7"/>
  <c r="B165" i="7"/>
  <c r="C165" i="7"/>
  <c r="H165" i="7"/>
  <c r="O165" i="14"/>
  <c r="I165" i="7"/>
  <c r="A166" i="7"/>
  <c r="B166" i="7"/>
  <c r="C166" i="7"/>
  <c r="H166" i="7"/>
  <c r="P166" i="14"/>
  <c r="Q166" i="14"/>
  <c r="R166" i="14"/>
  <c r="S166" i="14"/>
  <c r="T166" i="14"/>
  <c r="U166" i="14"/>
  <c r="V166" i="14"/>
  <c r="W166" i="14"/>
  <c r="X166" i="14"/>
  <c r="Y166" i="14"/>
  <c r="Z166" i="14"/>
  <c r="O166" i="14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O168" i="14"/>
  <c r="I168" i="7"/>
  <c r="A169" i="14"/>
  <c r="A169" i="7"/>
  <c r="B169" i="7"/>
  <c r="C169" i="7"/>
  <c r="H169" i="7"/>
  <c r="P169" i="14"/>
  <c r="Q169" i="14"/>
  <c r="R169" i="14"/>
  <c r="S169" i="14"/>
  <c r="T169" i="14"/>
  <c r="U169" i="14"/>
  <c r="V169" i="14"/>
  <c r="W169" i="14"/>
  <c r="X169" i="14"/>
  <c r="Y169" i="14"/>
  <c r="Z169" i="14"/>
  <c r="O169" i="14"/>
  <c r="I169" i="7"/>
  <c r="A170" i="7"/>
  <c r="B170" i="7"/>
  <c r="C170" i="7"/>
  <c r="H170" i="7"/>
  <c r="I170" i="7"/>
  <c r="A171" i="7"/>
  <c r="B171" i="7"/>
  <c r="C171" i="7"/>
  <c r="H171" i="7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14"/>
  <c r="A175" i="7"/>
  <c r="B175" i="7"/>
  <c r="C175" i="7"/>
  <c r="H175" i="7"/>
  <c r="P175" i="14"/>
  <c r="Q175" i="14"/>
  <c r="R175" i="14"/>
  <c r="S175" i="14"/>
  <c r="T175" i="14"/>
  <c r="U175" i="14"/>
  <c r="V175" i="14"/>
  <c r="W175" i="14"/>
  <c r="X175" i="14"/>
  <c r="Y175" i="14"/>
  <c r="Z175" i="14"/>
  <c r="O175" i="14"/>
  <c r="I175" i="7"/>
  <c r="A176" i="7"/>
  <c r="B176" i="7"/>
  <c r="C176" i="7"/>
  <c r="H176" i="7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14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14"/>
  <c r="A189" i="7"/>
  <c r="B189" i="7"/>
  <c r="C189" i="7"/>
  <c r="H189" i="7"/>
  <c r="P189" i="14"/>
  <c r="Q189" i="14"/>
  <c r="R189" i="14"/>
  <c r="S189" i="14"/>
  <c r="T189" i="14"/>
  <c r="U189" i="14"/>
  <c r="V189" i="14"/>
  <c r="W189" i="14"/>
  <c r="X189" i="14"/>
  <c r="Y189" i="14"/>
  <c r="Z189" i="14"/>
  <c r="O189" i="14"/>
  <c r="I189" i="7"/>
  <c r="A190" i="7"/>
  <c r="B190" i="7"/>
  <c r="C190" i="7"/>
  <c r="H190" i="7"/>
  <c r="I190" i="7"/>
  <c r="A191" i="7"/>
  <c r="B191" i="7"/>
  <c r="C191" i="7"/>
  <c r="H191" i="7"/>
  <c r="I191" i="7"/>
  <c r="A192" i="7"/>
  <c r="B192" i="7"/>
  <c r="C192" i="7"/>
  <c r="H192" i="7"/>
  <c r="P192" i="14"/>
  <c r="Q192" i="14"/>
  <c r="R192" i="14"/>
  <c r="S192" i="14"/>
  <c r="T192" i="14"/>
  <c r="U192" i="14"/>
  <c r="V192" i="14"/>
  <c r="W192" i="14"/>
  <c r="X192" i="14"/>
  <c r="Y192" i="14"/>
  <c r="Z192" i="14"/>
  <c r="O192" i="14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I194" i="7"/>
  <c r="A195" i="14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F36" i="27"/>
  <c r="E36" i="27"/>
  <c r="D36" i="27"/>
  <c r="C36" i="27"/>
  <c r="B36" i="27"/>
  <c r="T35" i="27"/>
  <c r="S35" i="27"/>
  <c r="R35" i="27"/>
  <c r="Q35" i="27"/>
  <c r="P35" i="27"/>
  <c r="O35" i="27"/>
  <c r="N35" i="27"/>
  <c r="H35" i="27"/>
  <c r="G35" i="27"/>
  <c r="F35" i="27"/>
  <c r="D35" i="27"/>
  <c r="C35" i="27"/>
  <c r="B35" i="27"/>
  <c r="T34" i="27"/>
  <c r="S34" i="27"/>
  <c r="R34" i="27"/>
  <c r="Q34" i="27"/>
  <c r="P34" i="27"/>
  <c r="O34" i="27"/>
  <c r="N34" i="27"/>
  <c r="H34" i="27"/>
  <c r="G34" i="27"/>
  <c r="F34" i="27"/>
  <c r="D32" i="27"/>
  <c r="C34" i="27"/>
  <c r="B34" i="27"/>
  <c r="T33" i="27"/>
  <c r="S33" i="27"/>
  <c r="R33" i="27"/>
  <c r="Q33" i="27"/>
  <c r="P33" i="27"/>
  <c r="O33" i="27"/>
  <c r="N33" i="27"/>
  <c r="H33" i="27"/>
  <c r="G33" i="27"/>
  <c r="F33" i="27"/>
  <c r="D33" i="27"/>
  <c r="C32" i="27"/>
  <c r="B33" i="27"/>
  <c r="T32" i="27"/>
  <c r="S32" i="27"/>
  <c r="R32" i="27"/>
  <c r="Q32" i="27"/>
  <c r="P32" i="27"/>
  <c r="O32" i="27"/>
  <c r="N32" i="27"/>
  <c r="H32" i="27"/>
  <c r="F32" i="27"/>
  <c r="E32" i="27"/>
  <c r="B32" i="27"/>
  <c r="T31" i="27"/>
  <c r="S31" i="27"/>
  <c r="R31" i="27"/>
  <c r="Q31" i="27"/>
  <c r="P31" i="27"/>
  <c r="O31" i="27"/>
  <c r="N31" i="27"/>
  <c r="H31" i="27"/>
  <c r="F31" i="27"/>
  <c r="E31" i="27"/>
  <c r="C31" i="27"/>
  <c r="B31" i="27"/>
  <c r="T29" i="27"/>
  <c r="S29" i="27"/>
  <c r="R29" i="27"/>
  <c r="Q29" i="27"/>
  <c r="P29" i="27"/>
  <c r="O29" i="27"/>
  <c r="N29" i="27"/>
  <c r="H29" i="27"/>
  <c r="F29" i="27"/>
  <c r="E29" i="27"/>
  <c r="D29" i="27"/>
  <c r="C29" i="27"/>
  <c r="B29" i="27"/>
  <c r="T28" i="27"/>
  <c r="S28" i="27"/>
  <c r="R28" i="27"/>
  <c r="Q28" i="27"/>
  <c r="P28" i="27"/>
  <c r="O28" i="27"/>
  <c r="N28" i="27"/>
  <c r="H28" i="27"/>
  <c r="G28" i="27"/>
  <c r="F28" i="27"/>
  <c r="E28" i="27"/>
  <c r="D28" i="27"/>
  <c r="C28" i="27"/>
  <c r="B28" i="27"/>
  <c r="T27" i="27"/>
  <c r="S27" i="27"/>
  <c r="R27" i="27"/>
  <c r="Q27" i="27"/>
  <c r="P27" i="27"/>
  <c r="O27" i="27"/>
  <c r="N27" i="27"/>
  <c r="H27" i="27"/>
  <c r="F25" i="27"/>
  <c r="E27" i="27"/>
  <c r="D27" i="27"/>
  <c r="C27" i="27"/>
  <c r="B27" i="27"/>
  <c r="T26" i="27"/>
  <c r="S26" i="27"/>
  <c r="R26" i="27"/>
  <c r="Q26" i="27"/>
  <c r="P26" i="27"/>
  <c r="O26" i="27"/>
  <c r="N26" i="27"/>
  <c r="H26" i="27"/>
  <c r="F26" i="27"/>
  <c r="E26" i="27"/>
  <c r="D26" i="27"/>
  <c r="C26" i="27"/>
  <c r="B26" i="27"/>
  <c r="T25" i="27"/>
  <c r="S25" i="27"/>
  <c r="R25" i="27"/>
  <c r="Q25" i="27"/>
  <c r="P25" i="27"/>
  <c r="O25" i="27"/>
  <c r="N25" i="27"/>
  <c r="H25" i="27"/>
  <c r="E25" i="27"/>
  <c r="D25" i="27"/>
  <c r="C25" i="27"/>
  <c r="B25" i="27"/>
  <c r="T24" i="27"/>
  <c r="S24" i="27"/>
  <c r="R24" i="27"/>
  <c r="Q24" i="27"/>
  <c r="P24" i="27"/>
  <c r="O24" i="27"/>
  <c r="N24" i="27"/>
  <c r="H24" i="27"/>
  <c r="G24" i="27"/>
  <c r="F24" i="27"/>
  <c r="E24" i="27"/>
  <c r="D24" i="27"/>
  <c r="C24" i="27"/>
  <c r="B24" i="27"/>
  <c r="T22" i="27"/>
  <c r="S22" i="27"/>
  <c r="R22" i="27"/>
  <c r="Q22" i="27"/>
  <c r="P22" i="27"/>
  <c r="O22" i="27"/>
  <c r="N22" i="27"/>
  <c r="H22" i="27"/>
  <c r="G22" i="27"/>
  <c r="F22" i="27"/>
  <c r="E22" i="27"/>
  <c r="D22" i="27"/>
  <c r="C22" i="27"/>
  <c r="B22" i="27"/>
  <c r="T21" i="27"/>
  <c r="S21" i="27"/>
  <c r="R21" i="27"/>
  <c r="Q21" i="27"/>
  <c r="P21" i="27"/>
  <c r="O21" i="27"/>
  <c r="N21" i="27"/>
  <c r="H21" i="27"/>
  <c r="G21" i="27"/>
  <c r="F21" i="27"/>
  <c r="E21" i="27"/>
  <c r="D21" i="27"/>
  <c r="C21" i="27"/>
  <c r="B21" i="27"/>
  <c r="T20" i="27"/>
  <c r="S20" i="27"/>
  <c r="R20" i="27"/>
  <c r="Q20" i="27"/>
  <c r="P20" i="27"/>
  <c r="O20" i="27"/>
  <c r="N20" i="27"/>
  <c r="H20" i="27"/>
  <c r="G20" i="27"/>
  <c r="F20" i="27"/>
  <c r="E20" i="27"/>
  <c r="D20" i="27"/>
  <c r="C20" i="27"/>
  <c r="B20" i="27"/>
  <c r="T19" i="27"/>
  <c r="S19" i="27"/>
  <c r="R19" i="27"/>
  <c r="Q19" i="27"/>
  <c r="P19" i="27"/>
  <c r="O19" i="27"/>
  <c r="N19" i="27"/>
  <c r="H19" i="27"/>
  <c r="G19" i="27"/>
  <c r="F19" i="27"/>
  <c r="E19" i="27"/>
  <c r="D19" i="27"/>
  <c r="C19" i="27"/>
  <c r="B19" i="27"/>
  <c r="T18" i="27"/>
  <c r="S18" i="27"/>
  <c r="R18" i="27"/>
  <c r="Q18" i="27"/>
  <c r="P18" i="27"/>
  <c r="O18" i="27"/>
  <c r="N18" i="27"/>
  <c r="H18" i="27"/>
  <c r="G18" i="27"/>
  <c r="F18" i="27"/>
  <c r="E18" i="27"/>
  <c r="D18" i="27"/>
  <c r="C18" i="27"/>
  <c r="B18" i="27"/>
  <c r="T17" i="27"/>
  <c r="S17" i="27"/>
  <c r="R17" i="27"/>
  <c r="Q17" i="27"/>
  <c r="P17" i="27"/>
  <c r="O17" i="27"/>
  <c r="N17" i="27"/>
  <c r="H17" i="27"/>
  <c r="G17" i="27"/>
  <c r="F17" i="27"/>
  <c r="E17" i="27"/>
  <c r="D17" i="27"/>
  <c r="C17" i="27"/>
  <c r="B17" i="27"/>
  <c r="T15" i="27"/>
  <c r="S15" i="27"/>
  <c r="R15" i="27"/>
  <c r="Q15" i="27"/>
  <c r="P15" i="27"/>
  <c r="O15" i="27"/>
  <c r="N15" i="27"/>
  <c r="H15" i="27"/>
  <c r="G15" i="27"/>
  <c r="F15" i="27"/>
  <c r="E15" i="27"/>
  <c r="D15" i="27"/>
  <c r="C15" i="27"/>
  <c r="B15" i="27"/>
  <c r="T14" i="27"/>
  <c r="S14" i="27"/>
  <c r="R14" i="27"/>
  <c r="Q14" i="27"/>
  <c r="P14" i="27"/>
  <c r="O14" i="27"/>
  <c r="N14" i="27"/>
  <c r="H14" i="27"/>
  <c r="G14" i="27"/>
  <c r="F14" i="27"/>
  <c r="E14" i="27"/>
  <c r="D14" i="27"/>
  <c r="C14" i="27"/>
  <c r="B14" i="27"/>
  <c r="T13" i="27"/>
  <c r="S13" i="27"/>
  <c r="R13" i="27"/>
  <c r="Q13" i="27"/>
  <c r="P13" i="27"/>
  <c r="O13" i="27"/>
  <c r="N13" i="27"/>
  <c r="H13" i="27"/>
  <c r="G13" i="27"/>
  <c r="F13" i="27"/>
  <c r="E13" i="27"/>
  <c r="D13" i="27"/>
  <c r="C13" i="27"/>
  <c r="B13" i="27"/>
  <c r="T12" i="27"/>
  <c r="S12" i="27"/>
  <c r="R12" i="27"/>
  <c r="Q12" i="27"/>
  <c r="P12" i="27"/>
  <c r="O12" i="27"/>
  <c r="N12" i="27"/>
  <c r="H12" i="27"/>
  <c r="G12" i="27"/>
  <c r="F12" i="27"/>
  <c r="E12" i="27"/>
  <c r="D12" i="27"/>
  <c r="C12" i="27"/>
  <c r="B12" i="27"/>
  <c r="T11" i="27"/>
  <c r="S11" i="27"/>
  <c r="R11" i="27"/>
  <c r="Q11" i="27"/>
  <c r="P11" i="27"/>
  <c r="O11" i="27"/>
  <c r="N11" i="27"/>
  <c r="H11" i="27"/>
  <c r="G11" i="27"/>
  <c r="F11" i="27"/>
  <c r="E11" i="27"/>
  <c r="D11" i="27"/>
  <c r="C11" i="27"/>
  <c r="B11" i="27"/>
  <c r="T10" i="27"/>
  <c r="S10" i="27"/>
  <c r="R10" i="27"/>
  <c r="Q10" i="27"/>
  <c r="P10" i="27"/>
  <c r="O10" i="27"/>
  <c r="N10" i="27"/>
  <c r="H10" i="27"/>
  <c r="G10" i="27"/>
  <c r="F10" i="27"/>
  <c r="E10" i="27"/>
  <c r="D10" i="27"/>
  <c r="C10" i="27"/>
  <c r="B10" i="27"/>
  <c r="T8" i="27"/>
  <c r="G2" i="27"/>
  <c r="S8" i="27"/>
  <c r="F2" i="27"/>
  <c r="R8" i="27"/>
  <c r="E2" i="27"/>
  <c r="Q8" i="27"/>
  <c r="D2" i="27"/>
  <c r="P8" i="27"/>
  <c r="C2" i="27"/>
  <c r="O8" i="27"/>
  <c r="B2" i="27"/>
  <c r="N8" i="27"/>
  <c r="H8" i="27"/>
  <c r="G8" i="27"/>
  <c r="F8" i="27"/>
  <c r="E8" i="27"/>
  <c r="D8" i="27"/>
  <c r="C8" i="27"/>
  <c r="B8" i="27"/>
  <c r="T7" i="27"/>
  <c r="S7" i="27"/>
  <c r="R7" i="27"/>
  <c r="Q7" i="27"/>
  <c r="P7" i="27"/>
  <c r="O7" i="27"/>
  <c r="N7" i="27"/>
  <c r="H7" i="27"/>
  <c r="G7" i="27"/>
  <c r="F7" i="27"/>
  <c r="E7" i="27"/>
  <c r="D7" i="27"/>
  <c r="C7" i="27"/>
  <c r="B7" i="27"/>
  <c r="T6" i="27"/>
  <c r="S6" i="27"/>
  <c r="R6" i="27"/>
  <c r="Q6" i="27"/>
  <c r="P6" i="27"/>
  <c r="O6" i="27"/>
  <c r="N6" i="27"/>
  <c r="H6" i="27"/>
  <c r="G6" i="27"/>
  <c r="F6" i="27"/>
  <c r="E6" i="27"/>
  <c r="D6" i="27"/>
  <c r="C6" i="27"/>
  <c r="B6" i="27"/>
  <c r="T5" i="27"/>
  <c r="S5" i="27"/>
  <c r="R5" i="27"/>
  <c r="Q5" i="27"/>
  <c r="P5" i="27"/>
  <c r="O5" i="27"/>
  <c r="N5" i="27"/>
  <c r="H5" i="27"/>
  <c r="G5" i="27"/>
  <c r="F5" i="27"/>
  <c r="E5" i="27"/>
  <c r="D5" i="27"/>
  <c r="C5" i="27"/>
  <c r="B5" i="27"/>
  <c r="T4" i="27"/>
  <c r="S4" i="27"/>
  <c r="R4" i="27"/>
  <c r="Q4" i="27"/>
  <c r="P4" i="27"/>
  <c r="O4" i="27"/>
  <c r="N4" i="27"/>
  <c r="H4" i="27"/>
  <c r="G4" i="27"/>
  <c r="F4" i="27"/>
  <c r="E4" i="27"/>
  <c r="D4" i="27"/>
  <c r="C4" i="27"/>
  <c r="B4" i="27"/>
  <c r="T3" i="27"/>
  <c r="S3" i="27"/>
  <c r="R3" i="27"/>
  <c r="Q3" i="27"/>
  <c r="P3" i="27"/>
  <c r="O3" i="27"/>
  <c r="N3" i="27"/>
  <c r="H3" i="27"/>
  <c r="G3" i="27"/>
  <c r="F3" i="27"/>
  <c r="E3" i="27"/>
  <c r="D3" i="27"/>
  <c r="C3" i="27"/>
  <c r="B3" i="27"/>
  <c r="H2" i="27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P202" i="14"/>
  <c r="Q202" i="14"/>
  <c r="R202" i="14"/>
  <c r="S202" i="14"/>
  <c r="T202" i="14"/>
  <c r="U202" i="14"/>
  <c r="V202" i="14"/>
  <c r="W202" i="14"/>
  <c r="X202" i="14"/>
  <c r="Y202" i="14"/>
  <c r="Z202" i="14"/>
  <c r="O202" i="14"/>
  <c r="P203" i="14"/>
  <c r="Q203" i="14"/>
  <c r="R203" i="14"/>
  <c r="S203" i="14"/>
  <c r="T203" i="14"/>
  <c r="U203" i="14"/>
  <c r="V203" i="14"/>
  <c r="W203" i="14"/>
  <c r="X203" i="14"/>
  <c r="Y203" i="14"/>
  <c r="Z203" i="14"/>
  <c r="O203" i="14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25"/>
  <c r="B9" i="25"/>
  <c r="C9" i="25"/>
  <c r="D9" i="25"/>
  <c r="E9" i="25"/>
  <c r="F9" i="25"/>
  <c r="G9" i="25"/>
  <c r="H9" i="25"/>
  <c r="B16" i="25"/>
  <c r="C16" i="25"/>
  <c r="D16" i="25"/>
  <c r="E16" i="25"/>
  <c r="F16" i="25"/>
  <c r="G16" i="25"/>
  <c r="H16" i="25"/>
  <c r="B23" i="25"/>
  <c r="C23" i="25"/>
  <c r="D23" i="25"/>
  <c r="E23" i="25"/>
  <c r="F23" i="25"/>
  <c r="G23" i="25"/>
  <c r="H23" i="25"/>
  <c r="B30" i="25"/>
  <c r="C30" i="25"/>
  <c r="D30" i="25"/>
  <c r="E30" i="25"/>
  <c r="F30" i="25"/>
  <c r="G30" i="25"/>
  <c r="H30" i="25"/>
  <c r="T36" i="25"/>
  <c r="S36" i="25"/>
  <c r="R36" i="25"/>
  <c r="Q36" i="25"/>
  <c r="P36" i="25"/>
  <c r="O36" i="25"/>
  <c r="N36" i="25"/>
  <c r="H36" i="25"/>
  <c r="F36" i="25"/>
  <c r="E36" i="25"/>
  <c r="D36" i="25"/>
  <c r="C36" i="25"/>
  <c r="B36" i="25"/>
  <c r="T35" i="25"/>
  <c r="S35" i="25"/>
  <c r="R35" i="25"/>
  <c r="Q35" i="25"/>
  <c r="P35" i="25"/>
  <c r="O35" i="25"/>
  <c r="N35" i="25"/>
  <c r="H35" i="25"/>
  <c r="G35" i="25"/>
  <c r="F35" i="25"/>
  <c r="E35" i="25"/>
  <c r="D35" i="25"/>
  <c r="C35" i="25"/>
  <c r="B35" i="25"/>
  <c r="T34" i="25"/>
  <c r="S34" i="25"/>
  <c r="R34" i="25"/>
  <c r="Q34" i="25"/>
  <c r="P34" i="25"/>
  <c r="O34" i="25"/>
  <c r="N34" i="25"/>
  <c r="H34" i="25"/>
  <c r="G34" i="25"/>
  <c r="D34" i="25"/>
  <c r="C34" i="25"/>
  <c r="B34" i="25"/>
  <c r="T33" i="25"/>
  <c r="S33" i="25"/>
  <c r="R33" i="25"/>
  <c r="Q33" i="25"/>
  <c r="P33" i="25"/>
  <c r="O33" i="25"/>
  <c r="N33" i="25"/>
  <c r="H33" i="25"/>
  <c r="G33" i="25"/>
  <c r="E33" i="25"/>
  <c r="D33" i="25"/>
  <c r="C33" i="25"/>
  <c r="B33" i="25"/>
  <c r="T32" i="25"/>
  <c r="S32" i="25"/>
  <c r="R32" i="25"/>
  <c r="Q32" i="25"/>
  <c r="P32" i="25"/>
  <c r="O32" i="25"/>
  <c r="N32" i="25"/>
  <c r="H32" i="25"/>
  <c r="F32" i="25"/>
  <c r="E32" i="25"/>
  <c r="D32" i="25"/>
  <c r="C32" i="25"/>
  <c r="B32" i="25"/>
  <c r="T31" i="25"/>
  <c r="S31" i="25"/>
  <c r="R31" i="25"/>
  <c r="Q31" i="25"/>
  <c r="P31" i="25"/>
  <c r="O31" i="25"/>
  <c r="N31" i="25"/>
  <c r="H31" i="25"/>
  <c r="G31" i="25"/>
  <c r="F31" i="25"/>
  <c r="E31" i="25"/>
  <c r="D31" i="25"/>
  <c r="C31" i="25"/>
  <c r="B31" i="25"/>
  <c r="T29" i="25"/>
  <c r="S29" i="25"/>
  <c r="R29" i="25"/>
  <c r="Q29" i="25"/>
  <c r="P29" i="25"/>
  <c r="O29" i="25"/>
  <c r="N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H28" i="25"/>
  <c r="G28" i="25"/>
  <c r="F28" i="25"/>
  <c r="E28" i="25"/>
  <c r="D28" i="25"/>
  <c r="C28" i="25"/>
  <c r="B28" i="25"/>
  <c r="T27" i="25"/>
  <c r="S27" i="25"/>
  <c r="R27" i="25"/>
  <c r="Q27" i="25"/>
  <c r="P27" i="25"/>
  <c r="O27" i="25"/>
  <c r="N27" i="25"/>
  <c r="E27" i="25"/>
  <c r="D27" i="25"/>
  <c r="C27" i="25"/>
  <c r="B27" i="25"/>
  <c r="T26" i="25"/>
  <c r="S26" i="25"/>
  <c r="R26" i="25"/>
  <c r="Q26" i="25"/>
  <c r="P26" i="25"/>
  <c r="O26" i="25"/>
  <c r="N26" i="25"/>
  <c r="H26" i="25"/>
  <c r="G26" i="25"/>
  <c r="F26" i="25"/>
  <c r="E26" i="25"/>
  <c r="D26" i="25"/>
  <c r="C26" i="25"/>
  <c r="B26" i="25"/>
  <c r="T25" i="25"/>
  <c r="S25" i="25"/>
  <c r="R25" i="25"/>
  <c r="Q25" i="25"/>
  <c r="P25" i="25"/>
  <c r="O25" i="25"/>
  <c r="N25" i="25"/>
  <c r="H25" i="25"/>
  <c r="G25" i="25"/>
  <c r="E25" i="25"/>
  <c r="D25" i="25"/>
  <c r="C25" i="25"/>
  <c r="B25" i="25"/>
  <c r="T24" i="25"/>
  <c r="S24" i="25"/>
  <c r="R24" i="25"/>
  <c r="Q24" i="25"/>
  <c r="P24" i="25"/>
  <c r="O24" i="25"/>
  <c r="N24" i="25"/>
  <c r="H24" i="25"/>
  <c r="G24" i="25"/>
  <c r="F24" i="25"/>
  <c r="E24" i="25"/>
  <c r="D24" i="25"/>
  <c r="C24" i="25"/>
  <c r="B24" i="25"/>
  <c r="T22" i="25"/>
  <c r="S22" i="25"/>
  <c r="R22" i="25"/>
  <c r="Q22" i="25"/>
  <c r="P22" i="25"/>
  <c r="O22" i="25"/>
  <c r="N22" i="25"/>
  <c r="H22" i="25"/>
  <c r="G22" i="25"/>
  <c r="F22" i="25"/>
  <c r="E22" i="25"/>
  <c r="D22" i="25"/>
  <c r="C22" i="25"/>
  <c r="B22" i="25"/>
  <c r="T21" i="25"/>
  <c r="S21" i="25"/>
  <c r="R21" i="25"/>
  <c r="Q21" i="25"/>
  <c r="P21" i="25"/>
  <c r="O21" i="25"/>
  <c r="N21" i="25"/>
  <c r="H21" i="25"/>
  <c r="G21" i="25"/>
  <c r="F21" i="25"/>
  <c r="E21" i="25"/>
  <c r="D21" i="25"/>
  <c r="C21" i="25"/>
  <c r="B21" i="25"/>
  <c r="T20" i="25"/>
  <c r="S20" i="25"/>
  <c r="R20" i="25"/>
  <c r="Q20" i="25"/>
  <c r="P20" i="25"/>
  <c r="O20" i="25"/>
  <c r="N20" i="25"/>
  <c r="H20" i="25"/>
  <c r="G20" i="25"/>
  <c r="F20" i="25"/>
  <c r="E20" i="25"/>
  <c r="D20" i="25"/>
  <c r="C20" i="25"/>
  <c r="B20" i="25"/>
  <c r="T19" i="25"/>
  <c r="S19" i="25"/>
  <c r="R19" i="25"/>
  <c r="Q19" i="25"/>
  <c r="P19" i="25"/>
  <c r="O19" i="25"/>
  <c r="N19" i="25"/>
  <c r="H19" i="25"/>
  <c r="G19" i="25"/>
  <c r="F19" i="25"/>
  <c r="E19" i="25"/>
  <c r="D19" i="25"/>
  <c r="C19" i="25"/>
  <c r="B19" i="25"/>
  <c r="T18" i="25"/>
  <c r="S18" i="25"/>
  <c r="R18" i="25"/>
  <c r="Q18" i="25"/>
  <c r="P18" i="25"/>
  <c r="O18" i="25"/>
  <c r="N18" i="25"/>
  <c r="H18" i="25"/>
  <c r="G18" i="25"/>
  <c r="F18" i="25"/>
  <c r="E18" i="25"/>
  <c r="D18" i="25"/>
  <c r="C18" i="25"/>
  <c r="B18" i="25"/>
  <c r="T17" i="25"/>
  <c r="S17" i="25"/>
  <c r="R17" i="25"/>
  <c r="Q17" i="25"/>
  <c r="P17" i="25"/>
  <c r="O17" i="25"/>
  <c r="N17" i="25"/>
  <c r="H17" i="25"/>
  <c r="G17" i="25"/>
  <c r="F17" i="25"/>
  <c r="E17" i="25"/>
  <c r="D17" i="25"/>
  <c r="C17" i="25"/>
  <c r="B17" i="25"/>
  <c r="T15" i="25"/>
  <c r="S15" i="25"/>
  <c r="R15" i="25"/>
  <c r="Q15" i="25"/>
  <c r="P15" i="25"/>
  <c r="O15" i="25"/>
  <c r="N15" i="25"/>
  <c r="H15" i="25"/>
  <c r="G15" i="25"/>
  <c r="F15" i="25"/>
  <c r="E15" i="25"/>
  <c r="D15" i="25"/>
  <c r="C15" i="25"/>
  <c r="B15" i="25"/>
  <c r="T14" i="25"/>
  <c r="S14" i="25"/>
  <c r="R14" i="25"/>
  <c r="Q14" i="25"/>
  <c r="P14" i="25"/>
  <c r="O14" i="25"/>
  <c r="N14" i="25"/>
  <c r="H14" i="25"/>
  <c r="G14" i="25"/>
  <c r="F14" i="25"/>
  <c r="E14" i="25"/>
  <c r="D14" i="25"/>
  <c r="C14" i="25"/>
  <c r="B14" i="25"/>
  <c r="T13" i="25"/>
  <c r="S13" i="25"/>
  <c r="R13" i="25"/>
  <c r="Q13" i="25"/>
  <c r="P13" i="25"/>
  <c r="O13" i="25"/>
  <c r="N13" i="25"/>
  <c r="H13" i="25"/>
  <c r="G13" i="25"/>
  <c r="F13" i="25"/>
  <c r="E13" i="25"/>
  <c r="D13" i="25"/>
  <c r="C13" i="25"/>
  <c r="B13" i="25"/>
  <c r="T12" i="25"/>
  <c r="S12" i="25"/>
  <c r="R12" i="25"/>
  <c r="Q12" i="25"/>
  <c r="P12" i="25"/>
  <c r="O12" i="25"/>
  <c r="N12" i="25"/>
  <c r="H12" i="25"/>
  <c r="G12" i="25"/>
  <c r="F12" i="25"/>
  <c r="E12" i="25"/>
  <c r="D12" i="25"/>
  <c r="C12" i="25"/>
  <c r="B12" i="25"/>
  <c r="T11" i="25"/>
  <c r="S11" i="25"/>
  <c r="R11" i="25"/>
  <c r="Q11" i="25"/>
  <c r="P11" i="25"/>
  <c r="O11" i="25"/>
  <c r="N11" i="25"/>
  <c r="H11" i="25"/>
  <c r="G11" i="25"/>
  <c r="F11" i="25"/>
  <c r="E11" i="25"/>
  <c r="D11" i="25"/>
  <c r="C11" i="25"/>
  <c r="B11" i="25"/>
  <c r="T10" i="25"/>
  <c r="S10" i="25"/>
  <c r="R10" i="25"/>
  <c r="Q10" i="25"/>
  <c r="P10" i="25"/>
  <c r="O10" i="25"/>
  <c r="N10" i="25"/>
  <c r="H10" i="25"/>
  <c r="G10" i="25"/>
  <c r="F10" i="25"/>
  <c r="E10" i="25"/>
  <c r="D10" i="25"/>
  <c r="C10" i="25"/>
  <c r="B10" i="25"/>
  <c r="T8" i="25"/>
  <c r="G2" i="25"/>
  <c r="S8" i="25"/>
  <c r="F2" i="25"/>
  <c r="R8" i="25"/>
  <c r="E2" i="25"/>
  <c r="Q8" i="25"/>
  <c r="D2" i="25"/>
  <c r="P8" i="25"/>
  <c r="C2" i="25"/>
  <c r="O8" i="25"/>
  <c r="B2" i="25"/>
  <c r="N8" i="25"/>
  <c r="H8" i="25"/>
  <c r="G8" i="25"/>
  <c r="F8" i="25"/>
  <c r="E8" i="25"/>
  <c r="D8" i="25"/>
  <c r="C8" i="25"/>
  <c r="B8" i="25"/>
  <c r="T7" i="25"/>
  <c r="S7" i="25"/>
  <c r="R7" i="25"/>
  <c r="Q7" i="25"/>
  <c r="P7" i="25"/>
  <c r="O7" i="25"/>
  <c r="N7" i="25"/>
  <c r="H7" i="25"/>
  <c r="G7" i="25"/>
  <c r="F7" i="25"/>
  <c r="E7" i="25"/>
  <c r="D7" i="25"/>
  <c r="C7" i="25"/>
  <c r="B7" i="25"/>
  <c r="T6" i="25"/>
  <c r="S6" i="25"/>
  <c r="R6" i="25"/>
  <c r="Q6" i="25"/>
  <c r="P6" i="25"/>
  <c r="O6" i="25"/>
  <c r="N6" i="25"/>
  <c r="H6" i="25"/>
  <c r="G6" i="25"/>
  <c r="F6" i="25"/>
  <c r="E6" i="25"/>
  <c r="D6" i="25"/>
  <c r="C6" i="25"/>
  <c r="B6" i="25"/>
  <c r="T5" i="25"/>
  <c r="S5" i="25"/>
  <c r="R5" i="25"/>
  <c r="Q5" i="25"/>
  <c r="P5" i="25"/>
  <c r="O5" i="25"/>
  <c r="N5" i="25"/>
  <c r="H5" i="25"/>
  <c r="G5" i="25"/>
  <c r="F5" i="25"/>
  <c r="E5" i="25"/>
  <c r="D5" i="25"/>
  <c r="C5" i="25"/>
  <c r="B5" i="25"/>
  <c r="T4" i="25"/>
  <c r="S4" i="25"/>
  <c r="R4" i="25"/>
  <c r="Q4" i="25"/>
  <c r="P4" i="25"/>
  <c r="O4" i="25"/>
  <c r="N4" i="25"/>
  <c r="H4" i="25"/>
  <c r="G4" i="25"/>
  <c r="F4" i="25"/>
  <c r="E4" i="25"/>
  <c r="D4" i="25"/>
  <c r="C4" i="25"/>
  <c r="B4" i="25"/>
  <c r="T3" i="25"/>
  <c r="S3" i="25"/>
  <c r="R3" i="25"/>
  <c r="Q3" i="25"/>
  <c r="P3" i="25"/>
  <c r="O3" i="25"/>
  <c r="N3" i="25"/>
  <c r="H3" i="25"/>
  <c r="G3" i="25"/>
  <c r="F3" i="25"/>
  <c r="E3" i="25"/>
  <c r="D3" i="25"/>
  <c r="C3" i="25"/>
  <c r="B3" i="25"/>
  <c r="H2" i="25"/>
  <c r="I2" i="26"/>
  <c r="B9" i="26"/>
  <c r="C9" i="26"/>
  <c r="D9" i="26"/>
  <c r="E9" i="26"/>
  <c r="F9" i="26"/>
  <c r="G9" i="26"/>
  <c r="H9" i="26"/>
  <c r="B16" i="26"/>
  <c r="C16" i="26"/>
  <c r="D16" i="26"/>
  <c r="E16" i="26"/>
  <c r="F16" i="26"/>
  <c r="G16" i="26"/>
  <c r="H16" i="26"/>
  <c r="B23" i="26"/>
  <c r="C23" i="26"/>
  <c r="D23" i="26"/>
  <c r="E23" i="26"/>
  <c r="F23" i="26"/>
  <c r="G23" i="26"/>
  <c r="H23" i="26"/>
  <c r="B30" i="26"/>
  <c r="C30" i="26"/>
  <c r="D30" i="26"/>
  <c r="E30" i="26"/>
  <c r="F30" i="26"/>
  <c r="G30" i="26"/>
  <c r="H30" i="26"/>
  <c r="T36" i="26"/>
  <c r="S36" i="26"/>
  <c r="R36" i="26"/>
  <c r="Q36" i="26"/>
  <c r="P36" i="26"/>
  <c r="O36" i="26"/>
  <c r="N36" i="26"/>
  <c r="H36" i="26"/>
  <c r="F36" i="26"/>
  <c r="E36" i="26"/>
  <c r="D36" i="26"/>
  <c r="C36" i="26"/>
  <c r="T35" i="26"/>
  <c r="S35" i="26"/>
  <c r="R35" i="26"/>
  <c r="Q35" i="26"/>
  <c r="P35" i="26"/>
  <c r="O35" i="26"/>
  <c r="N35" i="26"/>
  <c r="H35" i="26"/>
  <c r="F35" i="26"/>
  <c r="E35" i="26"/>
  <c r="D35" i="26"/>
  <c r="C35" i="26"/>
  <c r="T34" i="26"/>
  <c r="S34" i="26"/>
  <c r="R34" i="26"/>
  <c r="Q34" i="26"/>
  <c r="P34" i="26"/>
  <c r="O34" i="26"/>
  <c r="N34" i="26"/>
  <c r="H34" i="26"/>
  <c r="C34" i="26"/>
  <c r="B34" i="26"/>
  <c r="T33" i="26"/>
  <c r="S33" i="26"/>
  <c r="R33" i="26"/>
  <c r="Q33" i="26"/>
  <c r="P33" i="26"/>
  <c r="O33" i="26"/>
  <c r="N33" i="26"/>
  <c r="H33" i="26"/>
  <c r="B33" i="26"/>
  <c r="T32" i="26"/>
  <c r="S32" i="26"/>
  <c r="R32" i="26"/>
  <c r="Q32" i="26"/>
  <c r="P32" i="26"/>
  <c r="O32" i="26"/>
  <c r="N32" i="26"/>
  <c r="H32" i="26"/>
  <c r="E32" i="26"/>
  <c r="D32" i="26"/>
  <c r="B32" i="26"/>
  <c r="T31" i="26"/>
  <c r="S31" i="26"/>
  <c r="R31" i="26"/>
  <c r="Q31" i="26"/>
  <c r="P31" i="26"/>
  <c r="O31" i="26"/>
  <c r="N31" i="26"/>
  <c r="H31" i="26"/>
  <c r="G31" i="26"/>
  <c r="E31" i="26"/>
  <c r="D31" i="26"/>
  <c r="C31" i="26"/>
  <c r="B31" i="26"/>
  <c r="T29" i="26"/>
  <c r="S29" i="26"/>
  <c r="R29" i="26"/>
  <c r="Q29" i="26"/>
  <c r="P29" i="26"/>
  <c r="O29" i="26"/>
  <c r="N29" i="26"/>
  <c r="H29" i="26"/>
  <c r="G29" i="26"/>
  <c r="E29" i="26"/>
  <c r="D29" i="26"/>
  <c r="C29" i="26"/>
  <c r="B29" i="26"/>
  <c r="T28" i="26"/>
  <c r="S28" i="26"/>
  <c r="R28" i="26"/>
  <c r="Q28" i="26"/>
  <c r="P28" i="26"/>
  <c r="O28" i="26"/>
  <c r="N28" i="26"/>
  <c r="H28" i="26"/>
  <c r="G28" i="26"/>
  <c r="F28" i="26"/>
  <c r="E28" i="26"/>
  <c r="D28" i="26"/>
  <c r="C28" i="26"/>
  <c r="B28" i="26"/>
  <c r="T27" i="26"/>
  <c r="S27" i="26"/>
  <c r="R27" i="26"/>
  <c r="Q27" i="26"/>
  <c r="P27" i="26"/>
  <c r="O27" i="26"/>
  <c r="N27" i="26"/>
  <c r="H27" i="26"/>
  <c r="G27" i="26"/>
  <c r="E27" i="26"/>
  <c r="D27" i="26"/>
  <c r="C27" i="26"/>
  <c r="B27" i="26"/>
  <c r="T26" i="26"/>
  <c r="S26" i="26"/>
  <c r="R26" i="26"/>
  <c r="Q26" i="26"/>
  <c r="P26" i="26"/>
  <c r="O26" i="26"/>
  <c r="N26" i="26"/>
  <c r="H26" i="26"/>
  <c r="G26" i="26"/>
  <c r="E26" i="26"/>
  <c r="D26" i="26"/>
  <c r="C26" i="26"/>
  <c r="B26" i="26"/>
  <c r="T25" i="26"/>
  <c r="S25" i="26"/>
  <c r="R25" i="26"/>
  <c r="Q25" i="26"/>
  <c r="P25" i="26"/>
  <c r="O25" i="26"/>
  <c r="N25" i="26"/>
  <c r="H25" i="26"/>
  <c r="G25" i="26"/>
  <c r="F25" i="26"/>
  <c r="E25" i="26"/>
  <c r="D25" i="26"/>
  <c r="C25" i="26"/>
  <c r="B25" i="26"/>
  <c r="T24" i="26"/>
  <c r="S24" i="26"/>
  <c r="R24" i="26"/>
  <c r="Q24" i="26"/>
  <c r="P24" i="26"/>
  <c r="O24" i="26"/>
  <c r="N24" i="26"/>
  <c r="H24" i="26"/>
  <c r="G24" i="26"/>
  <c r="F24" i="26"/>
  <c r="E24" i="26"/>
  <c r="D24" i="26"/>
  <c r="C24" i="26"/>
  <c r="B24" i="26"/>
  <c r="T22" i="26"/>
  <c r="S22" i="26"/>
  <c r="R22" i="26"/>
  <c r="Q22" i="26"/>
  <c r="P22" i="26"/>
  <c r="O22" i="26"/>
  <c r="N22" i="26"/>
  <c r="H22" i="26"/>
  <c r="G22" i="26"/>
  <c r="F22" i="26"/>
  <c r="E22" i="26"/>
  <c r="D22" i="26"/>
  <c r="C22" i="26"/>
  <c r="B22" i="26"/>
  <c r="T21" i="26"/>
  <c r="S21" i="26"/>
  <c r="R21" i="26"/>
  <c r="Q21" i="26"/>
  <c r="P21" i="26"/>
  <c r="O21" i="26"/>
  <c r="N21" i="26"/>
  <c r="H21" i="26"/>
  <c r="G21" i="26"/>
  <c r="F21" i="26"/>
  <c r="E21" i="26"/>
  <c r="D21" i="26"/>
  <c r="C21" i="26"/>
  <c r="B21" i="26"/>
  <c r="T20" i="26"/>
  <c r="S20" i="26"/>
  <c r="R20" i="26"/>
  <c r="Q20" i="26"/>
  <c r="P20" i="26"/>
  <c r="O20" i="26"/>
  <c r="N20" i="26"/>
  <c r="H20" i="26"/>
  <c r="G20" i="26"/>
  <c r="F20" i="26"/>
  <c r="E20" i="26"/>
  <c r="D20" i="26"/>
  <c r="C20" i="26"/>
  <c r="B20" i="26"/>
  <c r="T19" i="26"/>
  <c r="S19" i="26"/>
  <c r="R19" i="26"/>
  <c r="Q19" i="26"/>
  <c r="P19" i="26"/>
  <c r="O19" i="26"/>
  <c r="N19" i="26"/>
  <c r="H19" i="26"/>
  <c r="G19" i="26"/>
  <c r="F19" i="26"/>
  <c r="E19" i="26"/>
  <c r="D19" i="26"/>
  <c r="C19" i="26"/>
  <c r="T18" i="26"/>
  <c r="S18" i="26"/>
  <c r="R18" i="26"/>
  <c r="Q18" i="26"/>
  <c r="P18" i="26"/>
  <c r="O18" i="26"/>
  <c r="N18" i="26"/>
  <c r="H18" i="26"/>
  <c r="G18" i="26"/>
  <c r="F18" i="26"/>
  <c r="E18" i="26"/>
  <c r="D18" i="26"/>
  <c r="C18" i="26"/>
  <c r="B18" i="26"/>
  <c r="T17" i="26"/>
  <c r="S17" i="26"/>
  <c r="R17" i="26"/>
  <c r="Q17" i="26"/>
  <c r="P17" i="26"/>
  <c r="O17" i="26"/>
  <c r="N17" i="26"/>
  <c r="H17" i="26"/>
  <c r="G17" i="26"/>
  <c r="F17" i="26"/>
  <c r="E17" i="26"/>
  <c r="D17" i="26"/>
  <c r="C17" i="26"/>
  <c r="B17" i="26"/>
  <c r="T15" i="26"/>
  <c r="S15" i="26"/>
  <c r="R15" i="26"/>
  <c r="Q15" i="26"/>
  <c r="P15" i="26"/>
  <c r="O15" i="26"/>
  <c r="N15" i="26"/>
  <c r="H15" i="26"/>
  <c r="G15" i="26"/>
  <c r="F15" i="26"/>
  <c r="E15" i="26"/>
  <c r="D15" i="26"/>
  <c r="C15" i="26"/>
  <c r="B15" i="26"/>
  <c r="T14" i="26"/>
  <c r="S14" i="26"/>
  <c r="R14" i="26"/>
  <c r="Q14" i="26"/>
  <c r="P14" i="26"/>
  <c r="O14" i="26"/>
  <c r="N14" i="26"/>
  <c r="H14" i="26"/>
  <c r="G14" i="26"/>
  <c r="F14" i="26"/>
  <c r="E14" i="26"/>
  <c r="D14" i="26"/>
  <c r="C14" i="26"/>
  <c r="B14" i="26"/>
  <c r="T13" i="26"/>
  <c r="S13" i="26"/>
  <c r="R13" i="26"/>
  <c r="Q13" i="26"/>
  <c r="P13" i="26"/>
  <c r="O13" i="26"/>
  <c r="N13" i="26"/>
  <c r="H13" i="26"/>
  <c r="G13" i="26"/>
  <c r="F13" i="26"/>
  <c r="E13" i="26"/>
  <c r="D13" i="26"/>
  <c r="C13" i="26"/>
  <c r="B13" i="26"/>
  <c r="T12" i="26"/>
  <c r="S12" i="26"/>
  <c r="R12" i="26"/>
  <c r="Q12" i="26"/>
  <c r="P12" i="26"/>
  <c r="O12" i="26"/>
  <c r="N12" i="26"/>
  <c r="H12" i="26"/>
  <c r="G12" i="26"/>
  <c r="F12" i="26"/>
  <c r="E12" i="26"/>
  <c r="D12" i="26"/>
  <c r="C12" i="26"/>
  <c r="B12" i="26"/>
  <c r="T11" i="26"/>
  <c r="S11" i="26"/>
  <c r="R11" i="26"/>
  <c r="Q11" i="26"/>
  <c r="P11" i="26"/>
  <c r="O11" i="26"/>
  <c r="N11" i="26"/>
  <c r="H11" i="26"/>
  <c r="G11" i="26"/>
  <c r="F11" i="26"/>
  <c r="E11" i="26"/>
  <c r="D11" i="26"/>
  <c r="C11" i="26"/>
  <c r="B11" i="26"/>
  <c r="T10" i="26"/>
  <c r="S10" i="26"/>
  <c r="R10" i="26"/>
  <c r="Q10" i="26"/>
  <c r="P10" i="26"/>
  <c r="O10" i="26"/>
  <c r="N10" i="26"/>
  <c r="H10" i="26"/>
  <c r="G10" i="26"/>
  <c r="F10" i="26"/>
  <c r="E10" i="26"/>
  <c r="D10" i="26"/>
  <c r="C10" i="26"/>
  <c r="B10" i="26"/>
  <c r="T8" i="26"/>
  <c r="G2" i="26"/>
  <c r="S8" i="26"/>
  <c r="F2" i="26"/>
  <c r="R8" i="26"/>
  <c r="E2" i="26"/>
  <c r="Q8" i="26"/>
  <c r="D2" i="26"/>
  <c r="P8" i="26"/>
  <c r="C2" i="26"/>
  <c r="O8" i="26"/>
  <c r="B2" i="26"/>
  <c r="N8" i="26"/>
  <c r="H8" i="26"/>
  <c r="G8" i="26"/>
  <c r="F8" i="26"/>
  <c r="E8" i="26"/>
  <c r="D8" i="26"/>
  <c r="C8" i="26"/>
  <c r="B8" i="26"/>
  <c r="T7" i="26"/>
  <c r="S7" i="26"/>
  <c r="R7" i="26"/>
  <c r="Q7" i="26"/>
  <c r="P7" i="26"/>
  <c r="O7" i="26"/>
  <c r="N7" i="26"/>
  <c r="H7" i="26"/>
  <c r="G7" i="26"/>
  <c r="F7" i="26"/>
  <c r="E7" i="26"/>
  <c r="D7" i="26"/>
  <c r="C7" i="26"/>
  <c r="B7" i="26"/>
  <c r="T6" i="26"/>
  <c r="S6" i="26"/>
  <c r="R6" i="26"/>
  <c r="Q6" i="26"/>
  <c r="P6" i="26"/>
  <c r="O6" i="26"/>
  <c r="N6" i="26"/>
  <c r="H6" i="26"/>
  <c r="G6" i="26"/>
  <c r="F6" i="26"/>
  <c r="E6" i="26"/>
  <c r="D6" i="26"/>
  <c r="C6" i="26"/>
  <c r="B6" i="26"/>
  <c r="T5" i="26"/>
  <c r="S5" i="26"/>
  <c r="R5" i="26"/>
  <c r="Q5" i="26"/>
  <c r="P5" i="26"/>
  <c r="O5" i="26"/>
  <c r="N5" i="26"/>
  <c r="H5" i="26"/>
  <c r="G5" i="26"/>
  <c r="F5" i="26"/>
  <c r="E5" i="26"/>
  <c r="D5" i="26"/>
  <c r="C5" i="26"/>
  <c r="B5" i="26"/>
  <c r="T4" i="26"/>
  <c r="S4" i="26"/>
  <c r="R4" i="26"/>
  <c r="Q4" i="26"/>
  <c r="P4" i="26"/>
  <c r="O4" i="26"/>
  <c r="N4" i="26"/>
  <c r="H4" i="26"/>
  <c r="G4" i="26"/>
  <c r="F4" i="26"/>
  <c r="E4" i="26"/>
  <c r="D4" i="26"/>
  <c r="C4" i="26"/>
  <c r="B4" i="26"/>
  <c r="T3" i="26"/>
  <c r="S3" i="26"/>
  <c r="R3" i="26"/>
  <c r="Q3" i="26"/>
  <c r="P3" i="26"/>
  <c r="O3" i="26"/>
  <c r="N3" i="26"/>
  <c r="H3" i="26"/>
  <c r="G3" i="26"/>
  <c r="F3" i="26"/>
  <c r="E3" i="26"/>
  <c r="D3" i="26"/>
  <c r="C3" i="26"/>
  <c r="B3" i="26"/>
  <c r="H2" i="26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R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J4" i="7"/>
  <c r="G4" i="7"/>
  <c r="F4" i="7"/>
  <c r="E4" i="7"/>
  <c r="D4" i="7"/>
  <c r="J3" i="7"/>
  <c r="G3" i="7"/>
  <c r="F3" i="7"/>
  <c r="E3" i="7"/>
  <c r="D3" i="7"/>
  <c r="L2" i="7"/>
  <c r="J2" i="7"/>
  <c r="G2" i="7"/>
  <c r="F2" i="7"/>
  <c r="E2" i="7"/>
  <c r="D2" i="7"/>
  <c r="D1" i="7"/>
  <c r="B1" i="7"/>
  <c r="B250" i="13"/>
  <c r="D248" i="13"/>
  <c r="B248" i="13"/>
  <c r="D247" i="13"/>
  <c r="B247" i="13"/>
  <c r="D246" i="13"/>
  <c r="B246" i="13"/>
  <c r="D245" i="13"/>
  <c r="B245" i="13"/>
  <c r="D244" i="13"/>
  <c r="B244" i="13"/>
  <c r="F243" i="13"/>
  <c r="D243" i="13"/>
  <c r="B243" i="13"/>
  <c r="F242" i="13"/>
  <c r="D242" i="13"/>
  <c r="B242" i="13"/>
  <c r="F241" i="13"/>
  <c r="D241" i="13"/>
  <c r="B241" i="13"/>
  <c r="F240" i="13"/>
  <c r="D240" i="13"/>
  <c r="B240" i="13"/>
  <c r="F239" i="13"/>
  <c r="D239" i="13"/>
  <c r="B239" i="13"/>
  <c r="F238" i="13"/>
  <c r="D238" i="13"/>
  <c r="B238" i="13"/>
  <c r="F237" i="13"/>
  <c r="D237" i="13"/>
  <c r="B237" i="13"/>
  <c r="F236" i="13"/>
  <c r="D236" i="13"/>
  <c r="B236" i="13"/>
  <c r="F235" i="13"/>
  <c r="D235" i="13"/>
  <c r="B235" i="13"/>
  <c r="F234" i="13"/>
  <c r="D234" i="13"/>
  <c r="B234" i="13"/>
  <c r="F233" i="13"/>
  <c r="D233" i="13"/>
  <c r="B233" i="13"/>
  <c r="F232" i="13"/>
  <c r="D232" i="13"/>
  <c r="B232" i="13"/>
  <c r="F231" i="13"/>
  <c r="D231" i="13"/>
  <c r="B231" i="13"/>
  <c r="F230" i="13"/>
  <c r="D230" i="13"/>
  <c r="B230" i="13"/>
  <c r="F229" i="13"/>
  <c r="D229" i="13"/>
  <c r="B229" i="13"/>
  <c r="F228" i="13"/>
  <c r="D228" i="13"/>
  <c r="B228" i="13"/>
  <c r="F227" i="13"/>
  <c r="D227" i="13"/>
  <c r="B227" i="13"/>
  <c r="F226" i="13"/>
  <c r="D226" i="13"/>
  <c r="B226" i="13"/>
  <c r="F225" i="13"/>
  <c r="D225" i="13"/>
  <c r="B225" i="13"/>
  <c r="F224" i="13"/>
  <c r="D224" i="13"/>
  <c r="B224" i="13"/>
  <c r="F223" i="13"/>
  <c r="D223" i="13"/>
  <c r="B223" i="13"/>
  <c r="F222" i="13"/>
  <c r="D222" i="13"/>
  <c r="B222" i="13"/>
  <c r="F221" i="13"/>
  <c r="D221" i="13"/>
  <c r="B221" i="13"/>
  <c r="F220" i="13"/>
  <c r="D220" i="13"/>
  <c r="B220" i="13"/>
  <c r="F219" i="13"/>
  <c r="D219" i="13"/>
  <c r="B219" i="13"/>
  <c r="F218" i="13"/>
  <c r="D218" i="13"/>
  <c r="B218" i="13"/>
  <c r="F217" i="13"/>
  <c r="D217" i="13"/>
  <c r="B217" i="13"/>
  <c r="F216" i="13"/>
  <c r="D216" i="13"/>
  <c r="B216" i="13"/>
  <c r="F215" i="13"/>
  <c r="D215" i="13"/>
  <c r="B215" i="13"/>
  <c r="F214" i="13"/>
  <c r="D214" i="13"/>
  <c r="B214" i="13"/>
  <c r="F213" i="13"/>
  <c r="D213" i="13"/>
  <c r="B213" i="13"/>
  <c r="F212" i="13"/>
  <c r="D212" i="13"/>
  <c r="B212" i="13"/>
  <c r="F211" i="13"/>
  <c r="D211" i="13"/>
  <c r="B211" i="13"/>
  <c r="F210" i="13"/>
  <c r="D210" i="13"/>
  <c r="B210" i="13"/>
  <c r="F209" i="13"/>
  <c r="D209" i="13"/>
  <c r="B209" i="13"/>
  <c r="F208" i="13"/>
  <c r="D208" i="13"/>
  <c r="B208" i="13"/>
  <c r="F207" i="13"/>
  <c r="D207" i="13"/>
  <c r="B207" i="13"/>
  <c r="F206" i="13"/>
  <c r="D206" i="13"/>
  <c r="B206" i="13"/>
  <c r="F205" i="13"/>
  <c r="D205" i="13"/>
  <c r="B205" i="13"/>
  <c r="F204" i="13"/>
  <c r="D204" i="13"/>
  <c r="B204" i="13"/>
  <c r="F203" i="13"/>
  <c r="D203" i="13"/>
  <c r="B203" i="13"/>
  <c r="F202" i="13"/>
  <c r="D202" i="13"/>
  <c r="B202" i="13"/>
  <c r="O2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F201" i="13"/>
  <c r="D201" i="13"/>
  <c r="B201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F200" i="13"/>
  <c r="D200" i="13"/>
  <c r="B200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F199" i="13"/>
  <c r="D199" i="13"/>
  <c r="B199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F198" i="13"/>
  <c r="D198" i="13"/>
  <c r="B198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F197" i="13"/>
  <c r="D197" i="13"/>
  <c r="B197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F196" i="13"/>
  <c r="D196" i="13"/>
  <c r="B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A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A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A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A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A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A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A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A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A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A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A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A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A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A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A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A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A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A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A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A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A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A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A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A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A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A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O29" i="6"/>
  <c r="N29" i="6"/>
  <c r="H29" i="6"/>
  <c r="G29" i="6"/>
  <c r="F29" i="6"/>
  <c r="E29" i="6"/>
  <c r="D29" i="6"/>
  <c r="C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O26" i="6"/>
  <c r="N26" i="6"/>
  <c r="H26" i="6"/>
  <c r="G26" i="6"/>
  <c r="F26" i="6"/>
  <c r="E26" i="6"/>
  <c r="D26" i="6"/>
  <c r="C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60" i="14"/>
  <c r="D258" i="14"/>
  <c r="D257" i="14"/>
  <c r="D256" i="14"/>
  <c r="D255" i="14"/>
  <c r="D254" i="14"/>
  <c r="F253" i="14"/>
  <c r="D253" i="14"/>
  <c r="F252" i="14"/>
  <c r="D252" i="14"/>
  <c r="F251" i="14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F238" i="14"/>
  <c r="D238" i="14"/>
  <c r="F237" i="14"/>
  <c r="D237" i="14"/>
  <c r="F236" i="14"/>
  <c r="D236" i="14"/>
  <c r="F235" i="14"/>
  <c r="D235" i="14"/>
  <c r="F234" i="14"/>
  <c r="D234" i="14"/>
  <c r="F233" i="14"/>
  <c r="D233" i="14"/>
  <c r="F232" i="14"/>
  <c r="D232" i="14"/>
  <c r="F231" i="14"/>
  <c r="D231" i="14"/>
  <c r="F230" i="14"/>
  <c r="D230" i="14"/>
  <c r="F229" i="14"/>
  <c r="D229" i="14"/>
  <c r="F228" i="14"/>
  <c r="D228" i="14"/>
  <c r="F227" i="14"/>
  <c r="D227" i="14"/>
  <c r="F226" i="14"/>
  <c r="D226" i="14"/>
  <c r="F225" i="14"/>
  <c r="D225" i="14"/>
  <c r="F224" i="14"/>
  <c r="D224" i="14"/>
  <c r="F223" i="14"/>
  <c r="D223" i="14"/>
  <c r="F222" i="14"/>
  <c r="D222" i="14"/>
  <c r="F221" i="14"/>
  <c r="D221" i="14"/>
  <c r="F220" i="14"/>
  <c r="D220" i="14"/>
  <c r="F219" i="14"/>
  <c r="D219" i="14"/>
  <c r="F218" i="14"/>
  <c r="D218" i="14"/>
  <c r="F217" i="14"/>
  <c r="D217" i="14"/>
  <c r="F216" i="14"/>
  <c r="D216" i="14"/>
  <c r="F215" i="14"/>
  <c r="D215" i="14"/>
  <c r="F214" i="14"/>
  <c r="D214" i="14"/>
  <c r="F213" i="14"/>
  <c r="D213" i="14"/>
  <c r="F212" i="14"/>
  <c r="D212" i="14"/>
  <c r="Z211" i="14"/>
  <c r="Y211" i="14"/>
  <c r="X211" i="14"/>
  <c r="W211" i="14"/>
  <c r="V211" i="14"/>
  <c r="U211" i="14"/>
  <c r="T211" i="14"/>
  <c r="S211" i="14"/>
  <c r="R211" i="14"/>
  <c r="Q211" i="14"/>
  <c r="B202" i="14"/>
  <c r="P211" i="14"/>
  <c r="O211" i="14"/>
  <c r="F211" i="14"/>
  <c r="D211" i="14"/>
  <c r="Z210" i="14"/>
  <c r="Y210" i="14"/>
  <c r="X210" i="14"/>
  <c r="W210" i="14"/>
  <c r="V210" i="14"/>
  <c r="U210" i="14"/>
  <c r="T210" i="14"/>
  <c r="E202" i="14"/>
  <c r="S210" i="14"/>
  <c r="R210" i="14"/>
  <c r="Q210" i="14"/>
  <c r="P210" i="14"/>
  <c r="O210" i="14"/>
  <c r="F210" i="14"/>
  <c r="D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F209" i="14"/>
  <c r="D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F208" i="14"/>
  <c r="D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F206" i="14"/>
  <c r="D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C202" i="14"/>
  <c r="D202" i="14"/>
  <c r="F202" i="14"/>
  <c r="G202" i="14"/>
  <c r="H202" i="14"/>
  <c r="I202" i="14"/>
  <c r="J202" i="14"/>
  <c r="K202" i="14"/>
  <c r="L202" i="14"/>
  <c r="M202" i="14"/>
  <c r="M201" i="14"/>
  <c r="M200" i="14"/>
  <c r="M199" i="14"/>
  <c r="M198" i="14"/>
  <c r="M197" i="14"/>
  <c r="M196" i="14"/>
  <c r="M195" i="14"/>
  <c r="M193" i="14"/>
  <c r="M192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</calcChain>
</file>

<file path=xl/sharedStrings.xml><?xml version="1.0" encoding="utf-8"?>
<sst xmlns="http://schemas.openxmlformats.org/spreadsheetml/2006/main" count="1856" uniqueCount="225">
  <si>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</si>
  <si>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</si>
  <si>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</si>
  <si>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</si>
  <si>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</si>
  <si>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</si>
  <si>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</si>
  <si>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</si>
  <si>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</si>
  <si>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</si>
  <si>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</si>
  <si>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</si>
  <si>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</si>
  <si>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</si>
  <si>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</si>
  <si>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</si>
  <si>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</si>
  <si>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</si>
  <si>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</si>
  <si>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</si>
  <si>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</si>
  <si>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</si>
  <si>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</si>
  <si>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</si>
  <si>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</si>
  <si>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</si>
  <si>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</si>
  <si>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</si>
  <si>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</si>
  <si>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</si>
  <si>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</si>
  <si>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</si>
  <si>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</si>
  <si>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</si>
  <si>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</si>
  <si>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</si>
  <si>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</si>
  <si>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</si>
  <si>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</si>
  <si>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</si>
  <si>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</si>
  <si>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</si>
  <si>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</si>
  <si>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</si>
  <si>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</si>
  <si>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</si>
  <si>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</si>
  <si>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</si>
  <si>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</si>
  <si>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</si>
  <si>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</si>
  <si>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</si>
  <si>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</si>
  <si>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</si>
  <si>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</si>
  <si>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</si>
  <si>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</si>
  <si>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</si>
  <si>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</si>
  <si>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</si>
  <si>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</si>
  <si>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</si>
  <si>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</si>
  <si>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</si>
  <si>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</si>
  <si>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</si>
  <si>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</si>
  <si>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</si>
  <si>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</si>
  <si>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</si>
  <si>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</si>
  <si>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</si>
  <si>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</si>
  <si>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</si>
  <si>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</si>
  <si>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</si>
  <si>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</si>
  <si>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</si>
  <si>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</si>
  <si>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</si>
  <si>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</si>
  <si>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</si>
  <si>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</si>
  <si>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</si>
  <si>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</si>
  <si>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</si>
  <si>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</si>
  <si>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</si>
  <si>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</si>
  <si>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</si>
  <si>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</si>
  <si>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</si>
  <si>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</si>
  <si>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</si>
  <si>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</si>
  <si>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</si>
  <si>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</si>
  <si>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</si>
  <si>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</si>
  <si>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</si>
  <si>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</si>
  <si>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</si>
  <si>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</si>
  <si>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</si>
  <si>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</si>
  <si>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</si>
  <si>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</si>
  <si>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</si>
  <si>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</si>
  <si>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</si>
  <si>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</si>
  <si>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</si>
  <si>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</si>
  <si>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</si>
  <si>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</si>
  <si>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</si>
  <si>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</si>
  <si>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</si>
  <si>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</si>
  <si>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</si>
  <si>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</si>
  <si>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</si>
  <si>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</si>
  <si>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</si>
  <si>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</si>
  <si>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</si>
  <si>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</si>
  <si>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</si>
  <si>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</si>
  <si>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</si>
  <si>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</si>
  <si>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</si>
  <si>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</si>
  <si>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</si>
  <si>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</si>
  <si>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</si>
  <si>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</si>
  <si>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</si>
  <si>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</si>
  <si>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</si>
  <si>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</si>
  <si>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</si>
  <si>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</si>
  <si>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</si>
  <si>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</si>
  <si>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</si>
  <si>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</si>
  <si>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</si>
  <si>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</si>
  <si>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</si>
  <si>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</si>
  <si>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</si>
  <si>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</si>
  <si>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</si>
  <si>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</si>
  <si>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</si>
  <si>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</si>
  <si>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</si>
  <si>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</si>
  <si>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</si>
  <si>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</si>
  <si>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</si>
  <si>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</si>
  <si>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</si>
  <si>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</si>
  <si>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</si>
  <si>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</si>
  <si>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</si>
  <si>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</si>
  <si>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</si>
  <si>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</si>
  <si>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</si>
  <si>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</si>
  <si>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</si>
  <si>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</si>
  <si>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</si>
  <si>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</si>
  <si>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</si>
  <si>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</si>
  <si>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</si>
  <si>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</si>
  <si>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</si>
  <si>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</si>
  <si>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</si>
  <si>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</si>
  <si>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</si>
  <si>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</si>
  <si>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</si>
  <si>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</si>
  <si>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</si>
  <si>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</si>
  <si>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</si>
  <si>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</si>
  <si>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</si>
  <si>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</si>
  <si>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</si>
  <si>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</si>
  <si>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</si>
  <si>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</si>
  <si>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</si>
  <si>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</si>
  <si>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</si>
  <si>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</si>
  <si>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</si>
  <si>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</si>
  <si>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</si>
  <si>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</si>
  <si>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</si>
  <si>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</si>
  <si>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</si>
  <si>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</si>
  <si>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</si>
  <si>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</si>
  <si>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</si>
  <si>
    <t>吕良泽数学一对一</t>
    <phoneticPr fontId="20" type="noConversion"/>
  </si>
  <si>
    <t>吕良泽</t>
    <phoneticPr fontId="20" type="noConversion"/>
  </si>
  <si>
    <t>刘佳华</t>
    <phoneticPr fontId="20" type="noConversion"/>
  </si>
  <si>
    <t>英语</t>
    <phoneticPr fontId="20" type="noConversion"/>
  </si>
  <si>
    <t>物理</t>
    <phoneticPr fontId="20" type="noConversion"/>
  </si>
  <si>
    <t>数学</t>
    <phoneticPr fontId="20" type="noConversion"/>
  </si>
  <si>
    <t>数学</t>
    <phoneticPr fontId="20" type="noConversion"/>
  </si>
  <si>
    <t>洪智聪</t>
    <phoneticPr fontId="20" type="noConversion"/>
  </si>
  <si>
    <t>洪智聪英语一对一</t>
  </si>
  <si>
    <t>洪智聪数学一对一</t>
  </si>
  <si>
    <t>英语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</si>
</sst>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0066"/>
        <bgColor indexed="64"/>
      </patternFill>
    </fill>
  </fills>
  <borders count="29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vertical="center" wrapText="1"/>
    </xf>
    <xf numFmtId="0" fontId="34" fillId="0" borderId="22" xfId="0" applyFont="1" applyFill="1" applyBorder="1" applyAlignment="1">
      <alignment vertical="center" wrapText="1"/>
    </xf>
    <xf numFmtId="0" fontId="0" fillId="27" borderId="14" xfId="0" applyFill="1" applyBorder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30" fillId="40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6" fillId="0" borderId="22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58" fontId="7" fillId="3" borderId="22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3" borderId="22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82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60"/>
  <sheetViews>
    <sheetView tabSelected="1" topLeftCell="A109" workbookViewId="0">
      <selection activeCell="K113" sqref="K113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5" t="s">
        <v>200</v>
      </c>
      <c r="B1" s="245"/>
      <c r="C1" s="245"/>
      <c r="D1" s="245"/>
      <c r="E1" s="245"/>
      <c r="F1" s="245"/>
      <c r="G1" s="245"/>
      <c r="H1" s="245"/>
      <c r="I1" s="245"/>
      <c r="J1" s="245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洪智聪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20" t="s">
        <v>14</v>
      </c>
      <c r="B94" s="37"/>
      <c r="C94" s="90"/>
      <c r="D94" s="130"/>
      <c r="E94" s="19"/>
      <c r="F94" s="19"/>
      <c r="G94" s="146"/>
      <c r="H94" s="19"/>
      <c r="I94" s="19"/>
      <c r="J94" s="19"/>
      <c r="K94" s="19"/>
      <c r="L94" s="35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40.5">
      <c r="A96" s="20" t="s">
        <v>187</v>
      </c>
      <c r="B96" s="98"/>
      <c r="C96" s="59"/>
      <c r="D96" s="101" t="s">
        <v>74</v>
      </c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20" t="s">
        <v>18</v>
      </c>
      <c r="B97" s="55"/>
      <c r="C97" s="57"/>
      <c r="D97" s="19"/>
      <c r="E97" s="98"/>
      <c r="F97" s="35"/>
      <c r="G97" s="19"/>
      <c r="H97" s="19"/>
      <c r="I97" s="19"/>
      <c r="J97" s="19"/>
      <c r="K97" s="19"/>
      <c r="L97" s="35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3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4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 ht="27">
      <c r="A104" s="20" t="s">
        <v>18</v>
      </c>
      <c r="B104" s="239" t="s">
        <v>214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1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/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66"/>
      <c r="F108" s="139"/>
      <c r="G108" s="146"/>
      <c r="H108" s="185"/>
      <c r="I108" s="146"/>
      <c r="J108" s="19"/>
      <c r="L108" s="35"/>
      <c r="M108" s="47">
        <f t="shared" si="2"/>
        <v>1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191"/>
      <c r="H109" s="185"/>
      <c r="I109" s="146"/>
      <c r="J109" s="19"/>
      <c r="K109" s="19"/>
      <c r="L109" s="35"/>
      <c r="M109" s="47">
        <f t="shared" si="2"/>
        <v>2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191"/>
      <c r="E110" s="181" t="s">
        <v>189</v>
      </c>
      <c r="F110" s="205"/>
      <c r="G110" s="146"/>
      <c r="H110" s="146"/>
      <c r="I110" s="146"/>
      <c r="J110" s="19"/>
      <c r="K110" s="19"/>
      <c r="L110" s="35"/>
      <c r="M110" s="47">
        <f t="shared" si="2"/>
        <v>2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55"/>
      <c r="C111" s="153"/>
      <c r="D111" s="153"/>
      <c r="E111" s="236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 ht="27">
      <c r="A114" s="20" t="s">
        <v>14</v>
      </c>
      <c r="B114" s="239" t="s">
        <v>214</v>
      </c>
      <c r="C114" s="163"/>
      <c r="D114" s="146"/>
      <c r="E114" s="244" t="s">
        <v>222</v>
      </c>
      <c r="F114" s="146"/>
      <c r="G114" s="146"/>
      <c r="H114" s="146"/>
      <c r="I114" s="146"/>
      <c r="J114" s="19"/>
      <c r="K114" s="19"/>
      <c r="L114" s="35"/>
      <c r="M114" s="47">
        <f t="shared" si="2"/>
        <v>2</v>
      </c>
      <c r="O114" t="str">
        <f t="shared" ca="1" si="3"/>
        <v>英语</v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>英语</v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44" t="s">
        <v>223</v>
      </c>
      <c r="C115" s="163"/>
      <c r="D115" s="164"/>
      <c r="E115" s="146" t="s">
        <v>184</v>
      </c>
      <c r="F115" s="233" t="s">
        <v>95</v>
      </c>
      <c r="G115" s="235" t="s">
        <v>196</v>
      </c>
      <c r="H115" s="185"/>
      <c r="I115" s="146"/>
      <c r="J115" s="19"/>
      <c r="K115" s="19"/>
      <c r="L115" s="35"/>
      <c r="M115" s="47">
        <f t="shared" si="2"/>
        <v>4</v>
      </c>
      <c r="O115" t="str">
        <f t="shared" ca="1" si="3"/>
        <v>数学</v>
      </c>
      <c r="P115" s="17" t="str">
        <f ca="1">IF(COUNTIF(INDIRECT("$B$115"),"*"&amp;$O$2&amp;"*")=1,LEFT(RIGHT(INDIRECT("$B$115"),5),2),"")</f>
        <v>数学</v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22" t="s">
        <v>158</v>
      </c>
      <c r="C116" s="153"/>
      <c r="D116" s="235" t="s">
        <v>195</v>
      </c>
      <c r="E116" s="234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4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1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2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46" t="s">
        <v>96</v>
      </c>
      <c r="G120" s="146"/>
      <c r="H120" s="19"/>
      <c r="I120" s="19"/>
      <c r="J120" s="19"/>
      <c r="K120" s="19"/>
      <c r="L120" s="35"/>
      <c r="M120" s="47">
        <f t="shared" si="2"/>
        <v>3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5" t="s">
        <v>195</v>
      </c>
      <c r="E121" s="146"/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3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/>
      <c r="G122" s="235" t="s">
        <v>196</v>
      </c>
      <c r="H122" s="19"/>
      <c r="I122" s="19"/>
      <c r="J122" s="19"/>
      <c r="K122" s="19"/>
      <c r="L122" s="35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54"/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1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 ht="27">
      <c r="A126" s="34" t="s">
        <v>13</v>
      </c>
      <c r="B126" s="244" t="s">
        <v>223</v>
      </c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1</v>
      </c>
      <c r="O126" t="str">
        <f t="shared" ca="1" si="3"/>
        <v>数学</v>
      </c>
      <c r="P126" s="17" t="str">
        <f ca="1">IF(COUNTIF(INDIRECT("$B$126"),"*"&amp;$O$2&amp;"*")=1,LEFT(RIGHT(INDIRECT("$B$126"),5),2),"")</f>
        <v>数学</v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239" t="s">
        <v>214</v>
      </c>
      <c r="C127" s="37"/>
      <c r="D127" s="156"/>
      <c r="E127" s="244" t="s">
        <v>222</v>
      </c>
      <c r="F127" s="139"/>
      <c r="G127" s="146"/>
      <c r="H127" s="146"/>
      <c r="I127" s="146"/>
      <c r="J127" s="146"/>
      <c r="K127" s="146"/>
      <c r="L127" s="35"/>
      <c r="M127" s="47">
        <f t="shared" si="2"/>
        <v>2</v>
      </c>
      <c r="O127" t="str">
        <f t="shared" ca="1" si="3"/>
        <v>英语</v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>英语</v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 t="s">
        <v>158</v>
      </c>
      <c r="C128" s="71"/>
      <c r="D128" s="235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5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98"/>
      <c r="C129" s="50"/>
      <c r="D129" s="184" t="s">
        <v>201</v>
      </c>
      <c r="E129" s="234" t="s">
        <v>188</v>
      </c>
      <c r="F129" s="146" t="s">
        <v>96</v>
      </c>
      <c r="G129" s="235" t="s">
        <v>196</v>
      </c>
      <c r="H129" s="190"/>
      <c r="I129" s="146"/>
      <c r="J129" s="146"/>
      <c r="K129" s="146"/>
      <c r="L129" s="35"/>
      <c r="M129" s="47">
        <f t="shared" si="2"/>
        <v>4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>
      <c r="A130" s="20" t="s">
        <v>18</v>
      </c>
      <c r="B130" s="60"/>
      <c r="C130" s="98"/>
      <c r="D130" s="151"/>
      <c r="E130" s="191"/>
      <c r="F130" s="185"/>
      <c r="G130" s="185"/>
      <c r="H130" s="146"/>
      <c r="I130" s="146"/>
      <c r="J130" s="146"/>
      <c r="K130" s="146"/>
      <c r="L130" s="35"/>
      <c r="M130" s="47">
        <f t="shared" si="2"/>
        <v>0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201" si="4">MOD(11-COUNTIF(B132:L132,""),11)</f>
        <v>0</v>
      </c>
      <c r="O132" t="str">
        <f t="shared" ref="O132:O20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 ht="27">
      <c r="A133" s="34" t="s">
        <v>13</v>
      </c>
      <c r="B133" s="219" t="s">
        <v>193</v>
      </c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1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 ht="27">
      <c r="A134" s="20" t="s">
        <v>14</v>
      </c>
      <c r="B134" s="239" t="s">
        <v>214</v>
      </c>
      <c r="C134" s="35"/>
      <c r="D134" s="25"/>
      <c r="E134" s="236" t="s">
        <v>194</v>
      </c>
      <c r="F134" s="146" t="s">
        <v>184</v>
      </c>
      <c r="G134" s="146"/>
      <c r="H134" s="19"/>
      <c r="I134" s="19"/>
      <c r="J134" s="19"/>
      <c r="K134" s="19"/>
      <c r="L134" s="35"/>
      <c r="M134" s="47">
        <f t="shared" si="4"/>
        <v>3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146"/>
      <c r="G135" s="146"/>
      <c r="H135" s="19"/>
      <c r="I135" s="19"/>
      <c r="J135" s="19"/>
      <c r="K135" s="19"/>
      <c r="L135" s="35"/>
      <c r="M135" s="47">
        <f t="shared" si="4"/>
        <v>2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/>
      <c r="G136" s="101" t="s">
        <v>190</v>
      </c>
      <c r="H136" s="26"/>
      <c r="I136" s="19"/>
      <c r="J136" s="19"/>
      <c r="K136" s="19"/>
      <c r="L136" s="35"/>
      <c r="M136" s="47">
        <f t="shared" si="4"/>
        <v>3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 ht="27">
      <c r="A137" s="20" t="s">
        <v>18</v>
      </c>
      <c r="B137" s="70"/>
      <c r="C137" s="57"/>
      <c r="D137" s="25"/>
      <c r="E137" s="213" t="s">
        <v>174</v>
      </c>
      <c r="F137" s="59"/>
      <c r="G137" s="59"/>
      <c r="H137" s="19"/>
      <c r="I137" s="19"/>
      <c r="J137" s="19"/>
      <c r="K137" s="19"/>
      <c r="L137" s="35"/>
      <c r="M137" s="47">
        <f t="shared" si="4"/>
        <v>1</v>
      </c>
      <c r="O137" t="str">
        <f t="shared" ca="1" si="5"/>
        <v/>
      </c>
      <c r="P137" s="17" t="str">
        <f ca="1">IF(COUNTIF(INDIRECT("$B$138"),"*"&amp;$O$2&amp;"*")=1,LEFT(RIGHT(INDIRECT("$B$138"),5),2),"")</f>
        <v/>
      </c>
      <c r="Q137" s="16" t="str">
        <f ca="1">IF(COUNTIF(INDIRECT("$C$138"),"*"&amp;$O$2&amp;"*")=1,LEFT(RIGHT(INDIRECT("$C$138"),5),2),"")</f>
        <v/>
      </c>
      <c r="R137" s="16" t="str">
        <f ca="1">IF(COUNTIF(INDIRECT("$D$138"),"*"&amp;$O$2&amp;"*")=1,LEFT(RIGHT(INDIRECT("$D$138"),5),2),"")</f>
        <v/>
      </c>
      <c r="S137" s="16" t="str">
        <f ca="1">IF(COUNTIF(INDIRECT("$E$138"),"*"&amp;$O$2&amp;"*")=1,LEFT(RIGHT(INDIRECT("$E$138"),5),2),"")</f>
        <v/>
      </c>
      <c r="T137" s="16" t="str">
        <f ca="1">IF(COUNTIF(INDIRECT("$F$138"),"*"&amp;$O$2&amp;"*")=1,LEFT(RIGHT(INDIRECT("$F$138"),5),2),"")</f>
        <v/>
      </c>
      <c r="U137" s="16" t="str">
        <f ca="1">IF(COUNTIF(INDIRECT("$G$138"),"*"&amp;$O$2&amp;"*")=1,LEFT(RIGHT(INDIRECT("$G$138"),5),2),"")</f>
        <v/>
      </c>
      <c r="V137" s="16" t="str">
        <f ca="1">IF(COUNTIF(INDIRECT("$H$138"),"*"&amp;$O$2&amp;"*")=1,LEFT(RIGHT(INDIRECT("$H$138"),5),2),"")</f>
        <v/>
      </c>
      <c r="W137" s="16" t="str">
        <f ca="1">IF(COUNTIF(INDIRECT("$I$138"),"*"&amp;$O$2&amp;"*")=1,LEFT(RIGHT(INDIRECT("$I$138"),5),2),"")</f>
        <v/>
      </c>
      <c r="X137" s="16" t="str">
        <f ca="1">IF(COUNTIF(INDIRECT("$J$138"),"*"&amp;$O$2&amp;"*")=1,LEFT(RIGHT(INDIRECT("$J$138"),5),2),"")</f>
        <v/>
      </c>
      <c r="Y137" s="16" t="str">
        <f ca="1">IF(COUNTIF(INDIRECT("$K$138"),"*"&amp;$O$2&amp;"*")=1,LEFT(RIGHT(INDIRECT("$K$138"),5),2),"")</f>
        <v/>
      </c>
      <c r="Z137" s="18" t="str">
        <f ca="1">IF(COUNTIF(INDIRECT("$L$138"),"*"&amp;$O$2&amp;"*")=1,LEFT(RIGHT(INDIRECT("$L$138"),5),2),"")</f>
        <v/>
      </c>
    </row>
    <row r="138" spans="1:26">
      <c r="A138" s="31">
        <f>A132+1</f>
        <v>42573</v>
      </c>
      <c r="B138" s="19" t="s">
        <v>2</v>
      </c>
      <c r="C138" s="19" t="s">
        <v>3</v>
      </c>
      <c r="D138" s="19" t="s">
        <v>4</v>
      </c>
      <c r="E138" s="19" t="s">
        <v>5</v>
      </c>
      <c r="F138" s="19" t="s">
        <v>6</v>
      </c>
      <c r="G138" s="19" t="s">
        <v>7</v>
      </c>
      <c r="H138" s="19" t="s">
        <v>8</v>
      </c>
      <c r="I138" s="19" t="s">
        <v>9</v>
      </c>
      <c r="J138" s="19" t="s">
        <v>10</v>
      </c>
      <c r="K138" s="19" t="s">
        <v>11</v>
      </c>
      <c r="L138" s="35" t="s">
        <v>12</v>
      </c>
      <c r="M138" s="47">
        <f t="shared" si="4"/>
        <v>0</v>
      </c>
      <c r="O138" t="str">
        <f t="shared" ca="1" si="5"/>
        <v/>
      </c>
      <c r="P138" s="17" t="str">
        <f ca="1">IF(COUNTIF(INDIRECT("$B$139"),"*"&amp;$O$2&amp;"*")=1,LEFT(RIGHT(INDIRECT("$B$139"),5),2),"")</f>
        <v/>
      </c>
      <c r="Q138" s="16" t="str">
        <f ca="1">IF(COUNTIF(INDIRECT("$C$139"),"*"&amp;$O$2&amp;"*")=1,LEFT(RIGHT(INDIRECT("$C$139"),5),2),"")</f>
        <v/>
      </c>
      <c r="R138" s="16" t="str">
        <f ca="1">IF(COUNTIF(INDIRECT("$D$139"),"*"&amp;$O$2&amp;"*")=1,LEFT(RIGHT(INDIRECT("$D$139"),5),2),"")</f>
        <v/>
      </c>
      <c r="S138" s="16" t="str">
        <f ca="1">IF(COUNTIF(INDIRECT("$E$139"),"*"&amp;$O$2&amp;"*")=1,LEFT(RIGHT(INDIRECT("$E$139"),5),2),"")</f>
        <v/>
      </c>
      <c r="T138" s="16" t="str">
        <f ca="1">IF(COUNTIF(INDIRECT("$F$139"),"*"&amp;$O$2&amp;"*")=1,LEFT(RIGHT(INDIRECT("$F$139"),5),2),"")</f>
        <v/>
      </c>
      <c r="U138" s="16" t="str">
        <f ca="1">IF(COUNTIF(INDIRECT("$G$139"),"*"&amp;$O$2&amp;"*")=1,LEFT(RIGHT(INDIRECT("$G$139"),5),2),"")</f>
        <v/>
      </c>
      <c r="V138" s="16" t="str">
        <f ca="1">IF(COUNTIF(INDIRECT("$H$139"),"*"&amp;$O$2&amp;"*")=1,LEFT(RIGHT(INDIRECT("$H$139"),5),2),"")</f>
        <v/>
      </c>
      <c r="W138" s="16" t="str">
        <f ca="1">IF(COUNTIF(INDIRECT("$I$139"),"*"&amp;$O$2&amp;"*")=1,LEFT(RIGHT(INDIRECT("$I$139"),5),2),"")</f>
        <v/>
      </c>
      <c r="X138" s="16" t="str">
        <f ca="1">IF(COUNTIF(INDIRECT("$J$139"),"*"&amp;$O$2&amp;"*")=1,LEFT(RIGHT(INDIRECT("$J$139"),5),2),"")</f>
        <v/>
      </c>
      <c r="Y138" s="16" t="str">
        <f ca="1">IF(COUNTIF(INDIRECT("$K$139"),"*"&amp;$O$2&amp;"*")=1,LEFT(RIGHT(INDIRECT("$K$139"),5),2),"")</f>
        <v/>
      </c>
      <c r="Z138" s="18" t="str">
        <f ca="1">IF(COUNTIF(INDIRECT("$L$139"),"*"&amp;$O$2&amp;"*")=1,LEFT(RIGHT(INDIRECT("$L$139"),5),2),"")</f>
        <v/>
      </c>
    </row>
    <row r="139" spans="1:26" ht="27">
      <c r="A139" s="34" t="s">
        <v>13</v>
      </c>
      <c r="B139" s="183" t="s">
        <v>59</v>
      </c>
      <c r="C139" s="146"/>
      <c r="D139" s="146"/>
      <c r="E139" s="146"/>
      <c r="F139" s="146"/>
      <c r="G139" s="146"/>
      <c r="H139" s="146"/>
      <c r="I139" s="146"/>
      <c r="J139" s="146"/>
      <c r="K139" s="146"/>
      <c r="L139" s="151"/>
      <c r="M139" s="47">
        <f t="shared" si="4"/>
        <v>1</v>
      </c>
      <c r="O139" t="str">
        <f t="shared" si="5"/>
        <v/>
      </c>
    </row>
    <row r="140" spans="1:26" ht="27">
      <c r="A140" s="20" t="s">
        <v>14</v>
      </c>
      <c r="B140" s="239" t="s">
        <v>214</v>
      </c>
      <c r="C140" s="146"/>
      <c r="D140" s="146"/>
      <c r="E140" s="244" t="s">
        <v>222</v>
      </c>
      <c r="F140" s="146"/>
      <c r="G140" s="146"/>
      <c r="H140" s="146"/>
      <c r="I140" s="146"/>
      <c r="J140" s="146"/>
      <c r="K140" s="146"/>
      <c r="L140" s="151"/>
      <c r="M140" s="47">
        <f t="shared" si="4"/>
        <v>2</v>
      </c>
      <c r="O140" t="str">
        <f t="shared" si="5"/>
        <v/>
      </c>
    </row>
    <row r="141" spans="1:26" ht="40.5">
      <c r="A141" s="20" t="s">
        <v>186</v>
      </c>
      <c r="B141" s="101" t="s">
        <v>71</v>
      </c>
      <c r="C141" s="71"/>
      <c r="D141" s="55"/>
      <c r="E141" s="181" t="s">
        <v>189</v>
      </c>
      <c r="F141" s="218" t="s">
        <v>95</v>
      </c>
      <c r="G141" s="146" t="s">
        <v>109</v>
      </c>
      <c r="H141" s="19"/>
      <c r="I141" s="19"/>
      <c r="J141" s="19"/>
      <c r="K141" s="19"/>
      <c r="L141" s="35"/>
      <c r="M141" s="47">
        <f t="shared" si="4"/>
        <v>4</v>
      </c>
      <c r="O141" t="str">
        <f t="shared" ca="1" si="5"/>
        <v>英语</v>
      </c>
      <c r="P141" s="17" t="str">
        <f ca="1">IF(COUNTIF(INDIRECT("$B$140"),"*"&amp;$O$2&amp;"*")=1,LEFT(RIGHT(INDIRECT("$B$140"),5),2),"")</f>
        <v/>
      </c>
      <c r="Q141" s="16" t="str">
        <f ca="1">IF(COUNTIF(INDIRECT("$C$140"),"*"&amp;$O$2&amp;"*")=1,LEFT(RIGHT(INDIRECT("$C$140"),5),2),"")</f>
        <v/>
      </c>
      <c r="R141" s="16" t="str">
        <f ca="1">IF(COUNTIF(INDIRECT("$D$140"),"*"&amp;$O$2&amp;"*")=1,LEFT(RIGHT(INDIRECT("$D$140"),5),2),"")</f>
        <v/>
      </c>
      <c r="S141" s="16" t="str">
        <f ca="1">IF(COUNTIF(INDIRECT("$E$140"),"*"&amp;$O$2&amp;"*")=1,LEFT(RIGHT(INDIRECT("$E$140"),5),2),"")</f>
        <v>英语</v>
      </c>
      <c r="T141" s="16" t="str">
        <f ca="1">IF(COUNTIF(INDIRECT("$F$140"),"*"&amp;$O$2&amp;"*")=1,LEFT(RIGHT(INDIRECT("$F$140"),5),2),"")</f>
        <v/>
      </c>
      <c r="U141" s="16" t="str">
        <f ca="1">IF(COUNTIF(INDIRECT("$G$140"),"*"&amp;$O$2&amp;"*")=1,LEFT(RIGHT(INDIRECT("$G$140"),5),2),"")</f>
        <v/>
      </c>
      <c r="V141" s="16" t="str">
        <f ca="1">IF(COUNTIF(INDIRECT("$H$140"),"*"&amp;$O$2&amp;"*")=1,LEFT(RIGHT(INDIRECT("$H$140"),5),2),"")</f>
        <v/>
      </c>
      <c r="W141" s="16" t="str">
        <f ca="1">IF(COUNTIF(INDIRECT("$I$140"),"*"&amp;$O$2&amp;"*")=1,LEFT(RIGHT(INDIRECT("$I$140"),5),2),"")</f>
        <v/>
      </c>
      <c r="X141" s="16" t="str">
        <f ca="1">IF(COUNTIF(INDIRECT("$J$140"),"*"&amp;$O$2&amp;"*")=1,LEFT(RIGHT(INDIRECT("$J$140"),5),2),"")</f>
        <v/>
      </c>
      <c r="Y141" s="16" t="str">
        <f ca="1">IF(COUNTIF(INDIRECT("$K$140"),"*"&amp;$O$2&amp;"*")=1,LEFT(RIGHT(INDIRECT("$K$140"),5),2),"")</f>
        <v/>
      </c>
      <c r="Z141" s="18" t="str">
        <f ca="1">IF(COUNTIF(INDIRECT("$L$140"),"*"&amp;$O$2&amp;"*")=1,LEFT(RIGHT(INDIRECT("$L$140"),5),2),"")</f>
        <v/>
      </c>
    </row>
    <row r="142" spans="1:26" ht="40.5">
      <c r="A142" s="20" t="s">
        <v>187</v>
      </c>
      <c r="B142" s="181" t="s">
        <v>91</v>
      </c>
      <c r="C142" s="50"/>
      <c r="D142" s="156"/>
      <c r="E142" s="217" t="s">
        <v>188</v>
      </c>
      <c r="F142" s="146" t="s">
        <v>96</v>
      </c>
      <c r="G142" s="101" t="s">
        <v>72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IF(COUNTIF(INDIRECT("$B$141"),"*"&amp;$O$2&amp;"*")=1,LEFT(RIGHT(INDIRECT("$B$141"),5),2),"")</f>
        <v/>
      </c>
      <c r="Q142" s="16" t="str">
        <f ca="1">IF(COUNTIF(INDIRECT("$C$141"),"*"&amp;$O$2&amp;"*")=1,LEFT(RIGHT(INDIRECT("$C$141"),5),2),"")</f>
        <v/>
      </c>
      <c r="R142" s="16" t="str">
        <f ca="1">IF(COUNTIF(INDIRECT("$D$141"),"*"&amp;$O$2&amp;"*")=1,LEFT(RIGHT(INDIRECT("$D$141"),5),2),"")</f>
        <v/>
      </c>
      <c r="S142" s="16" t="str">
        <f ca="1">IF(COUNTIF(INDIRECT("$E$141"),"*"&amp;$O$2&amp;"*")=1,LEFT(RIGHT(INDIRECT("$E$141"),5),2),"")</f>
        <v/>
      </c>
      <c r="T142" s="16" t="str">
        <f ca="1">IF(COUNTIF(INDIRECT("$F$141"),"*"&amp;$O$2&amp;"*")=1,LEFT(RIGHT(INDIRECT("$F$141"),5),2),"")</f>
        <v/>
      </c>
      <c r="U142" s="16" t="str">
        <f ca="1">IF(COUNTIF(INDIRECT("$G$141"),"*"&amp;$O$2&amp;"*")=1,LEFT(RIGHT(INDIRECT("$G$141"),5),2),"")</f>
        <v/>
      </c>
      <c r="V142" s="16" t="str">
        <f ca="1">IF(COUNTIF(INDIRECT("$H$141"),"*"&amp;$O$2&amp;"*")=1,LEFT(RIGHT(INDIRECT("$H$141"),5),2),"")</f>
        <v/>
      </c>
      <c r="W142" s="16" t="str">
        <f ca="1">IF(COUNTIF(INDIRECT("$I$141"),"*"&amp;$O$2&amp;"*")=1,LEFT(RIGHT(INDIRECT("$I$141"),5),2),"")</f>
        <v/>
      </c>
      <c r="X142" s="16" t="str">
        <f ca="1">IF(COUNTIF(INDIRECT("$J$141"),"*"&amp;$O$2&amp;"*")=1,LEFT(RIGHT(INDIRECT("$J$141"),5),2),"")</f>
        <v/>
      </c>
      <c r="Y142" s="16" t="str">
        <f ca="1">IF(COUNTIF(INDIRECT("$K$141"),"*"&amp;$O$2&amp;"*")=1,LEFT(RIGHT(INDIRECT("$K$141"),5),2),"")</f>
        <v/>
      </c>
      <c r="Z142" s="18" t="str">
        <f ca="1">IF(COUNTIF(INDIRECT("$L$141"),"*"&amp;$O$2&amp;"*")=1,LEFT(RIGHT(INDIRECT("$L$141"),5),2),"")</f>
        <v/>
      </c>
    </row>
    <row r="143" spans="1:26" ht="27">
      <c r="A143" s="20" t="s">
        <v>18</v>
      </c>
      <c r="B143" s="195" t="s">
        <v>158</v>
      </c>
      <c r="C143" s="35"/>
      <c r="D143" s="59"/>
      <c r="E143" s="25"/>
      <c r="F143" s="25"/>
      <c r="G143" s="98"/>
      <c r="H143" s="19"/>
      <c r="I143" s="19"/>
      <c r="J143" s="19"/>
      <c r="K143" s="19"/>
      <c r="L143" s="35"/>
      <c r="M143" s="47">
        <f t="shared" si="4"/>
        <v>1</v>
      </c>
      <c r="O143" t="str">
        <f t="shared" ca="1" si="5"/>
        <v/>
      </c>
      <c r="P143" s="17" t="str">
        <f ca="1">IF(COUNTIF(INDIRECT("$B$142"),"*"&amp;$O$2&amp;"*")=1,LEFT(RIGHT(INDIRECT("$B$142"),5),2),"")</f>
        <v/>
      </c>
      <c r="Q143" s="16" t="str">
        <f ca="1">IF(COUNTIF(INDIRECT("$C$142"),"*"&amp;$O$2&amp;"*")=1,LEFT(RIGHT(INDIRECT("$C$142"),5),2),"")</f>
        <v/>
      </c>
      <c r="R143" s="16" t="str">
        <f ca="1">IF(COUNTIF(INDIRECT("$D$142"),"*"&amp;$O$2&amp;"*")=1,LEFT(RIGHT(INDIRECT("$D$142"),5),2),"")</f>
        <v/>
      </c>
      <c r="S143" s="16" t="str">
        <f ca="1">IF(COUNTIF(INDIRECT("$E$142"),"*"&amp;$O$2&amp;"*")=1,LEFT(RIGHT(INDIRECT("$E$142"),5),2),"")</f>
        <v/>
      </c>
      <c r="T143" s="16" t="str">
        <f ca="1">IF(COUNTIF(INDIRECT("$F$142"),"*"&amp;$O$2&amp;"*")=1,LEFT(RIGHT(INDIRECT("$F$142"),5),2),"")</f>
        <v/>
      </c>
      <c r="U143" s="16" t="str">
        <f ca="1">IF(COUNTIF(INDIRECT("$G$142"),"*"&amp;$O$2&amp;"*")=1,LEFT(RIGHT(INDIRECT("$G$142"),5),2),"")</f>
        <v/>
      </c>
      <c r="V143" s="16" t="str">
        <f ca="1">IF(COUNTIF(INDIRECT("$H$142"),"*"&amp;$O$2&amp;"*")=1,LEFT(RIGHT(INDIRECT("$H$142"),5),2),"")</f>
        <v/>
      </c>
      <c r="W143" s="16" t="str">
        <f ca="1">IF(COUNTIF(INDIRECT("$I$142"),"*"&amp;$O$2&amp;"*")=1,LEFT(RIGHT(INDIRECT("$I$142"),5),2),"")</f>
        <v/>
      </c>
      <c r="X143" s="16" t="str">
        <f ca="1">IF(COUNTIF(INDIRECT("$J$142"),"*"&amp;$O$2&amp;"*")=1,LEFT(RIGHT(INDIRECT("$J$142"),5),2),"")</f>
        <v/>
      </c>
      <c r="Y143" s="16" t="str">
        <f ca="1">IF(COUNTIF(INDIRECT("$K$142"),"*"&amp;$O$2&amp;"*")=1,LEFT(RIGHT(INDIRECT("$K$142"),5),2),"")</f>
        <v/>
      </c>
      <c r="Z143" s="18" t="str">
        <f ca="1">IF(COUNTIF(INDIRECT("$L$142"),"*"&amp;$O$2&amp;"*")=1,LEFT(RIGHT(INDIRECT("$L$142"),5),2),"")</f>
        <v/>
      </c>
    </row>
    <row r="144" spans="1:26">
      <c r="A144" s="20"/>
      <c r="B144" s="59"/>
      <c r="C144" s="28"/>
      <c r="D144" s="25"/>
      <c r="E144" s="62"/>
      <c r="F144" s="20"/>
      <c r="G144" s="62"/>
      <c r="H144" s="19"/>
      <c r="I144" s="19"/>
      <c r="J144" s="19"/>
      <c r="K144" s="19"/>
      <c r="L144" s="35"/>
      <c r="M144" s="47">
        <f t="shared" si="4"/>
        <v>0</v>
      </c>
      <c r="O144" t="str">
        <f t="shared" ca="1" si="5"/>
        <v/>
      </c>
      <c r="P144" s="17" t="str">
        <f ca="1">IF(COUNTIF(INDIRECT("$B$143"),"*"&amp;$O$2&amp;"*")=1,LEFT(RIGHT(INDIRECT("$B$143"),5),2),"")</f>
        <v/>
      </c>
      <c r="Q144" s="16" t="str">
        <f ca="1">IF(COUNTIF(INDIRECT("$C$143"),"*"&amp;$O$2&amp;"*")=1,LEFT(RIGHT(INDIRECT("$C$143"),5),2),"")</f>
        <v/>
      </c>
      <c r="R144" s="16" t="str">
        <f ca="1">IF(COUNTIF(INDIRECT("$D$143"),"*"&amp;$O$2&amp;"*")=1,LEFT(RIGHT(INDIRECT("$D$143"),5),2),"")</f>
        <v/>
      </c>
      <c r="S144" s="16" t="str">
        <f ca="1">IF(COUNTIF(INDIRECT("$E$143"),"*"&amp;$O$2&amp;"*")=1,LEFT(RIGHT(INDIRECT("$E$143"),5),2),"")</f>
        <v/>
      </c>
      <c r="T144" s="16" t="str">
        <f ca="1">IF(COUNTIF(INDIRECT("$F$143"),"*"&amp;$O$2&amp;"*")=1,LEFT(RIGHT(INDIRECT("$F$143"),5),2),"")</f>
        <v/>
      </c>
      <c r="U144" s="16" t="str">
        <f ca="1">IF(COUNTIF(INDIRECT("$G$143"),"*"&amp;$O$2&amp;"*")=1,LEFT(RIGHT(INDIRECT("$G$143"),5),2),"")</f>
        <v/>
      </c>
      <c r="V144" s="16" t="str">
        <f ca="1">IF(COUNTIF(INDIRECT("$H$143"),"*"&amp;$O$2&amp;"*")=1,LEFT(RIGHT(INDIRECT("$H$143"),5),2),"")</f>
        <v/>
      </c>
      <c r="W144" s="16" t="str">
        <f ca="1">IF(COUNTIF(INDIRECT("$I$143"),"*"&amp;$O$2&amp;"*")=1,LEFT(RIGHT(INDIRECT("$I$143"),5),2),"")</f>
        <v/>
      </c>
      <c r="X144" s="16" t="str">
        <f ca="1">IF(COUNTIF(INDIRECT("$J$143"),"*"&amp;$O$2&amp;"*")=1,LEFT(RIGHT(INDIRECT("$J$143"),5),2),"")</f>
        <v/>
      </c>
      <c r="Y144" s="16" t="str">
        <f ca="1">IF(COUNTIF(INDIRECT("$K$143"),"*"&amp;$O$2&amp;"*")=1,LEFT(RIGHT(INDIRECT("$K$143"),5),2),"")</f>
        <v/>
      </c>
      <c r="Z144" s="18" t="str">
        <f ca="1">IF(COUNTIF(INDIRECT("$L$143"),"*"&amp;$O$2&amp;"*")=1,LEFT(RIGHT(INDIRECT("$L$143"),5),2),"")</f>
        <v/>
      </c>
    </row>
    <row r="145" spans="1:26">
      <c r="A145" s="31">
        <f>A138+1</f>
        <v>42574</v>
      </c>
      <c r="B145" s="19" t="s">
        <v>2</v>
      </c>
      <c r="C145" s="19" t="s">
        <v>3</v>
      </c>
      <c r="D145" s="19" t="s">
        <v>4</v>
      </c>
      <c r="E145" s="19" t="s">
        <v>5</v>
      </c>
      <c r="F145" s="19" t="s">
        <v>6</v>
      </c>
      <c r="G145" s="19" t="s">
        <v>7</v>
      </c>
      <c r="H145" s="19" t="s">
        <v>8</v>
      </c>
      <c r="I145" s="19" t="s">
        <v>9</v>
      </c>
      <c r="J145" s="19" t="s">
        <v>10</v>
      </c>
      <c r="K145" s="19" t="s">
        <v>11</v>
      </c>
      <c r="L145" s="35" t="s">
        <v>12</v>
      </c>
      <c r="M145" s="47">
        <f t="shared" si="4"/>
        <v>0</v>
      </c>
      <c r="O145" t="str">
        <f t="shared" ca="1" si="5"/>
        <v/>
      </c>
      <c r="P145" s="17" t="str">
        <f ca="1">IF(COUNTIF(INDIRECT("$B$144"),"*"&amp;$O$2&amp;"*")=1,LEFT(RIGHT(INDIRECT("$B$144"),5),2),"")</f>
        <v/>
      </c>
      <c r="Q145" s="16" t="str">
        <f ca="1">IF(COUNTIF(INDIRECT("$C$144"),"*"&amp;$O$2&amp;"*")=1,LEFT(RIGHT(INDIRECT("$C$144"),5),2),"")</f>
        <v/>
      </c>
      <c r="R145" s="16" t="str">
        <f ca="1">IF(COUNTIF(INDIRECT("$D$144"),"*"&amp;$O$2&amp;"*")=1,LEFT(RIGHT(INDIRECT("$D$144"),5),2),"")</f>
        <v/>
      </c>
      <c r="S145" s="16" t="str">
        <f ca="1">IF(COUNTIF(INDIRECT("$E$144"),"*"&amp;$O$2&amp;"*")=1,LEFT(RIGHT(INDIRECT("$E$144"),5),2),"")</f>
        <v/>
      </c>
      <c r="T145" s="16" t="str">
        <f ca="1">IF(COUNTIF(INDIRECT("$F$144"),"*"&amp;$O$2&amp;"*")=1,LEFT(RIGHT(INDIRECT("$F$144"),5),2),"")</f>
        <v/>
      </c>
      <c r="U145" s="16" t="str">
        <f ca="1">IF(COUNTIF(INDIRECT("$G$144"),"*"&amp;$O$2&amp;"*")=1,LEFT(RIGHT(INDIRECT("$G$144"),5),2),"")</f>
        <v/>
      </c>
      <c r="V145" s="16" t="str">
        <f ca="1">IF(COUNTIF(INDIRECT("$H$144"),"*"&amp;$O$2&amp;"*")=1,LEFT(RIGHT(INDIRECT("$H$144"),5),2),"")</f>
        <v/>
      </c>
      <c r="W145" s="16" t="str">
        <f ca="1">IF(COUNTIF(INDIRECT("$I$144"),"*"&amp;$O$2&amp;"*")=1,LEFT(RIGHT(INDIRECT("$I$144"),5),2),"")</f>
        <v/>
      </c>
      <c r="X145" s="16" t="str">
        <f ca="1">IF(COUNTIF(INDIRECT("$J$144"),"*"&amp;$O$2&amp;"*")=1,LEFT(RIGHT(INDIRECT("$J$144"),5),2),"")</f>
        <v/>
      </c>
      <c r="Y145" s="16" t="str">
        <f ca="1">IF(COUNTIF(INDIRECT("$K$144"),"*"&amp;$O$2&amp;"*")=1,LEFT(RIGHT(INDIRECT("$K$144"),5),2),"")</f>
        <v/>
      </c>
      <c r="Z145" s="18" t="str">
        <f ca="1">IF(COUNTIF(INDIRECT("$L$144"),"*"&amp;$O$2&amp;"*")=1,LEFT(RIGHT(INDIRECT("$L$144"),5),2),"")</f>
        <v/>
      </c>
    </row>
    <row r="146" spans="1:26" ht="27">
      <c r="A146" s="20" t="s">
        <v>13</v>
      </c>
      <c r="B146" s="239" t="s">
        <v>214</v>
      </c>
      <c r="C146" s="59"/>
      <c r="D146" s="59"/>
      <c r="E146" s="59"/>
      <c r="F146" s="59"/>
      <c r="G146" s="24"/>
      <c r="H146" s="19"/>
      <c r="I146" s="19"/>
      <c r="J146" s="19"/>
      <c r="K146" s="19"/>
      <c r="L146" s="35"/>
      <c r="M146" s="47">
        <f t="shared" si="4"/>
        <v>1</v>
      </c>
      <c r="O146" t="str">
        <f t="shared" ca="1" si="5"/>
        <v/>
      </c>
      <c r="P146" s="17" t="str">
        <f ca="1">IF(COUNTIF(INDIRECT("$B$145"),"*"&amp;$O$2&amp;"*")=1,LEFT(RIGHT(INDIRECT("$B$145"),5),2),"")</f>
        <v/>
      </c>
      <c r="Q146" s="16" t="str">
        <f ca="1">IF(COUNTIF(INDIRECT("$C$145"),"*"&amp;$O$2&amp;"*")=1,LEFT(RIGHT(INDIRECT("$C$145"),5),2),"")</f>
        <v/>
      </c>
      <c r="R146" s="16" t="str">
        <f ca="1">IF(COUNTIF(INDIRECT("$D$145"),"*"&amp;$O$2&amp;"*")=1,LEFT(RIGHT(INDIRECT("$D$145"),5),2),"")</f>
        <v/>
      </c>
      <c r="S146" s="16" t="str">
        <f ca="1">IF(COUNTIF(INDIRECT("$E$145"),"*"&amp;$O$2&amp;"*")=1,LEFT(RIGHT(INDIRECT("$E$145"),5),2),"")</f>
        <v/>
      </c>
      <c r="T146" s="16" t="str">
        <f ca="1">IF(COUNTIF(INDIRECT("$F$145"),"*"&amp;$O$2&amp;"*")=1,LEFT(RIGHT(INDIRECT("$F$145"),5),2),"")</f>
        <v/>
      </c>
      <c r="U146" s="16" t="str">
        <f ca="1">IF(COUNTIF(INDIRECT("$G$145"),"*"&amp;$O$2&amp;"*")=1,LEFT(RIGHT(INDIRECT("$G$145"),5),2),"")</f>
        <v/>
      </c>
      <c r="V146" s="16" t="str">
        <f ca="1">IF(COUNTIF(INDIRECT("$H$145"),"*"&amp;$O$2&amp;"*")=1,LEFT(RIGHT(INDIRECT("$H$145"),5),2),"")</f>
        <v/>
      </c>
      <c r="W146" s="16" t="str">
        <f ca="1">IF(COUNTIF(INDIRECT("$I$145"),"*"&amp;$O$2&amp;"*")=1,LEFT(RIGHT(INDIRECT("$I$145"),5),2),"")</f>
        <v/>
      </c>
      <c r="X146" s="16" t="str">
        <f ca="1">IF(COUNTIF(INDIRECT("$J$145"),"*"&amp;$O$2&amp;"*")=1,LEFT(RIGHT(INDIRECT("$J$145"),5),2),"")</f>
        <v/>
      </c>
      <c r="Y146" s="16" t="str">
        <f ca="1">IF(COUNTIF(INDIRECT("$K$145"),"*"&amp;$O$2&amp;"*")=1,LEFT(RIGHT(INDIRECT("$K$145"),5),2),"")</f>
        <v/>
      </c>
      <c r="Z146" s="18" t="str">
        <f ca="1">IF(COUNTIF(INDIRECT("$L$145"),"*"&amp;$O$2&amp;"*")=1,LEFT(RIGHT(INDIRECT("$L$145"),5),2),"")</f>
        <v/>
      </c>
    </row>
    <row r="147" spans="1:26" ht="27">
      <c r="A147" s="20" t="s">
        <v>14</v>
      </c>
      <c r="B147" s="244" t="s">
        <v>223</v>
      </c>
      <c r="C147" s="35"/>
      <c r="D147" s="60"/>
      <c r="E147" s="25"/>
      <c r="F147" s="59"/>
      <c r="G147" s="24"/>
      <c r="H147" s="25"/>
      <c r="I147" s="25"/>
      <c r="J147" s="19"/>
      <c r="K147" s="19"/>
      <c r="L147" s="35"/>
      <c r="M147" s="47">
        <f t="shared" si="4"/>
        <v>1</v>
      </c>
      <c r="O147" t="str">
        <f t="shared" ca="1" si="5"/>
        <v/>
      </c>
      <c r="P147" s="17" t="str">
        <f ca="1">IF(COUNTIF(INDIRECT("$B$146"),"*"&amp;$O$2&amp;"*")=1,LEFT(RIGHT(INDIRECT("$B$146"),5),2),"")</f>
        <v/>
      </c>
      <c r="Q147" s="16" t="str">
        <f ca="1">IF(COUNTIF(INDIRECT("$C$146"),"*"&amp;$O$2&amp;"*")=1,LEFT(RIGHT(INDIRECT("$C$146"),5),2),"")</f>
        <v/>
      </c>
      <c r="R147" s="16" t="str">
        <f ca="1">IF(COUNTIF(INDIRECT("$D$146"),"*"&amp;$O$2&amp;"*")=1,LEFT(RIGHT(INDIRECT("$D$146"),5),2),"")</f>
        <v/>
      </c>
      <c r="S147" s="16" t="str">
        <f ca="1">IF(COUNTIF(INDIRECT("$E$146"),"*"&amp;$O$2&amp;"*")=1,LEFT(RIGHT(INDIRECT("$E$146"),5),2),"")</f>
        <v/>
      </c>
      <c r="T147" s="16" t="str">
        <f ca="1">IF(COUNTIF(INDIRECT("$F$146"),"*"&amp;$O$2&amp;"*")=1,LEFT(RIGHT(INDIRECT("$F$146"),5),2),"")</f>
        <v/>
      </c>
      <c r="U147" s="16" t="str">
        <f ca="1">IF(COUNTIF(INDIRECT("$G$146"),"*"&amp;$O$2&amp;"*")=1,LEFT(RIGHT(INDIRECT("$G$146"),5),2),"")</f>
        <v/>
      </c>
      <c r="V147" s="16" t="str">
        <f ca="1">IF(COUNTIF(INDIRECT("$H$146"),"*"&amp;$O$2&amp;"*")=1,LEFT(RIGHT(INDIRECT("$H$146"),5),2),"")</f>
        <v/>
      </c>
      <c r="W147" s="16" t="str">
        <f ca="1">IF(COUNTIF(INDIRECT("$I$146"),"*"&amp;$O$2&amp;"*")=1,LEFT(RIGHT(INDIRECT("$I$146"),5),2),"")</f>
        <v/>
      </c>
      <c r="X147" s="16" t="str">
        <f ca="1">IF(COUNTIF(INDIRECT("$J$146"),"*"&amp;$O$2&amp;"*")=1,LEFT(RIGHT(INDIRECT("$J$146"),5),2),"")</f>
        <v/>
      </c>
      <c r="Y147" s="16" t="str">
        <f ca="1">IF(COUNTIF(INDIRECT("$K$146"),"*"&amp;$O$2&amp;"*")=1,LEFT(RIGHT(INDIRECT("$K$146"),5),2),"")</f>
        <v/>
      </c>
      <c r="Z147" s="18" t="str">
        <f ca="1">IF(COUNTIF(INDIRECT("$L$146"),"*"&amp;$O$2&amp;"*")=1,LEFT(RIGHT(INDIRECT("$L$146"),5),2),"")</f>
        <v/>
      </c>
    </row>
    <row r="148" spans="1:26" ht="27">
      <c r="A148" s="20" t="s">
        <v>186</v>
      </c>
      <c r="B148" s="55"/>
      <c r="C148" s="59"/>
      <c r="D148" s="35"/>
      <c r="E148" s="244" t="s">
        <v>222</v>
      </c>
      <c r="F148" s="25"/>
      <c r="G148" s="235" t="s">
        <v>196</v>
      </c>
      <c r="H148" s="19"/>
      <c r="I148" s="19"/>
      <c r="J148" s="19"/>
      <c r="K148" s="19"/>
      <c r="L148" s="35"/>
      <c r="M148" s="47">
        <f t="shared" si="4"/>
        <v>2</v>
      </c>
      <c r="O148" t="str">
        <f t="shared" ca="1" si="5"/>
        <v>数学</v>
      </c>
      <c r="P148" s="17" t="str">
        <f ca="1">IF(COUNTIF(INDIRECT("$B$147"),"*"&amp;$O$2&amp;"*")=1,LEFT(RIGHT(INDIRECT("$B$147"),5),2),"")</f>
        <v>数学</v>
      </c>
      <c r="Q148" s="16" t="str">
        <f ca="1">IF(COUNTIF(INDIRECT("$C$147"),"*"&amp;$O$2&amp;"*")=1,LEFT(RIGHT(INDIRECT("$C$147"),5),2),"")</f>
        <v/>
      </c>
      <c r="R148" s="16" t="str">
        <f ca="1">IF(COUNTIF(INDIRECT("$D$147"),"*"&amp;$O$2&amp;"*")=1,LEFT(RIGHT(INDIRECT("$D$147"),5),2),"")</f>
        <v/>
      </c>
      <c r="S148" s="16" t="str">
        <f ca="1">IF(COUNTIF(INDIRECT("$E$147"),"*"&amp;$O$2&amp;"*")=1,LEFT(RIGHT(INDIRECT("$E$147"),5),2),"")</f>
        <v/>
      </c>
      <c r="T148" s="16" t="str">
        <f ca="1">IF(COUNTIF(INDIRECT("$F$147"),"*"&amp;$O$2&amp;"*")=1,LEFT(RIGHT(INDIRECT("$F$147"),5),2),"")</f>
        <v/>
      </c>
      <c r="U148" s="16" t="str">
        <f ca="1">IF(COUNTIF(INDIRECT("$G$147"),"*"&amp;$O$2&amp;"*")=1,LEFT(RIGHT(INDIRECT("$G$147"),5),2),"")</f>
        <v/>
      </c>
      <c r="V148" s="16" t="str">
        <f ca="1">IF(COUNTIF(INDIRECT("$H$147"),"*"&amp;$O$2&amp;"*")=1,LEFT(RIGHT(INDIRECT("$H$147"),5),2),"")</f>
        <v/>
      </c>
      <c r="W148" s="16" t="str">
        <f ca="1">IF(COUNTIF(INDIRECT("$I$147"),"*"&amp;$O$2&amp;"*")=1,LEFT(RIGHT(INDIRECT("$I$147"),5),2),"")</f>
        <v/>
      </c>
      <c r="X148" s="16" t="str">
        <f ca="1">IF(COUNTIF(INDIRECT("$J$147"),"*"&amp;$O$2&amp;"*")=1,LEFT(RIGHT(INDIRECT("$J$147"),5),2),"")</f>
        <v/>
      </c>
      <c r="Y148" s="16" t="str">
        <f ca="1">IF(COUNTIF(INDIRECT("$K$147"),"*"&amp;$O$2&amp;"*")=1,LEFT(RIGHT(INDIRECT("$K$147"),5),2),"")</f>
        <v/>
      </c>
      <c r="Z148" s="18" t="str">
        <f ca="1">IF(COUNTIF(INDIRECT("$L$147"),"*"&amp;$O$2&amp;"*")=1,LEFT(RIGHT(INDIRECT("$L$147"),5),2),"")</f>
        <v/>
      </c>
    </row>
    <row r="149" spans="1:26" ht="27">
      <c r="A149" s="20" t="s">
        <v>187</v>
      </c>
      <c r="B149" s="98"/>
      <c r="C149" s="35"/>
      <c r="D149" s="59"/>
      <c r="E149" s="217" t="s">
        <v>188</v>
      </c>
      <c r="F149" s="35"/>
      <c r="G149" s="235" t="s">
        <v>196</v>
      </c>
      <c r="H149" s="30"/>
      <c r="I149" s="19"/>
      <c r="J149" s="19"/>
      <c r="K149" s="19"/>
      <c r="L149" s="35"/>
      <c r="M149" s="47">
        <f t="shared" si="4"/>
        <v>2</v>
      </c>
      <c r="O149" t="str">
        <f t="shared" ca="1" si="5"/>
        <v>英语</v>
      </c>
      <c r="P149" s="17" t="str">
        <f ca="1">IF(COUNTIF(INDIRECT("$B$148"),"*"&amp;$O$2&amp;"*")=1,LEFT(RIGHT(INDIRECT("$B$148"),5),2),"")</f>
        <v/>
      </c>
      <c r="Q149" s="16" t="str">
        <f ca="1">IF(COUNTIF(INDIRECT("$C$148"),"*"&amp;$O$2&amp;"*")=1,LEFT(RIGHT(INDIRECT("$C$148"),5),2),"")</f>
        <v/>
      </c>
      <c r="R149" s="16" t="str">
        <f ca="1">IF(COUNTIF(INDIRECT("$D$148"),"*"&amp;$O$2&amp;"*")=1,LEFT(RIGHT(INDIRECT("$D$148"),5),2),"")</f>
        <v/>
      </c>
      <c r="S149" s="16" t="str">
        <f ca="1">IF(COUNTIF(INDIRECT("$E$148"),"*"&amp;$O$2&amp;"*")=1,LEFT(RIGHT(INDIRECT("$E$148"),5),2),"")</f>
        <v>英语</v>
      </c>
      <c r="T149" s="16" t="str">
        <f ca="1">IF(COUNTIF(INDIRECT("$F$148"),"*"&amp;$O$2&amp;"*")=1,LEFT(RIGHT(INDIRECT("$F$148"),5),2),"")</f>
        <v/>
      </c>
      <c r="U149" s="16" t="str">
        <f ca="1">IF(COUNTIF(INDIRECT("$G$148"),"*"&amp;$O$2&amp;"*")=1,LEFT(RIGHT(INDIRECT("$G$148"),5),2),"")</f>
        <v/>
      </c>
      <c r="V149" s="16" t="str">
        <f ca="1">IF(COUNTIF(INDIRECT("$H$148"),"*"&amp;$O$2&amp;"*")=1,LEFT(RIGHT(INDIRECT("$H$148"),5),2),"")</f>
        <v/>
      </c>
      <c r="W149" s="16" t="str">
        <f ca="1">IF(COUNTIF(INDIRECT("$I$148"),"*"&amp;$O$2&amp;"*")=1,LEFT(RIGHT(INDIRECT("$I$148"),5),2),"")</f>
        <v/>
      </c>
      <c r="X149" s="16" t="str">
        <f ca="1">IF(COUNTIF(INDIRECT("$J$148"),"*"&amp;$O$2&amp;"*")=1,LEFT(RIGHT(INDIRECT("$J$148"),5),2),"")</f>
        <v/>
      </c>
      <c r="Y149" s="16" t="str">
        <f ca="1">IF(COUNTIF(INDIRECT("$K$148"),"*"&amp;$O$2&amp;"*")=1,LEFT(RIGHT(INDIRECT("$K$148"),5),2),"")</f>
        <v/>
      </c>
      <c r="Z149" s="18" t="str">
        <f ca="1">IF(COUNTIF(INDIRECT("$L$148"),"*"&amp;$O$2&amp;"*")=1,LEFT(RIGHT(INDIRECT("$L$148"),5),2),"")</f>
        <v/>
      </c>
    </row>
    <row r="150" spans="1:26">
      <c r="A150" s="20" t="s">
        <v>18</v>
      </c>
      <c r="B150" s="64"/>
      <c r="C150" s="57"/>
      <c r="D150" s="35"/>
      <c r="E150" s="98"/>
      <c r="F150" s="50"/>
      <c r="G150" s="19"/>
      <c r="H150" s="19"/>
      <c r="I150" s="19"/>
      <c r="J150" s="19"/>
      <c r="K150" s="19"/>
      <c r="L150" s="35"/>
      <c r="M150" s="47">
        <f t="shared" si="4"/>
        <v>0</v>
      </c>
      <c r="O150" t="str">
        <f t="shared" ca="1" si="5"/>
        <v/>
      </c>
      <c r="P150" s="17" t="str">
        <f ca="1">IF(COUNTIF(INDIRECT("$B$149"),"*"&amp;$O$2&amp;"*")=1,LEFT(RIGHT(INDIRECT("$B$149"),5),2),"")</f>
        <v/>
      </c>
      <c r="Q150" s="16" t="str">
        <f ca="1">IF(COUNTIF(INDIRECT("$C$149"),"*"&amp;$O$2&amp;"*")=1,LEFT(RIGHT(INDIRECT("$C$149"),5),2),"")</f>
        <v/>
      </c>
      <c r="R150" s="16" t="str">
        <f ca="1">IF(COUNTIF(INDIRECT("$D$149"),"*"&amp;$O$2&amp;"*")=1,LEFT(RIGHT(INDIRECT("$D$149"),5),2),"")</f>
        <v/>
      </c>
      <c r="S150" s="16" t="str">
        <f ca="1">IF(COUNTIF(INDIRECT("$E$149"),"*"&amp;$O$2&amp;"*")=1,LEFT(RIGHT(INDIRECT("$E$149"),5),2),"")</f>
        <v/>
      </c>
      <c r="T150" s="16" t="str">
        <f ca="1">IF(COUNTIF(INDIRECT("$F$149"),"*"&amp;$O$2&amp;"*")=1,LEFT(RIGHT(INDIRECT("$F$149"),5),2),"")</f>
        <v/>
      </c>
      <c r="U150" s="16" t="str">
        <f ca="1">IF(COUNTIF(INDIRECT("$G$149"),"*"&amp;$O$2&amp;"*")=1,LEFT(RIGHT(INDIRECT("$G$149"),5),2),"")</f>
        <v/>
      </c>
      <c r="V150" s="16" t="str">
        <f ca="1">IF(COUNTIF(INDIRECT("$H$149"),"*"&amp;$O$2&amp;"*")=1,LEFT(RIGHT(INDIRECT("$H$149"),5),2),"")</f>
        <v/>
      </c>
      <c r="W150" s="16" t="str">
        <f ca="1">IF(COUNTIF(INDIRECT("$I$149"),"*"&amp;$O$2&amp;"*")=1,LEFT(RIGHT(INDIRECT("$I$149"),5),2),"")</f>
        <v/>
      </c>
      <c r="X150" s="16" t="str">
        <f ca="1">IF(COUNTIF(INDIRECT("$J$149"),"*"&amp;$O$2&amp;"*")=1,LEFT(RIGHT(INDIRECT("$J$149"),5),2),"")</f>
        <v/>
      </c>
      <c r="Y150" s="16" t="str">
        <f ca="1">IF(COUNTIF(INDIRECT("$K$149"),"*"&amp;$O$2&amp;"*")=1,LEFT(RIGHT(INDIRECT("$K$149"),5),2),"")</f>
        <v/>
      </c>
      <c r="Z150" s="18" t="str">
        <f ca="1">IF(COUNTIF(INDIRECT("$L$149"),"*"&amp;$O$2&amp;"*")=1,LEFT(RIGHT(INDIRECT("$L$149"),5),2),"")</f>
        <v/>
      </c>
    </row>
    <row r="151" spans="1:26">
      <c r="A151" s="31">
        <f>A145+1</f>
        <v>42575</v>
      </c>
      <c r="B151" s="19" t="s">
        <v>2</v>
      </c>
      <c r="C151" s="19" t="s">
        <v>3</v>
      </c>
      <c r="D151" s="19" t="s">
        <v>4</v>
      </c>
      <c r="E151" s="19" t="s">
        <v>5</v>
      </c>
      <c r="F151" s="19" t="s">
        <v>6</v>
      </c>
      <c r="G151" s="19" t="s">
        <v>7</v>
      </c>
      <c r="H151" s="19" t="s">
        <v>8</v>
      </c>
      <c r="I151" s="19" t="s">
        <v>9</v>
      </c>
      <c r="J151" s="19" t="s">
        <v>10</v>
      </c>
      <c r="K151" s="19" t="s">
        <v>11</v>
      </c>
      <c r="L151" s="35" t="s">
        <v>12</v>
      </c>
      <c r="M151" s="47">
        <f t="shared" si="4"/>
        <v>0</v>
      </c>
      <c r="O151" t="str">
        <f t="shared" ca="1" si="5"/>
        <v/>
      </c>
      <c r="P151" s="17" t="str">
        <f ca="1">IF(COUNTIF(INDIRECT("$B$150"),"*"&amp;$O$2&amp;"*")=1,LEFT(RIGHT(INDIRECT("$B$150"),5),2),"")</f>
        <v/>
      </c>
      <c r="Q151" s="16" t="str">
        <f ca="1">IF(COUNTIF(INDIRECT("$C$150"),"*"&amp;$O$2&amp;"*")=1,LEFT(RIGHT(INDIRECT("$C$150"),5),2),"")</f>
        <v/>
      </c>
      <c r="R151" s="16" t="str">
        <f ca="1">IF(COUNTIF(INDIRECT("$D$150"),"*"&amp;$O$2&amp;"*")=1,LEFT(RIGHT(INDIRECT("$D$150"),5),2),"")</f>
        <v/>
      </c>
      <c r="S151" s="16" t="str">
        <f ca="1">IF(COUNTIF(INDIRECT("$E$150"),"*"&amp;$O$2&amp;"*")=1,LEFT(RIGHT(INDIRECT("$E$150"),5),2),"")</f>
        <v/>
      </c>
      <c r="T151" s="16" t="str">
        <f ca="1">IF(COUNTIF(INDIRECT("$F$150"),"*"&amp;$O$2&amp;"*")=1,LEFT(RIGHT(INDIRECT("$F$150"),5),2),"")</f>
        <v/>
      </c>
      <c r="U151" s="16" t="str">
        <f ca="1">IF(COUNTIF(INDIRECT("$G$150"),"*"&amp;$O$2&amp;"*")=1,LEFT(RIGHT(INDIRECT("$G$150"),5),2),"")</f>
        <v/>
      </c>
      <c r="V151" s="16" t="str">
        <f ca="1">IF(COUNTIF(INDIRECT("$H$150"),"*"&amp;$O$2&amp;"*")=1,LEFT(RIGHT(INDIRECT("$H$150"),5),2),"")</f>
        <v/>
      </c>
      <c r="W151" s="16" t="str">
        <f ca="1">IF(COUNTIF(INDIRECT("$I$150"),"*"&amp;$O$2&amp;"*")=1,LEFT(RIGHT(INDIRECT("$I$150"),5),2),"")</f>
        <v/>
      </c>
      <c r="X151" s="16" t="str">
        <f ca="1">IF(COUNTIF(INDIRECT("$J$150"),"*"&amp;$O$2&amp;"*")=1,LEFT(RIGHT(INDIRECT("$J$150"),5),2),"")</f>
        <v/>
      </c>
      <c r="Y151" s="16" t="str">
        <f ca="1">IF(COUNTIF(INDIRECT("$K$150"),"*"&amp;$O$2&amp;"*")=1,LEFT(RIGHT(INDIRECT("$K$150"),5),2),"")</f>
        <v/>
      </c>
      <c r="Z151" s="18" t="str">
        <f ca="1">IF(COUNTIF(INDIRECT("$L$150"),"*"&amp;$O$2&amp;"*")=1,LEFT(RIGHT(INDIRECT("$L$150"),5),2),"")</f>
        <v/>
      </c>
    </row>
    <row r="152" spans="1:26">
      <c r="A152" s="75" t="s">
        <v>14</v>
      </c>
      <c r="B152" s="163"/>
      <c r="C152" s="59"/>
      <c r="D152" s="141"/>
      <c r="E152" s="164"/>
      <c r="F152" s="164"/>
      <c r="G152" s="146"/>
      <c r="H152" s="146"/>
      <c r="I152" s="19"/>
      <c r="J152" s="19"/>
      <c r="K152" s="19"/>
      <c r="L152" s="35"/>
      <c r="M152" s="47">
        <f t="shared" si="4"/>
        <v>0</v>
      </c>
      <c r="O152" t="str">
        <f t="shared" ca="1" si="5"/>
        <v/>
      </c>
      <c r="P152" s="17" t="str">
        <f ca="1">IF(COUNTIF(INDIRECT("$B$151"),"*"&amp;$O$2&amp;"*")=1,LEFT(RIGHT(INDIRECT("$B$151"),5),2),"")</f>
        <v/>
      </c>
      <c r="Q152" s="16" t="str">
        <f ca="1">IF(COUNTIF(INDIRECT("$C$151"),"*"&amp;$O$2&amp;"*")=1,LEFT(RIGHT(INDIRECT("$C$151"),5),2),"")</f>
        <v/>
      </c>
      <c r="R152" s="16" t="str">
        <f ca="1">IF(COUNTIF(INDIRECT("$D$151"),"*"&amp;$O$2&amp;"*")=1,LEFT(RIGHT(INDIRECT("$D$151"),5),2),"")</f>
        <v/>
      </c>
      <c r="S152" s="16" t="str">
        <f ca="1">IF(COUNTIF(INDIRECT("$E$151"),"*"&amp;$O$2&amp;"*")=1,LEFT(RIGHT(INDIRECT("$E$151"),5),2),"")</f>
        <v/>
      </c>
      <c r="T152" s="16" t="str">
        <f ca="1">IF(COUNTIF(INDIRECT("$F$151"),"*"&amp;$O$2&amp;"*")=1,LEFT(RIGHT(INDIRECT("$F$151"),5),2),"")</f>
        <v/>
      </c>
      <c r="U152" s="16" t="str">
        <f ca="1">IF(COUNTIF(INDIRECT("$G$151"),"*"&amp;$O$2&amp;"*")=1,LEFT(RIGHT(INDIRECT("$G$151"),5),2),"")</f>
        <v/>
      </c>
      <c r="V152" s="16" t="str">
        <f ca="1">IF(COUNTIF(INDIRECT("$H$151"),"*"&amp;$O$2&amp;"*")=1,LEFT(RIGHT(INDIRECT("$H$151"),5),2),"")</f>
        <v/>
      </c>
      <c r="W152" s="16" t="str">
        <f ca="1">IF(COUNTIF(INDIRECT("$I$151"),"*"&amp;$O$2&amp;"*")=1,LEFT(RIGHT(INDIRECT("$I$151"),5),2),"")</f>
        <v/>
      </c>
      <c r="X152" s="16" t="str">
        <f ca="1">IF(COUNTIF(INDIRECT("$J$151"),"*"&amp;$O$2&amp;"*")=1,LEFT(RIGHT(INDIRECT("$J$151"),5),2),"")</f>
        <v/>
      </c>
      <c r="Y152" s="16" t="str">
        <f ca="1">IF(COUNTIF(INDIRECT("$K$151"),"*"&amp;$O$2&amp;"*")=1,LEFT(RIGHT(INDIRECT("$K$151"),5),2),"")</f>
        <v/>
      </c>
      <c r="Z152" s="18" t="str">
        <f ca="1">IF(COUNTIF(INDIRECT("$L$151"),"*"&amp;$O$2&amp;"*")=1,LEFT(RIGHT(INDIRECT("$L$151"),5),2),"")</f>
        <v/>
      </c>
    </row>
    <row r="153" spans="1:26" ht="27">
      <c r="A153" s="75" t="s">
        <v>186</v>
      </c>
      <c r="B153" s="55"/>
      <c r="C153" s="59"/>
      <c r="D153" s="164"/>
      <c r="E153" s="240"/>
      <c r="F153" s="233" t="s">
        <v>95</v>
      </c>
      <c r="G153" s="235" t="s">
        <v>196</v>
      </c>
      <c r="H153" s="146"/>
      <c r="I153" s="19"/>
      <c r="J153" s="19"/>
      <c r="K153" s="19"/>
      <c r="L153" s="35"/>
      <c r="M153" s="47">
        <f t="shared" si="4"/>
        <v>2</v>
      </c>
      <c r="O153" t="str">
        <f t="shared" ca="1" si="5"/>
        <v/>
      </c>
      <c r="P153" s="17" t="str">
        <f ca="1">IF(COUNTIF(INDIRECT("$B$152"),"*"&amp;$O$2&amp;"*")=1,LEFT(RIGHT(INDIRECT("$B$152"),5),2),"")</f>
        <v/>
      </c>
      <c r="Q153" s="16" t="str">
        <f ca="1">IF(COUNTIF(INDIRECT("$C$152"),"*"&amp;$O$2&amp;"*")=1,LEFT(RIGHT(INDIRECT("$C$152"),5),2),"")</f>
        <v/>
      </c>
      <c r="R153" s="16" t="str">
        <f ca="1">IF(COUNTIF(INDIRECT("$D$152"),"*"&amp;$O$2&amp;"*")=1,LEFT(RIGHT(INDIRECT("$D$152"),5),2),"")</f>
        <v/>
      </c>
      <c r="S153" s="16" t="str">
        <f ca="1">IF(COUNTIF(INDIRECT("$E$152"),"*"&amp;$O$2&amp;"*")=1,LEFT(RIGHT(INDIRECT("$E$152"),5),2),"")</f>
        <v/>
      </c>
      <c r="T153" s="16" t="str">
        <f ca="1">IF(COUNTIF(INDIRECT("$F$152"),"*"&amp;$O$2&amp;"*")=1,LEFT(RIGHT(INDIRECT("$F$152"),5),2),"")</f>
        <v/>
      </c>
      <c r="U153" s="16" t="str">
        <f ca="1">IF(COUNTIF(INDIRECT("$G$152"),"*"&amp;$O$2&amp;"*")=1,LEFT(RIGHT(INDIRECT("$G$152"),5),2),"")</f>
        <v/>
      </c>
      <c r="V153" s="16" t="str">
        <f ca="1">IF(COUNTIF(INDIRECT("$H$152"),"*"&amp;$O$2&amp;"*")=1,LEFT(RIGHT(INDIRECT("$H$152"),5),2),"")</f>
        <v/>
      </c>
      <c r="W153" s="16" t="str">
        <f ca="1">IF(COUNTIF(INDIRECT("$I$152"),"*"&amp;$O$2&amp;"*")=1,LEFT(RIGHT(INDIRECT("$I$152"),5),2),"")</f>
        <v/>
      </c>
      <c r="X153" s="16" t="str">
        <f ca="1">IF(COUNTIF(INDIRECT("$J$152"),"*"&amp;$O$2&amp;"*")=1,LEFT(RIGHT(INDIRECT("$J$152"),5),2),"")</f>
        <v/>
      </c>
      <c r="Y153" s="16" t="str">
        <f ca="1">IF(COUNTIF(INDIRECT("$K$152"),"*"&amp;$O$2&amp;"*")=1,LEFT(RIGHT(INDIRECT("$K$152"),5),2),"")</f>
        <v/>
      </c>
      <c r="Z153" s="18" t="str">
        <f ca="1">IF(COUNTIF(INDIRECT("$L$152"),"*"&amp;$O$2&amp;"*")=1,LEFT(RIGHT(INDIRECT("$L$152"),5),2),"")</f>
        <v/>
      </c>
    </row>
    <row r="154" spans="1:26" ht="27">
      <c r="A154" s="75" t="s">
        <v>187</v>
      </c>
      <c r="B154" s="55"/>
      <c r="C154" s="35"/>
      <c r="D154" s="139"/>
      <c r="E154" s="191"/>
      <c r="F154" s="169"/>
      <c r="G154" s="235" t="s">
        <v>196</v>
      </c>
      <c r="H154" s="190"/>
      <c r="I154" s="19"/>
      <c r="J154" s="19"/>
      <c r="K154" s="19"/>
      <c r="L154" s="35"/>
      <c r="M154" s="47">
        <f t="shared" si="4"/>
        <v>1</v>
      </c>
      <c r="O154" t="str">
        <f t="shared" ca="1" si="5"/>
        <v/>
      </c>
      <c r="P154" s="17" t="str">
        <f ca="1">IF(COUNTIF(INDIRECT("$B$153"),"*"&amp;$O$2&amp;"*")=1,LEFT(RIGHT(INDIRECT("$B$153"),5),2),"")</f>
        <v/>
      </c>
      <c r="Q154" s="16" t="str">
        <f ca="1">IF(COUNTIF(INDIRECT("$C$153"),"*"&amp;$O$2&amp;"*")=1,LEFT(RIGHT(INDIRECT("$C$153"),5),2),"")</f>
        <v/>
      </c>
      <c r="R154" s="16" t="str">
        <f ca="1">IF(COUNTIF(INDIRECT("$D$153"),"*"&amp;$O$2&amp;"*")=1,LEFT(RIGHT(INDIRECT("$D$153"),5),2),"")</f>
        <v/>
      </c>
      <c r="S154" s="16" t="str">
        <f ca="1">IF(COUNTIF(INDIRECT("$E$153"),"*"&amp;$O$2&amp;"*")=1,LEFT(RIGHT(INDIRECT("$E$153"),5),2),"")</f>
        <v/>
      </c>
      <c r="T154" s="16" t="str">
        <f ca="1">IF(COUNTIF(INDIRECT("$F$153"),"*"&amp;$O$2&amp;"*")=1,LEFT(RIGHT(INDIRECT("$F$153"),5),2),"")</f>
        <v/>
      </c>
      <c r="U154" s="16" t="str">
        <f ca="1">IF(COUNTIF(INDIRECT("$G$153"),"*"&amp;$O$2&amp;"*")=1,LEFT(RIGHT(INDIRECT("$G$153"),5),2),"")</f>
        <v/>
      </c>
      <c r="V154" s="16" t="str">
        <f ca="1">IF(COUNTIF(INDIRECT("$H$153"),"*"&amp;$O$2&amp;"*")=1,LEFT(RIGHT(INDIRECT("$H$153"),5),2),"")</f>
        <v/>
      </c>
      <c r="W154" s="16" t="str">
        <f ca="1">IF(COUNTIF(INDIRECT("$I$153"),"*"&amp;$O$2&amp;"*")=1,LEFT(RIGHT(INDIRECT("$I$153"),5),2),"")</f>
        <v/>
      </c>
      <c r="X154" s="16" t="str">
        <f ca="1">IF(COUNTIF(INDIRECT("$J$153"),"*"&amp;$O$2&amp;"*")=1,LEFT(RIGHT(INDIRECT("$J$153"),5),2),"")</f>
        <v/>
      </c>
      <c r="Y154" s="16" t="str">
        <f ca="1">IF(COUNTIF(INDIRECT("$K$153"),"*"&amp;$O$2&amp;"*")=1,LEFT(RIGHT(INDIRECT("$K$153"),5),2),"")</f>
        <v/>
      </c>
      <c r="Z154" s="18" t="str">
        <f ca="1">IF(COUNTIF(INDIRECT("$L$153"),"*"&amp;$O$2&amp;"*")=1,LEFT(RIGHT(INDIRECT("$L$153"),5),2),"")</f>
        <v/>
      </c>
    </row>
    <row r="155" spans="1:26">
      <c r="A155" s="20" t="s">
        <v>18</v>
      </c>
      <c r="B155" s="98"/>
      <c r="C155" s="25"/>
      <c r="D155" s="153"/>
      <c r="E155" s="191"/>
      <c r="F155" s="139"/>
      <c r="G155" s="146"/>
      <c r="H155" s="190"/>
      <c r="I155" s="24"/>
      <c r="J155" s="19"/>
      <c r="K155" s="19"/>
      <c r="L155" s="35"/>
      <c r="M155" s="47">
        <f t="shared" si="4"/>
        <v>0</v>
      </c>
      <c r="O155" t="str">
        <f t="shared" ca="1" si="5"/>
        <v/>
      </c>
      <c r="P155" s="17" t="str">
        <f ca="1">IF(COUNTIF(INDIRECT("$B$154"),"*"&amp;$O$2&amp;"*")=1,LEFT(RIGHT(INDIRECT("$B$154"),5),2),"")</f>
        <v/>
      </c>
      <c r="Q155" s="16" t="str">
        <f ca="1">IF(COUNTIF(INDIRECT("$C$154"),"*"&amp;$O$2&amp;"*")=1,LEFT(RIGHT(INDIRECT("$C$154"),5),2),"")</f>
        <v/>
      </c>
      <c r="R155" s="16" t="str">
        <f ca="1">IF(COUNTIF(INDIRECT("$D$154"),"*"&amp;$O$2&amp;"*")=1,LEFT(RIGHT(INDIRECT("$D$154"),5),2),"")</f>
        <v/>
      </c>
      <c r="S155" s="16" t="str">
        <f ca="1">IF(COUNTIF(INDIRECT("$E$154"),"*"&amp;$O$2&amp;"*")=1,LEFT(RIGHT(INDIRECT("$E$154"),5),2),"")</f>
        <v/>
      </c>
      <c r="T155" s="16" t="str">
        <f ca="1">IF(COUNTIF(INDIRECT("$F$154"),"*"&amp;$O$2&amp;"*")=1,LEFT(RIGHT(INDIRECT("$F$154"),5),2),"")</f>
        <v/>
      </c>
      <c r="U155" s="16" t="str">
        <f ca="1">IF(COUNTIF(INDIRECT("$G$154"),"*"&amp;$O$2&amp;"*")=1,LEFT(RIGHT(INDIRECT("$G$154"),5),2),"")</f>
        <v/>
      </c>
      <c r="V155" s="16" t="str">
        <f ca="1">IF(COUNTIF(INDIRECT("$H$154"),"*"&amp;$O$2&amp;"*")=1,LEFT(RIGHT(INDIRECT("$H$154"),5),2),"")</f>
        <v/>
      </c>
      <c r="W155" s="16" t="str">
        <f ca="1">IF(COUNTIF(INDIRECT("$I$154"),"*"&amp;$O$2&amp;"*")=1,LEFT(RIGHT(INDIRECT("$I$154"),5),2),"")</f>
        <v/>
      </c>
      <c r="X155" s="16" t="str">
        <f ca="1">IF(COUNTIF(INDIRECT("$J$154"),"*"&amp;$O$2&amp;"*")=1,LEFT(RIGHT(INDIRECT("$J$154"),5),2),"")</f>
        <v/>
      </c>
      <c r="Y155" s="16" t="str">
        <f ca="1">IF(COUNTIF(INDIRECT("$K$154"),"*"&amp;$O$2&amp;"*")=1,LEFT(RIGHT(INDIRECT("$K$154"),5),2),"")</f>
        <v/>
      </c>
      <c r="Z155" s="18" t="str">
        <f ca="1">IF(COUNTIF(INDIRECT("$L$154"),"*"&amp;$O$2&amp;"*")=1,LEFT(RIGHT(INDIRECT("$L$154"),5),2),"")</f>
        <v/>
      </c>
    </row>
    <row r="156" spans="1:26">
      <c r="A156" s="75"/>
      <c r="B156" s="71"/>
      <c r="C156" s="25"/>
      <c r="D156" s="164"/>
      <c r="E156" s="153"/>
      <c r="F156" s="169"/>
      <c r="G156" s="146"/>
      <c r="H156" s="185"/>
      <c r="I156" s="19"/>
      <c r="J156" s="19"/>
      <c r="K156" s="19"/>
      <c r="L156" s="35"/>
      <c r="M156" s="47">
        <f t="shared" si="4"/>
        <v>0</v>
      </c>
      <c r="O156" t="str">
        <f t="shared" ca="1" si="5"/>
        <v/>
      </c>
      <c r="P156" s="17" t="str">
        <f ca="1">IF(COUNTIF(INDIRECT("$B$155"),"*"&amp;$O$2&amp;"*")=1,LEFT(RIGHT(INDIRECT("$B$155"),5),2),"")</f>
        <v/>
      </c>
      <c r="Q156" s="16" t="str">
        <f ca="1">IF(COUNTIF(INDIRECT("$C$155"),"*"&amp;$O$2&amp;"*")=1,LEFT(RIGHT(INDIRECT("$C$155"),5),2),"")</f>
        <v/>
      </c>
      <c r="R156" s="16" t="str">
        <f ca="1">IF(COUNTIF(INDIRECT("$D$155"),"*"&amp;$O$2&amp;"*")=1,LEFT(RIGHT(INDIRECT("$D$155"),5),2),"")</f>
        <v/>
      </c>
      <c r="S156" s="16" t="str">
        <f ca="1">IF(COUNTIF(INDIRECT("$E$155"),"*"&amp;$O$2&amp;"*")=1,LEFT(RIGHT(INDIRECT("$E$155"),5),2),"")</f>
        <v/>
      </c>
      <c r="T156" s="16" t="str">
        <f ca="1">IF(COUNTIF(INDIRECT("$F$155"),"*"&amp;$O$2&amp;"*")=1,LEFT(RIGHT(INDIRECT("$F$155"),5),2),"")</f>
        <v/>
      </c>
      <c r="U156" s="16" t="str">
        <f ca="1">IF(COUNTIF(INDIRECT("$G$155"),"*"&amp;$O$2&amp;"*")=1,LEFT(RIGHT(INDIRECT("$G$155"),5),2),"")</f>
        <v/>
      </c>
      <c r="V156" s="16" t="str">
        <f ca="1">IF(COUNTIF(INDIRECT("$H$155"),"*"&amp;$O$2&amp;"*")=1,LEFT(RIGHT(INDIRECT("$H$155"),5),2),"")</f>
        <v/>
      </c>
      <c r="W156" s="16" t="str">
        <f ca="1">IF(COUNTIF(INDIRECT("$I$155"),"*"&amp;$O$2&amp;"*")=1,LEFT(RIGHT(INDIRECT("$I$155"),5),2),"")</f>
        <v/>
      </c>
      <c r="X156" s="16" t="str">
        <f ca="1">IF(COUNTIF(INDIRECT("$J$155"),"*"&amp;$O$2&amp;"*")=1,LEFT(RIGHT(INDIRECT("$J$155"),5),2),"")</f>
        <v/>
      </c>
      <c r="Y156" s="16" t="str">
        <f ca="1">IF(COUNTIF(INDIRECT("$K$155"),"*"&amp;$O$2&amp;"*")=1,LEFT(RIGHT(INDIRECT("$K$155"),5),2),"")</f>
        <v/>
      </c>
      <c r="Z156" s="18" t="str">
        <f ca="1">IF(COUNTIF(INDIRECT("$L$155"),"*"&amp;$O$2&amp;"*")=1,LEFT(RIGHT(INDIRECT("$L$155"),5),2),"")</f>
        <v/>
      </c>
    </row>
    <row r="157" spans="1:26">
      <c r="A157" s="31">
        <f>A151+1</f>
        <v>42576</v>
      </c>
      <c r="B157" s="19" t="s">
        <v>2</v>
      </c>
      <c r="C157" s="19" t="s">
        <v>3</v>
      </c>
      <c r="D157" s="146" t="s">
        <v>4</v>
      </c>
      <c r="E157" s="146" t="s">
        <v>5</v>
      </c>
      <c r="F157" s="146" t="s">
        <v>6</v>
      </c>
      <c r="G157" s="146" t="s">
        <v>7</v>
      </c>
      <c r="H157" s="146" t="s">
        <v>8</v>
      </c>
      <c r="I157" s="19" t="s">
        <v>9</v>
      </c>
      <c r="J157" s="19" t="s">
        <v>10</v>
      </c>
      <c r="K157" s="19" t="s">
        <v>11</v>
      </c>
      <c r="L157" s="35" t="s">
        <v>12</v>
      </c>
      <c r="M157" s="47">
        <f t="shared" si="4"/>
        <v>0</v>
      </c>
      <c r="O157" t="str">
        <f t="shared" ca="1" si="5"/>
        <v/>
      </c>
      <c r="P157" s="17" t="str">
        <f ca="1">IF(COUNTIF(INDIRECT("$B$156"),"*"&amp;$O$2&amp;"*")=1,LEFT(RIGHT(INDIRECT("$B$156"),5),2),"")</f>
        <v/>
      </c>
      <c r="Q157" s="16" t="str">
        <f ca="1">IF(COUNTIF(INDIRECT("$C$156"),"*"&amp;$O$2&amp;"*")=1,LEFT(RIGHT(INDIRECT("$C$156"),5),2),"")</f>
        <v/>
      </c>
      <c r="R157" s="16" t="str">
        <f ca="1">IF(COUNTIF(INDIRECT("$D$156"),"*"&amp;$O$2&amp;"*")=1,LEFT(RIGHT(INDIRECT("$D$156"),5),2),"")</f>
        <v/>
      </c>
      <c r="S157" s="16" t="str">
        <f ca="1">IF(COUNTIF(INDIRECT("$E$156"),"*"&amp;$O$2&amp;"*")=1,LEFT(RIGHT(INDIRECT("$E$156"),5),2),"")</f>
        <v/>
      </c>
      <c r="T157" s="16" t="str">
        <f ca="1">IF(COUNTIF(INDIRECT("$F$156"),"*"&amp;$O$2&amp;"*")=1,LEFT(RIGHT(INDIRECT("$F$156"),5),2),"")</f>
        <v/>
      </c>
      <c r="U157" s="16" t="str">
        <f ca="1">IF(COUNTIF(INDIRECT("$G$156"),"*"&amp;$O$2&amp;"*")=1,LEFT(RIGHT(INDIRECT("$G$156"),5),2),"")</f>
        <v/>
      </c>
      <c r="V157" s="16" t="str">
        <f ca="1">IF(COUNTIF(INDIRECT("$H$156"),"*"&amp;$O$2&amp;"*")=1,LEFT(RIGHT(INDIRECT("$H$156"),5),2),"")</f>
        <v/>
      </c>
      <c r="W157" s="16" t="str">
        <f ca="1">IF(COUNTIF(INDIRECT("$I$156"),"*"&amp;$O$2&amp;"*")=1,LEFT(RIGHT(INDIRECT("$I$156"),5),2),"")</f>
        <v/>
      </c>
      <c r="X157" s="16" t="str">
        <f ca="1">IF(COUNTIF(INDIRECT("$J$156"),"*"&amp;$O$2&amp;"*")=1,LEFT(RIGHT(INDIRECT("$J$156"),5),2),"")</f>
        <v/>
      </c>
      <c r="Y157" s="16" t="str">
        <f ca="1">IF(COUNTIF(INDIRECT("$K$156"),"*"&amp;$O$2&amp;"*")=1,LEFT(RIGHT(INDIRECT("$K$156"),5),2),"")</f>
        <v/>
      </c>
      <c r="Z157" s="18" t="str">
        <f ca="1">IF(COUNTIF(INDIRECT("$L$156"),"*"&amp;$O$2&amp;"*")=1,LEFT(RIGHT(INDIRECT("$L$156"),5),2),"")</f>
        <v/>
      </c>
    </row>
    <row r="158" spans="1:26" ht="40.5">
      <c r="A158" s="75" t="s">
        <v>14</v>
      </c>
      <c r="B158" s="101" t="s">
        <v>71</v>
      </c>
      <c r="C158" s="29"/>
      <c r="D158" s="146"/>
      <c r="E158" s="181" t="s">
        <v>189</v>
      </c>
      <c r="F158" s="146"/>
      <c r="G158" s="146"/>
      <c r="H158" s="146"/>
      <c r="I158" s="19"/>
      <c r="J158" s="19"/>
      <c r="K158" s="19"/>
      <c r="L158" s="35"/>
      <c r="M158" s="47">
        <f t="shared" si="4"/>
        <v>2</v>
      </c>
      <c r="O158" t="str">
        <f t="shared" ca="1" si="5"/>
        <v/>
      </c>
      <c r="P158" s="17" t="str">
        <f ca="1">IF(COUNTIF(INDIRECT("$B$157"),"*"&amp;$O$2&amp;"*")=1,LEFT(RIGHT(INDIRECT("$B$157"),5),2),"")</f>
        <v/>
      </c>
      <c r="Q158" s="16" t="str">
        <f ca="1">IF(COUNTIF(INDIRECT("$C$157"),"*"&amp;$O$2&amp;"*")=1,LEFT(RIGHT(INDIRECT("$C$157"),5),2),"")</f>
        <v/>
      </c>
      <c r="R158" s="16" t="str">
        <f ca="1">IF(COUNTIF(INDIRECT("$D$157"),"*"&amp;$O$2&amp;"*")=1,LEFT(RIGHT(INDIRECT("$D$157"),5),2),"")</f>
        <v/>
      </c>
      <c r="S158" s="16" t="str">
        <f ca="1">IF(COUNTIF(INDIRECT("$E$157"),"*"&amp;$O$2&amp;"*")=1,LEFT(RIGHT(INDIRECT("$E$157"),5),2),"")</f>
        <v/>
      </c>
      <c r="T158" s="16" t="str">
        <f ca="1">IF(COUNTIF(INDIRECT("$F$157"),"*"&amp;$O$2&amp;"*")=1,LEFT(RIGHT(INDIRECT("$F$157"),5),2),"")</f>
        <v/>
      </c>
      <c r="U158" s="16" t="str">
        <f ca="1">IF(COUNTIF(INDIRECT("$G$157"),"*"&amp;$O$2&amp;"*")=1,LEFT(RIGHT(INDIRECT("$G$157"),5),2),"")</f>
        <v/>
      </c>
      <c r="V158" s="16" t="str">
        <f ca="1">IF(COUNTIF(INDIRECT("$H$157"),"*"&amp;$O$2&amp;"*")=1,LEFT(RIGHT(INDIRECT("$H$157"),5),2),"")</f>
        <v/>
      </c>
      <c r="W158" s="16" t="str">
        <f ca="1">IF(COUNTIF(INDIRECT("$I$157"),"*"&amp;$O$2&amp;"*")=1,LEFT(RIGHT(INDIRECT("$I$157"),5),2),"")</f>
        <v/>
      </c>
      <c r="X158" s="16" t="str">
        <f ca="1">IF(COUNTIF(INDIRECT("$J$157"),"*"&amp;$O$2&amp;"*")=1,LEFT(RIGHT(INDIRECT("$J$157"),5),2),"")</f>
        <v/>
      </c>
      <c r="Y158" s="16" t="str">
        <f ca="1">IF(COUNTIF(INDIRECT("$K$157"),"*"&amp;$O$2&amp;"*")=1,LEFT(RIGHT(INDIRECT("$K$157"),5),2),"")</f>
        <v/>
      </c>
      <c r="Z158" s="18" t="str">
        <f ca="1">IF(COUNTIF(INDIRECT("$L$157"),"*"&amp;$O$2&amp;"*")=1,LEFT(RIGHT(INDIRECT("$L$157"),5),2),"")</f>
        <v/>
      </c>
    </row>
    <row r="159" spans="1:26" ht="40.5">
      <c r="A159" s="75" t="s">
        <v>186</v>
      </c>
      <c r="B159" s="181" t="s">
        <v>91</v>
      </c>
      <c r="C159" s="19"/>
      <c r="D159" s="241" t="s">
        <v>195</v>
      </c>
      <c r="E159" s="242" t="s">
        <v>184</v>
      </c>
      <c r="F159" s="99"/>
      <c r="G159" s="243" t="s">
        <v>72</v>
      </c>
      <c r="H159" s="242"/>
      <c r="I159" s="19"/>
      <c r="J159" s="19"/>
      <c r="K159" s="19"/>
      <c r="L159" s="35"/>
      <c r="M159" s="47">
        <f t="shared" si="4"/>
        <v>4</v>
      </c>
      <c r="O159" t="str">
        <f t="shared" ca="1" si="5"/>
        <v/>
      </c>
      <c r="P159" s="17" t="str">
        <f ca="1">IF(COUNTIF(INDIRECT("$B$158"),"*"&amp;$O$2&amp;"*")=1,LEFT(RIGHT(INDIRECT("$B$158"),5),2),"")</f>
        <v/>
      </c>
      <c r="Q159" s="16" t="str">
        <f ca="1">IF(COUNTIF(INDIRECT("$C$158"),"*"&amp;$O$2&amp;"*")=1,LEFT(RIGHT(INDIRECT("$C$158"),5),2),"")</f>
        <v/>
      </c>
      <c r="R159" s="16" t="str">
        <f ca="1">IF(COUNTIF(INDIRECT("$D$158"),"*"&amp;$O$2&amp;"*")=1,LEFT(RIGHT(INDIRECT("$D$158"),5),2),"")</f>
        <v/>
      </c>
      <c r="S159" s="16" t="str">
        <f ca="1">IF(COUNTIF(INDIRECT("$E$158"),"*"&amp;$O$2&amp;"*")=1,LEFT(RIGHT(INDIRECT("$E$158"),5),2),"")</f>
        <v/>
      </c>
      <c r="T159" s="16" t="str">
        <f ca="1">IF(COUNTIF(INDIRECT("$F$158"),"*"&amp;$O$2&amp;"*")=1,LEFT(RIGHT(INDIRECT("$F$158"),5),2),"")</f>
        <v/>
      </c>
      <c r="U159" s="16" t="str">
        <f ca="1">IF(COUNTIF(INDIRECT("$G$158"),"*"&amp;$O$2&amp;"*")=1,LEFT(RIGHT(INDIRECT("$G$158"),5),2),"")</f>
        <v/>
      </c>
      <c r="V159" s="16" t="str">
        <f ca="1">IF(COUNTIF(INDIRECT("$H$158"),"*"&amp;$O$2&amp;"*")=1,LEFT(RIGHT(INDIRECT("$H$158"),5),2),"")</f>
        <v/>
      </c>
      <c r="W159" s="16" t="str">
        <f ca="1">IF(COUNTIF(INDIRECT("$I$158"),"*"&amp;$O$2&amp;"*")=1,LEFT(RIGHT(INDIRECT("$I$158"),5),2),"")</f>
        <v/>
      </c>
      <c r="X159" s="16" t="str">
        <f ca="1">IF(COUNTIF(INDIRECT("$J$158"),"*"&amp;$O$2&amp;"*")=1,LEFT(RIGHT(INDIRECT("$J$158"),5),2),"")</f>
        <v/>
      </c>
      <c r="Y159" s="16" t="str">
        <f ca="1">IF(COUNTIF(INDIRECT("$K$158"),"*"&amp;$O$2&amp;"*")=1,LEFT(RIGHT(INDIRECT("$K$158"),5),2),"")</f>
        <v/>
      </c>
      <c r="Z159" s="18" t="str">
        <f ca="1">IF(COUNTIF(INDIRECT("$L$158"),"*"&amp;$O$2&amp;"*")=1,LEFT(RIGHT(INDIRECT("$L$158"),5),2),"")</f>
        <v/>
      </c>
    </row>
    <row r="160" spans="1:26" ht="27">
      <c r="A160" s="75" t="s">
        <v>187</v>
      </c>
      <c r="B160" s="195" t="s">
        <v>158</v>
      </c>
      <c r="C160" s="25"/>
      <c r="D160" s="156"/>
      <c r="E160" s="217" t="s">
        <v>188</v>
      </c>
      <c r="F160" s="146" t="s">
        <v>96</v>
      </c>
      <c r="G160" s="235" t="s">
        <v>196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IF(COUNTIF(INDIRECT("$B$159"),"*"&amp;$O$2&amp;"*")=1,LEFT(RIGHT(INDIRECT("$B$159"),5),2),"")</f>
        <v/>
      </c>
      <c r="Q160" s="16" t="str">
        <f ca="1">IF(COUNTIF(INDIRECT("$C$159"),"*"&amp;$O$2&amp;"*")=1,LEFT(RIGHT(INDIRECT("$C$159"),5),2),"")</f>
        <v/>
      </c>
      <c r="R160" s="16" t="str">
        <f ca="1">IF(COUNTIF(INDIRECT("$D$159"),"*"&amp;$O$2&amp;"*")=1,LEFT(RIGHT(INDIRECT("$D$159"),5),2),"")</f>
        <v/>
      </c>
      <c r="S160" s="16" t="str">
        <f ca="1">IF(COUNTIF(INDIRECT("$E$159"),"*"&amp;$O$2&amp;"*")=1,LEFT(RIGHT(INDIRECT("$E$159"),5),2),"")</f>
        <v/>
      </c>
      <c r="T160" s="16" t="str">
        <f ca="1">IF(COUNTIF(INDIRECT("$F$159"),"*"&amp;$O$2&amp;"*")=1,LEFT(RIGHT(INDIRECT("$F$159"),5),2),"")</f>
        <v/>
      </c>
      <c r="U160" s="16" t="str">
        <f ca="1">IF(COUNTIF(INDIRECT("$G$159"),"*"&amp;$O$2&amp;"*")=1,LEFT(RIGHT(INDIRECT("$G$159"),5),2),"")</f>
        <v/>
      </c>
      <c r="V160" s="16" t="str">
        <f ca="1">IF(COUNTIF(INDIRECT("$H$159"),"*"&amp;$O$2&amp;"*")=1,LEFT(RIGHT(INDIRECT("$H$159"),5),2),"")</f>
        <v/>
      </c>
      <c r="W160" s="16" t="str">
        <f ca="1">IF(COUNTIF(INDIRECT("$I$159"),"*"&amp;$O$2&amp;"*")=1,LEFT(RIGHT(INDIRECT("$I$159"),5),2),"")</f>
        <v/>
      </c>
      <c r="X160" s="16" t="str">
        <f ca="1">IF(COUNTIF(INDIRECT("$J$159"),"*"&amp;$O$2&amp;"*")=1,LEFT(RIGHT(INDIRECT("$J$159"),5),2),"")</f>
        <v/>
      </c>
      <c r="Y160" s="16" t="str">
        <f ca="1">IF(COUNTIF(INDIRECT("$K$159"),"*"&amp;$O$2&amp;"*")=1,LEFT(RIGHT(INDIRECT("$K$159"),5),2),"")</f>
        <v/>
      </c>
      <c r="Z160" s="18" t="str">
        <f ca="1">IF(COUNTIF(INDIRECT("$L$159"),"*"&amp;$O$2&amp;"*")=1,LEFT(RIGHT(INDIRECT("$L$159"),5),2),"")</f>
        <v/>
      </c>
    </row>
    <row r="161" spans="1:26">
      <c r="A161" s="75" t="s">
        <v>17</v>
      </c>
      <c r="B161" s="156"/>
      <c r="C161" s="33"/>
      <c r="D161" s="59"/>
      <c r="E161" s="98"/>
      <c r="F161" s="29"/>
      <c r="G161" s="35"/>
      <c r="H161" s="19"/>
      <c r="I161" s="19"/>
      <c r="J161" s="19"/>
      <c r="K161" s="19"/>
      <c r="L161" s="35"/>
      <c r="M161" s="47">
        <f t="shared" si="4"/>
        <v>0</v>
      </c>
      <c r="O161" t="str">
        <f t="shared" ca="1" si="5"/>
        <v/>
      </c>
      <c r="P161" s="17" t="str">
        <f ca="1">IF(COUNTIF(INDIRECT("$B$160"),"*"&amp;$O$2&amp;"*")=1,LEFT(RIGHT(INDIRECT("$B$160"),5),2),"")</f>
        <v/>
      </c>
      <c r="Q161" s="16" t="str">
        <f ca="1">IF(COUNTIF(INDIRECT("$C$160"),"*"&amp;$O$2&amp;"*")=1,LEFT(RIGHT(INDIRECT("$C$160"),5),2),"")</f>
        <v/>
      </c>
      <c r="R161" s="16" t="str">
        <f ca="1">IF(COUNTIF(INDIRECT("$D$160"),"*"&amp;$O$2&amp;"*")=1,LEFT(RIGHT(INDIRECT("$D$160"),5),2),"")</f>
        <v/>
      </c>
      <c r="S161" s="16" t="str">
        <f ca="1">IF(COUNTIF(INDIRECT("$E$160"),"*"&amp;$O$2&amp;"*")=1,LEFT(RIGHT(INDIRECT("$E$160"),5),2),"")</f>
        <v/>
      </c>
      <c r="T161" s="16" t="str">
        <f ca="1">IF(COUNTIF(INDIRECT("$F$160"),"*"&amp;$O$2&amp;"*")=1,LEFT(RIGHT(INDIRECT("$F$160"),5),2),"")</f>
        <v/>
      </c>
      <c r="U161" s="16" t="str">
        <f ca="1">IF(COUNTIF(INDIRECT("$G$160"),"*"&amp;$O$2&amp;"*")=1,LEFT(RIGHT(INDIRECT("$G$160"),5),2),"")</f>
        <v/>
      </c>
      <c r="V161" s="16" t="str">
        <f ca="1">IF(COUNTIF(INDIRECT("$H$160"),"*"&amp;$O$2&amp;"*")=1,LEFT(RIGHT(INDIRECT("$H$160"),5),2),"")</f>
        <v/>
      </c>
      <c r="W161" s="16" t="str">
        <f ca="1">IF(COUNTIF(INDIRECT("$I$160"),"*"&amp;$O$2&amp;"*")=1,LEFT(RIGHT(INDIRECT("$I$160"),5),2),"")</f>
        <v/>
      </c>
      <c r="X161" s="16" t="str">
        <f ca="1">IF(COUNTIF(INDIRECT("$J$160"),"*"&amp;$O$2&amp;"*")=1,LEFT(RIGHT(INDIRECT("$J$160"),5),2),"")</f>
        <v/>
      </c>
      <c r="Y161" s="16" t="str">
        <f ca="1">IF(COUNTIF(INDIRECT("$K$160"),"*"&amp;$O$2&amp;"*")=1,LEFT(RIGHT(INDIRECT("$K$160"),5),2),"")</f>
        <v/>
      </c>
      <c r="Z161" s="18" t="str">
        <f ca="1">IF(COUNTIF(INDIRECT("$L$160"),"*"&amp;$O$2&amp;"*")=1,LEFT(RIGHT(INDIRECT("$L$160"),5),2),"")</f>
        <v/>
      </c>
    </row>
    <row r="162" spans="1:26" ht="27">
      <c r="A162" s="75" t="s">
        <v>18</v>
      </c>
      <c r="B162" s="71"/>
      <c r="C162" s="59"/>
      <c r="D162" s="62"/>
      <c r="E162" s="213" t="s">
        <v>174</v>
      </c>
      <c r="F162" s="35"/>
      <c r="G162" s="24"/>
      <c r="H162" s="24"/>
      <c r="I162" s="19"/>
      <c r="J162" s="19"/>
      <c r="K162" s="19"/>
      <c r="L162" s="35"/>
      <c r="M162" s="47">
        <f t="shared" si="4"/>
        <v>1</v>
      </c>
      <c r="O162" t="str">
        <f t="shared" ca="1" si="5"/>
        <v/>
      </c>
      <c r="P162" s="17" t="str">
        <f ca="1">IF(COUNTIF(INDIRECT("$B$161"),"*"&amp;$O$2&amp;"*")=1,LEFT(RIGHT(INDIRECT("$B$161"),5),2),"")</f>
        <v/>
      </c>
      <c r="Q162" s="16" t="str">
        <f ca="1">IF(COUNTIF(INDIRECT("$C$161"),"*"&amp;$O$2&amp;"*")=1,LEFT(RIGHT(INDIRECT("$C$161"),5),2),"")</f>
        <v/>
      </c>
      <c r="R162" s="16" t="str">
        <f ca="1">IF(COUNTIF(INDIRECT("$D$161"),"*"&amp;$O$2&amp;"*")=1,LEFT(RIGHT(INDIRECT("$D$161"),5),2),"")</f>
        <v/>
      </c>
      <c r="S162" s="16" t="str">
        <f ca="1">IF(COUNTIF(INDIRECT("$E$161"),"*"&amp;$O$2&amp;"*")=1,LEFT(RIGHT(INDIRECT("$E$161"),5),2),"")</f>
        <v/>
      </c>
      <c r="T162" s="16" t="str">
        <f ca="1">IF(COUNTIF(INDIRECT("$F$161"),"*"&amp;$O$2&amp;"*")=1,LEFT(RIGHT(INDIRECT("$F$161"),5),2),"")</f>
        <v/>
      </c>
      <c r="U162" s="16" t="str">
        <f ca="1">IF(COUNTIF(INDIRECT("$G$161"),"*"&amp;$O$2&amp;"*")=1,LEFT(RIGHT(INDIRECT("$G$161"),5),2),"")</f>
        <v/>
      </c>
      <c r="V162" s="16" t="str">
        <f ca="1">IF(COUNTIF(INDIRECT("$H$161"),"*"&amp;$O$2&amp;"*")=1,LEFT(RIGHT(INDIRECT("$H$161"),5),2),"")</f>
        <v/>
      </c>
      <c r="W162" s="16" t="str">
        <f ca="1">IF(COUNTIF(INDIRECT("$I$161"),"*"&amp;$O$2&amp;"*")=1,LEFT(RIGHT(INDIRECT("$I$161"),5),2),"")</f>
        <v/>
      </c>
      <c r="X162" s="16" t="str">
        <f ca="1">IF(COUNTIF(INDIRECT("$J$161"),"*"&amp;$O$2&amp;"*")=1,LEFT(RIGHT(INDIRECT("$J$161"),5),2),"")</f>
        <v/>
      </c>
      <c r="Y162" s="16" t="str">
        <f ca="1">IF(COUNTIF(INDIRECT("$K$161"),"*"&amp;$O$2&amp;"*")=1,LEFT(RIGHT(INDIRECT("$K$161"),5),2),"")</f>
        <v/>
      </c>
      <c r="Z162" s="18" t="str">
        <f ca="1">IF(COUNTIF(INDIRECT("$L$161"),"*"&amp;$O$2&amp;"*")=1,LEFT(RIGHT(INDIRECT("$L$161"),5),2),"")</f>
        <v/>
      </c>
    </row>
    <row r="163" spans="1:26">
      <c r="A163" s="31">
        <f>A157+1</f>
        <v>42577</v>
      </c>
      <c r="B163" s="19" t="s">
        <v>2</v>
      </c>
      <c r="C163" s="19" t="s">
        <v>3</v>
      </c>
      <c r="D163" s="19" t="s">
        <v>4</v>
      </c>
      <c r="E163" s="19" t="s">
        <v>5</v>
      </c>
      <c r="F163" s="19" t="s">
        <v>6</v>
      </c>
      <c r="G163" s="19" t="s">
        <v>7</v>
      </c>
      <c r="H163" s="19" t="s">
        <v>8</v>
      </c>
      <c r="I163" s="19" t="s">
        <v>9</v>
      </c>
      <c r="J163" s="19" t="s">
        <v>10</v>
      </c>
      <c r="K163" s="19" t="s">
        <v>11</v>
      </c>
      <c r="L163" s="35" t="s">
        <v>12</v>
      </c>
      <c r="M163" s="47">
        <f t="shared" si="4"/>
        <v>0</v>
      </c>
      <c r="O163" t="str">
        <f t="shared" ca="1" si="5"/>
        <v/>
      </c>
      <c r="P163" s="17" t="str">
        <f ca="1">IF(COUNTIF(INDIRECT("$B$162"),"*"&amp;$O$2&amp;"*")=1,LEFT(RIGHT(INDIRECT("$B$162"),5),2),"")</f>
        <v/>
      </c>
      <c r="Q163" s="16" t="str">
        <f ca="1">IF(COUNTIF(INDIRECT("$C$162"),"*"&amp;$O$2&amp;"*")=1,LEFT(RIGHT(INDIRECT("$C$162"),5),2),"")</f>
        <v/>
      </c>
      <c r="R163" s="16" t="str">
        <f ca="1">IF(COUNTIF(INDIRECT("$D$162"),"*"&amp;$O$2&amp;"*")=1,LEFT(RIGHT(INDIRECT("$D$162"),5),2),"")</f>
        <v/>
      </c>
      <c r="S163" s="16" t="str">
        <f ca="1">IF(COUNTIF(INDIRECT("$E$162"),"*"&amp;$O$2&amp;"*")=1,LEFT(RIGHT(INDIRECT("$E$162"),5),2),"")</f>
        <v/>
      </c>
      <c r="T163" s="16" t="str">
        <f ca="1">IF(COUNTIF(INDIRECT("$F$162"),"*"&amp;$O$2&amp;"*")=1,LEFT(RIGHT(INDIRECT("$F$162"),5),2),"")</f>
        <v/>
      </c>
      <c r="U163" s="16" t="str">
        <f ca="1">IF(COUNTIF(INDIRECT("$G$162"),"*"&amp;$O$2&amp;"*")=1,LEFT(RIGHT(INDIRECT("$G$162"),5),2),"")</f>
        <v/>
      </c>
      <c r="V163" s="16" t="str">
        <f ca="1">IF(COUNTIF(INDIRECT("$H$162"),"*"&amp;$O$2&amp;"*")=1,LEFT(RIGHT(INDIRECT("$H$162"),5),2),"")</f>
        <v/>
      </c>
      <c r="W163" s="16" t="str">
        <f ca="1">IF(COUNTIF(INDIRECT("$I$162"),"*"&amp;$O$2&amp;"*")=1,LEFT(RIGHT(INDIRECT("$I$162"),5),2),"")</f>
        <v/>
      </c>
      <c r="X163" s="16" t="str">
        <f ca="1">IF(COUNTIF(INDIRECT("$J$162"),"*"&amp;$O$2&amp;"*")=1,LEFT(RIGHT(INDIRECT("$J$162"),5),2),"")</f>
        <v/>
      </c>
      <c r="Y163" s="16" t="str">
        <f ca="1">IF(COUNTIF(INDIRECT("$K$162"),"*"&amp;$O$2&amp;"*")=1,LEFT(RIGHT(INDIRECT("$K$162"),5),2),"")</f>
        <v/>
      </c>
      <c r="Z163" s="18" t="str">
        <f ca="1">IF(COUNTIF(INDIRECT("$L$162"),"*"&amp;$O$2&amp;"*")=1,LEFT(RIGHT(INDIRECT("$L$162"),5),2),"")</f>
        <v/>
      </c>
    </row>
    <row r="164" spans="1:26">
      <c r="A164" s="20" t="s">
        <v>13</v>
      </c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1"/>
      <c r="M164" s="47">
        <f t="shared" si="4"/>
        <v>0</v>
      </c>
      <c r="O164" t="str">
        <f t="shared" si="5"/>
        <v/>
      </c>
    </row>
    <row r="165" spans="1:26" ht="27">
      <c r="A165" s="20" t="s">
        <v>14</v>
      </c>
      <c r="B165" s="55"/>
      <c r="C165" s="146"/>
      <c r="D165" s="146"/>
      <c r="E165" s="244" t="s">
        <v>222</v>
      </c>
      <c r="F165" s="146" t="s">
        <v>96</v>
      </c>
      <c r="G165" s="146"/>
      <c r="H165" s="146"/>
      <c r="I165" s="146"/>
      <c r="J165" s="146"/>
      <c r="K165" s="146"/>
      <c r="L165" s="151"/>
      <c r="M165" s="47">
        <f t="shared" si="4"/>
        <v>2</v>
      </c>
      <c r="O165" t="str">
        <f t="shared" si="5"/>
        <v/>
      </c>
    </row>
    <row r="166" spans="1:26" ht="27">
      <c r="A166" s="75" t="s">
        <v>186</v>
      </c>
      <c r="B166" s="244" t="s">
        <v>223</v>
      </c>
      <c r="C166" s="29"/>
      <c r="D166" s="24"/>
      <c r="E166" s="146"/>
      <c r="F166" s="218" t="s">
        <v>95</v>
      </c>
      <c r="G166" s="24"/>
      <c r="H166" s="19"/>
      <c r="I166" s="19"/>
      <c r="J166" s="19"/>
      <c r="K166" s="19"/>
      <c r="L166" s="35"/>
      <c r="M166" s="47">
        <f t="shared" si="4"/>
        <v>2</v>
      </c>
      <c r="O166" t="str">
        <f t="shared" ca="1" si="5"/>
        <v/>
      </c>
      <c r="P166" s="17" t="str">
        <f ca="1">IF(COUNTIF(INDIRECT("$B$163"),"*"&amp;$O$2&amp;"*")=1,LEFT(RIGHT(INDIRECT("$B$163"),5),2),"")</f>
        <v/>
      </c>
      <c r="Q166" s="16" t="str">
        <f ca="1">IF(COUNTIF(INDIRECT("$C$163"),"*"&amp;$O$2&amp;"*")=1,LEFT(RIGHT(INDIRECT("$C$163"),5),2),"")</f>
        <v/>
      </c>
      <c r="R166" s="16" t="str">
        <f ca="1">IF(COUNTIF(INDIRECT("$D$163"),"*"&amp;$O$2&amp;"*")=1,LEFT(RIGHT(INDIRECT("$D$163"),5),2),"")</f>
        <v/>
      </c>
      <c r="S166" s="16" t="str">
        <f ca="1">IF(COUNTIF(INDIRECT("$E$163"),"*"&amp;$O$2&amp;"*")=1,LEFT(RIGHT(INDIRECT("$E$163"),5),2),"")</f>
        <v/>
      </c>
      <c r="T166" s="16" t="str">
        <f ca="1">IF(COUNTIF(INDIRECT("$F$163"),"*"&amp;$O$2&amp;"*")=1,LEFT(RIGHT(INDIRECT("$F$163"),5),2),"")</f>
        <v/>
      </c>
      <c r="U166" s="16" t="str">
        <f ca="1">IF(COUNTIF(INDIRECT("$G$163"),"*"&amp;$O$2&amp;"*")=1,LEFT(RIGHT(INDIRECT("$G$163"),5),2),"")</f>
        <v/>
      </c>
      <c r="V166" s="16" t="str">
        <f ca="1">IF(COUNTIF(INDIRECT("$H$163"),"*"&amp;$O$2&amp;"*")=1,LEFT(RIGHT(INDIRECT("$H$163"),5),2),"")</f>
        <v/>
      </c>
      <c r="W166" s="16" t="str">
        <f ca="1">IF(COUNTIF(INDIRECT("$I$163"),"*"&amp;$O$2&amp;"*")=1,LEFT(RIGHT(INDIRECT("$I$163"),5),2),"")</f>
        <v/>
      </c>
      <c r="X166" s="16" t="str">
        <f ca="1">IF(COUNTIF(INDIRECT("$J$163"),"*"&amp;$O$2&amp;"*")=1,LEFT(RIGHT(INDIRECT("$J$163"),5),2),"")</f>
        <v/>
      </c>
      <c r="Y166" s="16" t="str">
        <f ca="1">IF(COUNTIF(INDIRECT("$K$163"),"*"&amp;$O$2&amp;"*")=1,LEFT(RIGHT(INDIRECT("$K$163"),5),2),"")</f>
        <v/>
      </c>
      <c r="Z166" s="18" t="str">
        <f ca="1">IF(COUNTIF(INDIRECT("$L$163"),"*"&amp;$O$2&amp;"*")=1,LEFT(RIGHT(INDIRECT("$L$163"),5),2),"")</f>
        <v/>
      </c>
    </row>
    <row r="167" spans="1:26" ht="27">
      <c r="A167" s="75" t="s">
        <v>187</v>
      </c>
      <c r="B167" s="219" t="s">
        <v>193</v>
      </c>
      <c r="C167" s="59"/>
      <c r="D167" s="62"/>
      <c r="E167" s="217" t="s">
        <v>188</v>
      </c>
      <c r="F167" s="146"/>
      <c r="G167" s="35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IF(COUNTIF(INDIRECT("$B$164"),"*"&amp;$O$2&amp;"*")=1,LEFT(RIGHT(INDIRECT("$B$164"),5),2),"")</f>
        <v/>
      </c>
      <c r="Q167" s="16" t="str">
        <f ca="1">IF(COUNTIF(INDIRECT("$C$164"),"*"&amp;$O$2&amp;"*")=1,LEFT(RIGHT(INDIRECT("$C$164"),5),2),"")</f>
        <v/>
      </c>
      <c r="R167" s="16" t="str">
        <f ca="1">IF(COUNTIF(INDIRECT("$D$164"),"*"&amp;$O$2&amp;"*")=1,LEFT(RIGHT(INDIRECT("$D$164"),5),2),"")</f>
        <v/>
      </c>
      <c r="S167" s="16" t="str">
        <f ca="1">IF(COUNTIF(INDIRECT("$E$164"),"*"&amp;$O$2&amp;"*")=1,LEFT(RIGHT(INDIRECT("$E$164"),5),2),"")</f>
        <v/>
      </c>
      <c r="T167" s="16" t="str">
        <f ca="1">IF(COUNTIF(INDIRECT("$F$164"),"*"&amp;$O$2&amp;"*")=1,LEFT(RIGHT(INDIRECT("$F$164"),5),2),"")</f>
        <v/>
      </c>
      <c r="U167" s="16" t="str">
        <f ca="1">IF(COUNTIF(INDIRECT("$G$164"),"*"&amp;$O$2&amp;"*")=1,LEFT(RIGHT(INDIRECT("$G$164"),5),2),"")</f>
        <v/>
      </c>
      <c r="V167" s="16" t="str">
        <f ca="1">IF(COUNTIF(INDIRECT("$H$164"),"*"&amp;$O$2&amp;"*")=1,LEFT(RIGHT(INDIRECT("$H$164"),5),2),"")</f>
        <v/>
      </c>
      <c r="W167" s="16" t="str">
        <f ca="1">IF(COUNTIF(INDIRECT("$I$164"),"*"&amp;$O$2&amp;"*")=1,LEFT(RIGHT(INDIRECT("$I$164"),5),2),"")</f>
        <v/>
      </c>
      <c r="X167" s="16" t="str">
        <f ca="1">IF(COUNTIF(INDIRECT("$J$164"),"*"&amp;$O$2&amp;"*")=1,LEFT(RIGHT(INDIRECT("$J$164"),5),2),"")</f>
        <v/>
      </c>
      <c r="Y167" s="16" t="str">
        <f ca="1">IF(COUNTIF(INDIRECT("$K$164"),"*"&amp;$O$2&amp;"*")=1,LEFT(RIGHT(INDIRECT("$K$164"),5),2),"")</f>
        <v/>
      </c>
      <c r="Z167" s="18" t="str">
        <f ca="1">IF(COUNTIF(INDIRECT("$L$164"),"*"&amp;$O$2&amp;"*")=1,LEFT(RIGHT(INDIRECT("$L$164"),5),2),"")</f>
        <v/>
      </c>
    </row>
    <row r="168" spans="1:26" ht="27">
      <c r="A168" s="75" t="s">
        <v>18</v>
      </c>
      <c r="B168" s="151"/>
      <c r="C168" s="164"/>
      <c r="D168" s="211"/>
      <c r="E168" s="219" t="s">
        <v>194</v>
      </c>
      <c r="F168" s="146"/>
      <c r="G168" s="151"/>
      <c r="H168" s="146"/>
      <c r="I168" s="146"/>
      <c r="J168" s="146"/>
      <c r="K168" s="146"/>
      <c r="L168" s="151"/>
      <c r="M168" s="47">
        <f t="shared" si="4"/>
        <v>1</v>
      </c>
      <c r="O168" t="str">
        <f t="shared" si="5"/>
        <v/>
      </c>
    </row>
    <row r="169" spans="1:26">
      <c r="A169" s="31">
        <f>A163+1</f>
        <v>42578</v>
      </c>
      <c r="B169" s="19" t="s">
        <v>2</v>
      </c>
      <c r="C169" s="19" t="s">
        <v>3</v>
      </c>
      <c r="D169" s="19" t="s">
        <v>4</v>
      </c>
      <c r="E169" s="19" t="s">
        <v>5</v>
      </c>
      <c r="F169" s="19" t="s">
        <v>6</v>
      </c>
      <c r="G169" s="19" t="s">
        <v>7</v>
      </c>
      <c r="H169" s="19" t="s">
        <v>8</v>
      </c>
      <c r="I169" s="19" t="s">
        <v>9</v>
      </c>
      <c r="J169" s="19" t="s">
        <v>10</v>
      </c>
      <c r="K169" s="19" t="s">
        <v>11</v>
      </c>
      <c r="L169" s="35" t="s">
        <v>12</v>
      </c>
      <c r="M169" s="47">
        <f t="shared" si="4"/>
        <v>0</v>
      </c>
      <c r="O169" t="str">
        <f t="shared" ca="1" si="5"/>
        <v>英语</v>
      </c>
      <c r="P169" s="17" t="str">
        <f ca="1">IF(COUNTIF(INDIRECT("$B$165"),"*"&amp;$O$2&amp;"*")=1,LEFT(RIGHT(INDIRECT("$B$165"),5),2),"")</f>
        <v/>
      </c>
      <c r="Q169" s="16" t="str">
        <f ca="1">IF(COUNTIF(INDIRECT("$C$165"),"*"&amp;$O$2&amp;"*")=1,LEFT(RIGHT(INDIRECT("$C$165"),5),2),"")</f>
        <v/>
      </c>
      <c r="R169" s="16" t="str">
        <f ca="1">IF(COUNTIF(INDIRECT("$D$165"),"*"&amp;$O$2&amp;"*")=1,LEFT(RIGHT(INDIRECT("$D$165"),5),2),"")</f>
        <v/>
      </c>
      <c r="S169" s="16" t="str">
        <f ca="1">IF(COUNTIF(INDIRECT("$E$165"),"*"&amp;$O$2&amp;"*")=1,LEFT(RIGHT(INDIRECT("$E$165"),5),2),"")</f>
        <v>英语</v>
      </c>
      <c r="T169" s="16" t="str">
        <f ca="1">IF(COUNTIF(INDIRECT("$F$165"),"*"&amp;$O$2&amp;"*")=1,LEFT(RIGHT(INDIRECT("$F$165"),5),2),"")</f>
        <v/>
      </c>
      <c r="U169" s="16" t="str">
        <f ca="1">IF(COUNTIF(INDIRECT("$G$165"),"*"&amp;$O$2&amp;"*")=1,LEFT(RIGHT(INDIRECT("$G$165"),5),2),"")</f>
        <v/>
      </c>
      <c r="V169" s="16" t="str">
        <f ca="1">IF(COUNTIF(INDIRECT("$H$165"),"*"&amp;$O$2&amp;"*")=1,LEFT(RIGHT(INDIRECT("$H$165"),5),2),"")</f>
        <v/>
      </c>
      <c r="W169" s="16" t="str">
        <f ca="1">IF(COUNTIF(INDIRECT("$I$165"),"*"&amp;$O$2&amp;"*")=1,LEFT(RIGHT(INDIRECT("$I$165"),5),2),"")</f>
        <v/>
      </c>
      <c r="X169" s="16" t="str">
        <f ca="1">IF(COUNTIF(INDIRECT("$J$165"),"*"&amp;$O$2&amp;"*")=1,LEFT(RIGHT(INDIRECT("$J$165"),5),2),"")</f>
        <v/>
      </c>
      <c r="Y169" s="16" t="str">
        <f ca="1">IF(COUNTIF(INDIRECT("$K$165"),"*"&amp;$O$2&amp;"*")=1,LEFT(RIGHT(INDIRECT("$K$165"),5),2),"")</f>
        <v/>
      </c>
      <c r="Z169" s="18" t="str">
        <f ca="1">IF(COUNTIF(INDIRECT("$L$165"),"*"&amp;$O$2&amp;"*")=1,LEFT(RIGHT(INDIRECT("$L$165"),5),2),"")</f>
        <v/>
      </c>
    </row>
    <row r="170" spans="1:26">
      <c r="A170" s="20" t="s">
        <v>13</v>
      </c>
      <c r="B170" s="146"/>
      <c r="C170" s="146"/>
      <c r="D170" s="89"/>
      <c r="E170" s="146"/>
      <c r="F170" s="146"/>
      <c r="G170" s="146"/>
      <c r="H170" s="146"/>
      <c r="I170" s="146"/>
      <c r="J170" s="146"/>
      <c r="K170" s="146"/>
      <c r="L170" s="151"/>
      <c r="M170" s="47"/>
    </row>
    <row r="171" spans="1:26" ht="27">
      <c r="A171" s="20" t="s">
        <v>14</v>
      </c>
      <c r="B171" s="244" t="s">
        <v>223</v>
      </c>
      <c r="C171" s="146"/>
      <c r="D171" s="89"/>
      <c r="E171" s="146"/>
      <c r="F171" s="146"/>
      <c r="G171" s="146"/>
      <c r="H171" s="146"/>
      <c r="I171" s="146"/>
      <c r="J171" s="146"/>
      <c r="K171" s="146"/>
      <c r="L171" s="151"/>
      <c r="M171" s="47"/>
    </row>
    <row r="172" spans="1:26" ht="40.5">
      <c r="A172" s="75" t="s">
        <v>186</v>
      </c>
      <c r="B172" s="181" t="s">
        <v>91</v>
      </c>
      <c r="C172" s="60"/>
      <c r="D172" s="101" t="s">
        <v>74</v>
      </c>
      <c r="E172" s="244" t="s">
        <v>222</v>
      </c>
      <c r="F172" s="35"/>
      <c r="G172" s="146" t="s">
        <v>109</v>
      </c>
      <c r="H172" s="24"/>
      <c r="I172" s="19"/>
      <c r="J172" s="19"/>
      <c r="K172" s="19"/>
      <c r="L172" s="35"/>
      <c r="M172" s="47">
        <f t="shared" si="4"/>
        <v>4</v>
      </c>
      <c r="O172" t="str">
        <f t="shared" ca="1" si="5"/>
        <v>数学</v>
      </c>
      <c r="P172" s="17" t="str">
        <f ca="1">IF(COUNTIF(INDIRECT("$B$166"),"*"&amp;$O$2&amp;"*")=1,LEFT(RIGHT(INDIRECT("$B$166"),5),2),"")</f>
        <v>数学</v>
      </c>
      <c r="Q172" s="16" t="str">
        <f ca="1">IF(COUNTIF(INDIRECT("$C$166"),"*"&amp;$O$2&amp;"*")=1,LEFT(RIGHT(INDIRECT("$C$166"),5),2),"")</f>
        <v/>
      </c>
      <c r="R172" s="16" t="str">
        <f ca="1">IF(COUNTIF(INDIRECT("$D$166"),"*"&amp;$O$2&amp;"*")=1,LEFT(RIGHT(INDIRECT("$D$166"),5),2),"")</f>
        <v/>
      </c>
      <c r="S172" s="16" t="str">
        <f ca="1">IF(COUNTIF(INDIRECT("$E$166"),"*"&amp;$O$2&amp;"*")=1,LEFT(RIGHT(INDIRECT("$E$166"),5),2),"")</f>
        <v/>
      </c>
      <c r="T172" s="16" t="str">
        <f ca="1">IF(COUNTIF(INDIRECT("$F$166"),"*"&amp;$O$2&amp;"*")=1,LEFT(RIGHT(INDIRECT("$F$166"),5),2),"")</f>
        <v/>
      </c>
      <c r="U172" s="16" t="str">
        <f ca="1">IF(COUNTIF(INDIRECT("$G$166"),"*"&amp;$O$2&amp;"*")=1,LEFT(RIGHT(INDIRECT("$G$166"),5),2),"")</f>
        <v/>
      </c>
      <c r="V172" s="16" t="str">
        <f ca="1">IF(COUNTIF(INDIRECT("$H$166"),"*"&amp;$O$2&amp;"*")=1,LEFT(RIGHT(INDIRECT("$H$166"),5),2),"")</f>
        <v/>
      </c>
      <c r="W172" s="16" t="str">
        <f ca="1">IF(COUNTIF(INDIRECT("$I$166"),"*"&amp;$O$2&amp;"*")=1,LEFT(RIGHT(INDIRECT("$I$166"),5),2),"")</f>
        <v/>
      </c>
      <c r="X172" s="16" t="str">
        <f ca="1">IF(COUNTIF(INDIRECT("$J$166"),"*"&amp;$O$2&amp;"*")=1,LEFT(RIGHT(INDIRECT("$J$166"),5),2),"")</f>
        <v/>
      </c>
      <c r="Y172" s="16" t="str">
        <f ca="1">IF(COUNTIF(INDIRECT("$K$166"),"*"&amp;$O$2&amp;"*")=1,LEFT(RIGHT(INDIRECT("$K$166"),5),2),"")</f>
        <v/>
      </c>
      <c r="Z172" s="18" t="str">
        <f ca="1">IF(COUNTIF(INDIRECT("$L$166"),"*"&amp;$O$2&amp;"*")=1,LEFT(RIGHT(INDIRECT("$L$166"),5),2),"")</f>
        <v/>
      </c>
    </row>
    <row r="173" spans="1:26" ht="40.5">
      <c r="A173" s="75" t="s">
        <v>187</v>
      </c>
      <c r="B173" s="219" t="s">
        <v>193</v>
      </c>
      <c r="C173" s="71"/>
      <c r="D173" s="235" t="s">
        <v>195</v>
      </c>
      <c r="E173" s="238" t="s">
        <v>189</v>
      </c>
      <c r="F173" s="105" t="s">
        <v>96</v>
      </c>
      <c r="G173" s="178" t="s">
        <v>72</v>
      </c>
      <c r="H173" s="105"/>
      <c r="I173" s="105"/>
      <c r="J173" s="105"/>
      <c r="K173" s="19"/>
      <c r="L173" s="35"/>
      <c r="M173" s="47">
        <f t="shared" si="4"/>
        <v>5</v>
      </c>
      <c r="O173" t="str">
        <f t="shared" ca="1" si="5"/>
        <v/>
      </c>
      <c r="P173" s="17" t="str">
        <f ca="1">IF(COUNTIF(INDIRECT("$B$167"),"*"&amp;$O$2&amp;"*")=1,LEFT(RIGHT(INDIRECT("$B$167"),5),2),"")</f>
        <v/>
      </c>
      <c r="Q173" s="16" t="str">
        <f ca="1">IF(COUNTIF(INDIRECT("$C$167"),"*"&amp;$O$2&amp;"*")=1,LEFT(RIGHT(INDIRECT("$C$167"),5),2),"")</f>
        <v/>
      </c>
      <c r="R173" s="16" t="str">
        <f ca="1">IF(COUNTIF(INDIRECT("$D$167"),"*"&amp;$O$2&amp;"*")=1,LEFT(RIGHT(INDIRECT("$D$167"),5),2),"")</f>
        <v/>
      </c>
      <c r="S173" s="16" t="str">
        <f ca="1">IF(COUNTIF(INDIRECT("$E$167"),"*"&amp;$O$2&amp;"*")=1,LEFT(RIGHT(INDIRECT("$E$167"),5),2),"")</f>
        <v/>
      </c>
      <c r="T173" s="16" t="str">
        <f ca="1">IF(COUNTIF(INDIRECT("$F$167"),"*"&amp;$O$2&amp;"*")=1,LEFT(RIGHT(INDIRECT("$F$167"),5),2),"")</f>
        <v/>
      </c>
      <c r="U173" s="16" t="str">
        <f ca="1">IF(COUNTIF(INDIRECT("$G$167"),"*"&amp;$O$2&amp;"*")=1,LEFT(RIGHT(INDIRECT("$G$167"),5),2),"")</f>
        <v/>
      </c>
      <c r="V173" s="16" t="str">
        <f ca="1">IF(COUNTIF(INDIRECT("$H$167"),"*"&amp;$O$2&amp;"*")=1,LEFT(RIGHT(INDIRECT("$H$167"),5),2),"")</f>
        <v/>
      </c>
      <c r="W173" s="16" t="str">
        <f ca="1">IF(COUNTIF(INDIRECT("$I$167"),"*"&amp;$O$2&amp;"*")=1,LEFT(RIGHT(INDIRECT("$I$167"),5),2),"")</f>
        <v/>
      </c>
      <c r="X173" s="16" t="str">
        <f ca="1">IF(COUNTIF(INDIRECT("$J$167"),"*"&amp;$O$2&amp;"*")=1,LEFT(RIGHT(INDIRECT("$J$167"),5),2),"")</f>
        <v/>
      </c>
      <c r="Y173" s="16" t="str">
        <f ca="1">IF(COUNTIF(INDIRECT("$K$167"),"*"&amp;$O$2&amp;"*")=1,LEFT(RIGHT(INDIRECT("$K$167"),5),2),"")</f>
        <v/>
      </c>
      <c r="Z173" s="18" t="str">
        <f ca="1">IF(COUNTIF(INDIRECT("$L$167"),"*"&amp;$O$2&amp;"*")=1,LEFT(RIGHT(INDIRECT("$L$167"),5),2),"")</f>
        <v/>
      </c>
    </row>
    <row r="174" spans="1:26" ht="27">
      <c r="A174" s="20" t="s">
        <v>18</v>
      </c>
      <c r="B174" s="195" t="s">
        <v>158</v>
      </c>
      <c r="E174" s="236" t="s">
        <v>194</v>
      </c>
      <c r="F174" s="139"/>
      <c r="G174" s="235" t="s">
        <v>196</v>
      </c>
      <c r="H174" s="139"/>
      <c r="I174" s="139"/>
      <c r="J174" s="139"/>
      <c r="M174" s="47">
        <f t="shared" si="4"/>
        <v>3</v>
      </c>
      <c r="O174" t="str">
        <f t="shared" ca="1" si="5"/>
        <v/>
      </c>
      <c r="P174" s="17" t="str">
        <f ca="1">IF(COUNTIF(INDIRECT("$B$168"),"*"&amp;$O$2&amp;"*")=1,LEFT(RIGHT(INDIRECT("$B$168"),5),2),"")</f>
        <v/>
      </c>
      <c r="Q174" s="16" t="str">
        <f ca="1">IF(COUNTIF(INDIRECT("$C$168"),"*"&amp;$O$2&amp;"*")=1,LEFT(RIGHT(INDIRECT("$C$168"),5),2),"")</f>
        <v/>
      </c>
      <c r="R174" s="16" t="str">
        <f ca="1">IF(COUNTIF(INDIRECT("$D$168"),"*"&amp;$O$2&amp;"*")=1,LEFT(RIGHT(INDIRECT("$D$168"),5),2),"")</f>
        <v/>
      </c>
      <c r="S174" s="16" t="str">
        <f ca="1">IF(COUNTIF(INDIRECT("$E$168"),"*"&amp;$O$2&amp;"*")=1,LEFT(RIGHT(INDIRECT("$E$168"),5),2),"")</f>
        <v/>
      </c>
      <c r="T174" s="16" t="str">
        <f ca="1">IF(COUNTIF(INDIRECT("$F$168"),"*"&amp;$O$2&amp;"*")=1,LEFT(RIGHT(INDIRECT("$F$168"),5),2),"")</f>
        <v/>
      </c>
      <c r="U174" s="16" t="str">
        <f ca="1">IF(COUNTIF(INDIRECT("$G$168"),"*"&amp;$O$2&amp;"*")=1,LEFT(RIGHT(INDIRECT("$G$168"),5),2),"")</f>
        <v/>
      </c>
      <c r="V174" s="16" t="str">
        <f ca="1">IF(COUNTIF(INDIRECT("$H$168"),"*"&amp;$O$2&amp;"*")=1,LEFT(RIGHT(INDIRECT("$H$168"),5),2),"")</f>
        <v/>
      </c>
      <c r="W174" s="16" t="str">
        <f ca="1">IF(COUNTIF(INDIRECT("$I$168"),"*"&amp;$O$2&amp;"*")=1,LEFT(RIGHT(INDIRECT("$I$168"),5),2),"")</f>
        <v/>
      </c>
      <c r="X174" s="16" t="str">
        <f ca="1">IF(COUNTIF(INDIRECT("$J$168"),"*"&amp;$O$2&amp;"*")=1,LEFT(RIGHT(INDIRECT("$J$168"),5),2),"")</f>
        <v/>
      </c>
      <c r="Y174" s="16" t="str">
        <f ca="1">IF(COUNTIF(INDIRECT("$K$168"),"*"&amp;$O$2&amp;"*")=1,LEFT(RIGHT(INDIRECT("$K$168"),5),2),"")</f>
        <v/>
      </c>
      <c r="Z174" s="18" t="str">
        <f ca="1">IF(COUNTIF(INDIRECT("$L$168"),"*"&amp;$O$2&amp;"*")=1,LEFT(RIGHT(INDIRECT("$L$168"),5),2),"")</f>
        <v/>
      </c>
    </row>
    <row r="175" spans="1:26">
      <c r="A175" s="31">
        <f>A169+1</f>
        <v>42579</v>
      </c>
      <c r="B175" s="19" t="s">
        <v>2</v>
      </c>
      <c r="C175" s="19" t="s">
        <v>3</v>
      </c>
      <c r="D175" s="226" t="s">
        <v>4</v>
      </c>
      <c r="E175" s="146" t="s">
        <v>5</v>
      </c>
      <c r="F175" s="146" t="s">
        <v>6</v>
      </c>
      <c r="G175" s="146" t="s">
        <v>7</v>
      </c>
      <c r="H175" s="146" t="s">
        <v>8</v>
      </c>
      <c r="I175" s="146" t="s">
        <v>9</v>
      </c>
      <c r="J175" s="146" t="s">
        <v>10</v>
      </c>
      <c r="K175" s="52" t="s">
        <v>11</v>
      </c>
      <c r="L175" s="35" t="s">
        <v>12</v>
      </c>
      <c r="M175" s="47">
        <f t="shared" si="4"/>
        <v>0</v>
      </c>
      <c r="O175" t="str">
        <f t="shared" ca="1" si="5"/>
        <v/>
      </c>
      <c r="P175" s="17" t="str">
        <f ca="1">IF(COUNTIF(INDIRECT("$B$169"),"*"&amp;$O$2&amp;"*")=1,LEFT(RIGHT(INDIRECT("$B$169"),5),2),"")</f>
        <v/>
      </c>
      <c r="Q175" s="16" t="str">
        <f ca="1">IF(COUNTIF(INDIRECT("$C$169"),"*"&amp;$O$2&amp;"*")=1,LEFT(RIGHT(INDIRECT("$C$169"),5),2),"")</f>
        <v/>
      </c>
      <c r="R175" s="16" t="str">
        <f ca="1">IF(COUNTIF(INDIRECT("$D$169"),"*"&amp;$O$2&amp;"*")=1,LEFT(RIGHT(INDIRECT("$D$169"),5),2),"")</f>
        <v/>
      </c>
      <c r="S175" s="16" t="str">
        <f ca="1">IF(COUNTIF(INDIRECT("$E$169"),"*"&amp;$O$2&amp;"*")=1,LEFT(RIGHT(INDIRECT("$E$169"),5),2),"")</f>
        <v/>
      </c>
      <c r="T175" s="16" t="str">
        <f ca="1">IF(COUNTIF(INDIRECT("$F$169"),"*"&amp;$O$2&amp;"*")=1,LEFT(RIGHT(INDIRECT("$F$169"),5),2),"")</f>
        <v/>
      </c>
      <c r="U175" s="16" t="str">
        <f ca="1">IF(COUNTIF(INDIRECT("$G$169"),"*"&amp;$O$2&amp;"*")=1,LEFT(RIGHT(INDIRECT("$G$169"),5),2),"")</f>
        <v/>
      </c>
      <c r="V175" s="16" t="str">
        <f ca="1">IF(COUNTIF(INDIRECT("$H$169"),"*"&amp;$O$2&amp;"*")=1,LEFT(RIGHT(INDIRECT("$H$169"),5),2),"")</f>
        <v/>
      </c>
      <c r="W175" s="16" t="str">
        <f ca="1">IF(COUNTIF(INDIRECT("$I$169"),"*"&amp;$O$2&amp;"*")=1,LEFT(RIGHT(INDIRECT("$I$169"),5),2),"")</f>
        <v/>
      </c>
      <c r="X175" s="16" t="str">
        <f ca="1">IF(COUNTIF(INDIRECT("$J$169"),"*"&amp;$O$2&amp;"*")=1,LEFT(RIGHT(INDIRECT("$J$169"),5),2),"")</f>
        <v/>
      </c>
      <c r="Y175" s="16" t="str">
        <f ca="1">IF(COUNTIF(INDIRECT("$K$169"),"*"&amp;$O$2&amp;"*")=1,LEFT(RIGHT(INDIRECT("$K$169"),5),2),"")</f>
        <v/>
      </c>
      <c r="Z175" s="18" t="str">
        <f ca="1">IF(COUNTIF(INDIRECT("$L$169"),"*"&amp;$O$2&amp;"*")=1,LEFT(RIGHT(INDIRECT("$L$169"),5),2),"")</f>
        <v/>
      </c>
    </row>
    <row r="176" spans="1:26" ht="27">
      <c r="A176" s="20" t="s">
        <v>13</v>
      </c>
      <c r="B176" s="183" t="s">
        <v>59</v>
      </c>
      <c r="C176" s="146"/>
      <c r="D176" s="226"/>
      <c r="E176" s="146"/>
      <c r="F176" s="146"/>
      <c r="G176" s="146"/>
      <c r="H176" s="146"/>
      <c r="I176" s="146"/>
      <c r="J176" s="146"/>
      <c r="K176" s="52"/>
      <c r="L176" s="151"/>
      <c r="M176" s="47">
        <f t="shared" si="4"/>
        <v>1</v>
      </c>
      <c r="O176" t="str">
        <f t="shared" si="5"/>
        <v/>
      </c>
    </row>
    <row r="177" spans="1:26" ht="40.5">
      <c r="A177" s="20" t="s">
        <v>14</v>
      </c>
      <c r="B177" s="101" t="s">
        <v>71</v>
      </c>
      <c r="C177" s="37"/>
      <c r="D177" s="237"/>
      <c r="E177" s="181" t="s">
        <v>189</v>
      </c>
      <c r="F177" s="139"/>
      <c r="G177" s="146" t="s">
        <v>109</v>
      </c>
      <c r="H177" s="146"/>
      <c r="I177" s="146"/>
      <c r="J177" s="146"/>
      <c r="K177" s="52"/>
      <c r="L177" s="35"/>
      <c r="M177" s="47">
        <f t="shared" si="4"/>
        <v>3</v>
      </c>
      <c r="O177" t="str">
        <f t="shared" ca="1" si="5"/>
        <v/>
      </c>
      <c r="P177" s="17" t="str">
        <f ca="1">IF(COUNTIF(INDIRECT("$B$170"),"*"&amp;$O$2&amp;"*")=1,LEFT(RIGHT(INDIRECT("$B$170"),5),2),"")</f>
        <v/>
      </c>
      <c r="Q177" s="16" t="str">
        <f ca="1">IF(COUNTIF(INDIRECT("$C$170"),"*"&amp;$O$2&amp;"*")=1,LEFT(RIGHT(INDIRECT("$C$170"),5),2),"")</f>
        <v/>
      </c>
      <c r="R177" s="16" t="str">
        <f ca="1">IF(COUNTIF(INDIRECT("$D$170"),"*"&amp;$O$2&amp;"*")=1,LEFT(RIGHT(INDIRECT("$D$170"),5),2),"")</f>
        <v/>
      </c>
      <c r="S177" s="16" t="str">
        <f ca="1">IF(COUNTIF(INDIRECT("$E$170"),"*"&amp;$O$2&amp;"*")=1,LEFT(RIGHT(INDIRECT("$E$170"),5),2),"")</f>
        <v/>
      </c>
      <c r="T177" s="16" t="str">
        <f ca="1">IF(COUNTIF(INDIRECT("$F$170"),"*"&amp;$O$2&amp;"*")=1,LEFT(RIGHT(INDIRECT("$F$170"),5),2),"")</f>
        <v/>
      </c>
      <c r="U177" s="16" t="str">
        <f ca="1">IF(COUNTIF(INDIRECT("$G$170"),"*"&amp;$O$2&amp;"*")=1,LEFT(RIGHT(INDIRECT("$G$170"),5),2),"")</f>
        <v/>
      </c>
      <c r="V177" s="16" t="str">
        <f ca="1">IF(COUNTIF(INDIRECT("$H$170"),"*"&amp;$O$2&amp;"*")=1,LEFT(RIGHT(INDIRECT("$H$170"),5),2),"")</f>
        <v/>
      </c>
      <c r="W177" s="16" t="str">
        <f ca="1">IF(COUNTIF(INDIRECT("$I$170"),"*"&amp;$O$2&amp;"*")=1,LEFT(RIGHT(INDIRECT("$I$170"),5),2),"")</f>
        <v/>
      </c>
      <c r="X177" s="16" t="str">
        <f ca="1">IF(COUNTIF(INDIRECT("$J$170"),"*"&amp;$O$2&amp;"*")=1,LEFT(RIGHT(INDIRECT("$J$170"),5),2),"")</f>
        <v/>
      </c>
      <c r="Y177" s="16" t="str">
        <f ca="1">IF(COUNTIF(INDIRECT("$K$170"),"*"&amp;$O$2&amp;"*")=1,LEFT(RIGHT(INDIRECT("$K$170"),5),2),"")</f>
        <v/>
      </c>
      <c r="Z177" s="18" t="str">
        <f ca="1">IF(COUNTIF(INDIRECT("$L$170"),"*"&amp;$O$2&amp;"*")=1,LEFT(RIGHT(INDIRECT("$L$170"),5),2),"")</f>
        <v/>
      </c>
    </row>
    <row r="178" spans="1:26" ht="40.5">
      <c r="A178" s="20" t="s">
        <v>186</v>
      </c>
      <c r="B178" s="181" t="s">
        <v>91</v>
      </c>
      <c r="C178" s="71"/>
      <c r="D178" s="229"/>
      <c r="E178" s="146"/>
      <c r="F178" s="218" t="s">
        <v>95</v>
      </c>
      <c r="G178" s="184" t="s">
        <v>72</v>
      </c>
      <c r="H178" s="146"/>
      <c r="I178" s="146"/>
      <c r="J178" s="146"/>
      <c r="K178" s="52"/>
      <c r="L178" s="35"/>
      <c r="M178" s="47">
        <f t="shared" si="4"/>
        <v>3</v>
      </c>
      <c r="O178" t="str">
        <f t="shared" ca="1" si="5"/>
        <v>数学</v>
      </c>
      <c r="P178" s="17" t="str">
        <f ca="1">IF(COUNTIF(INDIRECT("$B$171"),"*"&amp;$O$2&amp;"*")=1,LEFT(RIGHT(INDIRECT("$B$171"),5),2),"")</f>
        <v>数学</v>
      </c>
      <c r="Q178" s="16" t="str">
        <f ca="1">IF(COUNTIF(INDIRECT("$C$171"),"*"&amp;$O$2&amp;"*")=1,LEFT(RIGHT(INDIRECT("$C$171"),5),2),"")</f>
        <v/>
      </c>
      <c r="R178" s="16" t="str">
        <f ca="1">IF(COUNTIF(INDIRECT("$D$171"),"*"&amp;$O$2&amp;"*")=1,LEFT(RIGHT(INDIRECT("$D$171"),5),2),"")</f>
        <v/>
      </c>
      <c r="S178" s="16" t="str">
        <f ca="1">IF(COUNTIF(INDIRECT("$E$171"),"*"&amp;$O$2&amp;"*")=1,LEFT(RIGHT(INDIRECT("$E$171"),5),2),"")</f>
        <v/>
      </c>
      <c r="T178" s="16" t="str">
        <f ca="1">IF(COUNTIF(INDIRECT("$F$171"),"*"&amp;$O$2&amp;"*")=1,LEFT(RIGHT(INDIRECT("$F$171"),5),2),"")</f>
        <v/>
      </c>
      <c r="U178" s="16" t="str">
        <f ca="1">IF(COUNTIF(INDIRECT("$G$171"),"*"&amp;$O$2&amp;"*")=1,LEFT(RIGHT(INDIRECT("$G$171"),5),2),"")</f>
        <v/>
      </c>
      <c r="V178" s="16" t="str">
        <f ca="1">IF(COUNTIF(INDIRECT("$H$171"),"*"&amp;$O$2&amp;"*")=1,LEFT(RIGHT(INDIRECT("$H$171"),5),2),"")</f>
        <v/>
      </c>
      <c r="W178" s="16" t="str">
        <f ca="1">IF(COUNTIF(INDIRECT("$I$171"),"*"&amp;$O$2&amp;"*")=1,LEFT(RIGHT(INDIRECT("$I$171"),5),2),"")</f>
        <v/>
      </c>
      <c r="X178" s="16" t="str">
        <f ca="1">IF(COUNTIF(INDIRECT("$J$171"),"*"&amp;$O$2&amp;"*")=1,LEFT(RIGHT(INDIRECT("$J$171"),5),2),"")</f>
        <v/>
      </c>
      <c r="Y178" s="16" t="str">
        <f ca="1">IF(COUNTIF(INDIRECT("$K$171"),"*"&amp;$O$2&amp;"*")=1,LEFT(RIGHT(INDIRECT("$K$171"),5),2),"")</f>
        <v/>
      </c>
      <c r="Z178" s="18" t="str">
        <f ca="1">IF(COUNTIF(INDIRECT("$L$171"),"*"&amp;$O$2&amp;"*")=1,LEFT(RIGHT(INDIRECT("$L$171"),5),2),"")</f>
        <v/>
      </c>
    </row>
    <row r="179" spans="1:26" ht="27">
      <c r="A179" s="20" t="s">
        <v>187</v>
      </c>
      <c r="B179" s="239" t="s">
        <v>214</v>
      </c>
      <c r="C179" s="50"/>
      <c r="D179" s="230"/>
      <c r="E179" s="234" t="s">
        <v>188</v>
      </c>
      <c r="F179" s="139"/>
      <c r="G179" s="146"/>
      <c r="H179" s="146"/>
      <c r="I179" s="146"/>
      <c r="J179" s="146"/>
      <c r="K179" s="52"/>
      <c r="L179" s="35"/>
      <c r="M179" s="47">
        <f t="shared" si="4"/>
        <v>2</v>
      </c>
      <c r="O179" t="str">
        <f t="shared" ca="1" si="5"/>
        <v>英语</v>
      </c>
      <c r="P179" s="17" t="str">
        <f ca="1">IF(COUNTIF(INDIRECT("$B$172"),"*"&amp;$O$2&amp;"*")=1,LEFT(RIGHT(INDIRECT("$B$172"),5),2),"")</f>
        <v/>
      </c>
      <c r="Q179" s="16" t="str">
        <f ca="1">IF(COUNTIF(INDIRECT("$C$172"),"*"&amp;$O$2&amp;"*")=1,LEFT(RIGHT(INDIRECT("$C$172"),5),2),"")</f>
        <v/>
      </c>
      <c r="R179" s="16" t="str">
        <f ca="1">IF(COUNTIF(INDIRECT("$D$172"),"*"&amp;$O$2&amp;"*")=1,LEFT(RIGHT(INDIRECT("$D$172"),5),2),"")</f>
        <v/>
      </c>
      <c r="S179" s="16" t="str">
        <f ca="1">IF(COUNTIF(INDIRECT("$E$172"),"*"&amp;$O$2&amp;"*")=1,LEFT(RIGHT(INDIRECT("$E$172"),5),2),"")</f>
        <v>英语</v>
      </c>
      <c r="T179" s="16" t="str">
        <f ca="1">IF(COUNTIF(INDIRECT("$F$172"),"*"&amp;$O$2&amp;"*")=1,LEFT(RIGHT(INDIRECT("$F$172"),5),2),"")</f>
        <v/>
      </c>
      <c r="U179" s="16" t="str">
        <f ca="1">IF(COUNTIF(INDIRECT("$G$172"),"*"&amp;$O$2&amp;"*")=1,LEFT(RIGHT(INDIRECT("$G$172"),5),2),"")</f>
        <v/>
      </c>
      <c r="V179" s="16" t="str">
        <f ca="1">IF(COUNTIF(INDIRECT("$H$172"),"*"&amp;$O$2&amp;"*")=1,LEFT(RIGHT(INDIRECT("$H$172"),5),2),"")</f>
        <v/>
      </c>
      <c r="W179" s="16" t="str">
        <f ca="1">IF(COUNTIF(INDIRECT("$I$172"),"*"&amp;$O$2&amp;"*")=1,LEFT(RIGHT(INDIRECT("$I$172"),5),2),"")</f>
        <v/>
      </c>
      <c r="X179" s="16" t="str">
        <f ca="1">IF(COUNTIF(INDIRECT("$J$172"),"*"&amp;$O$2&amp;"*")=1,LEFT(RIGHT(INDIRECT("$J$172"),5),2),"")</f>
        <v/>
      </c>
      <c r="Y179" s="16" t="str">
        <f ca="1">IF(COUNTIF(INDIRECT("$K$172"),"*"&amp;$O$2&amp;"*")=1,LEFT(RIGHT(INDIRECT("$K$172"),5),2),"")</f>
        <v/>
      </c>
      <c r="Z179" s="18" t="str">
        <f ca="1">IF(COUNTIF(INDIRECT("$L$172"),"*"&amp;$O$2&amp;"*")=1,LEFT(RIGHT(INDIRECT("$L$172"),5),2),"")</f>
        <v/>
      </c>
    </row>
    <row r="180" spans="1:26">
      <c r="A180" s="20" t="s">
        <v>17</v>
      </c>
      <c r="B180" s="59"/>
      <c r="C180" s="35"/>
      <c r="E180" s="139"/>
      <c r="F180" s="151"/>
      <c r="G180" s="151"/>
      <c r="H180" s="199"/>
      <c r="I180" s="146"/>
      <c r="J180" s="146"/>
      <c r="K180" s="52"/>
      <c r="L180" s="35"/>
      <c r="M180" s="47">
        <f t="shared" si="4"/>
        <v>0</v>
      </c>
      <c r="O180" t="str">
        <f t="shared" ca="1" si="5"/>
        <v/>
      </c>
      <c r="P180" s="17" t="str">
        <f ca="1">IF(COUNTIF(INDIRECT("$B$173"),"*"&amp;$O$2&amp;"*")=1,LEFT(RIGHT(INDIRECT("$B$173"),5),2),"")</f>
        <v/>
      </c>
      <c r="Q180" s="16" t="str">
        <f ca="1">IF(COUNTIF(INDIRECT("$C$173"),"*"&amp;$O$2&amp;"*")=1,LEFT(RIGHT(INDIRECT("$C$173"),5),2),"")</f>
        <v/>
      </c>
      <c r="R180" s="16" t="str">
        <f ca="1">IF(COUNTIF(INDIRECT("$D$173"),"*"&amp;$O$2&amp;"*")=1,LEFT(RIGHT(INDIRECT("$D$173"),5),2),"")</f>
        <v/>
      </c>
      <c r="S180" s="16" t="str">
        <f ca="1">IF(COUNTIF(INDIRECT("$E$173"),"*"&amp;$O$2&amp;"*")=1,LEFT(RIGHT(INDIRECT("$E$173"),5),2),"")</f>
        <v/>
      </c>
      <c r="T180" s="16" t="str">
        <f ca="1">IF(COUNTIF(INDIRECT("$F$173"),"*"&amp;$O$2&amp;"*")=1,LEFT(RIGHT(INDIRECT("$F$173"),5),2),"")</f>
        <v/>
      </c>
      <c r="U180" s="16" t="str">
        <f ca="1">IF(COUNTIF(INDIRECT("$G$173"),"*"&amp;$O$2&amp;"*")=1,LEFT(RIGHT(INDIRECT("$G$173"),5),2),"")</f>
        <v/>
      </c>
      <c r="V180" s="16" t="str">
        <f ca="1">IF(COUNTIF(INDIRECT("$H$173"),"*"&amp;$O$2&amp;"*")=1,LEFT(RIGHT(INDIRECT("$H$173"),5),2),"")</f>
        <v/>
      </c>
      <c r="W180" s="16" t="str">
        <f ca="1">IF(COUNTIF(INDIRECT("$I$173"),"*"&amp;$O$2&amp;"*")=1,LEFT(RIGHT(INDIRECT("$I$173"),5),2),"")</f>
        <v/>
      </c>
      <c r="X180" s="16" t="str">
        <f ca="1">IF(COUNTIF(INDIRECT("$J$173"),"*"&amp;$O$2&amp;"*")=1,LEFT(RIGHT(INDIRECT("$J$173"),5),2),"")</f>
        <v/>
      </c>
      <c r="Y180" s="16" t="str">
        <f ca="1">IF(COUNTIF(INDIRECT("$K$173"),"*"&amp;$O$2&amp;"*")=1,LEFT(RIGHT(INDIRECT("$K$173"),5),2),"")</f>
        <v/>
      </c>
      <c r="Z180" s="18" t="str">
        <f ca="1">IF(COUNTIF(INDIRECT("$L$173"),"*"&amp;$O$2&amp;"*")=1,LEFT(RIGHT(INDIRECT("$L$173"),5),2),"")</f>
        <v/>
      </c>
    </row>
    <row r="181" spans="1:26" ht="27">
      <c r="A181" s="20" t="s">
        <v>18</v>
      </c>
      <c r="B181" s="19"/>
      <c r="C181" s="28"/>
      <c r="D181" s="226"/>
      <c r="E181" s="213" t="s">
        <v>174</v>
      </c>
      <c r="F181" s="146"/>
      <c r="G181" s="146"/>
      <c r="H181" s="146"/>
      <c r="I181" s="146"/>
      <c r="J181" s="146"/>
      <c r="K181" s="52"/>
      <c r="L181" s="35"/>
      <c r="M181" s="47">
        <f t="shared" si="4"/>
        <v>1</v>
      </c>
      <c r="O181" t="str">
        <f t="shared" ca="1" si="5"/>
        <v/>
      </c>
      <c r="P181" s="17" t="str">
        <f ca="1">IF(COUNTIF(INDIRECT("$B$174"),"*"&amp;$O$2&amp;"*")=1,LEFT(RIGHT(INDIRECT("$B$174"),5),2),"")</f>
        <v/>
      </c>
      <c r="Q181" s="16" t="str">
        <f ca="1">IF(COUNTIF(INDIRECT("$C$174"),"*"&amp;$O$2&amp;"*")=1,LEFT(RIGHT(INDIRECT("$C$174"),5),2),"")</f>
        <v/>
      </c>
      <c r="R181" s="16" t="str">
        <f ca="1">IF(COUNTIF(INDIRECT("$D$174"),"*"&amp;$O$2&amp;"*")=1,LEFT(RIGHT(INDIRECT("$D$174"),5),2),"")</f>
        <v/>
      </c>
      <c r="S181" s="16" t="str">
        <f ca="1">IF(COUNTIF(INDIRECT("$E$174"),"*"&amp;$O$2&amp;"*")=1,LEFT(RIGHT(INDIRECT("$E$174"),5),2),"")</f>
        <v/>
      </c>
      <c r="T181" s="16" t="str">
        <f ca="1">IF(COUNTIF(INDIRECT("$F$174"),"*"&amp;$O$2&amp;"*")=1,LEFT(RIGHT(INDIRECT("$F$174"),5),2),"")</f>
        <v/>
      </c>
      <c r="U181" s="16" t="str">
        <f ca="1">IF(COUNTIF(INDIRECT("$G$174"),"*"&amp;$O$2&amp;"*")=1,LEFT(RIGHT(INDIRECT("$G$174"),5),2),"")</f>
        <v/>
      </c>
      <c r="V181" s="16" t="str">
        <f ca="1">IF(COUNTIF(INDIRECT("$H$174"),"*"&amp;$O$2&amp;"*")=1,LEFT(RIGHT(INDIRECT("$H$174"),5),2),"")</f>
        <v/>
      </c>
      <c r="W181" s="16" t="str">
        <f ca="1">IF(COUNTIF(INDIRECT("$I$174"),"*"&amp;$O$2&amp;"*")=1,LEFT(RIGHT(INDIRECT("$I$174"),5),2),"")</f>
        <v/>
      </c>
      <c r="X181" s="16" t="str">
        <f ca="1">IF(COUNTIF(INDIRECT("$J$174"),"*"&amp;$O$2&amp;"*")=1,LEFT(RIGHT(INDIRECT("$J$174"),5),2),"")</f>
        <v/>
      </c>
      <c r="Y181" s="16" t="str">
        <f ca="1">IF(COUNTIF(INDIRECT("$K$174"),"*"&amp;$O$2&amp;"*")=1,LEFT(RIGHT(INDIRECT("$K$174"),5),2),"")</f>
        <v/>
      </c>
      <c r="Z181" s="18" t="str">
        <f ca="1">IF(COUNTIF(INDIRECT("$L$174"),"*"&amp;$O$2&amp;"*")=1,LEFT(RIGHT(INDIRECT("$L$174"),5),2),"")</f>
        <v/>
      </c>
    </row>
    <row r="182" spans="1:26">
      <c r="A182" s="31">
        <f>A175+1</f>
        <v>42580</v>
      </c>
      <c r="B182" s="19" t="s">
        <v>2</v>
      </c>
      <c r="C182" s="19" t="s">
        <v>3</v>
      </c>
      <c r="D182" s="22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52" t="s">
        <v>11</v>
      </c>
      <c r="L182" s="35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IF(COUNTIF(INDIRECT("$B$175"),"*"&amp;$O$2&amp;"*")=1,LEFT(RIGHT(INDIRECT("$B$175"),5),2),"")</f>
        <v/>
      </c>
      <c r="Q182" s="16" t="str">
        <f ca="1">IF(COUNTIF(INDIRECT("$C$175"),"*"&amp;$O$2&amp;"*")=1,LEFT(RIGHT(INDIRECT("$C$175"),5),2),"")</f>
        <v/>
      </c>
      <c r="R182" s="16" t="str">
        <f ca="1">IF(COUNTIF(INDIRECT("$D$175"),"*"&amp;$O$2&amp;"*")=1,LEFT(RIGHT(INDIRECT("$D$175"),5),2),"")</f>
        <v/>
      </c>
      <c r="S182" s="16" t="str">
        <f ca="1">IF(COUNTIF(INDIRECT("$E$175"),"*"&amp;$O$2&amp;"*")=1,LEFT(RIGHT(INDIRECT("$E$175"),5),2),"")</f>
        <v/>
      </c>
      <c r="T182" s="16" t="str">
        <f ca="1">IF(COUNTIF(INDIRECT("$F$175"),"*"&amp;$O$2&amp;"*")=1,LEFT(RIGHT(INDIRECT("$F$175"),5),2),"")</f>
        <v/>
      </c>
      <c r="U182" s="16" t="str">
        <f ca="1">IF(COUNTIF(INDIRECT("$G$175"),"*"&amp;$O$2&amp;"*")=1,LEFT(RIGHT(INDIRECT("$G$175"),5),2),"")</f>
        <v/>
      </c>
      <c r="V182" s="16" t="str">
        <f ca="1">IF(COUNTIF(INDIRECT("$H$175"),"*"&amp;$O$2&amp;"*")=1,LEFT(RIGHT(INDIRECT("$H$175"),5),2),"")</f>
        <v/>
      </c>
      <c r="W182" s="16" t="str">
        <f ca="1">IF(COUNTIF(INDIRECT("$I$175"),"*"&amp;$O$2&amp;"*")=1,LEFT(RIGHT(INDIRECT("$I$175"),5),2),"")</f>
        <v/>
      </c>
      <c r="X182" s="16" t="str">
        <f ca="1">IF(COUNTIF(INDIRECT("$J$175"),"*"&amp;$O$2&amp;"*")=1,LEFT(RIGHT(INDIRECT("$J$175"),5),2),"")</f>
        <v/>
      </c>
      <c r="Y182" s="16" t="str">
        <f ca="1">IF(COUNTIF(INDIRECT("$K$175"),"*"&amp;$O$2&amp;"*")=1,LEFT(RIGHT(INDIRECT("$K$175"),5),2),"")</f>
        <v/>
      </c>
      <c r="Z182" s="18" t="str">
        <f ca="1">IF(COUNTIF(INDIRECT("$L$175"),"*"&amp;$O$2&amp;"*")=1,LEFT(RIGHT(INDIRECT("$L$175"),5),2),"")</f>
        <v/>
      </c>
    </row>
    <row r="183" spans="1:26" ht="27">
      <c r="A183" s="34" t="s">
        <v>13</v>
      </c>
      <c r="B183" s="183" t="s">
        <v>59</v>
      </c>
      <c r="C183" s="19"/>
      <c r="D183" s="226"/>
      <c r="E183" s="146"/>
      <c r="F183" s="193"/>
      <c r="G183" s="146"/>
      <c r="H183" s="146"/>
      <c r="I183" s="139"/>
      <c r="J183" s="146"/>
      <c r="K183" s="52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IF(COUNTIF(INDIRECT("$B$176"),"*"&amp;$O$2&amp;"*")=1,LEFT(RIGHT(INDIRECT("$B$176"),5),2),"")</f>
        <v/>
      </c>
      <c r="Q183" s="16" t="str">
        <f ca="1">IF(COUNTIF(INDIRECT("$C$176"),"*"&amp;$O$2&amp;"*")=1,LEFT(RIGHT(INDIRECT("$C$176"),5),2),"")</f>
        <v/>
      </c>
      <c r="R183" s="16" t="str">
        <f ca="1">IF(COUNTIF(INDIRECT("$D$176"),"*"&amp;$O$2&amp;"*")=1,LEFT(RIGHT(INDIRECT("$D$176"),5),2),"")</f>
        <v/>
      </c>
      <c r="S183" s="16" t="str">
        <f ca="1">IF(COUNTIF(INDIRECT("$E$176"),"*"&amp;$O$2&amp;"*")=1,LEFT(RIGHT(INDIRECT("$E$176"),5),2),"")</f>
        <v/>
      </c>
      <c r="T183" s="16" t="str">
        <f ca="1">IF(COUNTIF(INDIRECT("$F$176"),"*"&amp;$O$2&amp;"*")=1,LEFT(RIGHT(INDIRECT("$F$176"),5),2),"")</f>
        <v/>
      </c>
      <c r="U183" s="16" t="str">
        <f ca="1">IF(COUNTIF(INDIRECT("$G$176"),"*"&amp;$O$2&amp;"*")=1,LEFT(RIGHT(INDIRECT("$G$176"),5),2),"")</f>
        <v/>
      </c>
      <c r="V183" s="16" t="str">
        <f ca="1">IF(COUNTIF(INDIRECT("$H$176"),"*"&amp;$O$2&amp;"*")=1,LEFT(RIGHT(INDIRECT("$H$176"),5),2),"")</f>
        <v/>
      </c>
      <c r="W183" s="16" t="str">
        <f ca="1">IF(COUNTIF(INDIRECT("$I$176"),"*"&amp;$O$2&amp;"*")=1,LEFT(RIGHT(INDIRECT("$I$176"),5),2),"")</f>
        <v/>
      </c>
      <c r="X183" s="16" t="str">
        <f ca="1">IF(COUNTIF(INDIRECT("$J$176"),"*"&amp;$O$2&amp;"*")=1,LEFT(RIGHT(INDIRECT("$J$176"),5),2),"")</f>
        <v/>
      </c>
      <c r="Y183" s="16" t="str">
        <f ca="1">IF(COUNTIF(INDIRECT("$K$176"),"*"&amp;$O$2&amp;"*")=1,LEFT(RIGHT(INDIRECT("$K$176"),5),2),"")</f>
        <v/>
      </c>
      <c r="Z183" s="18" t="str">
        <f ca="1">IF(COUNTIF(INDIRECT("$L$176"),"*"&amp;$O$2&amp;"*")=1,LEFT(RIGHT(INDIRECT("$L$176"),5),2),"")</f>
        <v/>
      </c>
    </row>
    <row r="184" spans="1:26" ht="40.5">
      <c r="A184" s="20" t="s">
        <v>14</v>
      </c>
      <c r="B184" s="101" t="s">
        <v>71</v>
      </c>
      <c r="C184" s="35"/>
      <c r="D184" s="156"/>
      <c r="E184" s="29"/>
      <c r="F184" s="35"/>
      <c r="G184" s="19"/>
      <c r="H184" s="19"/>
      <c r="I184" s="19"/>
      <c r="J184" s="19"/>
      <c r="K184" s="19"/>
      <c r="L184" s="35"/>
      <c r="M184" s="47">
        <f t="shared" si="4"/>
        <v>1</v>
      </c>
      <c r="O184" t="str">
        <f t="shared" ca="1" si="5"/>
        <v/>
      </c>
      <c r="P184" s="17" t="str">
        <f ca="1">IF(COUNTIF(INDIRECT("$B$177"),"*"&amp;$O$2&amp;"*")=1,LEFT(RIGHT(INDIRECT("$B$177"),5),2),"")</f>
        <v/>
      </c>
      <c r="Q184" s="16" t="str">
        <f ca="1">IF(COUNTIF(INDIRECT("$C$177"),"*"&amp;$O$2&amp;"*")=1,LEFT(RIGHT(INDIRECT("$C$177"),5),2),"")</f>
        <v/>
      </c>
      <c r="R184" s="16" t="str">
        <f ca="1">IF(COUNTIF(INDIRECT("$D$177"),"*"&amp;$O$2&amp;"*")=1,LEFT(RIGHT(INDIRECT("$D$177"),5),2),"")</f>
        <v/>
      </c>
      <c r="S184" s="16" t="str">
        <f ca="1">IF(COUNTIF(INDIRECT("$E$177"),"*"&amp;$O$2&amp;"*")=1,LEFT(RIGHT(INDIRECT("$E$177"),5),2),"")</f>
        <v/>
      </c>
      <c r="T184" s="16" t="str">
        <f ca="1">IF(COUNTIF(INDIRECT("$F$177"),"*"&amp;$O$2&amp;"*")=1,LEFT(RIGHT(INDIRECT("$F$177"),5),2),"")</f>
        <v/>
      </c>
      <c r="U184" s="16" t="str">
        <f ca="1">IF(COUNTIF(INDIRECT("$G$177"),"*"&amp;$O$2&amp;"*")=1,LEFT(RIGHT(INDIRECT("$G$177"),5),2),"")</f>
        <v/>
      </c>
      <c r="V184" s="16" t="str">
        <f ca="1">IF(COUNTIF(INDIRECT("$H$177"),"*"&amp;$O$2&amp;"*")=1,LEFT(RIGHT(INDIRECT("$H$177"),5),2),"")</f>
        <v/>
      </c>
      <c r="W184" s="16" t="str">
        <f ca="1">IF(COUNTIF(INDIRECT("$I$177"),"*"&amp;$O$2&amp;"*")=1,LEFT(RIGHT(INDIRECT("$I$177"),5),2),"")</f>
        <v/>
      </c>
      <c r="X184" s="16" t="str">
        <f ca="1">IF(COUNTIF(INDIRECT("$J$177"),"*"&amp;$O$2&amp;"*")=1,LEFT(RIGHT(INDIRECT("$J$177"),5),2),"")</f>
        <v/>
      </c>
      <c r="Y184" s="16" t="str">
        <f ca="1">IF(COUNTIF(INDIRECT("$K$177"),"*"&amp;$O$2&amp;"*")=1,LEFT(RIGHT(INDIRECT("$K$177"),5),2),"")</f>
        <v/>
      </c>
      <c r="Z184" s="18" t="str">
        <f ca="1">IF(COUNTIF(INDIRECT("$L$177"),"*"&amp;$O$2&amp;"*")=1,LEFT(RIGHT(INDIRECT("$L$177"),5),2),"")</f>
        <v/>
      </c>
    </row>
    <row r="185" spans="1:26" ht="40.5">
      <c r="A185" s="20" t="s">
        <v>186</v>
      </c>
      <c r="B185" s="195" t="s">
        <v>158</v>
      </c>
      <c r="C185" s="59"/>
      <c r="D185" s="101" t="s">
        <v>74</v>
      </c>
      <c r="E185" s="146" t="s">
        <v>184</v>
      </c>
      <c r="F185" s="74"/>
      <c r="G185" s="191"/>
      <c r="H185" s="19"/>
      <c r="I185" s="19"/>
      <c r="J185" s="19"/>
      <c r="K185" s="19"/>
      <c r="L185" s="35"/>
      <c r="M185" s="47">
        <f t="shared" si="4"/>
        <v>3</v>
      </c>
      <c r="O185" t="str">
        <f t="shared" ca="1" si="5"/>
        <v/>
      </c>
      <c r="P185" s="17" t="str">
        <f ca="1">IF(COUNTIF(INDIRECT("$B$178"),"*"&amp;$O$2&amp;"*")=1,LEFT(RIGHT(INDIRECT("$B$178"),5),2),"")</f>
        <v/>
      </c>
      <c r="Q185" s="16" t="str">
        <f ca="1">IF(COUNTIF(INDIRECT("$C$178"),"*"&amp;$O$2&amp;"*")=1,LEFT(RIGHT(INDIRECT("$C$178"),5),2),"")</f>
        <v/>
      </c>
      <c r="R185" s="16" t="str">
        <f ca="1">IF(COUNTIF(INDIRECT("$D$178"),"*"&amp;$O$2&amp;"*")=1,LEFT(RIGHT(INDIRECT("$D$178"),5),2),"")</f>
        <v/>
      </c>
      <c r="S185" s="16" t="str">
        <f ca="1">IF(COUNTIF(INDIRECT("$E$178"),"*"&amp;$O$2&amp;"*")=1,LEFT(RIGHT(INDIRECT("$E$178"),5),2),"")</f>
        <v/>
      </c>
      <c r="T185" s="16" t="str">
        <f ca="1">IF(COUNTIF(INDIRECT("$F$178"),"*"&amp;$O$2&amp;"*")=1,LEFT(RIGHT(INDIRECT("$F$178"),5),2),"")</f>
        <v/>
      </c>
      <c r="U185" s="16" t="str">
        <f ca="1">IF(COUNTIF(INDIRECT("$G$178"),"*"&amp;$O$2&amp;"*")=1,LEFT(RIGHT(INDIRECT("$G$178"),5),2),"")</f>
        <v/>
      </c>
      <c r="V185" s="16" t="str">
        <f ca="1">IF(COUNTIF(INDIRECT("$H$178"),"*"&amp;$O$2&amp;"*")=1,LEFT(RIGHT(INDIRECT("$H$178"),5),2),"")</f>
        <v/>
      </c>
      <c r="W185" s="16" t="str">
        <f ca="1">IF(COUNTIF(INDIRECT("$I$178"),"*"&amp;$O$2&amp;"*")=1,LEFT(RIGHT(INDIRECT("$I$178"),5),2),"")</f>
        <v/>
      </c>
      <c r="X185" s="16" t="str">
        <f ca="1">IF(COUNTIF(INDIRECT("$J$178"),"*"&amp;$O$2&amp;"*")=1,LEFT(RIGHT(INDIRECT("$J$178"),5),2),"")</f>
        <v/>
      </c>
      <c r="Y185" s="16" t="str">
        <f ca="1">IF(COUNTIF(INDIRECT("$K$178"),"*"&amp;$O$2&amp;"*")=1,LEFT(RIGHT(INDIRECT("$K$178"),5),2),"")</f>
        <v/>
      </c>
      <c r="Z185" s="18" t="str">
        <f ca="1">IF(COUNTIF(INDIRECT("$L$178"),"*"&amp;$O$2&amp;"*")=1,LEFT(RIGHT(INDIRECT("$L$178"),5),2),"")</f>
        <v/>
      </c>
    </row>
    <row r="186" spans="1:26" ht="27">
      <c r="A186" s="20" t="s">
        <v>187</v>
      </c>
      <c r="B186" s="239" t="s">
        <v>214</v>
      </c>
      <c r="C186" s="35"/>
      <c r="D186" s="191"/>
      <c r="E186" s="217" t="s">
        <v>188</v>
      </c>
      <c r="F186" s="146" t="s">
        <v>213</v>
      </c>
      <c r="G186" s="146"/>
      <c r="H186" s="26"/>
      <c r="I186" s="19"/>
      <c r="J186" s="19"/>
      <c r="K186" s="19"/>
      <c r="L186" s="35"/>
      <c r="M186" s="47">
        <f t="shared" si="4"/>
        <v>3</v>
      </c>
      <c r="O186" t="str">
        <f t="shared" ca="1" si="5"/>
        <v/>
      </c>
      <c r="P186" s="17" t="str">
        <f ca="1">IF(COUNTIF(INDIRECT("$B$179"),"*"&amp;$O$2&amp;"*")=1,LEFT(RIGHT(INDIRECT("$B$179"),5),2),"")</f>
        <v/>
      </c>
      <c r="Q186" s="16" t="str">
        <f ca="1">IF(COUNTIF(INDIRECT("$C$179"),"*"&amp;$O$2&amp;"*")=1,LEFT(RIGHT(INDIRECT("$C$179"),5),2),"")</f>
        <v/>
      </c>
      <c r="R186" s="16" t="str">
        <f ca="1">IF(COUNTIF(INDIRECT("$D$179"),"*"&amp;$O$2&amp;"*")=1,LEFT(RIGHT(INDIRECT("$D$179"),5),2),"")</f>
        <v/>
      </c>
      <c r="S186" s="16" t="str">
        <f ca="1">IF(COUNTIF(INDIRECT("$E$179"),"*"&amp;$O$2&amp;"*")=1,LEFT(RIGHT(INDIRECT("$E$179"),5),2),"")</f>
        <v/>
      </c>
      <c r="T186" s="16" t="str">
        <f ca="1">IF(COUNTIF(INDIRECT("$F$179"),"*"&amp;$O$2&amp;"*")=1,LEFT(RIGHT(INDIRECT("$F$179"),5),2),"")</f>
        <v/>
      </c>
      <c r="U186" s="16" t="str">
        <f ca="1">IF(COUNTIF(INDIRECT("$G$179"),"*"&amp;$O$2&amp;"*")=1,LEFT(RIGHT(INDIRECT("$G$179"),5),2),"")</f>
        <v/>
      </c>
      <c r="V186" s="16" t="str">
        <f ca="1">IF(COUNTIF(INDIRECT("$H$179"),"*"&amp;$O$2&amp;"*")=1,LEFT(RIGHT(INDIRECT("$H$179"),5),2),"")</f>
        <v/>
      </c>
      <c r="W186" s="16" t="str">
        <f ca="1">IF(COUNTIF(INDIRECT("$I$179"),"*"&amp;$O$2&amp;"*")=1,LEFT(RIGHT(INDIRECT("$I$179"),5),2),"")</f>
        <v/>
      </c>
      <c r="X186" s="16" t="str">
        <f ca="1">IF(COUNTIF(INDIRECT("$J$179"),"*"&amp;$O$2&amp;"*")=1,LEFT(RIGHT(INDIRECT("$J$179"),5),2),"")</f>
        <v/>
      </c>
      <c r="Y186" s="16" t="str">
        <f ca="1">IF(COUNTIF(INDIRECT("$K$179"),"*"&amp;$O$2&amp;"*")=1,LEFT(RIGHT(INDIRECT("$K$179"),5),2),"")</f>
        <v/>
      </c>
      <c r="Z186" s="18" t="str">
        <f ca="1">IF(COUNTIF(INDIRECT("$L$179"),"*"&amp;$O$2&amp;"*")=1,LEFT(RIGHT(INDIRECT("$L$179"),5),2),"")</f>
        <v/>
      </c>
    </row>
    <row r="187" spans="1:26">
      <c r="A187" s="20" t="s">
        <v>18</v>
      </c>
      <c r="B187" s="51"/>
      <c r="C187" s="57"/>
      <c r="D187" s="35"/>
      <c r="E187" s="98"/>
      <c r="F187" s="19"/>
      <c r="G187" s="19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IF(COUNTIF(INDIRECT("$B$180"),"*"&amp;$O$2&amp;"*")=1,LEFT(RIGHT(INDIRECT("$B$180"),5),2),"")</f>
        <v/>
      </c>
      <c r="Q187" s="16" t="str">
        <f ca="1">IF(COUNTIF(INDIRECT("$C$180"),"*"&amp;$O$2&amp;"*")=1,LEFT(RIGHT(INDIRECT("$C$180"),5),2),"")</f>
        <v/>
      </c>
      <c r="R187" s="16" t="str">
        <f ca="1">IF(COUNTIF(INDIRECT("$D$180"),"*"&amp;$O$2&amp;"*")=1,LEFT(RIGHT(INDIRECT("$D$180"),5),2),"")</f>
        <v/>
      </c>
      <c r="S187" s="16" t="str">
        <f ca="1">IF(COUNTIF(INDIRECT("$E$180"),"*"&amp;$O$2&amp;"*")=1,LEFT(RIGHT(INDIRECT("$E$180"),5),2),"")</f>
        <v/>
      </c>
      <c r="T187" s="16" t="str">
        <f ca="1">IF(COUNTIF(INDIRECT("$F$180"),"*"&amp;$O$2&amp;"*")=1,LEFT(RIGHT(INDIRECT("$F$180"),5),2),"")</f>
        <v/>
      </c>
      <c r="U187" s="16" t="str">
        <f ca="1">IF(COUNTIF(INDIRECT("$G$180"),"*"&amp;$O$2&amp;"*")=1,LEFT(RIGHT(INDIRECT("$G$180"),5),2),"")</f>
        <v/>
      </c>
      <c r="V187" s="16" t="str">
        <f ca="1">IF(COUNTIF(INDIRECT("$H$180"),"*"&amp;$O$2&amp;"*")=1,LEFT(RIGHT(INDIRECT("$H$180"),5),2),"")</f>
        <v/>
      </c>
      <c r="W187" s="16" t="str">
        <f ca="1">IF(COUNTIF(INDIRECT("$I$180"),"*"&amp;$O$2&amp;"*")=1,LEFT(RIGHT(INDIRECT("$I$180"),5),2),"")</f>
        <v/>
      </c>
      <c r="X187" s="16" t="str">
        <f ca="1">IF(COUNTIF(INDIRECT("$J$180"),"*"&amp;$O$2&amp;"*")=1,LEFT(RIGHT(INDIRECT("$J$180"),5),2),"")</f>
        <v/>
      </c>
      <c r="Y187" s="16" t="str">
        <f ca="1">IF(COUNTIF(INDIRECT("$K$180"),"*"&amp;$O$2&amp;"*")=1,LEFT(RIGHT(INDIRECT("$K$180"),5),2),"")</f>
        <v/>
      </c>
      <c r="Z187" s="18" t="str">
        <f ca="1">IF(COUNTIF(INDIRECT("$L$180"),"*"&amp;$O$2&amp;"*")=1,LEFT(RIGHT(INDIRECT("$L$180"),5),2),"")</f>
        <v/>
      </c>
    </row>
    <row r="188" spans="1:26">
      <c r="A188" s="20"/>
      <c r="B188" s="70"/>
      <c r="D188" s="19"/>
      <c r="E188" s="19"/>
      <c r="F188" s="19"/>
      <c r="G188" s="24"/>
      <c r="H188" s="19"/>
      <c r="I188" s="19"/>
      <c r="J188" s="19"/>
      <c r="K188" s="19"/>
      <c r="L188" s="35"/>
      <c r="M188" s="47">
        <f t="shared" si="4"/>
        <v>0</v>
      </c>
      <c r="O188" t="str">
        <f t="shared" ca="1" si="5"/>
        <v/>
      </c>
      <c r="P188" s="17" t="str">
        <f ca="1">IF(COUNTIF(INDIRECT("$B$181"),"*"&amp;$O$2&amp;"*")=1,LEFT(RIGHT(INDIRECT("$B$181"),5),2),"")</f>
        <v/>
      </c>
      <c r="Q188" s="16" t="str">
        <f ca="1">IF(COUNTIF(INDIRECT("$C$181"),"*"&amp;$O$2&amp;"*")=1,LEFT(RIGHT(INDIRECT("$C$181"),5),2),"")</f>
        <v/>
      </c>
      <c r="R188" s="16" t="str">
        <f ca="1">IF(COUNTIF(INDIRECT("$D$181"),"*"&amp;$O$2&amp;"*")=1,LEFT(RIGHT(INDIRECT("$D$181"),5),2),"")</f>
        <v/>
      </c>
      <c r="S188" s="16" t="str">
        <f ca="1">IF(COUNTIF(INDIRECT("$E$181"),"*"&amp;$O$2&amp;"*")=1,LEFT(RIGHT(INDIRECT("$E$181"),5),2),"")</f>
        <v/>
      </c>
      <c r="T188" s="16" t="str">
        <f ca="1">IF(COUNTIF(INDIRECT("$F$181"),"*"&amp;$O$2&amp;"*")=1,LEFT(RIGHT(INDIRECT("$F$181"),5),2),"")</f>
        <v/>
      </c>
      <c r="U188" s="16" t="str">
        <f ca="1">IF(COUNTIF(INDIRECT("$G$181"),"*"&amp;$O$2&amp;"*")=1,LEFT(RIGHT(INDIRECT("$G$181"),5),2),"")</f>
        <v/>
      </c>
      <c r="V188" s="16" t="str">
        <f ca="1">IF(COUNTIF(INDIRECT("$H$181"),"*"&amp;$O$2&amp;"*")=1,LEFT(RIGHT(INDIRECT("$H$181"),5),2),"")</f>
        <v/>
      </c>
      <c r="W188" s="16" t="str">
        <f ca="1">IF(COUNTIF(INDIRECT("$I$181"),"*"&amp;$O$2&amp;"*")=1,LEFT(RIGHT(INDIRECT("$I$181"),5),2),"")</f>
        <v/>
      </c>
      <c r="X188" s="16" t="str">
        <f ca="1">IF(COUNTIF(INDIRECT("$J$181"),"*"&amp;$O$2&amp;"*")=1,LEFT(RIGHT(INDIRECT("$J$181"),5),2),"")</f>
        <v/>
      </c>
      <c r="Y188" s="16" t="str">
        <f ca="1">IF(COUNTIF(INDIRECT("$K$181"),"*"&amp;$O$2&amp;"*")=1,LEFT(RIGHT(INDIRECT("$K$181"),5),2),"")</f>
        <v/>
      </c>
      <c r="Z188" s="18" t="str">
        <f ca="1">IF(COUNTIF(INDIRECT("$L$181"),"*"&amp;$O$2&amp;"*")=1,LEFT(RIGHT(INDIRECT("$L$181"),5),2),"")</f>
        <v/>
      </c>
    </row>
    <row r="189" spans="1:26">
      <c r="A189" s="31">
        <f>A182+1</f>
        <v>42581</v>
      </c>
      <c r="B189" s="19" t="s">
        <v>2</v>
      </c>
      <c r="C189" s="19" t="s">
        <v>3</v>
      </c>
      <c r="D189" s="19" t="s">
        <v>4</v>
      </c>
      <c r="E189" s="19" t="s">
        <v>5</v>
      </c>
      <c r="F189" s="19" t="s">
        <v>6</v>
      </c>
      <c r="G189" s="19" t="s">
        <v>7</v>
      </c>
      <c r="H189" s="19" t="s">
        <v>8</v>
      </c>
      <c r="I189" s="19" t="s">
        <v>9</v>
      </c>
      <c r="J189" s="19" t="s">
        <v>10</v>
      </c>
      <c r="K189" s="19" t="s">
        <v>11</v>
      </c>
      <c r="L189" s="35" t="s">
        <v>12</v>
      </c>
      <c r="M189" s="47">
        <f t="shared" si="4"/>
        <v>0</v>
      </c>
      <c r="O189" t="str">
        <f t="shared" ca="1" si="5"/>
        <v/>
      </c>
      <c r="P189" s="17" t="str">
        <f ca="1">IF(COUNTIF(INDIRECT("$B$182"),"*"&amp;$O$2&amp;"*")=1,LEFT(RIGHT(INDIRECT("$B$182"),5),2),"")</f>
        <v/>
      </c>
      <c r="Q189" s="16" t="str">
        <f ca="1">IF(COUNTIF(INDIRECT("$C$182"),"*"&amp;$O$2&amp;"*")=1,LEFT(RIGHT(INDIRECT("$C$182"),5),2),"")</f>
        <v/>
      </c>
      <c r="R189" s="16" t="str">
        <f ca="1">IF(COUNTIF(INDIRECT("$D$182"),"*"&amp;$O$2&amp;"*")=1,LEFT(RIGHT(INDIRECT("$D$182"),5),2),"")</f>
        <v/>
      </c>
      <c r="S189" s="16" t="str">
        <f ca="1">IF(COUNTIF(INDIRECT("$E$182"),"*"&amp;$O$2&amp;"*")=1,LEFT(RIGHT(INDIRECT("$E$182"),5),2),"")</f>
        <v/>
      </c>
      <c r="T189" s="16" t="str">
        <f ca="1">IF(COUNTIF(INDIRECT("$F$182"),"*"&amp;$O$2&amp;"*")=1,LEFT(RIGHT(INDIRECT("$F$182"),5),2),"")</f>
        <v/>
      </c>
      <c r="U189" s="16" t="str">
        <f ca="1">IF(COUNTIF(INDIRECT("$G$182"),"*"&amp;$O$2&amp;"*")=1,LEFT(RIGHT(INDIRECT("$G$182"),5),2),"")</f>
        <v/>
      </c>
      <c r="V189" s="16" t="str">
        <f ca="1">IF(COUNTIF(INDIRECT("$H$182"),"*"&amp;$O$2&amp;"*")=1,LEFT(RIGHT(INDIRECT("$H$182"),5),2),"")</f>
        <v/>
      </c>
      <c r="W189" s="16" t="str">
        <f ca="1">IF(COUNTIF(INDIRECT("$I$182"),"*"&amp;$O$2&amp;"*")=1,LEFT(RIGHT(INDIRECT("$I$182"),5),2),"")</f>
        <v/>
      </c>
      <c r="X189" s="16" t="str">
        <f ca="1">IF(COUNTIF(INDIRECT("$J$182"),"*"&amp;$O$2&amp;"*")=1,LEFT(RIGHT(INDIRECT("$J$182"),5),2),"")</f>
        <v/>
      </c>
      <c r="Y189" s="16" t="str">
        <f ca="1">IF(COUNTIF(INDIRECT("$K$182"),"*"&amp;$O$2&amp;"*")=1,LEFT(RIGHT(INDIRECT("$K$182"),5),2),"")</f>
        <v/>
      </c>
      <c r="Z189" s="18" t="str">
        <f ca="1">IF(COUNTIF(INDIRECT("$L$182"),"*"&amp;$O$2&amp;"*")=1,LEFT(RIGHT(INDIRECT("$L$182"),5),2),"")</f>
        <v/>
      </c>
    </row>
    <row r="190" spans="1:26" ht="27">
      <c r="A190" s="34" t="s">
        <v>13</v>
      </c>
      <c r="B190" s="244" t="s">
        <v>223</v>
      </c>
      <c r="C190" s="146"/>
      <c r="D190" s="89"/>
      <c r="E190" s="146"/>
      <c r="F190" s="89"/>
      <c r="G190" s="146"/>
      <c r="H190" s="146"/>
      <c r="I190" s="146"/>
      <c r="J190" s="146"/>
      <c r="K190" s="146"/>
      <c r="L190" s="151"/>
      <c r="M190" s="47"/>
    </row>
    <row r="191" spans="1:26" ht="27">
      <c r="A191" s="20" t="s">
        <v>14</v>
      </c>
      <c r="B191" s="239" t="s">
        <v>214</v>
      </c>
      <c r="C191" s="146"/>
      <c r="D191" s="89"/>
      <c r="E191" s="244" t="s">
        <v>222</v>
      </c>
      <c r="F191" s="89"/>
      <c r="G191" s="146"/>
      <c r="H191" s="146"/>
      <c r="I191" s="146"/>
      <c r="J191" s="146"/>
      <c r="K191" s="146"/>
      <c r="L191" s="151"/>
      <c r="M191" s="47"/>
    </row>
    <row r="192" spans="1:26" ht="40.5">
      <c r="A192" s="20" t="s">
        <v>186</v>
      </c>
      <c r="B192" s="181" t="s">
        <v>91</v>
      </c>
      <c r="C192" s="19"/>
      <c r="D192" s="101" t="s">
        <v>74</v>
      </c>
      <c r="E192" s="74"/>
      <c r="F192" s="218" t="s">
        <v>95</v>
      </c>
      <c r="G192" s="235" t="s">
        <v>196</v>
      </c>
      <c r="H192" s="19"/>
      <c r="I192" s="19"/>
      <c r="J192" s="19"/>
      <c r="K192" s="19"/>
      <c r="L192" s="35"/>
      <c r="M192" s="47">
        <f t="shared" si="4"/>
        <v>4</v>
      </c>
      <c r="O192" t="str">
        <f t="shared" ca="1" si="5"/>
        <v/>
      </c>
      <c r="P192" s="17" t="str">
        <f ca="1">IF(COUNTIF(INDIRECT("$B$183"),"*"&amp;$O$2&amp;"*")=1,LEFT(RIGHT(INDIRECT("$B$183"),5),2),"")</f>
        <v/>
      </c>
      <c r="Q192" s="16" t="str">
        <f ca="1">IF(COUNTIF(INDIRECT("$C$183"),"*"&amp;$O$2&amp;"*")=1,LEFT(RIGHT(INDIRECT("$C$183"),5),2),"")</f>
        <v/>
      </c>
      <c r="R192" s="16" t="str">
        <f ca="1">IF(COUNTIF(INDIRECT("$D$183"),"*"&amp;$O$2&amp;"*")=1,LEFT(RIGHT(INDIRECT("$D$183"),5),2),"")</f>
        <v/>
      </c>
      <c r="S192" s="16" t="str">
        <f ca="1">IF(COUNTIF(INDIRECT("$E$183"),"*"&amp;$O$2&amp;"*")=1,LEFT(RIGHT(INDIRECT("$E$183"),5),2),"")</f>
        <v/>
      </c>
      <c r="T192" s="16" t="str">
        <f ca="1">IF(COUNTIF(INDIRECT("$F$183"),"*"&amp;$O$2&amp;"*")=1,LEFT(RIGHT(INDIRECT("$F$183"),5),2),"")</f>
        <v/>
      </c>
      <c r="U192" s="16" t="str">
        <f ca="1">IF(COUNTIF(INDIRECT("$G$183"),"*"&amp;$O$2&amp;"*")=1,LEFT(RIGHT(INDIRECT("$G$183"),5),2),"")</f>
        <v/>
      </c>
      <c r="V192" s="16" t="str">
        <f ca="1">IF(COUNTIF(INDIRECT("$H$183"),"*"&amp;$O$2&amp;"*")=1,LEFT(RIGHT(INDIRECT("$H$183"),5),2),"")</f>
        <v/>
      </c>
      <c r="W192" s="16" t="str">
        <f ca="1">IF(COUNTIF(INDIRECT("$I$183"),"*"&amp;$O$2&amp;"*")=1,LEFT(RIGHT(INDIRECT("$I$183"),5),2),"")</f>
        <v/>
      </c>
      <c r="X192" s="16" t="str">
        <f ca="1">IF(COUNTIF(INDIRECT("$J$183"),"*"&amp;$O$2&amp;"*")=1,LEFT(RIGHT(INDIRECT("$J$183"),5),2),"")</f>
        <v/>
      </c>
      <c r="Y192" s="16" t="str">
        <f ca="1">IF(COUNTIF(INDIRECT("$K$183"),"*"&amp;$O$2&amp;"*")=1,LEFT(RIGHT(INDIRECT("$K$183"),5),2),"")</f>
        <v/>
      </c>
      <c r="Z192" s="18" t="str">
        <f ca="1">IF(COUNTIF(INDIRECT("$L$183"),"*"&amp;$O$2&amp;"*")=1,LEFT(RIGHT(INDIRECT("$L$183"),5),2),"")</f>
        <v/>
      </c>
    </row>
    <row r="193" spans="1:26" ht="40.5">
      <c r="A193" s="20" t="s">
        <v>187</v>
      </c>
      <c r="B193" s="101" t="s">
        <v>71</v>
      </c>
      <c r="C193" s="19"/>
      <c r="D193" s="235" t="s">
        <v>195</v>
      </c>
      <c r="E193" s="181" t="s">
        <v>189</v>
      </c>
      <c r="F193" s="29"/>
      <c r="G193" s="19"/>
      <c r="H193" s="19"/>
      <c r="I193" s="19"/>
      <c r="J193" s="19"/>
      <c r="K193" s="19"/>
      <c r="L193" s="35"/>
      <c r="M193" s="47">
        <f t="shared" si="4"/>
        <v>3</v>
      </c>
      <c r="O193" t="str">
        <f t="shared" ca="1" si="5"/>
        <v/>
      </c>
      <c r="P193" s="17" t="str">
        <f ca="1">IF(COUNTIF(INDIRECT("$B$184"),"*"&amp;$O$2&amp;"*")=1,LEFT(RIGHT(INDIRECT("$B$184"),5),2),"")</f>
        <v/>
      </c>
      <c r="Q193" s="16" t="str">
        <f ca="1">IF(COUNTIF(INDIRECT("$C$184"),"*"&amp;$O$2&amp;"*")=1,LEFT(RIGHT(INDIRECT("$C$184"),5),2),"")</f>
        <v/>
      </c>
      <c r="R193" s="16" t="str">
        <f ca="1">IF(COUNTIF(INDIRECT("$D$184"),"*"&amp;$O$2&amp;"*")=1,LEFT(RIGHT(INDIRECT("$D$184"),5),2),"")</f>
        <v/>
      </c>
      <c r="S193" s="16" t="str">
        <f ca="1">IF(COUNTIF(INDIRECT("$E$184"),"*"&amp;$O$2&amp;"*")=1,LEFT(RIGHT(INDIRECT("$E$184"),5),2),"")</f>
        <v/>
      </c>
      <c r="T193" s="16" t="str">
        <f ca="1">IF(COUNTIF(INDIRECT("$F$184"),"*"&amp;$O$2&amp;"*")=1,LEFT(RIGHT(INDIRECT("$F$184"),5),2),"")</f>
        <v/>
      </c>
      <c r="U193" s="16" t="str">
        <f ca="1">IF(COUNTIF(INDIRECT("$G$184"),"*"&amp;$O$2&amp;"*")=1,LEFT(RIGHT(INDIRECT("$G$184"),5),2),"")</f>
        <v/>
      </c>
      <c r="V193" s="16" t="str">
        <f ca="1">IF(COUNTIF(INDIRECT("$H$184"),"*"&amp;$O$2&amp;"*")=1,LEFT(RIGHT(INDIRECT("$H$184"),5),2),"")</f>
        <v/>
      </c>
      <c r="W193" s="16" t="str">
        <f ca="1">IF(COUNTIF(INDIRECT("$I$184"),"*"&amp;$O$2&amp;"*")=1,LEFT(RIGHT(INDIRECT("$I$184"),5),2),"")</f>
        <v/>
      </c>
      <c r="X193" s="16" t="str">
        <f ca="1">IF(COUNTIF(INDIRECT("$J$184"),"*"&amp;$O$2&amp;"*")=1,LEFT(RIGHT(INDIRECT("$J$184"),5),2),"")</f>
        <v/>
      </c>
      <c r="Y193" s="16" t="str">
        <f ca="1">IF(COUNTIF(INDIRECT("$K$184"),"*"&amp;$O$2&amp;"*")=1,LEFT(RIGHT(INDIRECT("$K$184"),5),2),"")</f>
        <v/>
      </c>
      <c r="Z193" s="18" t="str">
        <f ca="1">IF(COUNTIF(INDIRECT("$L$184"),"*"&amp;$O$2&amp;"*")=1,LEFT(RIGHT(INDIRECT("$L$184"),5),2),"")</f>
        <v/>
      </c>
    </row>
    <row r="194" spans="1:26" ht="27">
      <c r="A194" s="20" t="s">
        <v>18</v>
      </c>
      <c r="B194" s="195" t="s">
        <v>158</v>
      </c>
      <c r="C194" s="146"/>
      <c r="D194" s="191"/>
      <c r="E194" s="166"/>
      <c r="F194" s="205"/>
      <c r="G194" s="146"/>
      <c r="H194" s="146"/>
      <c r="I194" s="146"/>
      <c r="J194" s="146"/>
      <c r="K194" s="146"/>
      <c r="L194" s="151"/>
      <c r="M194" s="47"/>
    </row>
    <row r="195" spans="1:26">
      <c r="A195" s="31">
        <f>A189+1</f>
        <v>42582</v>
      </c>
      <c r="B195" s="19" t="s">
        <v>2</v>
      </c>
      <c r="C195" s="19" t="s">
        <v>3</v>
      </c>
      <c r="D195" s="19" t="s">
        <v>4</v>
      </c>
      <c r="E195" s="19" t="s">
        <v>5</v>
      </c>
      <c r="F195" s="19" t="s">
        <v>6</v>
      </c>
      <c r="G195" s="19" t="s">
        <v>7</v>
      </c>
      <c r="H195" s="19" t="s">
        <v>8</v>
      </c>
      <c r="I195" s="19" t="s">
        <v>9</v>
      </c>
      <c r="J195" s="19" t="s">
        <v>10</v>
      </c>
      <c r="K195" s="19" t="s">
        <v>11</v>
      </c>
      <c r="L195" s="35" t="s">
        <v>12</v>
      </c>
      <c r="M195" s="47">
        <f t="shared" si="4"/>
        <v>0</v>
      </c>
      <c r="O195" t="str">
        <f t="shared" ca="1" si="5"/>
        <v/>
      </c>
      <c r="P195" s="17" t="str">
        <f ca="1">IF(COUNTIF(INDIRECT("$B$185"),"*"&amp;$O$2&amp;"*")=1,LEFT(RIGHT(INDIRECT("$B$185"),5),2),"")</f>
        <v/>
      </c>
      <c r="Q195" s="16" t="str">
        <f ca="1">IF(COUNTIF(INDIRECT("$C$185"),"*"&amp;$O$2&amp;"*")=1,LEFT(RIGHT(INDIRECT("$C$185"),5),2),"")</f>
        <v/>
      </c>
      <c r="R195" s="16" t="str">
        <f ca="1">IF(COUNTIF(INDIRECT("$D$185"),"*"&amp;$O$2&amp;"*")=1,LEFT(RIGHT(INDIRECT("$D$185"),5),2),"")</f>
        <v/>
      </c>
      <c r="S195" s="16" t="str">
        <f ca="1">IF(COUNTIF(INDIRECT("$E$185"),"*"&amp;$O$2&amp;"*")=1,LEFT(RIGHT(INDIRECT("$E$185"),5),2),"")</f>
        <v/>
      </c>
      <c r="T195" s="16" t="str">
        <f ca="1">IF(COUNTIF(INDIRECT("$F$185"),"*"&amp;$O$2&amp;"*")=1,LEFT(RIGHT(INDIRECT("$F$185"),5),2),"")</f>
        <v/>
      </c>
      <c r="U195" s="16" t="str">
        <f ca="1">IF(COUNTIF(INDIRECT("$G$185"),"*"&amp;$O$2&amp;"*")=1,LEFT(RIGHT(INDIRECT("$G$185"),5),2),"")</f>
        <v/>
      </c>
      <c r="V195" s="16" t="str">
        <f ca="1">IF(COUNTIF(INDIRECT("$H$185"),"*"&amp;$O$2&amp;"*")=1,LEFT(RIGHT(INDIRECT("$H$185"),5),2),"")</f>
        <v/>
      </c>
      <c r="W195" s="16" t="str">
        <f ca="1">IF(COUNTIF(INDIRECT("$I$185"),"*"&amp;$O$2&amp;"*")=1,LEFT(RIGHT(INDIRECT("$I$185"),5),2),"")</f>
        <v/>
      </c>
      <c r="X195" s="16" t="str">
        <f ca="1">IF(COUNTIF(INDIRECT("$J$185"),"*"&amp;$O$2&amp;"*")=1,LEFT(RIGHT(INDIRECT("$J$185"),5),2),"")</f>
        <v/>
      </c>
      <c r="Y195" s="16" t="str">
        <f ca="1">IF(COUNTIF(INDIRECT("$K$185"),"*"&amp;$O$2&amp;"*")=1,LEFT(RIGHT(INDIRECT("$K$185"),5),2),"")</f>
        <v/>
      </c>
      <c r="Z195" s="18" t="str">
        <f ca="1">IF(COUNTIF(INDIRECT("$L$185"),"*"&amp;$O$2&amp;"*")=1,LEFT(RIGHT(INDIRECT("$L$185"),5),2),"")</f>
        <v/>
      </c>
    </row>
    <row r="196" spans="1:26">
      <c r="A196" s="34" t="s">
        <v>13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35"/>
      <c r="M196" s="47">
        <f t="shared" si="4"/>
        <v>0</v>
      </c>
      <c r="O196" t="str">
        <f t="shared" ca="1" si="5"/>
        <v/>
      </c>
      <c r="P196" s="17" t="str">
        <f ca="1">IF(COUNTIF(INDIRECT("$B$186"),"*"&amp;$O$2&amp;"*")=1,LEFT(RIGHT(INDIRECT("$B$186"),5),2),"")</f>
        <v/>
      </c>
      <c r="Q196" s="16" t="str">
        <f ca="1">IF(COUNTIF(INDIRECT("$C$186"),"*"&amp;$O$2&amp;"*")=1,LEFT(RIGHT(INDIRECT("$C$186"),5),2),"")</f>
        <v/>
      </c>
      <c r="R196" s="16" t="str">
        <f ca="1">IF(COUNTIF(INDIRECT("$D$186"),"*"&amp;$O$2&amp;"*")=1,LEFT(RIGHT(INDIRECT("$D$186"),5),2),"")</f>
        <v/>
      </c>
      <c r="S196" s="16" t="str">
        <f ca="1">IF(COUNTIF(INDIRECT("$E$186"),"*"&amp;$O$2&amp;"*")=1,LEFT(RIGHT(INDIRECT("$E$186"),5),2),"")</f>
        <v/>
      </c>
      <c r="T196" s="16" t="str">
        <f ca="1">IF(COUNTIF(INDIRECT("$F$186"),"*"&amp;$O$2&amp;"*")=1,LEFT(RIGHT(INDIRECT("$F$186"),5),2),"")</f>
        <v/>
      </c>
      <c r="U196" s="16" t="str">
        <f ca="1">IF(COUNTIF(INDIRECT("$G$186"),"*"&amp;$O$2&amp;"*")=1,LEFT(RIGHT(INDIRECT("$G$186"),5),2),"")</f>
        <v/>
      </c>
      <c r="V196" s="16" t="str">
        <f ca="1">IF(COUNTIF(INDIRECT("$H$186"),"*"&amp;$O$2&amp;"*")=1,LEFT(RIGHT(INDIRECT("$H$186"),5),2),"")</f>
        <v/>
      </c>
      <c r="W196" s="16" t="str">
        <f ca="1">IF(COUNTIF(INDIRECT("$I$186"),"*"&amp;$O$2&amp;"*")=1,LEFT(RIGHT(INDIRECT("$I$186"),5),2),"")</f>
        <v/>
      </c>
      <c r="X196" s="16" t="str">
        <f ca="1">IF(COUNTIF(INDIRECT("$J$186"),"*"&amp;$O$2&amp;"*")=1,LEFT(RIGHT(INDIRECT("$J$186"),5),2),"")</f>
        <v/>
      </c>
      <c r="Y196" s="16" t="str">
        <f ca="1">IF(COUNTIF(INDIRECT("$K$186"),"*"&amp;$O$2&amp;"*")=1,LEFT(RIGHT(INDIRECT("$K$186"),5),2),"")</f>
        <v/>
      </c>
      <c r="Z196" s="18" t="str">
        <f ca="1">IF(COUNTIF(INDIRECT("$L$186"),"*"&amp;$O$2&amp;"*")=1,LEFT(RIGHT(INDIRECT("$L$186"),5),2),"")</f>
        <v/>
      </c>
    </row>
    <row r="197" spans="1:26">
      <c r="A197" s="20" t="s">
        <v>14</v>
      </c>
      <c r="B197" s="19"/>
      <c r="C197" s="29"/>
      <c r="D197" s="19"/>
      <c r="E197" s="19"/>
      <c r="F197" s="19"/>
      <c r="G197" s="24"/>
      <c r="H197" s="19"/>
      <c r="I197" s="19"/>
      <c r="J197" s="19"/>
      <c r="K197" s="19"/>
      <c r="L197" s="35"/>
      <c r="M197" s="47">
        <f t="shared" si="4"/>
        <v>0</v>
      </c>
      <c r="O197" t="str">
        <f t="shared" ca="1" si="5"/>
        <v/>
      </c>
      <c r="P197" s="17" t="str">
        <f ca="1">IF(COUNTIF(INDIRECT("$B$187"),"*"&amp;$O$2&amp;"*")=1,LEFT(RIGHT(INDIRECT("$B$187"),5),2),"")</f>
        <v/>
      </c>
      <c r="Q197" s="16" t="str">
        <f ca="1">IF(COUNTIF(INDIRECT("$C$187"),"*"&amp;$O$2&amp;"*")=1,LEFT(RIGHT(INDIRECT("$C$187"),5),2),"")</f>
        <v/>
      </c>
      <c r="R197" s="16" t="str">
        <f ca="1">IF(COUNTIF(INDIRECT("$D$187"),"*"&amp;$O$2&amp;"*")=1,LEFT(RIGHT(INDIRECT("$D$187"),5),2),"")</f>
        <v/>
      </c>
      <c r="S197" s="16" t="str">
        <f ca="1">IF(COUNTIF(INDIRECT("$E$187"),"*"&amp;$O$2&amp;"*")=1,LEFT(RIGHT(INDIRECT("$E$187"),5),2),"")</f>
        <v/>
      </c>
      <c r="T197" s="16" t="str">
        <f ca="1">IF(COUNTIF(INDIRECT("$F$187"),"*"&amp;$O$2&amp;"*")=1,LEFT(RIGHT(INDIRECT("$F$187"),5),2),"")</f>
        <v/>
      </c>
      <c r="U197" s="16" t="str">
        <f ca="1">IF(COUNTIF(INDIRECT("$G$187"),"*"&amp;$O$2&amp;"*")=1,LEFT(RIGHT(INDIRECT("$G$187"),5),2),"")</f>
        <v/>
      </c>
      <c r="V197" s="16" t="str">
        <f ca="1">IF(COUNTIF(INDIRECT("$H$187"),"*"&amp;$O$2&amp;"*")=1,LEFT(RIGHT(INDIRECT("$H$187"),5),2),"")</f>
        <v/>
      </c>
      <c r="W197" s="16" t="str">
        <f ca="1">IF(COUNTIF(INDIRECT("$I$187"),"*"&amp;$O$2&amp;"*")=1,LEFT(RIGHT(INDIRECT("$I$187"),5),2),"")</f>
        <v/>
      </c>
      <c r="X197" s="16" t="str">
        <f ca="1">IF(COUNTIF(INDIRECT("$J$187"),"*"&amp;$O$2&amp;"*")=1,LEFT(RIGHT(INDIRECT("$J$187"),5),2),"")</f>
        <v/>
      </c>
      <c r="Y197" s="16" t="str">
        <f ca="1">IF(COUNTIF(INDIRECT("$K$187"),"*"&amp;$O$2&amp;"*")=1,LEFT(RIGHT(INDIRECT("$K$187"),5),2),"")</f>
        <v/>
      </c>
      <c r="Z197" s="18" t="str">
        <f ca="1">IF(COUNTIF(INDIRECT("$L$187"),"*"&amp;$O$2&amp;"*")=1,LEFT(RIGHT(INDIRECT("$L$187"),5),2),"")</f>
        <v/>
      </c>
    </row>
    <row r="198" spans="1:26" ht="27">
      <c r="A198" s="20" t="s">
        <v>186</v>
      </c>
      <c r="B198" s="35"/>
      <c r="C198" s="19"/>
      <c r="D198" s="235" t="s">
        <v>195</v>
      </c>
      <c r="E198" s="201" t="s">
        <v>102</v>
      </c>
      <c r="F198" s="35"/>
      <c r="G198" s="35"/>
      <c r="H198" s="19"/>
      <c r="I198" s="19"/>
      <c r="J198" s="19"/>
      <c r="K198" s="19"/>
      <c r="L198" s="35"/>
      <c r="M198" s="47">
        <f t="shared" si="4"/>
        <v>2</v>
      </c>
      <c r="O198" t="str">
        <f t="shared" ca="1" si="5"/>
        <v/>
      </c>
      <c r="P198" s="17" t="str">
        <f ca="1">IF(COUNTIF(INDIRECT("$B$188"),"*"&amp;$O$2&amp;"*")=1,LEFT(RIGHT(INDIRECT("$B$188"),5),2),"")</f>
        <v/>
      </c>
      <c r="Q198" s="16" t="str">
        <f ca="1">IF(COUNTIF(INDIRECT("$C$188"),"*"&amp;$O$2&amp;"*")=1,LEFT(RIGHT(INDIRECT("$C$188"),5),2),"")</f>
        <v/>
      </c>
      <c r="R198" s="16" t="str">
        <f ca="1">IF(COUNTIF(INDIRECT("$D$188"),"*"&amp;$O$2&amp;"*")=1,LEFT(RIGHT(INDIRECT("$D$188"),5),2),"")</f>
        <v/>
      </c>
      <c r="S198" s="16" t="str">
        <f ca="1">IF(COUNTIF(INDIRECT("$E$188"),"*"&amp;$O$2&amp;"*")=1,LEFT(RIGHT(INDIRECT("$E$188"),5),2),"")</f>
        <v/>
      </c>
      <c r="T198" s="16" t="str">
        <f ca="1">IF(COUNTIF(INDIRECT("$F$188"),"*"&amp;$O$2&amp;"*")=1,LEFT(RIGHT(INDIRECT("$F$188"),5),2),"")</f>
        <v/>
      </c>
      <c r="U198" s="16" t="str">
        <f ca="1">IF(COUNTIF(INDIRECT("$G$188"),"*"&amp;$O$2&amp;"*")=1,LEFT(RIGHT(INDIRECT("$G$188"),5),2),"")</f>
        <v/>
      </c>
      <c r="V198" s="16" t="str">
        <f ca="1">IF(COUNTIF(INDIRECT("$H$188"),"*"&amp;$O$2&amp;"*")=1,LEFT(RIGHT(INDIRECT("$H$188"),5),2),"")</f>
        <v/>
      </c>
      <c r="W198" s="16" t="str">
        <f ca="1">IF(COUNTIF(INDIRECT("$I$188"),"*"&amp;$O$2&amp;"*")=1,LEFT(RIGHT(INDIRECT("$I$188"),5),2),"")</f>
        <v/>
      </c>
      <c r="X198" s="16" t="str">
        <f ca="1">IF(COUNTIF(INDIRECT("$J$188"),"*"&amp;$O$2&amp;"*")=1,LEFT(RIGHT(INDIRECT("$J$188"),5),2),"")</f>
        <v/>
      </c>
      <c r="Y198" s="16" t="str">
        <f ca="1">IF(COUNTIF(INDIRECT("$K$188"),"*"&amp;$O$2&amp;"*")=1,LEFT(RIGHT(INDIRECT("$K$188"),5),2),"")</f>
        <v/>
      </c>
      <c r="Z198" s="18" t="str">
        <f ca="1">IF(COUNTIF(INDIRECT("$L$188"),"*"&amp;$O$2&amp;"*")=1,LEFT(RIGHT(INDIRECT("$L$188"),5),2),"")</f>
        <v/>
      </c>
    </row>
    <row r="199" spans="1:26" ht="27">
      <c r="A199" s="20" t="s">
        <v>187</v>
      </c>
      <c r="B199" s="98"/>
      <c r="C199" s="19"/>
      <c r="D199" s="191"/>
      <c r="E199" s="217" t="s">
        <v>188</v>
      </c>
      <c r="F199" s="19"/>
      <c r="G199" s="235" t="s">
        <v>196</v>
      </c>
      <c r="H199" s="19"/>
      <c r="I199" s="19"/>
      <c r="J199" s="19"/>
      <c r="K199" s="19"/>
      <c r="L199" s="35"/>
      <c r="M199" s="47">
        <f t="shared" si="4"/>
        <v>2</v>
      </c>
      <c r="O199" t="str">
        <f t="shared" ca="1" si="5"/>
        <v/>
      </c>
      <c r="P199" s="17" t="str">
        <f ca="1">IF(COUNTIF(INDIRECT("B189"),"*"&amp;$O$2&amp;"*")=1,LEFT(RIGHT(INDIRECT("$B$189"),5),2),"")</f>
        <v/>
      </c>
      <c r="Q199" s="16" t="str">
        <f ca="1">IF(COUNTIF(INDIRECT("$C$189"),"*"&amp;$O$2&amp;"*")=1,LEFT(RIGHT(INDIRECT("$C$189"),5),2),"")</f>
        <v/>
      </c>
      <c r="R199" s="16" t="str">
        <f ca="1">IF(COUNTIF(INDIRECT("$D$189"),"*"&amp;$O$2&amp;"*")=1,LEFT(RIGHT(INDIRECT("$D$189"),5),2),"")</f>
        <v/>
      </c>
      <c r="S199" s="16" t="str">
        <f ca="1">IF(COUNTIF(INDIRECT("$E$189"),"*"&amp;$O$2&amp;"*")=1,LEFT(RIGHT(INDIRECT("$E$189"),5),2),"")</f>
        <v/>
      </c>
      <c r="T199" s="16" t="str">
        <f ca="1">IF(COUNTIF(INDIRECT("$F$189"),"*"&amp;$O$2&amp;"*")=1,LEFT(RIGHT(INDIRECT("$F$189"),5),2),"")</f>
        <v/>
      </c>
      <c r="U199" s="16" t="str">
        <f ca="1">IF(COUNTIF(INDIRECT("$G$189"),"*"&amp;$O$2&amp;"*")=1,LEFT(RIGHT(INDIRECT("$G$189"),5),2),"")</f>
        <v/>
      </c>
      <c r="V199" s="16" t="str">
        <f ca="1">IF(COUNTIF(INDIRECT("$H$189"),"*"&amp;$O$2&amp;"*")=1,LEFT(RIGHT(INDIRECT("$H$189"),5),2),"")</f>
        <v/>
      </c>
      <c r="W199" s="16" t="str">
        <f ca="1">IF(COUNTIF(INDIRECT("$I$189"),"*"&amp;$O$2&amp;"*")=1,LEFT(RIGHT(INDIRECT("$I$189"),5),2),"")</f>
        <v/>
      </c>
      <c r="X199" s="16" t="str">
        <f ca="1">IF(COUNTIF(INDIRECT("$J$189"),"*"&amp;$O$2&amp;"*")=1,LEFT(RIGHT(INDIRECT("$J$189"),5),2),"")</f>
        <v/>
      </c>
      <c r="Y199" s="16" t="str">
        <f ca="1">IF(COUNTIF(INDIRECT("$K$189"),"*"&amp;$O$2&amp;"*")=1,LEFT(RIGHT(INDIRECT("$K$189"),5),2),"")</f>
        <v/>
      </c>
      <c r="Z199" s="18" t="str">
        <f ca="1">IF(COUNTIF(INDIRECT("$L$189"),"*"&amp;$O$2&amp;"*")=1,LEFT(RIGHT(INDIRECT("$L$189"),5),2),"")</f>
        <v/>
      </c>
    </row>
    <row r="200" spans="1:26">
      <c r="A200" s="20" t="s">
        <v>18</v>
      </c>
      <c r="B200" s="35"/>
      <c r="C200" s="35"/>
      <c r="D200" s="19"/>
      <c r="E200" s="98"/>
      <c r="F200" s="29"/>
      <c r="G200" s="35"/>
      <c r="H200" s="19"/>
      <c r="I200" s="19"/>
      <c r="J200" s="19"/>
      <c r="K200" s="19"/>
      <c r="L200" s="35"/>
      <c r="M200" s="47">
        <f t="shared" si="4"/>
        <v>0</v>
      </c>
      <c r="O200" t="str">
        <f t="shared" ca="1" si="5"/>
        <v>数学</v>
      </c>
      <c r="P200" s="17" t="str">
        <f ca="1">IF(COUNTIF(INDIRECT("B190"),"*"&amp;$O$2&amp;"*")=1,LEFT(RIGHT(INDIRECT("$B$190"),5),2),"")</f>
        <v>数学</v>
      </c>
      <c r="Q200" s="16" t="str">
        <f ca="1">IF(COUNTIF(INDIRECT("$C$190"),"*"&amp;$O$2&amp;"*")=1,LEFT(RIGHT(INDIRECT("$C$190"),5),2),"")</f>
        <v/>
      </c>
      <c r="R200" s="16" t="str">
        <f ca="1">IF(COUNTIF(INDIRECT("$D$190"),"*"&amp;$O$2&amp;"*")=1,LEFT(RIGHT(INDIRECT("$D$190"),5),2),"")</f>
        <v/>
      </c>
      <c r="S200" s="16" t="str">
        <f ca="1">IF(COUNTIF(INDIRECT("$E$190"),"*"&amp;$O$2&amp;"*")=1,LEFT(RIGHT(INDIRECT("$E$190"),5),2),"")</f>
        <v/>
      </c>
      <c r="T200" s="16" t="str">
        <f ca="1">IF(COUNTIF(INDIRECT("$F$190"),"*"&amp;$O$2&amp;"*")=1,LEFT(RIGHT(INDIRECT("$F$190"),5),2),"")</f>
        <v/>
      </c>
      <c r="U200" s="16" t="str">
        <f ca="1">IF(COUNTIF(INDIRECT("$G$190"),"*"&amp;$O$2&amp;"*")=1,LEFT(RIGHT(INDIRECT("$G$190"),5),2),"")</f>
        <v/>
      </c>
      <c r="V200" s="16" t="str">
        <f ca="1">IF(COUNTIF(INDIRECT("$H$190"),"*"&amp;$O$2&amp;"*")=1,LEFT(RIGHT(INDIRECT("$H$190"),5),2),"")</f>
        <v/>
      </c>
      <c r="W200" s="16" t="str">
        <f ca="1">IF(COUNTIF(INDIRECT("$I$190"),"*"&amp;$O$2&amp;"*")=1,LEFT(RIGHT(INDIRECT("$I$190"),5),2),"")</f>
        <v/>
      </c>
      <c r="X200" s="16" t="str">
        <f ca="1">IF(COUNTIF(INDIRECT("$J$190"),"*"&amp;$O$2&amp;"*")=1,LEFT(RIGHT(INDIRECT("$J$190"),5),2),"")</f>
        <v/>
      </c>
      <c r="Y200" s="16" t="str">
        <f ca="1">IF(COUNTIF(INDIRECT("$K$190"),"*"&amp;$O$2&amp;"*")=1,LEFT(RIGHT(INDIRECT("$K$190"),5),2),"")</f>
        <v/>
      </c>
      <c r="Z200" s="18" t="str">
        <f ca="1">IF(COUNTIF(INDIRECT("$L$190"),"*"&amp;$O$2&amp;"*")=1,LEFT(RIGHT(INDIRECT("$L$190"),5),2),"")</f>
        <v/>
      </c>
    </row>
    <row r="201" spans="1:26">
      <c r="A201" s="20"/>
      <c r="B201" s="50"/>
      <c r="C201" s="19"/>
      <c r="D201" s="19"/>
      <c r="E201" s="41"/>
      <c r="F201" s="35"/>
      <c r="G201" s="24"/>
      <c r="H201" s="26"/>
      <c r="I201" s="19"/>
      <c r="J201" s="19"/>
      <c r="K201" s="19"/>
      <c r="L201" s="35"/>
      <c r="M201" s="47">
        <f t="shared" si="4"/>
        <v>0</v>
      </c>
      <c r="O201" t="str">
        <f t="shared" ca="1" si="5"/>
        <v>英语</v>
      </c>
      <c r="P201" s="17" t="str">
        <f ca="1">IF(COUNTIF(INDIRECT("B191"),"*"&amp;$O$2&amp;"*")=1,LEFT(RIGHT(INDIRECT("$B$191"),5),2),"")</f>
        <v/>
      </c>
      <c r="Q201" s="16" t="str">
        <f ca="1">IF(COUNTIF(INDIRECT("$C$191"),"*"&amp;$O$2&amp;"*")=1,LEFT(RIGHT(INDIRECT("$C$191"),5),2),"")</f>
        <v/>
      </c>
      <c r="R201" s="16" t="str">
        <f ca="1">IF(COUNTIF(INDIRECT("$D$191"),"*"&amp;$O$2&amp;"*")=1,LEFT(RIGHT(INDIRECT("$D$191"),5),2),"")</f>
        <v/>
      </c>
      <c r="S201" s="16" t="str">
        <f ca="1">IF(COUNTIF(INDIRECT("$E$191"),"*"&amp;$O$2&amp;"*")=1,LEFT(RIGHT(INDIRECT("$E$191"),5),2),"")</f>
        <v>英语</v>
      </c>
      <c r="T201" s="16" t="str">
        <f ca="1">IF(COUNTIF(INDIRECT("$F$191"),"*"&amp;$O$2&amp;"*")=1,LEFT(RIGHT(INDIRECT("$F$191"),5),2),"")</f>
        <v/>
      </c>
      <c r="U201" s="16" t="str">
        <f ca="1">IF(COUNTIF(INDIRECT("$G$191"),"*"&amp;$O$2&amp;"*")=1,LEFT(RIGHT(INDIRECT("$G$191"),5),2),"")</f>
        <v/>
      </c>
      <c r="V201" s="16" t="str">
        <f ca="1">IF(COUNTIF(INDIRECT("$H$191"),"*"&amp;$O$2&amp;"*")=1,LEFT(RIGHT(INDIRECT("$H$191"),5),2),"")</f>
        <v/>
      </c>
      <c r="W201" s="16" t="str">
        <f ca="1">IF(COUNTIF(INDIRECT("$I$191"),"*"&amp;$O$2&amp;"*")=1,LEFT(RIGHT(INDIRECT("$I$191"),5),2),"")</f>
        <v/>
      </c>
      <c r="X201" s="16" t="str">
        <f ca="1">IF(COUNTIF(INDIRECT("$J$191"),"*"&amp;$O$2&amp;"*")=1,LEFT(RIGHT(INDIRECT("$J$191"),5),2),"")</f>
        <v/>
      </c>
      <c r="Y201" s="16" t="str">
        <f ca="1">IF(COUNTIF(INDIRECT("$K$191"),"*"&amp;$O$2&amp;"*")=1,LEFT(RIGHT(INDIRECT("$K$191"),5),2),"")</f>
        <v/>
      </c>
      <c r="Z201" s="18" t="str">
        <f ca="1">IF(COUNTIF(INDIRECT("$L$191"),"*"&amp;$O$2&amp;"*")=1,LEFT(RIGHT(INDIRECT("$L$191"),5),2),"")</f>
        <v/>
      </c>
    </row>
    <row r="202" spans="1:26">
      <c r="A202" s="89"/>
      <c r="B202" s="32">
        <f>196-COUNTIF(B2:B201,"")-COUNTIF(B2:B201," ")-COUNTIF(B2:B201,"  ")-COUNTIF(B2:B201,B195)</f>
        <v>58</v>
      </c>
      <c r="C202" s="32">
        <f>196-COUNTIF(C2:C201,"")-COUNTIF(C2:C201," ")-COUNTIF(C2:C201,"  ")-COUNTIF(C2:C201,C195)</f>
        <v>-2</v>
      </c>
      <c r="D202" s="32">
        <f>196-COUNTIF(D2:D201,"")-COUNTIF(D2:D201," ")-COUNTIF(D2:D201,"  ")-COUNTIF(D2:D201,D195)</f>
        <v>15</v>
      </c>
      <c r="E202" s="32">
        <f>196-COUNTIF(E2:E201,"")-COUNTIF(E2:E201," ")-COUNTIF(E2:E201,"  ")-COUNTIF(E2:E201,E195)</f>
        <v>58</v>
      </c>
      <c r="F202" s="32">
        <f>196-COUNTIF(F2:F201,"")-COUNTIF(F2:F201," ")-COUNTIF(F2:F201,"  ")-COUNTIF(F2:F201,F195)</f>
        <v>17</v>
      </c>
      <c r="G202" s="32">
        <f>196-COUNTIF(G2:G201,"")-COUNTIF(G2:G201," ")-COUNTIF(G2:G201,"  ")-COUNTIF(G2:G201,G195)</f>
        <v>30</v>
      </c>
      <c r="H202" s="32">
        <f>196-COUNTIF(H2:H201,"")-COUNTIF(H2:H201," ")-COUNTIF(H2:H201,"  ")-COUNTIF(H2:H201,H195)</f>
        <v>-4</v>
      </c>
      <c r="I202" s="32">
        <f>196-COUNTIF(I2:I201,"")-COUNTIF(I2:I201," ")-COUNTIF(I2:I201,"  ")-COUNTIF(I2:I201,I195)</f>
        <v>-4</v>
      </c>
      <c r="J202" s="32">
        <f>196-COUNTIF(J2:J201,"")-COUNTIF(J2:J201," ")-COUNTIF(J2:J201,"  ")-COUNTIF(J2:J201,J195)</f>
        <v>-4</v>
      </c>
      <c r="K202" s="32">
        <f>196-COUNTIF(K2:K201,"")-COUNTIF(K2:K201," ")-COUNTIF(K2:K201,"  ")-COUNTIF(K2:K201,K195)</f>
        <v>-4</v>
      </c>
      <c r="L202" s="32">
        <f>196-COUNTIF(L2:L201,"")-COUNTIF(L2:L201," ")-COUNTIF(L2:L201,"  ")-COUNTIF(L2:L201,L195)</f>
        <v>-4</v>
      </c>
      <c r="M202" s="47">
        <f>SUM(B202:L202)</f>
        <v>156</v>
      </c>
      <c r="O202" t="str">
        <f t="shared" ca="1" si="5"/>
        <v/>
      </c>
      <c r="P202" s="17" t="str">
        <f ca="1">IF(COUNTIF(INDIRECT("B192"),"*"&amp;$O$2&amp;"*")=1,LEFT(RIGHT(INDIRECT("$B$192"),5),2),"")</f>
        <v/>
      </c>
      <c r="Q202" s="16" t="str">
        <f ca="1">IF(COUNTIF(INDIRECT("$C$192"),"*"&amp;$O$2&amp;"*")=1,LEFT(RIGHT(INDIRECT("$C$192"),5),2),"")</f>
        <v/>
      </c>
      <c r="R202" s="16" t="str">
        <f ca="1">IF(COUNTIF(INDIRECT("$D$192"),"*"&amp;$O$2&amp;"*")=1,LEFT(RIGHT(INDIRECT("$D$192"),5),2),"")</f>
        <v/>
      </c>
      <c r="S202" s="16" t="str">
        <f ca="1">IF(COUNTIF(INDIRECT("$E$192"),"*"&amp;$O$2&amp;"*")=1,LEFT(RIGHT(INDIRECT("$E$192"),5),2),"")</f>
        <v/>
      </c>
      <c r="T202" s="16" t="str">
        <f ca="1">IF(COUNTIF(INDIRECT("$F$192"),"*"&amp;$O$2&amp;"*")=1,LEFT(RIGHT(INDIRECT("$F$192"),5),2),"")</f>
        <v/>
      </c>
      <c r="U202" s="16" t="str">
        <f ca="1">IF(COUNTIF(INDIRECT("$G$192"),"*"&amp;$O$2&amp;"*")=1,LEFT(RIGHT(INDIRECT("$G$192"),5),2),"")</f>
        <v/>
      </c>
      <c r="V202" s="16" t="str">
        <f ca="1">IF(COUNTIF(INDIRECT("$H$192"),"*"&amp;$O$2&amp;"*")=1,LEFT(RIGHT(INDIRECT("$H$192"),5),2),"")</f>
        <v/>
      </c>
      <c r="W202" s="16" t="str">
        <f ca="1">IF(COUNTIF(INDIRECT("$I$192"),"*"&amp;$O$2&amp;"*")=1,LEFT(RIGHT(INDIRECT("$I$192"),5),2),"")</f>
        <v/>
      </c>
      <c r="X202" s="16" t="str">
        <f ca="1">IF(COUNTIF(INDIRECT("$J$192"),"*"&amp;$O$2&amp;"*")=1,LEFT(RIGHT(INDIRECT("$J$192"),5),2),"")</f>
        <v/>
      </c>
      <c r="Y202" s="16" t="str">
        <f ca="1">IF(COUNTIF(INDIRECT("$K$192"),"*"&amp;$O$2&amp;"*")=1,LEFT(RIGHT(INDIRECT("$K$192"),5),2),"")</f>
        <v/>
      </c>
      <c r="Z202" s="18" t="str">
        <f ca="1">IF(COUNTIF(INDIRECT("$L$192"),"*"&amp;$O$2&amp;"*")=1,LEFT(RIGHT(INDIRECT("$L$192"),5),2),"")</f>
        <v/>
      </c>
    </row>
    <row r="203" spans="1:26">
      <c r="A203" s="89"/>
      <c r="B203" s="54"/>
      <c r="C203" s="54"/>
      <c r="D203" s="54"/>
      <c r="O203" t="str">
        <f t="shared" ca="1" si="5"/>
        <v/>
      </c>
      <c r="P203" s="17" t="str">
        <f ca="1">IF(COUNTIF(INDIRECT("B193"),"*"&amp;$O$2&amp;"*")=1,LEFT(RIGHT(INDIRECT("$B$193"),5),2),"")</f>
        <v/>
      </c>
      <c r="Q203" s="16" t="str">
        <f ca="1">IF(COUNTIF(INDIRECT("$C$193"),"*"&amp;$O$2&amp;"*")=1,LEFT(RIGHT(INDIRECT("$C$193"),5),2),"")</f>
        <v/>
      </c>
      <c r="R203" s="16" t="str">
        <f ca="1">IF(COUNTIF(INDIRECT("$D$193"),"*"&amp;$O$2&amp;"*")=1,LEFT(RIGHT(INDIRECT("$D$193"),5),2),"")</f>
        <v/>
      </c>
      <c r="S203" s="16" t="str">
        <f ca="1">IF(COUNTIF(INDIRECT("$E$193"),"*"&amp;$O$2&amp;"*")=1,LEFT(RIGHT(INDIRECT("$E$193"),5),2),"")</f>
        <v/>
      </c>
      <c r="T203" s="16" t="str">
        <f ca="1">IF(COUNTIF(INDIRECT("$F$193"),"*"&amp;$O$2&amp;"*")=1,LEFT(RIGHT(INDIRECT("$F$193"),5),2),"")</f>
        <v/>
      </c>
      <c r="U203" s="16" t="str">
        <f ca="1">IF(COUNTIF(INDIRECT("$G$193"),"*"&amp;$O$2&amp;"*")=1,LEFT(RIGHT(INDIRECT("$G$193"),5),2),"")</f>
        <v/>
      </c>
      <c r="V203" s="16" t="str">
        <f ca="1">IF(COUNTIF(INDIRECT("$H$193"),"*"&amp;$O$2&amp;"*")=1,LEFT(RIGHT(INDIRECT("$H$193"),5),2),"")</f>
        <v/>
      </c>
      <c r="W203" s="16" t="str">
        <f ca="1">IF(COUNTIF(INDIRECT("$I$193"),"*"&amp;$O$2&amp;"*")=1,LEFT(RIGHT(INDIRECT("$I$193"),5),2),"")</f>
        <v/>
      </c>
      <c r="X203" s="16" t="str">
        <f ca="1">IF(COUNTIF(INDIRECT("$J$193"),"*"&amp;$O$2&amp;"*")=1,LEFT(RIGHT(INDIRECT("$J$193"),5),2),"")</f>
        <v/>
      </c>
      <c r="Y203" s="16" t="str">
        <f ca="1">IF(COUNTIF(INDIRECT("$K$193"),"*"&amp;$O$2&amp;"*")=1,LEFT(RIGHT(INDIRECT("$K$193"),5),2),"")</f>
        <v/>
      </c>
      <c r="Z203" s="18" t="str">
        <f ca="1">IF(COUNTIF(INDIRECT("$L$193"),"*"&amp;$O$2&amp;"*")=1,LEFT(RIGHT(INDIRECT("$L$193"),5),2),"")</f>
        <v/>
      </c>
    </row>
    <row r="204" spans="1:26">
      <c r="A204" s="89"/>
      <c r="B204" s="54"/>
      <c r="C204" s="54"/>
      <c r="D204" s="54"/>
      <c r="O204" t="str">
        <f t="shared" ca="1" si="5"/>
        <v/>
      </c>
      <c r="P204" s="17" t="str">
        <f ca="1">IF(COUNTIF(INDIRECT("B194"),"*"&amp;$O$2&amp;"*")=1,LEFT(RIGHT(INDIRECT("$B$194"),5),2),"")</f>
        <v/>
      </c>
      <c r="Q204" s="16" t="str">
        <f ca="1">IF(COUNTIF(INDIRECT("$C$194"),"*"&amp;$O$2&amp;"*")=1,LEFT(RIGHT(INDIRECT("$C$194"),5),2),"")</f>
        <v/>
      </c>
      <c r="R204" s="16" t="str">
        <f ca="1">IF(COUNTIF(INDIRECT("$D$194"),"*"&amp;$O$2&amp;"*")=1,LEFT(RIGHT(INDIRECT("$D$194"),5),2),"")</f>
        <v/>
      </c>
      <c r="S204" s="16" t="str">
        <f ca="1">IF(COUNTIF(INDIRECT("$E$194"),"*"&amp;$O$2&amp;"*")=1,LEFT(RIGHT(INDIRECT("$E$194"),5),2),"")</f>
        <v/>
      </c>
      <c r="T204" s="16" t="str">
        <f ca="1">IF(COUNTIF(INDIRECT("$F$194"),"*"&amp;$O$2&amp;"*")=1,LEFT(RIGHT(INDIRECT("$F$194"),5),2),"")</f>
        <v/>
      </c>
      <c r="U204" s="16" t="str">
        <f ca="1">IF(COUNTIF(INDIRECT("$G$194"),"*"&amp;$O$2&amp;"*")=1,LEFT(RIGHT(INDIRECT("$G$194"),5),2),"")</f>
        <v/>
      </c>
      <c r="V204" s="16" t="str">
        <f ca="1">IF(COUNTIF(INDIRECT("$H$194"),"*"&amp;$O$2&amp;"*")=1,LEFT(RIGHT(INDIRECT("$H$194"),5),2),"")</f>
        <v/>
      </c>
      <c r="W204" s="16" t="str">
        <f ca="1">IF(COUNTIF(INDIRECT("$I$194"),"*"&amp;$O$2&amp;"*")=1,LEFT(RIGHT(INDIRECT("$I$194"),5),2),"")</f>
        <v/>
      </c>
      <c r="X204" s="16" t="str">
        <f ca="1">IF(COUNTIF(INDIRECT("$J$194"),"*"&amp;$O$2&amp;"*")=1,LEFT(RIGHT(INDIRECT("$J$194"),5),2),"")</f>
        <v/>
      </c>
      <c r="Y204" s="16" t="str">
        <f ca="1">IF(COUNTIF(INDIRECT("$K$194"),"*"&amp;$O$2&amp;"*")=1,LEFT(RIGHT(INDIRECT("$K$194"),5),2),"")</f>
        <v/>
      </c>
      <c r="Z204" s="18" t="str">
        <f ca="1">IF(COUNTIF(INDIRECT("$L$194"),"*"&amp;$O$2&amp;"*")=1,LEFT(RIGHT(INDIRECT("$L$194"),5),2),"")</f>
        <v/>
      </c>
    </row>
    <row r="205" spans="1:26">
      <c r="A205" s="80" t="s">
        <v>35</v>
      </c>
      <c r="B205" s="54" t="s">
        <v>36</v>
      </c>
      <c r="C205" s="54" t="s">
        <v>37</v>
      </c>
      <c r="D205" s="54"/>
      <c r="O205" t="str">
        <f t="shared" ca="1" si="5"/>
        <v/>
      </c>
      <c r="P205" s="17" t="str">
        <f ca="1">IF(COUNTIF(INDIRECT("B195"),"*"&amp;$O$2&amp;"*")=1,LEFT(RIGHT(INDIRECT("$B$195"),5),2),"")</f>
        <v/>
      </c>
      <c r="Q205" s="16" t="str">
        <f ca="1">IF(COUNTIF(INDIRECT("$C$195"),"*"&amp;$O$2&amp;"*")=1,LEFT(RIGHT(INDIRECT("$C$195"),5),2),"")</f>
        <v/>
      </c>
      <c r="R205" s="16" t="str">
        <f ca="1">IF(COUNTIF(INDIRECT("$D$195"),"*"&amp;$O$2&amp;"*")=1,LEFT(RIGHT(INDIRECT("$D$195"),5),2),"")</f>
        <v/>
      </c>
      <c r="S205" s="16" t="str">
        <f ca="1">IF(COUNTIF(INDIRECT("$E$195"),"*"&amp;$O$2&amp;"*")=1,LEFT(RIGHT(INDIRECT("$E$195"),5),2),"")</f>
        <v/>
      </c>
      <c r="T205" s="16" t="str">
        <f ca="1">IF(COUNTIF(INDIRECT("$F$195"),"*"&amp;$O$2&amp;"*")=1,LEFT(RIGHT(INDIRECT("$F$195"),5),2),"")</f>
        <v/>
      </c>
      <c r="U205" s="16" t="str">
        <f ca="1">IF(COUNTIF(INDIRECT("$G$195"),"*"&amp;$O$2&amp;"*")=1,LEFT(RIGHT(INDIRECT("$G$195"),5),2),"")</f>
        <v/>
      </c>
      <c r="V205" s="16" t="str">
        <f ca="1">IF(COUNTIF(INDIRECT("$H$195"),"*"&amp;$O$2&amp;"*")=1,LEFT(RIGHT(INDIRECT("$H$195"),5),2),"")</f>
        <v/>
      </c>
      <c r="W205" s="16" t="str">
        <f ca="1">IF(COUNTIF(INDIRECT("$I$195"),"*"&amp;$O$2&amp;"*")=1,LEFT(RIGHT(INDIRECT("$I$195"),5),2),"")</f>
        <v/>
      </c>
      <c r="X205" s="16" t="str">
        <f ca="1">IF(COUNTIF(INDIRECT("$J$195"),"*"&amp;$O$2&amp;"*")=1,LEFT(RIGHT(INDIRECT("$J$195"),5),2),"")</f>
        <v/>
      </c>
      <c r="Y205" s="16" t="str">
        <f ca="1">IF(COUNTIF(INDIRECT("$K$195"),"*"&amp;$O$2&amp;"*")=1,LEFT(RIGHT(INDIRECT("$K$195"),5),2),"")</f>
        <v/>
      </c>
      <c r="Z205" s="18" t="str">
        <f ca="1">IF(COUNTIF(INDIRECT("$L$195"),"*"&amp;$O$2&amp;"*")=1,LEFT(RIGHT(INDIRECT("$L$195"),5),2),"")</f>
        <v/>
      </c>
    </row>
    <row r="206" spans="1:26">
      <c r="A206" s="69" t="s">
        <v>81</v>
      </c>
      <c r="B206" s="54">
        <f>COUNTIF(B$1:L$201,A206)</f>
        <v>0</v>
      </c>
      <c r="C206" s="54">
        <v>225</v>
      </c>
      <c r="D206" s="54">
        <f t="shared" ref="D206:D258" si="6">B206*C206</f>
        <v>0</v>
      </c>
      <c r="E206" s="54"/>
      <c r="F206" s="15">
        <f>B206-E206</f>
        <v>0</v>
      </c>
      <c r="O206" t="str">
        <f t="shared" ref="O206" ca="1" si="7">P206&amp;Q206&amp;R206&amp;S206&amp;T206&amp;U206&amp;V206&amp;W206&amp;X206&amp;Y206&amp;Z206</f>
        <v/>
      </c>
      <c r="P206" s="17" t="str">
        <f ca="1">IF(COUNTIF(INDIRECT("B196"),"*"&amp;$O$2&amp;"*")=1,LEFT(RIGHT(INDIRECT("$B$196"),5),2),"")</f>
        <v/>
      </c>
      <c r="Q206" s="16" t="str">
        <f ca="1">IF(COUNTIF(INDIRECT("$C$196"),"*"&amp;$O$2&amp;"*")=1,LEFT(RIGHT(INDIRECT("$C$196"),5),2),"")</f>
        <v/>
      </c>
      <c r="R206" s="16" t="str">
        <f ca="1">IF(COUNTIF(INDIRECT("$D$196"),"*"&amp;$O$2&amp;"*")=1,LEFT(RIGHT(INDIRECT("$D$196"),5),2),"")</f>
        <v/>
      </c>
      <c r="S206" s="16" t="str">
        <f ca="1">IF(COUNTIF(INDIRECT("$E$196"),"*"&amp;$O$2&amp;"*")=1,LEFT(RIGHT(INDIRECT("$E$196"),5),2),"")</f>
        <v/>
      </c>
      <c r="T206" s="16" t="str">
        <f ca="1">IF(COUNTIF(INDIRECT("$F$196"),"*"&amp;$O$2&amp;"*")=1,LEFT(RIGHT(INDIRECT("$F$196"),5),2),"")</f>
        <v/>
      </c>
      <c r="U206" s="16" t="str">
        <f ca="1">IF(COUNTIF(INDIRECT("$G$196"),"*"&amp;$O$2&amp;"*")=1,LEFT(RIGHT(INDIRECT("$G$196"),5),2),"")</f>
        <v/>
      </c>
      <c r="V206" s="16" t="str">
        <f ca="1">IF(COUNTIF(INDIRECT("$H$196"),"*"&amp;$O$2&amp;"*")=1,LEFT(RIGHT(INDIRECT("$H$196"),5),2),"")</f>
        <v/>
      </c>
      <c r="W206" s="16" t="str">
        <f ca="1">IF(COUNTIF(INDIRECT("$I$196"),"*"&amp;$O$2&amp;"*")=1,LEFT(RIGHT(INDIRECT("$I$196"),5),2),"")</f>
        <v/>
      </c>
      <c r="X206" s="16" t="str">
        <f ca="1">IF(COUNTIF(INDIRECT("$J$196"),"*"&amp;$O$2&amp;"*")=1,LEFT(RIGHT(INDIRECT("$J$196"),5),2),"")</f>
        <v/>
      </c>
      <c r="Y206" s="16" t="str">
        <f ca="1">IF(COUNTIF(INDIRECT("$K$196"),"*"&amp;$O$2&amp;"*")=1,LEFT(RIGHT(INDIRECT("$K$196"),5),2),"")</f>
        <v/>
      </c>
      <c r="Z206" s="18" t="str">
        <f ca="1">IF(COUNTIF(INDIRECT("$L$196"),"*"&amp;$O$2&amp;"*")=1,LEFT(RIGHT(INDIRECT("$L$196"),5),2),"")</f>
        <v/>
      </c>
    </row>
    <row r="207" spans="1:26">
      <c r="A207" s="69" t="s">
        <v>69</v>
      </c>
      <c r="B207" s="54">
        <f>COUNTIF(B$1:L$201,A207)</f>
        <v>0</v>
      </c>
      <c r="C207" s="54">
        <v>225</v>
      </c>
      <c r="D207" s="54">
        <f t="shared" si="6"/>
        <v>0</v>
      </c>
      <c r="E207" s="54"/>
      <c r="F207" s="15">
        <f t="shared" ref="F207:F253" si="8">B207-E207</f>
        <v>0</v>
      </c>
      <c r="O207" t="str">
        <f ca="1">P207&amp;Q207&amp;R207&amp;S207&amp;T207&amp;U207&amp;V207&amp;W207&amp;X207&amp;Y207&amp;Z207</f>
        <v/>
      </c>
      <c r="P207" s="17" t="str">
        <f ca="1">IF(COUNTIF(INDIRECT("B197"),"*"&amp;$O$2&amp;"*")=1,LEFT(RIGHT(INDIRECT("$B$197"),5),2),"")</f>
        <v/>
      </c>
      <c r="Q207" s="16" t="str">
        <f ca="1">IF(COUNTIF(INDIRECT("$C$197"),"*"&amp;$O$2&amp;"*")=1,LEFT(RIGHT(INDIRECT("$C$197"),5),2),"")</f>
        <v/>
      </c>
      <c r="R207" s="16" t="str">
        <f ca="1">IF(COUNTIF(INDIRECT("$D$197"),"*"&amp;$O$2&amp;"*")=1,LEFT(RIGHT(INDIRECT("$D$197"),5),2),"")</f>
        <v/>
      </c>
      <c r="S207" s="16" t="str">
        <f ca="1">IF(COUNTIF(INDIRECT("$E$197"),"*"&amp;$O$2&amp;"*")=1,LEFT(RIGHT(INDIRECT("$E$197"),5),2),"")</f>
        <v/>
      </c>
      <c r="T207" s="16" t="str">
        <f ca="1">IF(COUNTIF(INDIRECT("$F$197"),"*"&amp;$O$2&amp;"*")=1,LEFT(RIGHT(INDIRECT("$F$197"),5),2),"")</f>
        <v/>
      </c>
      <c r="U207" s="16" t="str">
        <f ca="1">IF(COUNTIF(INDIRECT("$G$197"),"*"&amp;$O$2&amp;"*")=1,LEFT(RIGHT(INDIRECT("$G$197"),5),2),"")</f>
        <v/>
      </c>
      <c r="V207" s="16" t="str">
        <f ca="1">IF(COUNTIF(INDIRECT("$H$197"),"*"&amp;$O$2&amp;"*")=1,LEFT(RIGHT(INDIRECT("$H$197"),5),2),"")</f>
        <v/>
      </c>
      <c r="W207" s="16" t="str">
        <f ca="1">IF(COUNTIF(INDIRECT("$I$197"),"*"&amp;$O$2&amp;"*")=1,LEFT(RIGHT(INDIRECT("$I$197"),5),2),"")</f>
        <v/>
      </c>
      <c r="X207" s="16" t="str">
        <f ca="1">IF(COUNTIF(INDIRECT("$J$197"),"*"&amp;$O$2&amp;"*")=1,LEFT(RIGHT(INDIRECT("$J$197"),5),2),"")</f>
        <v/>
      </c>
      <c r="Y207" s="16" t="str">
        <f ca="1">IF(COUNTIF(INDIRECT("$K$197"),"*"&amp;$O$2&amp;"*")=1,LEFT(RIGHT(INDIRECT("$K$197"),5),2),"")</f>
        <v/>
      </c>
      <c r="Z207" s="18" t="str">
        <f ca="1">IF(COUNTIF(INDIRECT("$L$197"),"*"&amp;$O$2&amp;"*")=1,LEFT(RIGHT(INDIRECT("$L$197"),5),2),"")</f>
        <v/>
      </c>
    </row>
    <row r="208" spans="1:26">
      <c r="A208" s="88" t="s">
        <v>73</v>
      </c>
      <c r="B208" s="54">
        <f>COUNTIF(B$1:L$201,A208)</f>
        <v>0</v>
      </c>
      <c r="C208" s="54">
        <v>225</v>
      </c>
      <c r="D208" s="54">
        <f t="shared" si="6"/>
        <v>0</v>
      </c>
      <c r="E208" s="54"/>
      <c r="F208" s="15">
        <f t="shared" si="8"/>
        <v>0</v>
      </c>
      <c r="O208" t="str">
        <f ca="1">P208&amp;Q208&amp;R208&amp;S208&amp;T208&amp;U208&amp;V208&amp;W208&amp;X208&amp;Y208&amp;Z208</f>
        <v/>
      </c>
      <c r="P208" s="17" t="str">
        <f ca="1">IF(COUNTIF(INDIRECT("B198"),"*"&amp;$O$2&amp;"*")=1,LEFT(RIGHT(INDIRECT("$B$198"),5),2),"")</f>
        <v/>
      </c>
      <c r="Q208" s="16" t="str">
        <f ca="1">IF(COUNTIF(INDIRECT("$C$198"),"*"&amp;$O$2&amp;"*")=1,LEFT(RIGHT(INDIRECT("$C$198"),5),2),"")</f>
        <v/>
      </c>
      <c r="R208" s="16" t="str">
        <f ca="1">IF(COUNTIF(INDIRECT("$D$198"),"*"&amp;$O$2&amp;"*")=1,LEFT(RIGHT(INDIRECT("$D$198"),5),2),"")</f>
        <v/>
      </c>
      <c r="S208" s="16" t="str">
        <f ca="1">IF(COUNTIF(INDIRECT("$E$198"),"*"&amp;$O$2&amp;"*")=1,LEFT(RIGHT(INDIRECT("$E$198"),5),2),"")</f>
        <v/>
      </c>
      <c r="T208" s="16" t="str">
        <f ca="1">IF(COUNTIF(INDIRECT("$F$198"),"*"&amp;$O$2&amp;"*")=1,LEFT(RIGHT(INDIRECT("$F$198"),5),2),"")</f>
        <v/>
      </c>
      <c r="U208" s="16" t="str">
        <f ca="1">IF(COUNTIF(INDIRECT("$G$198"),"*"&amp;$O$2&amp;"*")=1,LEFT(RIGHT(INDIRECT("$G$198"),5),2),"")</f>
        <v/>
      </c>
      <c r="V208" s="16" t="str">
        <f ca="1">IF(COUNTIF(INDIRECT("$H$198"),"*"&amp;$O$2&amp;"*")=1,LEFT(RIGHT(INDIRECT("$H$198"),5),2),"")</f>
        <v/>
      </c>
      <c r="W208" s="16" t="str">
        <f ca="1">IF(COUNTIF(INDIRECT("$I$198"),"*"&amp;$O$2&amp;"*")=1,LEFT(RIGHT(INDIRECT("$I$198"),5),2),"")</f>
        <v/>
      </c>
      <c r="X208" s="16" t="str">
        <f ca="1">IF(COUNTIF(INDIRECT("$J$198"),"*"&amp;$O$2&amp;"*")=1,LEFT(RIGHT(INDIRECT("$J$198"),5),2),"")</f>
        <v/>
      </c>
      <c r="Y208" s="16" t="str">
        <f ca="1">IF(COUNTIF(INDIRECT("$K$198"),"*"&amp;$O$2&amp;"*")=1,LEFT(RIGHT(INDIRECT("$K$198"),5),2),"")</f>
        <v/>
      </c>
      <c r="Z208" s="18" t="str">
        <f ca="1">IF(COUNTIF(INDIRECT("$L$198"),"*"&amp;$O$2&amp;"*")=1,LEFT(RIGHT(INDIRECT("$L$198"),5),2),"")</f>
        <v/>
      </c>
    </row>
    <row r="209" spans="1:26" ht="27">
      <c r="A209" s="23" t="s">
        <v>72</v>
      </c>
      <c r="B209" s="54">
        <f>COUNTIF(B$1:L$201,A209)</f>
        <v>10</v>
      </c>
      <c r="C209" s="54">
        <v>225</v>
      </c>
      <c r="D209" s="54">
        <f t="shared" si="6"/>
        <v>2250</v>
      </c>
      <c r="E209" s="54"/>
      <c r="F209" s="15">
        <f t="shared" si="8"/>
        <v>10</v>
      </c>
      <c r="O209" t="str">
        <f ca="1">P209&amp;Q209&amp;R209&amp;S209&amp;T209&amp;U209&amp;V209&amp;W209&amp;X209&amp;Y209&amp;Z209</f>
        <v/>
      </c>
      <c r="P209" s="17" t="str">
        <f ca="1">IF(COUNTIF(INDIRECT("B199"),"*"&amp;$O$2&amp;"*")=1,LEFT(RIGHT(INDIRECT("$B$199"),5),2),"")</f>
        <v/>
      </c>
      <c r="Q209" s="16" t="str">
        <f ca="1">IF(COUNTIF(INDIRECT("$C$199"),"*"&amp;$O$2&amp;"*")=1,LEFT(RIGHT(INDIRECT("$C$199"),5),2),"")</f>
        <v/>
      </c>
      <c r="R209" s="16" t="str">
        <f ca="1">IF(COUNTIF(INDIRECT("$D$199"),"*"&amp;$O$2&amp;"*")=1,LEFT(RIGHT(INDIRECT("$D$199"),5),2),"")</f>
        <v/>
      </c>
      <c r="S209" s="16" t="str">
        <f ca="1">IF(COUNTIF(INDIRECT("$E$199"),"*"&amp;$O$2&amp;"*")=1,LEFT(RIGHT(INDIRECT("$E$199"),5),2),"")</f>
        <v/>
      </c>
      <c r="T209" s="16" t="str">
        <f ca="1">IF(COUNTIF(INDIRECT("$F$199"),"*"&amp;$O$2&amp;"*")=1,LEFT(RIGHT(INDIRECT("$F$199"),5),2),"")</f>
        <v/>
      </c>
      <c r="U209" s="16" t="str">
        <f ca="1">IF(COUNTIF(INDIRECT("$G$199"),"*"&amp;$O$2&amp;"*")=1,LEFT(RIGHT(INDIRECT("$G$199"),5),2),"")</f>
        <v/>
      </c>
      <c r="V209" s="16" t="str">
        <f ca="1">IF(COUNTIF(INDIRECT("$H$199"),"*"&amp;$O$2&amp;"*")=1,LEFT(RIGHT(INDIRECT("$H$199"),5),2),"")</f>
        <v/>
      </c>
      <c r="W209" s="16" t="str">
        <f ca="1">IF(COUNTIF(INDIRECT("$I$199"),"*"&amp;$O$2&amp;"*")=1,LEFT(RIGHT(INDIRECT("$I$199"),5),2),"")</f>
        <v/>
      </c>
      <c r="X209" s="16" t="str">
        <f ca="1">IF(COUNTIF(INDIRECT("$J$199"),"*"&amp;$O$2&amp;"*")=1,LEFT(RIGHT(INDIRECT("$J$199"),5),2),"")</f>
        <v/>
      </c>
      <c r="Y209" s="16" t="str">
        <f ca="1">IF(COUNTIF(INDIRECT("$K$199"),"*"&amp;$O$2&amp;"*")=1,LEFT(RIGHT(INDIRECT("$K$199"),5),2),"")</f>
        <v/>
      </c>
      <c r="Z209" s="18" t="str">
        <f ca="1">IF(COUNTIF(INDIRECT("$L$199"),"*"&amp;$O$2&amp;"*")=1,LEFT(RIGHT(INDIRECT("$L$199"),5),2),"")</f>
        <v/>
      </c>
    </row>
    <row r="210" spans="1:26" ht="27">
      <c r="A210" s="23" t="s">
        <v>71</v>
      </c>
      <c r="B210" s="54">
        <f>COUNTIF(B$1:L$201,A210)</f>
        <v>11</v>
      </c>
      <c r="C210" s="54">
        <v>225</v>
      </c>
      <c r="D210" s="54">
        <f t="shared" si="6"/>
        <v>2475</v>
      </c>
      <c r="E210" s="54"/>
      <c r="F210" s="15">
        <f t="shared" si="8"/>
        <v>11</v>
      </c>
      <c r="O210" t="str">
        <f ca="1">P210&amp;Q210&amp;R210&amp;S210&amp;T210&amp;U210&amp;V210&amp;W210&amp;X210&amp;Y210&amp;Z210</f>
        <v/>
      </c>
      <c r="P210" s="17" t="str">
        <f ca="1">IF(COUNTIF(INDIRECT("B200"),"*"&amp;$O$2&amp;"*")=1,LEFT(RIGHT(INDIRECT("$B$200"),5),2),"")</f>
        <v/>
      </c>
      <c r="Q210" s="16" t="str">
        <f ca="1">IF(COUNTIF(INDIRECT("$C$200"),"*"&amp;$O$2&amp;"*")=1,LEFT(RIGHT(INDIRECT("$C$200"),5),2),"")</f>
        <v/>
      </c>
      <c r="R210" s="16" t="str">
        <f ca="1">IF(COUNTIF(INDIRECT("$D$200"),"*"&amp;$O$2&amp;"*")=1,LEFT(RIGHT(INDIRECT("$D$200"),5),2),"")</f>
        <v/>
      </c>
      <c r="S210" s="16" t="str">
        <f ca="1">IF(COUNTIF(INDIRECT("$E$200"),"*"&amp;$O$2&amp;"*")=1,LEFT(RIGHT(INDIRECT("$E$200"),5),2),"")</f>
        <v/>
      </c>
      <c r="T210" s="16" t="str">
        <f ca="1">IF(COUNTIF(INDIRECT("$F$200"),"*"&amp;$O$2&amp;"*")=1,LEFT(RIGHT(INDIRECT("$F$200"),5),2),"")</f>
        <v/>
      </c>
      <c r="U210" s="16" t="str">
        <f ca="1">IF(COUNTIF(INDIRECT("$G$200"),"*"&amp;$O$2&amp;"*")=1,LEFT(RIGHT(INDIRECT("$G$200"),5),2),"")</f>
        <v/>
      </c>
      <c r="V210" s="16" t="str">
        <f ca="1">IF(COUNTIF(INDIRECT("$H$200"),"*"&amp;$O$2&amp;"*")=1,LEFT(RIGHT(INDIRECT("$H$200"),5),2),"")</f>
        <v/>
      </c>
      <c r="W210" s="16" t="str">
        <f ca="1">IF(COUNTIF(INDIRECT("$I$200"),"*"&amp;$O$2&amp;"*")=1,LEFT(RIGHT(INDIRECT("$I$200"),5),2),"")</f>
        <v/>
      </c>
      <c r="X210" s="16" t="str">
        <f ca="1">IF(COUNTIF(INDIRECT("$J$200"),"*"&amp;$O$2&amp;"*")=1,LEFT(RIGHT(INDIRECT("$J$200"),5),2),"")</f>
        <v/>
      </c>
      <c r="Y210" s="16" t="str">
        <f ca="1">IF(COUNTIF(INDIRECT("$K$200"),"*"&amp;$O$2&amp;"*")=1,LEFT(RIGHT(INDIRECT("$K$200"),5),2),"")</f>
        <v/>
      </c>
      <c r="Z210" s="18" t="str">
        <f ca="1">IF(COUNTIF(INDIRECT("$L$200"),"*"&amp;$O$2&amp;"*")=1,LEFT(RIGHT(INDIRECT("$L$200"),5),2),"")</f>
        <v/>
      </c>
    </row>
    <row r="211" spans="1:26" ht="27">
      <c r="A211" s="23" t="s">
        <v>74</v>
      </c>
      <c r="B211" s="54">
        <f>COUNTIF(B$1:L$201,A211)</f>
        <v>8</v>
      </c>
      <c r="C211" s="54">
        <v>226</v>
      </c>
      <c r="D211" s="54">
        <f t="shared" si="6"/>
        <v>1808</v>
      </c>
      <c r="E211" s="54"/>
      <c r="F211" s="15">
        <f t="shared" si="8"/>
        <v>8</v>
      </c>
      <c r="O211" t="str">
        <f ca="1">P211&amp;Q211&amp;R211&amp;S211&amp;T211&amp;U211&amp;V211&amp;W211&amp;X211&amp;Y211&amp;Z211</f>
        <v/>
      </c>
      <c r="P211" s="17" t="str">
        <f ca="1">IF(COUNTIF(INDIRECT("B201"),"*"&amp;$O$2&amp;"*")=1,LEFT(RIGHT(INDIRECT("$B$201"),5),2),"")</f>
        <v/>
      </c>
      <c r="Q211" s="16" t="str">
        <f ca="1">IF(COUNTIF(INDIRECT("$C$201"),"*"&amp;$O$2&amp;"*")=1,LEFT(RIGHT(INDIRECT("$C$201"),5),2),"")</f>
        <v/>
      </c>
      <c r="R211" s="16" t="str">
        <f ca="1">IF(COUNTIF(INDIRECT("$D$201"),"*"&amp;$O$2&amp;"*")=1,LEFT(RIGHT(INDIRECT("$D$201"),5),2),"")</f>
        <v/>
      </c>
      <c r="S211" s="16" t="str">
        <f ca="1">IF(COUNTIF(INDIRECT("$E$201"),"*"&amp;$O$2&amp;"*")=1,LEFT(RIGHT(INDIRECT("$E$201"),5),2),"")</f>
        <v/>
      </c>
      <c r="T211" s="16" t="str">
        <f ca="1">IF(COUNTIF(INDIRECT("$F$201"),"*"&amp;$O$2&amp;"*")=1,LEFT(RIGHT(INDIRECT("$F$201"),5),2),"")</f>
        <v/>
      </c>
      <c r="U211" s="16" t="str">
        <f ca="1">IF(COUNTIF(INDIRECT("$G$201"),"*"&amp;$O$2&amp;"*")=1,LEFT(RIGHT(INDIRECT("$G$201"),5),2),"")</f>
        <v/>
      </c>
      <c r="V211" s="16" t="str">
        <f ca="1">IF(COUNTIF(INDIRECT("$H$201"),"*"&amp;$O$2&amp;"*")=1,LEFT(RIGHT(INDIRECT("$H$201"),5),2),"")</f>
        <v/>
      </c>
      <c r="W211" s="16" t="str">
        <f ca="1">IF(COUNTIF(INDIRECT("$I$201"),"*"&amp;$O$2&amp;"*")=1,LEFT(RIGHT(INDIRECT("$I$201"),5),2),"")</f>
        <v/>
      </c>
      <c r="X211" s="16" t="str">
        <f ca="1">IF(COUNTIF(INDIRECT("$J$201"),"*"&amp;$O$2&amp;"*")=1,LEFT(RIGHT(INDIRECT("$J$201"),5),2),"")</f>
        <v/>
      </c>
      <c r="Y211" s="16" t="str">
        <f ca="1">IF(COUNTIF(INDIRECT("$K$201"),"*"&amp;$O$2&amp;"*")=1,LEFT(RIGHT(INDIRECT("$K$201"),5),2),"")</f>
        <v/>
      </c>
      <c r="Z211" s="18" t="str">
        <f ca="1">IF(COUNTIF(INDIRECT("$L$201"),"*"&amp;$O$2&amp;"*")=1,LEFT(RIGHT(INDIRECT("$L$201"),5),2),"")</f>
        <v/>
      </c>
    </row>
    <row r="212" spans="1:26">
      <c r="A212" s="22" t="s">
        <v>22</v>
      </c>
      <c r="B212" s="54">
        <f>COUNTIF(B$1:L$201,A212)</f>
        <v>0</v>
      </c>
      <c r="C212" s="54">
        <v>200</v>
      </c>
      <c r="D212" s="54">
        <f t="shared" si="6"/>
        <v>0</v>
      </c>
      <c r="E212" s="54"/>
      <c r="F212" s="15">
        <f t="shared" si="8"/>
        <v>0</v>
      </c>
    </row>
    <row r="213" spans="1:26">
      <c r="A213" s="91" t="s">
        <v>83</v>
      </c>
      <c r="B213" s="54">
        <f>COUNTIF(B$1:L$201,A213)</f>
        <v>0</v>
      </c>
      <c r="C213" s="54">
        <v>200</v>
      </c>
      <c r="D213" s="54">
        <f t="shared" si="6"/>
        <v>0</v>
      </c>
      <c r="E213" s="54"/>
      <c r="F213" s="15">
        <f t="shared" si="8"/>
        <v>0</v>
      </c>
    </row>
    <row r="214" spans="1:26">
      <c r="A214" s="92" t="s">
        <v>85</v>
      </c>
      <c r="B214" s="54">
        <f>COUNTIF(B$1:L$201,A214)</f>
        <v>0</v>
      </c>
      <c r="C214" s="54">
        <v>200</v>
      </c>
      <c r="D214" s="54">
        <f t="shared" si="6"/>
        <v>0</v>
      </c>
      <c r="E214" s="54"/>
      <c r="F214" s="15">
        <f t="shared" si="8"/>
        <v>0</v>
      </c>
    </row>
    <row r="215" spans="1:26">
      <c r="A215" s="92" t="s">
        <v>89</v>
      </c>
      <c r="B215" s="54">
        <f>COUNTIF(B$1:L$201,A215)</f>
        <v>0</v>
      </c>
      <c r="C215" s="54">
        <v>200</v>
      </c>
      <c r="D215" s="54">
        <f t="shared" si="6"/>
        <v>0</v>
      </c>
      <c r="E215" s="54"/>
      <c r="F215" s="15">
        <f t="shared" si="8"/>
        <v>0</v>
      </c>
    </row>
    <row r="216" spans="1:26">
      <c r="A216" s="81" t="s">
        <v>27</v>
      </c>
      <c r="B216" s="54">
        <f>COUNTIF(B$1:L$201,A216)</f>
        <v>7</v>
      </c>
      <c r="C216" s="54">
        <v>225</v>
      </c>
      <c r="D216" s="54">
        <f t="shared" si="6"/>
        <v>1575</v>
      </c>
      <c r="E216" s="54"/>
      <c r="F216" s="15">
        <f t="shared" si="8"/>
        <v>7</v>
      </c>
    </row>
    <row r="217" spans="1:26">
      <c r="A217" s="82" t="s">
        <v>25</v>
      </c>
      <c r="B217" s="54">
        <f>COUNTIF(B$1:L$201,A217)</f>
        <v>0</v>
      </c>
      <c r="C217" s="54">
        <v>240</v>
      </c>
      <c r="D217" s="54">
        <f t="shared" si="6"/>
        <v>0</v>
      </c>
      <c r="E217" s="54"/>
      <c r="F217" s="15">
        <f t="shared" si="8"/>
        <v>0</v>
      </c>
    </row>
    <row r="218" spans="1:26">
      <c r="A218" s="83" t="s">
        <v>19</v>
      </c>
      <c r="B218" s="54">
        <f>COUNTIF(B$1:L$201,A218)</f>
        <v>0</v>
      </c>
      <c r="C218" s="54">
        <v>200</v>
      </c>
      <c r="D218" s="54">
        <f t="shared" si="6"/>
        <v>0</v>
      </c>
      <c r="E218" s="54"/>
      <c r="F218" s="15">
        <f t="shared" si="8"/>
        <v>0</v>
      </c>
    </row>
    <row r="219" spans="1:26">
      <c r="A219" s="83" t="s">
        <v>32</v>
      </c>
      <c r="B219" s="54">
        <f>COUNTIF(B$1:L$201,A219)</f>
        <v>0</v>
      </c>
      <c r="C219" s="54">
        <v>200</v>
      </c>
      <c r="D219" s="54">
        <f t="shared" si="6"/>
        <v>0</v>
      </c>
      <c r="E219" s="54"/>
      <c r="F219" s="15">
        <f t="shared" si="8"/>
        <v>0</v>
      </c>
    </row>
    <row r="220" spans="1:26">
      <c r="A220" s="83" t="s">
        <v>28</v>
      </c>
      <c r="B220" s="54">
        <f>COUNTIF(B$1:L$201,A220)</f>
        <v>0</v>
      </c>
      <c r="C220" s="54">
        <v>200</v>
      </c>
      <c r="D220" s="54">
        <f t="shared" si="6"/>
        <v>0</v>
      </c>
      <c r="E220" s="54"/>
      <c r="F220" s="15">
        <f t="shared" si="8"/>
        <v>0</v>
      </c>
    </row>
    <row r="221" spans="1:26">
      <c r="A221" s="83" t="s">
        <v>20</v>
      </c>
      <c r="B221" s="54">
        <f>COUNTIF(B$1:L$201,A221)</f>
        <v>0</v>
      </c>
      <c r="C221" s="54">
        <v>200</v>
      </c>
      <c r="D221" s="54">
        <f t="shared" si="6"/>
        <v>0</v>
      </c>
      <c r="E221" s="54"/>
      <c r="F221" s="15">
        <f t="shared" si="8"/>
        <v>0</v>
      </c>
    </row>
    <row r="222" spans="1:26">
      <c r="A222" s="83" t="s">
        <v>24</v>
      </c>
      <c r="B222" s="54">
        <f>COUNTIF(B$1:L$201,A222)</f>
        <v>0</v>
      </c>
      <c r="C222" s="54">
        <v>200</v>
      </c>
      <c r="D222" s="54">
        <f t="shared" si="6"/>
        <v>0</v>
      </c>
      <c r="E222" s="54"/>
      <c r="F222" s="15">
        <f t="shared" si="8"/>
        <v>0</v>
      </c>
    </row>
    <row r="223" spans="1:26">
      <c r="A223" s="63" t="s">
        <v>84</v>
      </c>
      <c r="B223" s="54">
        <f>COUNTIF(B$1:L$201,A223)</f>
        <v>0</v>
      </c>
      <c r="C223" s="54">
        <v>160</v>
      </c>
      <c r="D223" s="54">
        <f t="shared" si="6"/>
        <v>0</v>
      </c>
      <c r="E223" s="54"/>
      <c r="F223" s="15">
        <f t="shared" si="8"/>
        <v>0</v>
      </c>
    </row>
    <row r="224" spans="1:26">
      <c r="A224" s="85" t="s">
        <v>76</v>
      </c>
      <c r="B224" s="54">
        <f>COUNTIF(B$1:L$201,A224)</f>
        <v>0</v>
      </c>
      <c r="C224" s="54">
        <v>225</v>
      </c>
      <c r="D224" s="54">
        <f t="shared" si="6"/>
        <v>0</v>
      </c>
      <c r="E224" s="54"/>
      <c r="F224" s="15">
        <f t="shared" si="8"/>
        <v>0</v>
      </c>
    </row>
    <row r="225" spans="1:6">
      <c r="A225" s="85" t="s">
        <v>79</v>
      </c>
      <c r="B225" s="54">
        <f>COUNTIF(B$1:L$201,A225)</f>
        <v>0</v>
      </c>
      <c r="C225" s="54">
        <v>240</v>
      </c>
      <c r="D225" s="54">
        <f t="shared" si="6"/>
        <v>0</v>
      </c>
      <c r="E225" s="54"/>
      <c r="F225" s="15">
        <f t="shared" si="8"/>
        <v>0</v>
      </c>
    </row>
    <row r="226" spans="1:6">
      <c r="A226" s="85" t="s">
        <v>65</v>
      </c>
      <c r="B226" s="54">
        <f>COUNTIF(B$1:L$201,A226)</f>
        <v>0</v>
      </c>
      <c r="C226" s="54">
        <v>241</v>
      </c>
      <c r="D226" s="54">
        <f t="shared" si="6"/>
        <v>0</v>
      </c>
      <c r="E226" s="54"/>
      <c r="F226" s="15">
        <f t="shared" si="8"/>
        <v>0</v>
      </c>
    </row>
    <row r="227" spans="1:6">
      <c r="A227" s="72" t="s">
        <v>63</v>
      </c>
      <c r="B227" s="54">
        <f>COUNTIF(B$1:L$201,A227)</f>
        <v>0</v>
      </c>
      <c r="C227" s="54">
        <v>300</v>
      </c>
      <c r="D227" s="54">
        <f t="shared" si="6"/>
        <v>0</v>
      </c>
      <c r="E227" s="54"/>
      <c r="F227" s="15">
        <f t="shared" si="8"/>
        <v>0</v>
      </c>
    </row>
    <row r="228" spans="1:6">
      <c r="A228" s="72" t="s">
        <v>68</v>
      </c>
      <c r="B228" s="54">
        <f>COUNTIF(B$1:L$201,A228)</f>
        <v>0</v>
      </c>
      <c r="C228" s="54">
        <v>300</v>
      </c>
      <c r="D228" s="54">
        <f t="shared" si="6"/>
        <v>0</v>
      </c>
      <c r="E228" s="54"/>
      <c r="F228" s="15">
        <f t="shared" si="8"/>
        <v>0</v>
      </c>
    </row>
    <row r="229" spans="1:6">
      <c r="A229" s="87" t="s">
        <v>64</v>
      </c>
      <c r="B229" s="54">
        <f>COUNTIF(B$1:L$201,A229)</f>
        <v>0</v>
      </c>
      <c r="C229" s="54">
        <v>300</v>
      </c>
      <c r="D229" s="54">
        <f t="shared" si="6"/>
        <v>0</v>
      </c>
      <c r="E229" s="54"/>
      <c r="F229" s="15">
        <f t="shared" si="8"/>
        <v>0</v>
      </c>
    </row>
    <row r="230" spans="1:6">
      <c r="A230" s="84" t="s">
        <v>31</v>
      </c>
      <c r="B230" s="54">
        <f>COUNTIF(B$1:L$201,A230)</f>
        <v>1</v>
      </c>
      <c r="C230" s="54">
        <v>200</v>
      </c>
      <c r="D230" s="54">
        <f t="shared" si="6"/>
        <v>200</v>
      </c>
      <c r="E230" s="54"/>
      <c r="F230" s="15">
        <f t="shared" si="8"/>
        <v>1</v>
      </c>
    </row>
    <row r="231" spans="1:6">
      <c r="A231" s="84" t="s">
        <v>38</v>
      </c>
      <c r="B231" s="54">
        <f>COUNTIF(B$1:L$201,A231)</f>
        <v>0</v>
      </c>
      <c r="C231" s="54">
        <v>200</v>
      </c>
      <c r="D231" s="54">
        <f t="shared" si="6"/>
        <v>0</v>
      </c>
      <c r="E231" s="54"/>
      <c r="F231" s="15">
        <f t="shared" si="8"/>
        <v>0</v>
      </c>
    </row>
    <row r="232" spans="1:6">
      <c r="A232" s="21" t="s">
        <v>26</v>
      </c>
      <c r="B232" s="54">
        <f>COUNTIF(B$1:L$201,A232)</f>
        <v>0</v>
      </c>
      <c r="C232" s="54">
        <v>200</v>
      </c>
      <c r="D232" s="54">
        <f t="shared" si="6"/>
        <v>0</v>
      </c>
      <c r="E232" s="54"/>
      <c r="F232" s="15">
        <f t="shared" si="8"/>
        <v>0</v>
      </c>
    </row>
    <row r="233" spans="1:6">
      <c r="A233" s="21" t="s">
        <v>82</v>
      </c>
      <c r="B233" s="54">
        <f>COUNTIF(B$1:L$201,A233)</f>
        <v>0</v>
      </c>
      <c r="C233" s="54">
        <v>200</v>
      </c>
      <c r="D233" s="54">
        <f t="shared" si="6"/>
        <v>0</v>
      </c>
      <c r="E233" s="54"/>
      <c r="F233" s="15">
        <f t="shared" si="8"/>
        <v>0</v>
      </c>
    </row>
    <row r="234" spans="1:6">
      <c r="A234" s="21" t="s">
        <v>21</v>
      </c>
      <c r="B234" s="54">
        <f>COUNTIF(B$1:L$201,A234)</f>
        <v>0</v>
      </c>
      <c r="C234" s="54">
        <v>200</v>
      </c>
      <c r="D234" s="54">
        <f t="shared" si="6"/>
        <v>0</v>
      </c>
      <c r="E234" s="54"/>
      <c r="F234" s="15">
        <f t="shared" si="8"/>
        <v>0</v>
      </c>
    </row>
    <row r="235" spans="1:6">
      <c r="A235" s="68" t="s">
        <v>67</v>
      </c>
      <c r="B235" s="54">
        <f>COUNTIF(B$1:L$201,A235)</f>
        <v>0</v>
      </c>
      <c r="C235" s="54">
        <v>200</v>
      </c>
      <c r="D235" s="54">
        <f t="shared" si="6"/>
        <v>0</v>
      </c>
      <c r="E235" s="54"/>
      <c r="F235" s="15">
        <f t="shared" si="8"/>
        <v>0</v>
      </c>
    </row>
    <row r="236" spans="1:6">
      <c r="A236" s="68" t="s">
        <v>78</v>
      </c>
      <c r="B236" s="54">
        <f>COUNTIF(B$1:L$201,A236)</f>
        <v>0</v>
      </c>
      <c r="C236" s="54">
        <v>201</v>
      </c>
      <c r="D236" s="54">
        <f t="shared" si="6"/>
        <v>0</v>
      </c>
      <c r="E236" s="54"/>
      <c r="F236" s="15">
        <f t="shared" si="8"/>
        <v>0</v>
      </c>
    </row>
    <row r="237" spans="1:6">
      <c r="A237" s="19" t="s">
        <v>34</v>
      </c>
      <c r="B237" s="54">
        <f>COUNTIF(B$1:L$201,A237)</f>
        <v>0</v>
      </c>
      <c r="C237" s="54">
        <v>210</v>
      </c>
      <c r="D237" s="54">
        <f t="shared" si="6"/>
        <v>0</v>
      </c>
      <c r="E237" s="54"/>
      <c r="F237" s="15">
        <f t="shared" si="8"/>
        <v>0</v>
      </c>
    </row>
    <row r="238" spans="1:6">
      <c r="A238" s="56" t="s">
        <v>29</v>
      </c>
      <c r="B238" s="54">
        <f>COUNTIF(B$1:L$201,A238)</f>
        <v>0</v>
      </c>
      <c r="C238" s="54">
        <v>210</v>
      </c>
      <c r="D238" s="54">
        <f t="shared" si="6"/>
        <v>0</v>
      </c>
      <c r="E238" s="54"/>
      <c r="F238" s="15">
        <f t="shared" si="8"/>
        <v>0</v>
      </c>
    </row>
    <row r="239" spans="1:6">
      <c r="A239" s="56" t="s">
        <v>30</v>
      </c>
      <c r="B239" s="54">
        <f>COUNTIF(B$1:L$201,A239)</f>
        <v>0</v>
      </c>
      <c r="C239" s="54">
        <v>200</v>
      </c>
      <c r="D239" s="54">
        <f t="shared" si="6"/>
        <v>0</v>
      </c>
      <c r="E239" s="54"/>
      <c r="F239" s="15">
        <f t="shared" si="8"/>
        <v>0</v>
      </c>
    </row>
    <row r="240" spans="1:6">
      <c r="A240" s="86" t="s">
        <v>75</v>
      </c>
      <c r="B240" s="54">
        <f>COUNTIF(B$1:L$201,A240)</f>
        <v>0</v>
      </c>
      <c r="C240" s="54">
        <v>255</v>
      </c>
      <c r="D240" s="54">
        <f t="shared" si="6"/>
        <v>0</v>
      </c>
      <c r="E240" s="54"/>
      <c r="F240" s="15">
        <f t="shared" si="8"/>
        <v>0</v>
      </c>
    </row>
    <row r="241" spans="1:6">
      <c r="A241" s="67" t="s">
        <v>56</v>
      </c>
      <c r="B241" s="54">
        <f>COUNTIF(B$1:L$201,A241)</f>
        <v>0</v>
      </c>
      <c r="C241" s="54">
        <v>360</v>
      </c>
      <c r="D241" s="54">
        <f t="shared" si="6"/>
        <v>0</v>
      </c>
      <c r="E241" s="54"/>
      <c r="F241" s="15">
        <f t="shared" si="8"/>
        <v>0</v>
      </c>
    </row>
    <row r="242" spans="1:6">
      <c r="A242" s="58" t="s">
        <v>55</v>
      </c>
      <c r="B242" s="54">
        <f>COUNTIF(B$1:L$201,A242)</f>
        <v>0</v>
      </c>
      <c r="C242" s="54">
        <v>255</v>
      </c>
      <c r="D242" s="54">
        <f t="shared" si="6"/>
        <v>0</v>
      </c>
      <c r="E242" s="54"/>
      <c r="F242" s="15">
        <f t="shared" si="8"/>
        <v>0</v>
      </c>
    </row>
    <row r="243" spans="1:6">
      <c r="A243" s="93" t="s">
        <v>88</v>
      </c>
      <c r="B243" s="54">
        <f>COUNTIF(B$1:L$201,A243)</f>
        <v>0</v>
      </c>
      <c r="C243" s="54">
        <v>190</v>
      </c>
      <c r="D243" s="54">
        <f t="shared" si="6"/>
        <v>0</v>
      </c>
      <c r="E243" s="54"/>
      <c r="F243" s="15">
        <f t="shared" si="8"/>
        <v>0</v>
      </c>
    </row>
    <row r="244" spans="1:6">
      <c r="A244" s="61" t="s">
        <v>54</v>
      </c>
      <c r="B244" s="54">
        <f>COUNTIF(B$1:L$201,A244)</f>
        <v>0</v>
      </c>
      <c r="C244" s="54">
        <v>240</v>
      </c>
      <c r="D244" s="54">
        <f t="shared" si="6"/>
        <v>0</v>
      </c>
      <c r="E244" s="54"/>
      <c r="F244" s="15">
        <f t="shared" si="8"/>
        <v>0</v>
      </c>
    </row>
    <row r="245" spans="1:6">
      <c r="A245" s="61" t="s">
        <v>53</v>
      </c>
      <c r="B245" s="54">
        <f>COUNTIF(B$1:L$201,A245)</f>
        <v>0</v>
      </c>
      <c r="C245" s="54">
        <v>210</v>
      </c>
      <c r="D245" s="54">
        <f t="shared" si="6"/>
        <v>0</v>
      </c>
      <c r="E245" s="54"/>
      <c r="F245" s="15">
        <f t="shared" si="8"/>
        <v>0</v>
      </c>
    </row>
    <row r="246" spans="1:6">
      <c r="A246" s="61" t="s">
        <v>50</v>
      </c>
      <c r="B246" s="54">
        <f>COUNTIF(B$1:L$201,A246)</f>
        <v>0</v>
      </c>
      <c r="C246" s="54">
        <v>210</v>
      </c>
      <c r="D246" s="54">
        <f t="shared" si="6"/>
        <v>0</v>
      </c>
      <c r="E246" s="54"/>
      <c r="F246" s="15">
        <f t="shared" si="8"/>
        <v>0</v>
      </c>
    </row>
    <row r="247" spans="1:6">
      <c r="A247" s="61" t="s">
        <v>66</v>
      </c>
      <c r="B247" s="54">
        <f>COUNTIF(B$1:L$201,A247)</f>
        <v>0</v>
      </c>
      <c r="C247" s="54">
        <v>210</v>
      </c>
      <c r="D247" s="54">
        <f t="shared" si="6"/>
        <v>0</v>
      </c>
      <c r="E247" s="54"/>
      <c r="F247" s="15">
        <f t="shared" si="8"/>
        <v>0</v>
      </c>
    </row>
    <row r="248" spans="1:6">
      <c r="A248" s="61" t="s">
        <v>52</v>
      </c>
      <c r="B248" s="54">
        <f>COUNTIF(B$1:L$201,A248)</f>
        <v>0</v>
      </c>
      <c r="C248" s="54">
        <v>225</v>
      </c>
      <c r="D248" s="54">
        <f t="shared" si="6"/>
        <v>0</v>
      </c>
      <c r="E248" s="54"/>
      <c r="F248" s="15">
        <f t="shared" si="8"/>
        <v>0</v>
      </c>
    </row>
    <row r="249" spans="1:6">
      <c r="A249" s="66" t="s">
        <v>61</v>
      </c>
      <c r="B249" s="54">
        <f>COUNTIF(B$1:L$201,A249)</f>
        <v>0</v>
      </c>
      <c r="C249" s="54">
        <v>255</v>
      </c>
      <c r="D249" s="54">
        <f t="shared" si="6"/>
        <v>0</v>
      </c>
      <c r="E249" s="54"/>
      <c r="F249" s="15">
        <f t="shared" si="8"/>
        <v>0</v>
      </c>
    </row>
    <row r="250" spans="1:6">
      <c r="A250" s="66" t="s">
        <v>62</v>
      </c>
      <c r="B250" s="54">
        <f>COUNTIF(B$1:L$201,A250)</f>
        <v>0</v>
      </c>
      <c r="C250" s="54">
        <v>255</v>
      </c>
      <c r="D250" s="54">
        <f t="shared" si="6"/>
        <v>0</v>
      </c>
      <c r="E250" s="54"/>
      <c r="F250" s="15">
        <f t="shared" si="8"/>
        <v>0</v>
      </c>
    </row>
    <row r="251" spans="1:6">
      <c r="A251" s="66" t="s">
        <v>60</v>
      </c>
      <c r="B251" s="54">
        <f>COUNTIF(B$1:L$201,A251)</f>
        <v>0</v>
      </c>
      <c r="C251" s="54">
        <v>180</v>
      </c>
      <c r="D251" s="54">
        <f t="shared" si="6"/>
        <v>0</v>
      </c>
      <c r="E251" s="54"/>
      <c r="F251" s="15">
        <f t="shared" si="8"/>
        <v>0</v>
      </c>
    </row>
    <row r="252" spans="1:6">
      <c r="A252" s="73" t="s">
        <v>70</v>
      </c>
      <c r="B252" s="54">
        <f>COUNTIF(B$1:L$201,A252)</f>
        <v>0</v>
      </c>
      <c r="C252" s="54">
        <v>270</v>
      </c>
      <c r="D252" s="54">
        <f t="shared" si="6"/>
        <v>0</v>
      </c>
      <c r="E252" s="54"/>
      <c r="F252" s="15">
        <f t="shared" si="8"/>
        <v>0</v>
      </c>
    </row>
    <row r="253" spans="1:6">
      <c r="A253" s="91" t="s">
        <v>83</v>
      </c>
      <c r="B253" s="54">
        <f>COUNTIF(B$1:L$201,A253)</f>
        <v>0</v>
      </c>
      <c r="C253" s="54">
        <v>225</v>
      </c>
      <c r="D253" s="54">
        <f t="shared" si="6"/>
        <v>0</v>
      </c>
      <c r="E253" s="54"/>
      <c r="F253" s="15">
        <f t="shared" si="8"/>
        <v>0</v>
      </c>
    </row>
    <row r="254" spans="1:6">
      <c r="A254" s="58" t="s">
        <v>87</v>
      </c>
      <c r="B254" s="54">
        <f>COUNTIF(B$1:L$201,A254)</f>
        <v>0</v>
      </c>
      <c r="C254" s="54">
        <v>225</v>
      </c>
      <c r="D254" s="54">
        <f t="shared" si="6"/>
        <v>0</v>
      </c>
    </row>
    <row r="255" spans="1:6">
      <c r="A255" s="58" t="s">
        <v>51</v>
      </c>
      <c r="B255" s="54">
        <f>COUNTIF(B$1:L$201,A255)</f>
        <v>0</v>
      </c>
      <c r="C255" s="54">
        <v>200</v>
      </c>
      <c r="D255" s="54">
        <f t="shared" si="6"/>
        <v>0</v>
      </c>
    </row>
    <row r="256" spans="1:6">
      <c r="A256" s="65" t="s">
        <v>33</v>
      </c>
      <c r="B256" s="54">
        <f>COUNTIF(B$1:L$201,A256)</f>
        <v>0</v>
      </c>
      <c r="C256" s="54">
        <v>200</v>
      </c>
      <c r="D256" s="54">
        <f t="shared" si="6"/>
        <v>0</v>
      </c>
    </row>
    <row r="257" spans="1:4">
      <c r="A257" s="94" t="s">
        <v>23</v>
      </c>
      <c r="B257" s="54">
        <f>COUNTIF(B$1:L$201,A257)</f>
        <v>0</v>
      </c>
      <c r="C257" s="54">
        <v>200</v>
      </c>
      <c r="D257" s="54">
        <f t="shared" si="6"/>
        <v>0</v>
      </c>
    </row>
    <row r="258" spans="1:4" ht="27">
      <c r="A258" s="27" t="s">
        <v>39</v>
      </c>
      <c r="B258" s="54">
        <f>COUNTIF(B$1:L$201,A258)</f>
        <v>1</v>
      </c>
      <c r="C258" s="54">
        <v>200</v>
      </c>
      <c r="D258" s="54">
        <f t="shared" si="6"/>
        <v>200</v>
      </c>
    </row>
    <row r="260" spans="1:4" ht="409.6">
      <c r="B260" s="54">
        <f>SUM(B206:B259)</f>
        <v>38</v>
      </c>
    </row>
  </sheetData>
  <protectedRanges>
    <protectedRange sqref="C143" name="区域1_19_1_3_4_1"/>
    <protectedRange sqref="C144" name="区域1_1_1_4_1_2_1_1"/>
    <protectedRange sqref="D150" name="区域1_19_1_3_5_1"/>
    <protectedRange sqref="C149" name="区域1_4_2_1_1_1"/>
    <protectedRange sqref="C150" name="区域1_1_1_5_1_1_1"/>
    <protectedRange sqref="D148 C147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6 D39" name="区域1_20_1_1_1_3"/>
    <protectedRange sqref="E4:E5 E15 E26 G33 C86 C60 C66 A223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12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D136" name="区域1_19_1_3_4_2"/>
    <protectedRange sqref="C137" name="区域1_1_1_5_1" securityDescriptor=""/>
    <protectedRange sqref="D178 C184" name="区域1_2_1_6_1_1_2_4_1_2_1_4"/>
    <protectedRange sqref="D187 C180" name="区域1_19_1_3_4_3"/>
    <protectedRange sqref="C186" name="区域1_4_2" securityDescriptor=""/>
    <protectedRange sqref="C187" name="区域1_1_1_5_1_1" securityDescriptor=""/>
    <protectedRange sqref="C181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202">
    <cfRule type="cellIs" dxfId="179" priority="99" stopIfTrue="1" operator="notBetween">
      <formula>0</formula>
      <formula>5</formula>
    </cfRule>
  </conditionalFormatting>
  <conditionalFormatting sqref="A2 A202:A204 A259:A1048576">
    <cfRule type="expression" dxfId="178" priority="100" stopIfTrue="1">
      <formula>NOT(ISERROR(SEARCH("“六”or“日”",A2)))</formula>
    </cfRule>
    <cfRule type="expression" dxfId="177" priority="101" stopIfTrue="1">
      <formula>"mod（$A:$J，7）=0"</formula>
    </cfRule>
  </conditionalFormatting>
  <conditionalFormatting sqref="A157 A182 A189 A195 A163:A165 A141:A150 A175:A176">
    <cfRule type="expression" dxfId="176" priority="97" stopIfTrue="1">
      <formula>NOT(ISERROR(SEARCH("“六”or“日”",A141)))</formula>
    </cfRule>
    <cfRule type="expression" dxfId="175" priority="98" stopIfTrue="1">
      <formula>"mod（$A:$J，7）=0"</formula>
    </cfRule>
  </conditionalFormatting>
  <conditionalFormatting sqref="A151">
    <cfRule type="expression" dxfId="174" priority="95" stopIfTrue="1">
      <formula>NOT(ISERROR(SEARCH("“六”or“日”",A151)))</formula>
    </cfRule>
    <cfRule type="expression" dxfId="173" priority="96" stopIfTrue="1">
      <formula>"mod（$A:$J，7）=0"</formula>
    </cfRule>
  </conditionalFormatting>
  <conditionalFormatting sqref="A158:A162">
    <cfRule type="containsText" dxfId="172" priority="91" operator="containsText" text="“六”or“日”">
      <formula>NOT(ISERROR(SEARCH("“六”or“日”",A158)))</formula>
    </cfRule>
    <cfRule type="expression" dxfId="171" priority="92">
      <formula>"mod（$A:$J，7）=0"</formula>
    </cfRule>
  </conditionalFormatting>
  <conditionalFormatting sqref="A152:A154 A156">
    <cfRule type="containsText" dxfId="170" priority="89" operator="containsText" text="“六”or“日”">
      <formula>NOT(ISERROR(SEARCH("“六”or“日”",A152)))</formula>
    </cfRule>
    <cfRule type="expression" dxfId="169" priority="90">
      <formula>"mod（$A:$J，7）=0"</formula>
    </cfRule>
  </conditionalFormatting>
  <conditionalFormatting sqref="A205 A230:A234 A237:A239 A216:A222">
    <cfRule type="expression" dxfId="168" priority="87" stopIfTrue="1">
      <formula>NOT(ISERROR(SEARCH("“六”or“日”",A205)))</formula>
    </cfRule>
    <cfRule type="expression" dxfId="167" priority="88" stopIfTrue="1">
      <formula>"mod（$A:$J，7）=0"</formula>
    </cfRule>
  </conditionalFormatting>
  <conditionalFormatting sqref="A85:A90 A78:A82 A92:A94 A3:A35 A37:A42 A44:A76 A119:A125 A99:A117">
    <cfRule type="expression" dxfId="166" priority="83" stopIfTrue="1">
      <formula>NOT(ISERROR(SEARCH("“六”or“日”",A3)))</formula>
    </cfRule>
    <cfRule type="expression" dxfId="165" priority="84" stopIfTrue="1">
      <formula>"mod（$A:$J，7）=0"</formula>
    </cfRule>
  </conditionalFormatting>
  <conditionalFormatting sqref="B50">
    <cfRule type="expression" dxfId="164" priority="81" stopIfTrue="1">
      <formula>NOT(ISERROR(SEARCH("“六”or“日”",B50)))</formula>
    </cfRule>
    <cfRule type="expression" dxfId="163" priority="82" stopIfTrue="1">
      <formula>"mod（$A:$J，7）=0"</formula>
    </cfRule>
  </conditionalFormatting>
  <conditionalFormatting sqref="A95:A98">
    <cfRule type="expression" dxfId="162" priority="79" stopIfTrue="1">
      <formula>NOT(ISERROR(SEARCH("“六”or“日”",A95)))</formula>
    </cfRule>
    <cfRule type="expression" dxfId="161" priority="80" stopIfTrue="1">
      <formula>"mod（$A:$J，7）=0"</formula>
    </cfRule>
  </conditionalFormatting>
  <conditionalFormatting sqref="B105">
    <cfRule type="expression" dxfId="160" priority="77" stopIfTrue="1">
      <formula>NOT(ISERROR(SEARCH("“六”or“日”",B105)))</formula>
    </cfRule>
    <cfRule type="expression" dxfId="159" priority="78" stopIfTrue="1">
      <formula>"mod（$A:$J，7）=0"</formula>
    </cfRule>
  </conditionalFormatting>
  <conditionalFormatting sqref="A84">
    <cfRule type="expression" dxfId="158" priority="73" stopIfTrue="1">
      <formula>NOT(ISERROR(SEARCH("“六”or“日”",A84)))</formula>
    </cfRule>
    <cfRule type="expression" dxfId="157" priority="74" stopIfTrue="1">
      <formula>"mod（$A:$J，7）=0"</formula>
    </cfRule>
  </conditionalFormatting>
  <conditionalFormatting sqref="A77">
    <cfRule type="expression" dxfId="156" priority="71" stopIfTrue="1">
      <formula>NOT(ISERROR(SEARCH("“六”or“日”",A77)))</formula>
    </cfRule>
    <cfRule type="expression" dxfId="155" priority="72" stopIfTrue="1">
      <formula>"mod（$A:$J，7）=0"</formula>
    </cfRule>
  </conditionalFormatting>
  <conditionalFormatting sqref="A91">
    <cfRule type="expression" dxfId="154" priority="69" stopIfTrue="1">
      <formula>NOT(ISERROR(SEARCH("“六”or“日”",A91)))</formula>
    </cfRule>
    <cfRule type="expression" dxfId="153" priority="70" stopIfTrue="1">
      <formula>"mod（$A:$J，7）=0"</formula>
    </cfRule>
  </conditionalFormatting>
  <conditionalFormatting sqref="B46">
    <cfRule type="expression" dxfId="152" priority="85" stopIfTrue="1">
      <formula>NOT(ISERROR(SEARCH("“六”or“日”",B46)))</formula>
    </cfRule>
    <cfRule type="expression" dxfId="151" priority="86" stopIfTrue="1">
      <formula>"mod（$A:$J，7）=0"</formula>
    </cfRule>
  </conditionalFormatting>
  <conditionalFormatting sqref="A36">
    <cfRule type="expression" dxfId="150" priority="67" stopIfTrue="1">
      <formula>NOT(ISERROR(SEARCH("“六”or“日”",A36)))</formula>
    </cfRule>
    <cfRule type="expression" dxfId="149" priority="68" stopIfTrue="1">
      <formula>"mod（$A:$J，7）=0"</formula>
    </cfRule>
  </conditionalFormatting>
  <conditionalFormatting sqref="A43">
    <cfRule type="expression" dxfId="148" priority="65" stopIfTrue="1">
      <formula>NOT(ISERROR(SEARCH("“六”or“日”",A43)))</formula>
    </cfRule>
    <cfRule type="expression" dxfId="147" priority="66" stopIfTrue="1">
      <formula>"mod（$A:$J，7）=0"</formula>
    </cfRule>
  </conditionalFormatting>
  <conditionalFormatting sqref="A126:A129">
    <cfRule type="expression" dxfId="146" priority="63" stopIfTrue="1">
      <formula>NOT(ISERROR(SEARCH("“六”or“日”",A126)))</formula>
    </cfRule>
    <cfRule type="expression" dxfId="145" priority="64" stopIfTrue="1">
      <formula>"mod（$A:$J，7）=0"</formula>
    </cfRule>
  </conditionalFormatting>
  <conditionalFormatting sqref="A131">
    <cfRule type="expression" dxfId="144" priority="61" stopIfTrue="1">
      <formula>NOT(ISERROR(SEARCH("“六”or“日”",A131)))</formula>
    </cfRule>
    <cfRule type="expression" dxfId="143" priority="62" stopIfTrue="1">
      <formula>"mod（$A:$J，7）=0"</formula>
    </cfRule>
  </conditionalFormatting>
  <conditionalFormatting sqref="A133:A136">
    <cfRule type="expression" dxfId="142" priority="59" stopIfTrue="1">
      <formula>NOT(ISERROR(SEARCH("“六”or“日”",A133)))</formula>
    </cfRule>
    <cfRule type="expression" dxfId="141" priority="60" stopIfTrue="1">
      <formula>"mod（$A:$J，7）=0"</formula>
    </cfRule>
  </conditionalFormatting>
  <conditionalFormatting sqref="A137">
    <cfRule type="expression" dxfId="140" priority="57" stopIfTrue="1">
      <formula>NOT(ISERROR(SEARCH("“六”or“日”",A137)))</formula>
    </cfRule>
    <cfRule type="expression" dxfId="139" priority="58" stopIfTrue="1">
      <formula>"mod（$A:$J，7）=0"</formula>
    </cfRule>
  </conditionalFormatting>
  <conditionalFormatting sqref="A132">
    <cfRule type="expression" dxfId="138" priority="55" stopIfTrue="1">
      <formula>NOT(ISERROR(SEARCH("“六”or“日”",A132)))</formula>
    </cfRule>
    <cfRule type="expression" dxfId="137" priority="56" stopIfTrue="1">
      <formula>"mod（$A:$J，7）=0"</formula>
    </cfRule>
  </conditionalFormatting>
  <conditionalFormatting sqref="A138">
    <cfRule type="expression" dxfId="136" priority="53" stopIfTrue="1">
      <formula>NOT(ISERROR(SEARCH("“六”or“日”",A138)))</formula>
    </cfRule>
    <cfRule type="expression" dxfId="135" priority="54" stopIfTrue="1">
      <formula>"mod（$A:$J，7）=0"</formula>
    </cfRule>
  </conditionalFormatting>
  <conditionalFormatting sqref="A177:A180">
    <cfRule type="expression" dxfId="134" priority="51" stopIfTrue="1">
      <formula>NOT(ISERROR(SEARCH("“六”or“日”",A177)))</formula>
    </cfRule>
    <cfRule type="expression" dxfId="133" priority="52" stopIfTrue="1">
      <formula>"mod（$A:$J，7）=0"</formula>
    </cfRule>
  </conditionalFormatting>
  <conditionalFormatting sqref="A181">
    <cfRule type="expression" dxfId="132" priority="49" stopIfTrue="1">
      <formula>NOT(ISERROR(SEARCH("“六”or“日”",A181)))</formula>
    </cfRule>
    <cfRule type="expression" dxfId="131" priority="50" stopIfTrue="1">
      <formula>"mod（$A:$J，7）=0"</formula>
    </cfRule>
  </conditionalFormatting>
  <conditionalFormatting sqref="A183:A186">
    <cfRule type="expression" dxfId="130" priority="47" stopIfTrue="1">
      <formula>NOT(ISERROR(SEARCH("“六”or“日”",A183)))</formula>
    </cfRule>
    <cfRule type="expression" dxfId="129" priority="48" stopIfTrue="1">
      <formula>"mod（$A:$J，7）=0"</formula>
    </cfRule>
  </conditionalFormatting>
  <conditionalFormatting sqref="A188">
    <cfRule type="expression" dxfId="128" priority="45" stopIfTrue="1">
      <formula>NOT(ISERROR(SEARCH("“六”or“日”",A188)))</formula>
    </cfRule>
    <cfRule type="expression" dxfId="127" priority="46" stopIfTrue="1">
      <formula>"mod（$A:$J，7）=0"</formula>
    </cfRule>
  </conditionalFormatting>
  <conditionalFormatting sqref="A196:A199">
    <cfRule type="expression" dxfId="126" priority="39" stopIfTrue="1">
      <formula>NOT(ISERROR(SEARCH("“六”or“日”",A196)))</formula>
    </cfRule>
    <cfRule type="expression" dxfId="125" priority="40" stopIfTrue="1">
      <formula>"mod（$A:$J，7）=0"</formula>
    </cfRule>
  </conditionalFormatting>
  <conditionalFormatting sqref="A201">
    <cfRule type="expression" dxfId="124" priority="37" stopIfTrue="1">
      <formula>NOT(ISERROR(SEARCH("“六”or“日”",A201)))</formula>
    </cfRule>
    <cfRule type="expression" dxfId="123" priority="38" stopIfTrue="1">
      <formula>"mod（$A:$J，7）=0"</formula>
    </cfRule>
  </conditionalFormatting>
  <conditionalFormatting sqref="A169">
    <cfRule type="expression" dxfId="122" priority="35" stopIfTrue="1">
      <formula>NOT(ISERROR(SEARCH("“六”or“日”",A169)))</formula>
    </cfRule>
    <cfRule type="expression" dxfId="121" priority="36" stopIfTrue="1">
      <formula>"mod（$A:$J，7）=0"</formula>
    </cfRule>
  </conditionalFormatting>
  <conditionalFormatting sqref="A166:A167">
    <cfRule type="containsText" dxfId="120" priority="33" operator="containsText" text="“六”or“日”">
      <formula>NOT(ISERROR(SEARCH("“六”or“日”",A166)))</formula>
    </cfRule>
    <cfRule type="expression" dxfId="119" priority="34">
      <formula>"mod（$A:$J，7）=0"</formula>
    </cfRule>
  </conditionalFormatting>
  <conditionalFormatting sqref="A172:A173">
    <cfRule type="containsText" dxfId="118" priority="31" operator="containsText" text="“六”or“日”">
      <formula>NOT(ISERROR(SEARCH("“六”or“日”",A172)))</formula>
    </cfRule>
    <cfRule type="expression" dxfId="117" priority="32">
      <formula>"mod（$A:$J，7）=0"</formula>
    </cfRule>
  </conditionalFormatting>
  <conditionalFormatting sqref="A192:A193">
    <cfRule type="expression" dxfId="116" priority="29" stopIfTrue="1">
      <formula>NOT(ISERROR(SEARCH("“六”or“日”",A192)))</formula>
    </cfRule>
    <cfRule type="expression" dxfId="115" priority="30" stopIfTrue="1">
      <formula>"mod（$A:$J，7）=0"</formula>
    </cfRule>
  </conditionalFormatting>
  <conditionalFormatting sqref="A174">
    <cfRule type="expression" dxfId="114" priority="27" stopIfTrue="1">
      <formula>NOT(ISERROR(SEARCH("“六”or“日”",A174)))</formula>
    </cfRule>
    <cfRule type="expression" dxfId="113" priority="28" stopIfTrue="1">
      <formula>"mod（$A:$J，7）=0"</formula>
    </cfRule>
  </conditionalFormatting>
  <conditionalFormatting sqref="A168">
    <cfRule type="containsText" dxfId="112" priority="23" operator="containsText" text="“六”or“日”">
      <formula>NOT(ISERROR(SEARCH("“六”or“日”",A168)))</formula>
    </cfRule>
    <cfRule type="expression" dxfId="111" priority="24">
      <formula>"mod（$A:$J，7）=0"</formula>
    </cfRule>
  </conditionalFormatting>
  <conditionalFormatting sqref="A187">
    <cfRule type="expression" dxfId="110" priority="21" stopIfTrue="1">
      <formula>NOT(ISERROR(SEARCH("“六”or“日”",A187)))</formula>
    </cfRule>
    <cfRule type="expression" dxfId="109" priority="22" stopIfTrue="1">
      <formula>"mod（$A:$J，7）=0"</formula>
    </cfRule>
  </conditionalFormatting>
  <conditionalFormatting sqref="A200">
    <cfRule type="expression" dxfId="108" priority="19" stopIfTrue="1">
      <formula>NOT(ISERROR(SEARCH("“六”or“日”",A200)))</formula>
    </cfRule>
    <cfRule type="expression" dxfId="107" priority="20" stopIfTrue="1">
      <formula>"mod（$A:$J，7）=0"</formula>
    </cfRule>
  </conditionalFormatting>
  <conditionalFormatting sqref="A83">
    <cfRule type="expression" dxfId="106" priority="17" stopIfTrue="1">
      <formula>NOT(ISERROR(SEARCH("“六”or“日”",A83)))</formula>
    </cfRule>
    <cfRule type="expression" dxfId="105" priority="18" stopIfTrue="1">
      <formula>"mod（$A:$J，7）=0"</formula>
    </cfRule>
  </conditionalFormatting>
  <conditionalFormatting sqref="A130">
    <cfRule type="expression" dxfId="104" priority="15" stopIfTrue="1">
      <formula>NOT(ISERROR(SEARCH("“六”or“日”",A130)))</formula>
    </cfRule>
    <cfRule type="expression" dxfId="103" priority="16" stopIfTrue="1">
      <formula>"mod（$A:$J，7）=0"</formula>
    </cfRule>
  </conditionalFormatting>
  <conditionalFormatting sqref="A155">
    <cfRule type="expression" dxfId="102" priority="13" stopIfTrue="1">
      <formula>NOT(ISERROR(SEARCH("“六”or“日”",A155)))</formula>
    </cfRule>
    <cfRule type="expression" dxfId="101" priority="14" stopIfTrue="1">
      <formula>"mod（$A:$J，7）=0"</formula>
    </cfRule>
  </conditionalFormatting>
  <conditionalFormatting sqref="A118">
    <cfRule type="expression" dxfId="100" priority="11" stopIfTrue="1">
      <formula>NOT(ISERROR(SEARCH("“六”or“日”",A118)))</formula>
    </cfRule>
    <cfRule type="expression" dxfId="99" priority="12" stopIfTrue="1">
      <formula>"mod（$A:$J，7）=0"</formula>
    </cfRule>
  </conditionalFormatting>
  <conditionalFormatting sqref="A139:A140">
    <cfRule type="expression" dxfId="98" priority="9" stopIfTrue="1">
      <formula>NOT(ISERROR(SEARCH("“六”or“日”",A139)))</formula>
    </cfRule>
    <cfRule type="expression" dxfId="97" priority="10" stopIfTrue="1">
      <formula>"mod（$A:$J，7）=0"</formula>
    </cfRule>
  </conditionalFormatting>
  <conditionalFormatting sqref="A194">
    <cfRule type="expression" dxfId="96" priority="7" stopIfTrue="1">
      <formula>NOT(ISERROR(SEARCH("“六”or“日”",A194)))</formula>
    </cfRule>
    <cfRule type="expression" dxfId="95" priority="8" stopIfTrue="1">
      <formula>"mod（$A:$J，7）=0"</formula>
    </cfRule>
  </conditionalFormatting>
  <conditionalFormatting sqref="A191">
    <cfRule type="expression" dxfId="94" priority="5" stopIfTrue="1">
      <formula>NOT(ISERROR(SEARCH("“六”or“日”",A191)))</formula>
    </cfRule>
    <cfRule type="expression" dxfId="93" priority="6" stopIfTrue="1">
      <formula>"mod（$A:$J，7）=0"</formula>
    </cfRule>
  </conditionalFormatting>
  <conditionalFormatting sqref="A170:A171">
    <cfRule type="expression" dxfId="92" priority="3" stopIfTrue="1">
      <formula>NOT(ISERROR(SEARCH("“六”or“日”",A170)))</formula>
    </cfRule>
    <cfRule type="expression" dxfId="91" priority="4" stopIfTrue="1">
      <formula>"mod（$A:$J，7）=0"</formula>
    </cfRule>
  </conditionalFormatting>
  <conditionalFormatting sqref="A190">
    <cfRule type="expression" dxfId="90" priority="1" stopIfTrue="1">
      <formula>NOT(ISERROR(SEARCH("“六”or“日”",A190)))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5" sqref="M25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英语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英语</v>
      </c>
      <c r="E25" s="10" t="str">
        <f ca="1">IF(ISNA(VLOOKUP(Q25,temp!$H:$I,2,FALSE)),"",VLOOKUP(Q25,temp!$H:$I,2,FALSE))</f>
        <v/>
      </c>
      <c r="F25" s="10" t="s">
        <v>197</v>
      </c>
      <c r="G25" s="10" t="str">
        <f ca="1">IF(ISNA(VLOOKUP(S27,temp!$H:$I,2,FALSE)),"",VLOOKUP(S27,temp!$H:$I,2,FALSE))</f>
        <v>英语</v>
      </c>
      <c r="H25" s="10" t="str">
        <f ca="1">IF(ISNA(VLOOKUP(T27,temp!$H:$I,2,FALSE)),"",VLOOKUP(T27,temp!$H:$I,2,FALSE))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>数学</v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>英语</v>
      </c>
      <c r="G26" s="10" t="str">
        <f ca="1">IF(ISNA(VLOOKUP(S26,temp!$H:$I,2,FALSE)),"",VLOOKUP(S26,temp!$H:$I,2,FALSE))</f>
        <v>数学</v>
      </c>
      <c r="H26" s="10" t="str">
        <f ca="1">IF(ISNA(VLOOKUP(T29,temp!$H:$I,2,FALSE)),"",VLOOKUP(T29,temp!$H:$I,2,FALSE))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>
        <f ca="1">IF(ISNA(VLOOKUP(P31,temp!$H:$I,2,FALSE)),"",VLOOKUP(P31,temp!$H:$I,2,FALSE))</f>
        <v>0</v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>
        <f ca="1">IF(ISNA(VLOOKUP(S31,temp!$H:$I,2,FALSE)),"",VLOOKUP(S31,temp!$H:$I,2,FALSE))</f>
        <v>0</v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>
        <f ca="1">IF(ISNA(VLOOKUP(P32,temp!$H:$I,2,FALSE)),"",VLOOKUP(P32,temp!$H:$I,2,FALSE))</f>
        <v>0</v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">
        <v>197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>数学</v>
      </c>
      <c r="E33" s="10" t="str">
        <f ca="1">IF(ISNA(VLOOKUP(Q33,temp!$H:$I,2,FALSE)),"",VLOOKUP(Q33,temp!$H:$I,2,FALSE))</f>
        <v>数学</v>
      </c>
      <c r="F33" s="10"/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">
        <v>197</v>
      </c>
      <c r="F34" s="10" t="s">
        <v>197</v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 t="str">
        <f ca="1">IF(ISNA(VLOOKUP(T36,temp!$H:$I,2,FALSE)),"",VLOOKUP(T36,temp!$H:$I,2,FALSE))</f>
        <v>数学</v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英语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英语</v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>数学</v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>英语</v>
      </c>
      <c r="G26" s="10" t="str">
        <f ca="1">IF(ISNA(VLOOKUP(S26,temp!$H:$I,2,FALSE)),"",VLOOKUP(S26,temp!$H:$I,2,FALSE))</f>
        <v>数学</v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>英语</v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>
        <f ca="1">IF(ISNA(VLOOKUP(P31,temp!$H:$I,2,FALSE)),"",VLOOKUP(P31,temp!$H:$I,2,FALSE))</f>
        <v>0</v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>
        <f ca="1">IF(ISNA(VLOOKUP(S31,temp!$H:$I,2,FALSE)),"",VLOOKUP(S31,temp!$H:$I,2,FALSE))</f>
        <v>0</v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>
        <f ca="1">IF(ISNA(VLOOKUP(P32,temp!$H:$I,2,FALSE)),"",VLOOKUP(P32,temp!$H:$I,2,FALSE))</f>
        <v>0</v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>数学</v>
      </c>
      <c r="E33" s="10" t="str">
        <f ca="1">IF(ISNA(VLOOKUP(Q33,temp!$H:$I,2,FALSE)),"",VLOOKUP(Q33,temp!$H:$I,2,FALSE))</f>
        <v>数学</v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>英语</v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>数学</v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L2" sqref="L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221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>英语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英语</v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>数学</v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>英语</v>
      </c>
      <c r="G26" s="10" t="str">
        <f ca="1">IF(ISNA(VLOOKUP(S26,temp!$H:$I,2,FALSE)),"",VLOOKUP(S26,temp!$H:$I,2,FALSE))</f>
        <v>数学</v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>英语</v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>
        <f ca="1">IF(ISNA(VLOOKUP(P31,temp!$H:$I,2,FALSE)),"",VLOOKUP(P31,temp!$H:$I,2,FALSE))</f>
        <v>0</v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>
        <f ca="1">IF(ISNA(VLOOKUP(S31,temp!$H:$I,2,FALSE)),"",VLOOKUP(S31,temp!$H:$I,2,FALSE))</f>
        <v>0</v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>
        <f ca="1">IF(ISNA(VLOOKUP(P32,temp!$H:$I,2,FALSE)),"",VLOOKUP(P32,temp!$H:$I,2,FALSE))</f>
        <v>0</v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>数学</v>
      </c>
      <c r="E33" s="10" t="str">
        <f ca="1">IF(ISNA(VLOOKUP(Q33,temp!$H:$I,2,FALSE)),"",VLOOKUP(Q33,temp!$H:$I,2,FALSE))</f>
        <v>数学</v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>英语</v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>数学</v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>数学</v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>英语</v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英语</v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>英语</v>
      </c>
      <c r="G25" s="10" t="str">
        <f ca="1">IF(ISNA(VLOOKUP(S25,temp!$H:$I,2,FALSE)),"",VLOOKUP(S25,temp!$H:$I,2,FALSE))</f>
        <v>数学</v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>英语</v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>
        <f ca="1">IF(ISNA(VLOOKUP(P29,temp!$H:$I,2,FALSE)),"",VLOOKUP(P29,temp!$H:$I,2,FALSE))</f>
        <v>0</v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>
        <f ca="1">IF(ISNA(VLOOKUP(S29,temp!$H:$I,2,FALSE)),"",VLOOKUP(S29,temp!$H:$I,2,FALSE))</f>
        <v>0</v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>
        <f ca="1">IF(ISNA(VLOOKUP(P30,temp!$H:$I,2,FALSE)),"",VLOOKUP(P30,temp!$H:$I,2,FALSE))</f>
        <v>0</v>
      </c>
      <c r="E30" s="10" t="str">
        <f ca="1">IF(ISNA(VLOOKUP(Q30,temp!$H:$I,2,FALSE)),"",VLOOKUP(Q30,temp!$H:$I,2,FALSE))</f>
        <v/>
      </c>
      <c r="F30" s="10"/>
      <c r="G30" s="10">
        <f ca="1">IF(ISNA(VLOOKUP(S30,temp!$H:$I,2,FALSE)),"",VLOOKUP(S30,temp!$H:$I,2,FALSE))</f>
        <v>0</v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>数学</v>
      </c>
      <c r="E31" s="10" t="str">
        <f ca="1">IF(ISNA(VLOOKUP(Q31,temp!$H:$I,2,FALSE)),"",VLOOKUP(Q31,temp!$H:$I,2,FALSE))</f>
        <v>数学</v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/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>数学</v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5" t="s">
        <v>92</v>
      </c>
      <c r="B1" s="245"/>
      <c r="C1" s="245"/>
      <c r="D1" s="245"/>
      <c r="E1" s="245"/>
      <c r="F1" s="245"/>
      <c r="G1" s="245"/>
      <c r="H1" s="245"/>
      <c r="I1" s="245"/>
      <c r="J1" s="245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洪智聪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/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/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/>
      </c>
      <c r="P173" s="17" t="str">
        <f ca="1">IF(COUNTIF(INDIRECT("$B$173"),"*"&amp;$O$2&amp;"*")=1,LEFT(RIGHT(INDIRECT("$B$173"),5),2),"")</f>
        <v/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洪智聪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/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/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/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/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/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/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/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/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19:00-21:00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/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19:00-21:00</v>
      </c>
      <c r="H104" s="1" t="str">
        <f t="shared" ca="1" si="124"/>
        <v>4256719:00-21:00</v>
      </c>
      <c r="I104" t="str">
        <f t="shared" ca="1" si="119"/>
        <v/>
      </c>
    </row>
    <row r="105" spans="1:9">
      <c r="A105" s="1">
        <f t="shared" ca="1" si="111"/>
        <v>0</v>
      </c>
      <c r="B105" s="2">
        <f t="shared" ca="1" si="120"/>
        <v>1</v>
      </c>
      <c r="C105" s="1">
        <f t="shared" ca="1" si="125"/>
        <v>0</v>
      </c>
      <c r="D105" t="str">
        <f t="shared" ca="1" si="114"/>
        <v/>
      </c>
      <c r="E105" t="str">
        <f t="shared" ca="1" si="122"/>
        <v>1月0日</v>
      </c>
      <c r="F105" t="str">
        <f t="shared" ca="1" si="123"/>
        <v>星期六</v>
      </c>
      <c r="G105" s="1">
        <f t="shared" ca="1" si="117"/>
        <v>0</v>
      </c>
      <c r="H105" s="1" t="str">
        <f t="shared" ca="1" si="124"/>
        <v>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/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/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>英语</v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>英语</v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>数学</v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>数学</v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/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/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>数学</v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>数学</v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>英语</v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>英语</v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/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/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/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/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19:00-21:00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19:00-21:00</v>
      </c>
      <c r="H137" s="1" t="str">
        <f t="shared" ca="1" si="160"/>
        <v>4257219:00-21:00</v>
      </c>
      <c r="I137" t="str">
        <f t="shared" ca="1" si="155"/>
        <v/>
      </c>
    </row>
    <row r="138" spans="1:9">
      <c r="A138" s="1">
        <f t="shared" ca="1" si="147"/>
        <v>42573</v>
      </c>
      <c r="B138" s="2">
        <f t="shared" ca="1" si="156"/>
        <v>5</v>
      </c>
      <c r="C138" s="1">
        <f t="shared" ca="1" si="161"/>
        <v>42573</v>
      </c>
      <c r="D138" t="str">
        <f t="shared" ca="1" si="150"/>
        <v/>
      </c>
      <c r="E138" t="str">
        <f t="shared" ca="1" si="158"/>
        <v>7月22日</v>
      </c>
      <c r="F138" t="str">
        <f t="shared" ca="1" si="159"/>
        <v>星期五</v>
      </c>
      <c r="G138" s="1">
        <f t="shared" ca="1" si="153"/>
        <v>42573</v>
      </c>
      <c r="H138" s="1" t="str">
        <f t="shared" ca="1" si="160"/>
        <v>4257342573</v>
      </c>
      <c r="I138" t="str">
        <f t="shared" ca="1" si="155"/>
        <v/>
      </c>
    </row>
    <row r="139" spans="1:9">
      <c r="A139" s="1" t="str">
        <f t="shared" ca="1" si="147"/>
        <v>8:00-10:00</v>
      </c>
      <c r="B139" s="2">
        <f t="shared" ca="1" si="156"/>
        <v>10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 t="str">
        <f t="shared" ca="1" si="153"/>
        <v>8:00-10:00</v>
      </c>
      <c r="H139" s="1" t="str">
        <f t="shared" ca="1" si="160"/>
        <v>425738:00-10:00</v>
      </c>
      <c r="I139" t="str">
        <f t="shared" ca="1" si="155"/>
        <v/>
      </c>
    </row>
    <row r="140" spans="1:9">
      <c r="A140" s="1" t="str">
        <f t="shared" ca="1" si="147"/>
        <v>10:00-12:00</v>
      </c>
      <c r="B140" s="2">
        <f t="shared" ca="1" si="156"/>
        <v>11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10:00-12:00</v>
      </c>
      <c r="H140" s="1" t="str">
        <f t="shared" ca="1" si="160"/>
        <v>4257310:00-12:00</v>
      </c>
      <c r="I140" t="str">
        <f t="shared" ca="1" si="155"/>
        <v/>
      </c>
    </row>
    <row r="141" spans="1:9">
      <c r="A141" s="1" t="str">
        <f t="shared" ca="1" si="147"/>
        <v>14:00-16:00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>英语</v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14:00-16:00</v>
      </c>
      <c r="H141" s="1" t="str">
        <f t="shared" ca="1" si="160"/>
        <v>4257314:00-16:00</v>
      </c>
      <c r="I141" t="str">
        <f t="shared" ca="1" si="155"/>
        <v>英语</v>
      </c>
    </row>
    <row r="142" spans="1:9">
      <c r="A142" s="1" t="str">
        <f t="shared" ca="1" si="147"/>
        <v>16:00-18:00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16:00-18:00</v>
      </c>
      <c r="H142" s="1" t="str">
        <f t="shared" ca="1" si="160"/>
        <v>4257316:00-18:00</v>
      </c>
      <c r="I142" t="str">
        <f t="shared" ca="1" si="155"/>
        <v/>
      </c>
    </row>
    <row r="143" spans="1:9">
      <c r="A143" s="1" t="str">
        <f t="shared" ca="1" si="147"/>
        <v>19:00-21:00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/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19:00-21:00</v>
      </c>
      <c r="H143" s="1" t="str">
        <f t="shared" ca="1" si="160"/>
        <v>4257319:00-21:00</v>
      </c>
      <c r="I143" t="str">
        <f t="shared" ca="1" si="155"/>
        <v/>
      </c>
    </row>
    <row r="144" spans="1:9">
      <c r="A144" s="1">
        <f t="shared" ca="1" si="147"/>
        <v>0</v>
      </c>
      <c r="B144" s="2">
        <f t="shared" ca="1" si="156"/>
        <v>1</v>
      </c>
      <c r="C144" s="1">
        <f t="shared" ca="1" si="161"/>
        <v>0</v>
      </c>
      <c r="D144" t="str">
        <f t="shared" ca="1" si="150"/>
        <v/>
      </c>
      <c r="E144" t="str">
        <f t="shared" ca="1" si="158"/>
        <v>1月0日</v>
      </c>
      <c r="F144" t="str">
        <f t="shared" ca="1" si="159"/>
        <v>星期六</v>
      </c>
      <c r="G144" s="1">
        <f t="shared" ca="1" si="153"/>
        <v>0</v>
      </c>
      <c r="H144" s="1" t="str">
        <f t="shared" ca="1" si="160"/>
        <v>00</v>
      </c>
      <c r="I144" t="str">
        <f t="shared" ca="1" si="155"/>
        <v/>
      </c>
    </row>
    <row r="145" spans="1:9">
      <c r="A145" s="1">
        <f t="shared" ca="1" si="147"/>
        <v>42574</v>
      </c>
      <c r="B145" s="2">
        <f t="shared" ca="1" si="156"/>
        <v>5</v>
      </c>
      <c r="C145" s="1">
        <f t="shared" ca="1" si="161"/>
        <v>42574</v>
      </c>
      <c r="D145" t="str">
        <f t="shared" ca="1" si="150"/>
        <v/>
      </c>
      <c r="E145" t="str">
        <f t="shared" ca="1" si="158"/>
        <v>7月23日</v>
      </c>
      <c r="F145" t="str">
        <f t="shared" ca="1" si="159"/>
        <v>星期六</v>
      </c>
      <c r="G145" s="1">
        <f t="shared" ca="1" si="153"/>
        <v>42574</v>
      </c>
      <c r="H145" s="1" t="str">
        <f t="shared" ca="1" si="160"/>
        <v>4257442574</v>
      </c>
      <c r="I145" t="str">
        <f t="shared" ca="1" si="155"/>
        <v/>
      </c>
    </row>
    <row r="146" spans="1:9">
      <c r="A146" s="1" t="str">
        <f t="shared" ca="1" si="147"/>
        <v>8:00-10:00</v>
      </c>
      <c r="B146" s="2">
        <f t="shared" ca="1" si="156"/>
        <v>10</v>
      </c>
      <c r="C146" s="1">
        <f t="shared" ca="1" si="161"/>
        <v>42574</v>
      </c>
      <c r="D146" t="str">
        <f t="shared" ca="1" si="150"/>
        <v/>
      </c>
      <c r="E146" t="str">
        <f t="shared" ca="1" si="158"/>
        <v>7月23日</v>
      </c>
      <c r="F146" t="str">
        <f t="shared" ca="1" si="159"/>
        <v>星期六</v>
      </c>
      <c r="G146" s="1" t="str">
        <f t="shared" ca="1" si="153"/>
        <v>8:00-10:00</v>
      </c>
      <c r="H146" s="1" t="str">
        <f t="shared" ca="1" si="160"/>
        <v>425748:00-10:00</v>
      </c>
      <c r="I146" t="str">
        <f t="shared" ca="1" si="155"/>
        <v/>
      </c>
    </row>
    <row r="147" spans="1:9">
      <c r="A147" s="1" t="str">
        <f t="shared" ca="1" si="147"/>
        <v>10:00-12:00</v>
      </c>
      <c r="B147" s="2">
        <f t="shared" ca="1" si="156"/>
        <v>11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10:00-12:00</v>
      </c>
      <c r="H147" s="1" t="str">
        <f t="shared" ca="1" si="160"/>
        <v>4257410:00-12:00</v>
      </c>
      <c r="I147" t="str">
        <f t="shared" ca="1" si="155"/>
        <v/>
      </c>
    </row>
    <row r="148" spans="1:9">
      <c r="A148" s="1" t="str">
        <f t="shared" ca="1" si="147"/>
        <v>14:00-16:00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>数学</v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14:00-16:00</v>
      </c>
      <c r="H148" s="1" t="str">
        <f t="shared" ca="1" si="160"/>
        <v>4257414:00-16:00</v>
      </c>
      <c r="I148" t="str">
        <f t="shared" ca="1" si="155"/>
        <v>数学</v>
      </c>
    </row>
    <row r="149" spans="1:9">
      <c r="A149" s="1" t="str">
        <f t="shared" ca="1" si="147"/>
        <v>16:00-18:00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>英语</v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16:00-18:00</v>
      </c>
      <c r="H149" s="1" t="str">
        <f t="shared" ca="1" si="160"/>
        <v>4257416:00-18:00</v>
      </c>
      <c r="I149" t="str">
        <f t="shared" ca="1" si="155"/>
        <v>英语</v>
      </c>
    </row>
    <row r="150" spans="1:9">
      <c r="A150" s="1" t="str">
        <f t="shared" ca="1" si="147"/>
        <v>19:00-21:00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19:00-21:00</v>
      </c>
      <c r="H150" s="1" t="str">
        <f t="shared" ca="1" si="160"/>
        <v>4257419:00-21:00</v>
      </c>
      <c r="I150" t="str">
        <f t="shared" ca="1" si="155"/>
        <v/>
      </c>
    </row>
    <row r="151" spans="1:9">
      <c r="A151" s="1">
        <f t="shared" ca="1" si="147"/>
        <v>42575</v>
      </c>
      <c r="B151" s="2">
        <f t="shared" ca="1" si="156"/>
        <v>5</v>
      </c>
      <c r="C151" s="1">
        <f t="shared" ca="1" si="161"/>
        <v>42575</v>
      </c>
      <c r="D151" t="str">
        <f t="shared" ca="1" si="150"/>
        <v/>
      </c>
      <c r="E151" t="str">
        <f t="shared" ca="1" si="158"/>
        <v>7月24日</v>
      </c>
      <c r="F151" t="str">
        <f t="shared" ca="1" si="159"/>
        <v>星期日</v>
      </c>
      <c r="G151" s="1">
        <f t="shared" ca="1" si="153"/>
        <v>42575</v>
      </c>
      <c r="H151" s="1" t="str">
        <f t="shared" ca="1" si="160"/>
        <v>4257542575</v>
      </c>
      <c r="I151" t="str">
        <f t="shared" ca="1" si="155"/>
        <v/>
      </c>
    </row>
    <row r="152" spans="1:9">
      <c r="A152" s="1" t="str">
        <f t="shared" ca="1" si="147"/>
        <v>10:00-12:00</v>
      </c>
      <c r="B152" s="2">
        <f t="shared" ca="1" si="156"/>
        <v>11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 t="str">
        <f t="shared" ca="1" si="153"/>
        <v>10:00-12:00</v>
      </c>
      <c r="H152" s="1" t="str">
        <f t="shared" ca="1" si="160"/>
        <v>4257510:00-12:00</v>
      </c>
      <c r="I152" t="str">
        <f t="shared" ca="1" si="155"/>
        <v/>
      </c>
    </row>
    <row r="153" spans="1:9">
      <c r="A153" s="1" t="str">
        <f t="shared" ca="1" si="147"/>
        <v>14:00-16:00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14:00-16:00</v>
      </c>
      <c r="H153" s="1" t="str">
        <f t="shared" ca="1" si="160"/>
        <v>4257514:00-16:00</v>
      </c>
      <c r="I153" t="str">
        <f t="shared" ca="1" si="155"/>
        <v/>
      </c>
    </row>
    <row r="154" spans="1:9">
      <c r="A154" s="1" t="str">
        <f t="shared" ca="1" si="147"/>
        <v>16:00-18:00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16:00-18:00</v>
      </c>
      <c r="H154" s="1" t="str">
        <f t="shared" ca="1" si="160"/>
        <v>4257516:00-18:00</v>
      </c>
      <c r="I154" t="str">
        <f t="shared" ca="1" si="155"/>
        <v/>
      </c>
    </row>
    <row r="155" spans="1:9">
      <c r="A155" s="1" t="str">
        <f t="shared" ca="1" si="147"/>
        <v>19:00-21:00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19:00-21:00</v>
      </c>
      <c r="H155" s="1" t="str">
        <f t="shared" ca="1" si="160"/>
        <v>4257519:00-21:00</v>
      </c>
      <c r="I155" t="str">
        <f t="shared" ca="1" si="155"/>
        <v/>
      </c>
    </row>
    <row r="156" spans="1:9">
      <c r="A156" s="1">
        <f t="shared" ca="1" si="147"/>
        <v>0</v>
      </c>
      <c r="B156" s="2">
        <f t="shared" ca="1" si="156"/>
        <v>1</v>
      </c>
      <c r="C156" s="1">
        <f t="shared" ca="1" si="161"/>
        <v>0</v>
      </c>
      <c r="D156" t="str">
        <f t="shared" ca="1" si="150"/>
        <v/>
      </c>
      <c r="E156" t="str">
        <f t="shared" ca="1" si="158"/>
        <v>1月0日</v>
      </c>
      <c r="F156" t="str">
        <f t="shared" ca="1" si="159"/>
        <v>星期六</v>
      </c>
      <c r="G156" s="1">
        <f t="shared" ca="1" si="153"/>
        <v>0</v>
      </c>
      <c r="H156" s="1" t="str">
        <f t="shared" ca="1" si="160"/>
        <v>00</v>
      </c>
      <c r="I156" t="str">
        <f t="shared" ca="1" si="155"/>
        <v/>
      </c>
    </row>
    <row r="157" spans="1:9">
      <c r="A157" s="1">
        <f t="shared" ca="1" si="147"/>
        <v>42576</v>
      </c>
      <c r="B157" s="2">
        <f t="shared" ca="1" si="156"/>
        <v>5</v>
      </c>
      <c r="C157" s="1">
        <f t="shared" ca="1" si="161"/>
        <v>42576</v>
      </c>
      <c r="D157" t="str">
        <f t="shared" ca="1" si="150"/>
        <v/>
      </c>
      <c r="E157" t="str">
        <f t="shared" ca="1" si="158"/>
        <v>7月25日</v>
      </c>
      <c r="F157" t="str">
        <f t="shared" ca="1" si="159"/>
        <v>星期一</v>
      </c>
      <c r="G157" s="1">
        <f t="shared" ca="1" si="153"/>
        <v>42576</v>
      </c>
      <c r="H157" s="1" t="str">
        <f t="shared" ca="1" si="160"/>
        <v>4257642576</v>
      </c>
      <c r="I157" t="str">
        <f t="shared" ca="1" si="155"/>
        <v/>
      </c>
    </row>
    <row r="158" spans="1:9">
      <c r="A158" s="1" t="str">
        <f t="shared" ca="1" si="147"/>
        <v>10:00-12:00</v>
      </c>
      <c r="B158" s="2">
        <f t="shared" ca="1" si="156"/>
        <v>11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 t="str">
        <f t="shared" ca="1" si="153"/>
        <v>10:00-12:00</v>
      </c>
      <c r="H158" s="1" t="str">
        <f t="shared" ca="1" si="160"/>
        <v>4257610:00-12:00</v>
      </c>
      <c r="I158" t="str">
        <f t="shared" ca="1" si="155"/>
        <v/>
      </c>
    </row>
    <row r="159" spans="1:9">
      <c r="A159" s="1" t="str">
        <f t="shared" ca="1" si="147"/>
        <v>14:00-16:00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14:00-16:00</v>
      </c>
      <c r="H159" s="1" t="str">
        <f t="shared" ca="1" si="160"/>
        <v>4257614:00-16:00</v>
      </c>
      <c r="I159" t="str">
        <f t="shared" ca="1" si="155"/>
        <v/>
      </c>
    </row>
    <row r="160" spans="1:9">
      <c r="A160" s="1" t="str">
        <f t="shared" ca="1" si="147"/>
        <v>16:00-18:00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16:00-18:00</v>
      </c>
      <c r="H160" s="1" t="str">
        <f t="shared" ca="1" si="160"/>
        <v>4257616:00-18:00</v>
      </c>
      <c r="I160" t="str">
        <f t="shared" ca="1" si="155"/>
        <v/>
      </c>
    </row>
    <row r="161" spans="1:9">
      <c r="A161" s="1" t="str">
        <f t="shared" ca="1" si="147"/>
        <v>17:00-19:00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17:00-19:00</v>
      </c>
      <c r="H161" s="1" t="str">
        <f t="shared" ca="1" si="160"/>
        <v>4257617:00-19:00</v>
      </c>
      <c r="I161" t="str">
        <f t="shared" ca="1" si="155"/>
        <v/>
      </c>
    </row>
    <row r="162" spans="1:9">
      <c r="A162" s="1" t="str">
        <f t="shared" ca="1" si="147"/>
        <v>19:00-21:00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19:00-21:00</v>
      </c>
      <c r="H162" s="1" t="str">
        <f t="shared" ca="1" si="160"/>
        <v>4257619:00-21:00</v>
      </c>
      <c r="I162" t="str">
        <f t="shared" ca="1" si="155"/>
        <v/>
      </c>
    </row>
    <row r="163" spans="1:9">
      <c r="A163" s="1">
        <f t="shared" ref="A163" ca="1" si="162">INDIRECT($B$1&amp;"!A:A")</f>
        <v>42577</v>
      </c>
      <c r="B163" s="2">
        <f t="shared" ca="1" si="156"/>
        <v>5</v>
      </c>
      <c r="C163" s="1">
        <f t="shared" ca="1" si="161"/>
        <v>42577</v>
      </c>
      <c r="D163" t="str">
        <f t="shared" ref="D163" ca="1" si="163">INDIRECT($B$1&amp;"!O:O")</f>
        <v/>
      </c>
      <c r="E163" t="str">
        <f t="shared" ca="1" si="158"/>
        <v>7月26日</v>
      </c>
      <c r="F163" t="str">
        <f t="shared" ca="1" si="159"/>
        <v>星期二</v>
      </c>
      <c r="G163" s="1">
        <f t="shared" ref="G163" ca="1" si="164">INDIRECT($B$1&amp;"!A:A")</f>
        <v>42577</v>
      </c>
      <c r="H163" s="1" t="str">
        <f t="shared" ca="1" si="160"/>
        <v>4257742577</v>
      </c>
      <c r="I163" t="str">
        <f t="shared" ref="I163" ca="1" si="165">INDIRECT($B$1&amp;"!O:O")</f>
        <v/>
      </c>
    </row>
    <row r="164" spans="1:9">
      <c r="A164" s="1" t="str">
        <f t="shared" ref="A164" ca="1" si="166">INDIRECT($B$1&amp;"!A:A")</f>
        <v>8:00-10:00</v>
      </c>
      <c r="B164" s="2">
        <f t="shared" ref="B164" ca="1" si="167">LEN(A164)</f>
        <v>10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 t="str">
        <f t="shared" ref="G164" ca="1" si="171">INDIRECT($B$1&amp;"!A:A")</f>
        <v>8:00-10:00</v>
      </c>
      <c r="H164" s="1" t="str">
        <f t="shared" ref="H164" ca="1" si="172">C164&amp;A164</f>
        <v>425778:00-10:00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10:00-12:00</v>
      </c>
      <c r="B165" s="2">
        <f t="shared" ref="B165" ca="1" si="175">LEN(A165)</f>
        <v>11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10:00-12:00</v>
      </c>
      <c r="H165" s="1" t="str">
        <f t="shared" ref="H165" ca="1" si="181">C165&amp;A165</f>
        <v>4257710:00-12:00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14:00-16:00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14:00-16:00</v>
      </c>
      <c r="H166" s="1" t="str">
        <f t="shared" ref="H166:H194" ca="1" si="187">C166&amp;A166</f>
        <v>4257714:00-16:00</v>
      </c>
      <c r="I166" t="str">
        <f t="shared" ca="1" si="182"/>
        <v/>
      </c>
    </row>
    <row r="167" spans="1:9">
      <c r="A167" s="1" t="str">
        <f t="shared" ca="1" si="174"/>
        <v>16:00-18:00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16:00-18:00</v>
      </c>
      <c r="H167" s="1" t="str">
        <f t="shared" ca="1" si="187"/>
        <v>4257716:00-18:00</v>
      </c>
      <c r="I167" t="str">
        <f t="shared" ca="1" si="182"/>
        <v/>
      </c>
    </row>
    <row r="168" spans="1:9">
      <c r="A168" s="1" t="str">
        <f t="shared" ca="1" si="174"/>
        <v>19:00-21:00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19:00-21:00</v>
      </c>
      <c r="H168" s="1" t="str">
        <f t="shared" ca="1" si="187"/>
        <v>4257719:00-21:00</v>
      </c>
      <c r="I168" t="str">
        <f t="shared" ca="1" si="182"/>
        <v/>
      </c>
    </row>
    <row r="169" spans="1:9">
      <c r="A169" s="1">
        <f t="shared" ca="1" si="174"/>
        <v>42578</v>
      </c>
      <c r="B169" s="2">
        <f t="shared" ca="1" si="183"/>
        <v>5</v>
      </c>
      <c r="C169" s="1">
        <f t="shared" ca="1" si="188"/>
        <v>42578</v>
      </c>
      <c r="D169" t="str">
        <f t="shared" ca="1" si="177"/>
        <v>英语</v>
      </c>
      <c r="E169" t="str">
        <f t="shared" ca="1" si="185"/>
        <v>7月27日</v>
      </c>
      <c r="F169" t="str">
        <f t="shared" ca="1" si="186"/>
        <v>星期三</v>
      </c>
      <c r="G169" s="1">
        <f t="shared" ca="1" si="180"/>
        <v>42578</v>
      </c>
      <c r="H169" s="1" t="str">
        <f t="shared" ca="1" si="187"/>
        <v>4257842578</v>
      </c>
      <c r="I169" t="str">
        <f t="shared" ca="1" si="182"/>
        <v>英语</v>
      </c>
    </row>
    <row r="170" spans="1:9">
      <c r="A170" s="1" t="str">
        <f t="shared" ca="1" si="174"/>
        <v>8:00-10:00</v>
      </c>
      <c r="B170" s="2">
        <f t="shared" ca="1" si="183"/>
        <v>10</v>
      </c>
      <c r="C170" s="1">
        <f t="shared" ca="1" si="188"/>
        <v>42578</v>
      </c>
      <c r="D170">
        <f t="shared" ca="1" si="177"/>
        <v>0</v>
      </c>
      <c r="E170" t="str">
        <f t="shared" ca="1" si="185"/>
        <v>7月27日</v>
      </c>
      <c r="F170" t="str">
        <f t="shared" ca="1" si="186"/>
        <v>星期三</v>
      </c>
      <c r="G170" s="1" t="str">
        <f t="shared" ca="1" si="180"/>
        <v>8:00-10:00</v>
      </c>
      <c r="H170" s="1" t="str">
        <f t="shared" ca="1" si="187"/>
        <v>425788:00-10:00</v>
      </c>
      <c r="I170">
        <f t="shared" ca="1" si="182"/>
        <v>0</v>
      </c>
    </row>
    <row r="171" spans="1:9">
      <c r="A171" s="1" t="str">
        <f t="shared" ca="1" si="174"/>
        <v>10:00-12:00</v>
      </c>
      <c r="B171" s="2">
        <f t="shared" ca="1" si="183"/>
        <v>11</v>
      </c>
      <c r="C171" s="1">
        <f t="shared" ca="1" si="188"/>
        <v>42578</v>
      </c>
      <c r="D171">
        <f t="shared" ca="1" si="177"/>
        <v>0</v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10:00-12:00</v>
      </c>
      <c r="H171" s="1" t="str">
        <f t="shared" ca="1" si="187"/>
        <v>4257810:00-12:00</v>
      </c>
      <c r="I171">
        <f t="shared" ca="1" si="182"/>
        <v>0</v>
      </c>
    </row>
    <row r="172" spans="1:9">
      <c r="A172" s="1" t="str">
        <f t="shared" ca="1" si="174"/>
        <v>14:00-16:00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>数学</v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14:00-16:00</v>
      </c>
      <c r="H172" s="1" t="str">
        <f t="shared" ca="1" si="187"/>
        <v>4257814:00-16:00</v>
      </c>
      <c r="I172" t="str">
        <f t="shared" ca="1" si="182"/>
        <v>数学</v>
      </c>
    </row>
    <row r="173" spans="1:9">
      <c r="A173" s="1" t="str">
        <f t="shared" ca="1" si="174"/>
        <v>16:00-18:00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16:00-18:00</v>
      </c>
      <c r="H173" s="1" t="str">
        <f t="shared" ca="1" si="187"/>
        <v>4257816:00-18:00</v>
      </c>
      <c r="I173" t="str">
        <f t="shared" ca="1" si="182"/>
        <v/>
      </c>
    </row>
    <row r="174" spans="1:9">
      <c r="A174" s="1" t="str">
        <f t="shared" ca="1" si="174"/>
        <v>19:00-21:00</v>
      </c>
      <c r="B174" s="2">
        <f t="shared" ca="1" si="183"/>
        <v>11</v>
      </c>
      <c r="C174" s="1">
        <f t="shared" ca="1" si="188"/>
        <v>42578</v>
      </c>
      <c r="D174" t="str">
        <f t="shared" ca="1" si="177"/>
        <v/>
      </c>
      <c r="E174" t="str">
        <f t="shared" ca="1" si="185"/>
        <v>7月27日</v>
      </c>
      <c r="F174" t="str">
        <f t="shared" ca="1" si="186"/>
        <v>星期三</v>
      </c>
      <c r="G174" s="1" t="str">
        <f t="shared" ca="1" si="180"/>
        <v>19:00-21:00</v>
      </c>
      <c r="H174" s="1" t="str">
        <f t="shared" ca="1" si="187"/>
        <v>4257819:00-21:00</v>
      </c>
      <c r="I174" t="str">
        <f t="shared" ca="1" si="182"/>
        <v/>
      </c>
    </row>
    <row r="175" spans="1:9">
      <c r="A175" s="1">
        <f t="shared" ca="1" si="174"/>
        <v>42579</v>
      </c>
      <c r="B175" s="2">
        <f t="shared" ca="1" si="183"/>
        <v>5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>
        <f t="shared" ca="1" si="180"/>
        <v>42579</v>
      </c>
      <c r="H175" s="1" t="str">
        <f t="shared" ca="1" si="187"/>
        <v>4257942579</v>
      </c>
      <c r="I175" t="str">
        <f t="shared" ca="1" si="182"/>
        <v/>
      </c>
    </row>
    <row r="176" spans="1:9">
      <c r="A176" s="1" t="str">
        <f t="shared" ca="1" si="174"/>
        <v>8:00-10:00</v>
      </c>
      <c r="B176" s="2">
        <f t="shared" ca="1" si="183"/>
        <v>10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8:00-10:00</v>
      </c>
      <c r="H176" s="1" t="str">
        <f t="shared" ca="1" si="187"/>
        <v>425798:00-10:00</v>
      </c>
      <c r="I176" t="str">
        <f t="shared" ca="1" si="182"/>
        <v/>
      </c>
    </row>
    <row r="177" spans="1:9">
      <c r="A177" s="1" t="str">
        <f t="shared" ca="1" si="174"/>
        <v>10:00-12:00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10:00-12:00</v>
      </c>
      <c r="H177" s="1" t="str">
        <f t="shared" ca="1" si="187"/>
        <v>4257910:00-12:00</v>
      </c>
      <c r="I177" t="str">
        <f t="shared" ca="1" si="182"/>
        <v/>
      </c>
    </row>
    <row r="178" spans="1:9">
      <c r="A178" s="1" t="str">
        <f t="shared" ca="1" si="174"/>
        <v>14:00-16:00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>数学</v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14:00-16:00</v>
      </c>
      <c r="H178" s="1" t="str">
        <f t="shared" ca="1" si="187"/>
        <v>4257914:00-16:00</v>
      </c>
      <c r="I178" t="str">
        <f t="shared" ca="1" si="182"/>
        <v>数学</v>
      </c>
    </row>
    <row r="179" spans="1:9">
      <c r="A179" s="1" t="str">
        <f t="shared" ca="1" si="174"/>
        <v>16:00-18:00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>英语</v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16:00-18:00</v>
      </c>
      <c r="H179" s="1" t="str">
        <f t="shared" ca="1" si="187"/>
        <v>4257916:00-18:00</v>
      </c>
      <c r="I179" t="str">
        <f t="shared" ca="1" si="182"/>
        <v>英语</v>
      </c>
    </row>
    <row r="180" spans="1:9">
      <c r="A180" s="1" t="str">
        <f t="shared" ca="1" si="174"/>
        <v>17:00-19:00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17:00-19:00</v>
      </c>
      <c r="H180" s="1" t="str">
        <f t="shared" ca="1" si="187"/>
        <v>4257917:00-19:00</v>
      </c>
      <c r="I180" t="str">
        <f t="shared" ca="1" si="182"/>
        <v/>
      </c>
    </row>
    <row r="181" spans="1:9">
      <c r="A181" s="1" t="str">
        <f t="shared" ca="1" si="174"/>
        <v>19:00-21:00</v>
      </c>
      <c r="B181" s="2">
        <f t="shared" ca="1" si="183"/>
        <v>11</v>
      </c>
      <c r="C181" s="1">
        <f t="shared" ca="1" si="188"/>
        <v>42579</v>
      </c>
      <c r="D181" t="str">
        <f t="shared" ca="1" si="177"/>
        <v/>
      </c>
      <c r="E181" t="str">
        <f t="shared" ca="1" si="185"/>
        <v>7月28日</v>
      </c>
      <c r="F181" t="str">
        <f t="shared" ca="1" si="186"/>
        <v>星期四</v>
      </c>
      <c r="G181" s="1" t="str">
        <f t="shared" ca="1" si="180"/>
        <v>19:00-21:00</v>
      </c>
      <c r="H181" s="1" t="str">
        <f t="shared" ca="1" si="187"/>
        <v>4257919:00-21:00</v>
      </c>
      <c r="I181" t="str">
        <f t="shared" ca="1" si="182"/>
        <v/>
      </c>
    </row>
    <row r="182" spans="1:9">
      <c r="A182" s="1">
        <f t="shared" ca="1" si="174"/>
        <v>42580</v>
      </c>
      <c r="B182" s="2">
        <f t="shared" ca="1" si="183"/>
        <v>5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>
        <f t="shared" ca="1" si="180"/>
        <v>42580</v>
      </c>
      <c r="H182" s="1" t="str">
        <f t="shared" ca="1" si="187"/>
        <v>4258042580</v>
      </c>
      <c r="I182" t="str">
        <f t="shared" ca="1" si="182"/>
        <v/>
      </c>
    </row>
    <row r="183" spans="1:9">
      <c r="A183" s="1" t="str">
        <f t="shared" ca="1" si="174"/>
        <v>8:00-10:00</v>
      </c>
      <c r="B183" s="2">
        <f t="shared" ca="1" si="183"/>
        <v>10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8:00-10:00</v>
      </c>
      <c r="H183" s="1" t="str">
        <f t="shared" ca="1" si="187"/>
        <v>425808:00-10:00</v>
      </c>
      <c r="I183" t="str">
        <f t="shared" ca="1" si="182"/>
        <v/>
      </c>
    </row>
    <row r="184" spans="1:9">
      <c r="A184" s="1" t="str">
        <f t="shared" ca="1" si="174"/>
        <v>10:00-12:00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/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10:00-12:00</v>
      </c>
      <c r="H184" s="1" t="str">
        <f t="shared" ca="1" si="187"/>
        <v>4258010:00-12:00</v>
      </c>
      <c r="I184" t="str">
        <f t="shared" ca="1" si="182"/>
        <v/>
      </c>
    </row>
    <row r="185" spans="1:9">
      <c r="A185" s="1" t="str">
        <f t="shared" ca="1" si="174"/>
        <v>14:00-16:00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14:00-16:00</v>
      </c>
      <c r="H185" s="1" t="str">
        <f t="shared" ca="1" si="187"/>
        <v>4258014:00-16:00</v>
      </c>
      <c r="I185" t="str">
        <f t="shared" ca="1" si="182"/>
        <v/>
      </c>
    </row>
    <row r="186" spans="1:9">
      <c r="A186" s="1" t="str">
        <f t="shared" ca="1" si="174"/>
        <v>16:00-18:00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16:00-18:00</v>
      </c>
      <c r="H186" s="1" t="str">
        <f t="shared" ca="1" si="187"/>
        <v>4258016:00-18:00</v>
      </c>
      <c r="I186" t="str">
        <f t="shared" ca="1" si="182"/>
        <v/>
      </c>
    </row>
    <row r="187" spans="1:9">
      <c r="A187" s="1" t="str">
        <f t="shared" ca="1" si="174"/>
        <v>19:00-21:00</v>
      </c>
      <c r="B187" s="2">
        <f t="shared" ca="1" si="183"/>
        <v>11</v>
      </c>
      <c r="C187" s="1">
        <f t="shared" ca="1" si="188"/>
        <v>42580</v>
      </c>
      <c r="D187" t="str">
        <f t="shared" ca="1" si="177"/>
        <v/>
      </c>
      <c r="E187" t="str">
        <f t="shared" ca="1" si="185"/>
        <v>7月29日</v>
      </c>
      <c r="F187" t="str">
        <f t="shared" ca="1" si="186"/>
        <v>星期五</v>
      </c>
      <c r="G187" s="1" t="str">
        <f t="shared" ca="1" si="180"/>
        <v>19:00-21:00</v>
      </c>
      <c r="H187" s="1" t="str">
        <f t="shared" ca="1" si="187"/>
        <v>4258019:00-21:00</v>
      </c>
      <c r="I187" t="str">
        <f t="shared" ca="1" si="182"/>
        <v/>
      </c>
    </row>
    <row r="188" spans="1:9">
      <c r="A188" s="1">
        <f t="shared" ca="1" si="174"/>
        <v>0</v>
      </c>
      <c r="B188" s="2">
        <f t="shared" ca="1" si="183"/>
        <v>1</v>
      </c>
      <c r="C188" s="1">
        <f t="shared" ca="1" si="188"/>
        <v>0</v>
      </c>
      <c r="D188" t="str">
        <f t="shared" ca="1" si="177"/>
        <v/>
      </c>
      <c r="E188" t="str">
        <f t="shared" ca="1" si="185"/>
        <v>1月0日</v>
      </c>
      <c r="F188" t="str">
        <f t="shared" ca="1" si="186"/>
        <v>星期六</v>
      </c>
      <c r="G188" s="1">
        <f t="shared" ca="1" si="180"/>
        <v>0</v>
      </c>
      <c r="H188" s="1" t="str">
        <f t="shared" ca="1" si="187"/>
        <v>00</v>
      </c>
      <c r="I188" t="str">
        <f t="shared" ca="1" si="182"/>
        <v/>
      </c>
    </row>
    <row r="189" spans="1:9">
      <c r="A189" s="1">
        <f t="shared" ca="1" si="174"/>
        <v>42581</v>
      </c>
      <c r="B189" s="2">
        <f t="shared" ca="1" si="183"/>
        <v>5</v>
      </c>
      <c r="C189" s="1">
        <f t="shared" ca="1" si="188"/>
        <v>42581</v>
      </c>
      <c r="D189" t="str">
        <f t="shared" ca="1" si="177"/>
        <v/>
      </c>
      <c r="E189" t="str">
        <f t="shared" ca="1" si="185"/>
        <v>7月30日</v>
      </c>
      <c r="F189" t="str">
        <f t="shared" ca="1" si="186"/>
        <v>星期六</v>
      </c>
      <c r="G189" s="1">
        <f t="shared" ca="1" si="180"/>
        <v>42581</v>
      </c>
      <c r="H189" s="1" t="str">
        <f t="shared" ca="1" si="187"/>
        <v>4258142581</v>
      </c>
      <c r="I189" t="str">
        <f t="shared" ca="1" si="182"/>
        <v/>
      </c>
    </row>
    <row r="190" spans="1:9">
      <c r="A190" s="1" t="str">
        <f t="shared" ca="1" si="174"/>
        <v>8:00-10:00</v>
      </c>
      <c r="B190" s="2">
        <f t="shared" ca="1" si="183"/>
        <v>10</v>
      </c>
      <c r="C190" s="1">
        <f t="shared" ca="1" si="188"/>
        <v>42581</v>
      </c>
      <c r="D190">
        <f t="shared" ca="1" si="177"/>
        <v>0</v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8:00-10:00</v>
      </c>
      <c r="H190" s="1" t="str">
        <f t="shared" ca="1" si="187"/>
        <v>425818:00-10:00</v>
      </c>
      <c r="I190">
        <f t="shared" ca="1" si="182"/>
        <v>0</v>
      </c>
    </row>
    <row r="191" spans="1:9">
      <c r="A191" s="1" t="str">
        <f t="shared" ca="1" si="174"/>
        <v>10:00-12:00</v>
      </c>
      <c r="B191" s="2">
        <f t="shared" ca="1" si="183"/>
        <v>11</v>
      </c>
      <c r="C191" s="1">
        <f t="shared" ca="1" si="188"/>
        <v>42581</v>
      </c>
      <c r="D191">
        <f t="shared" ca="1" si="177"/>
        <v>0</v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10:00-12:00</v>
      </c>
      <c r="H191" s="1" t="str">
        <f t="shared" ca="1" si="187"/>
        <v>4258110:00-12:00</v>
      </c>
      <c r="I191">
        <f t="shared" ca="1" si="182"/>
        <v>0</v>
      </c>
    </row>
    <row r="192" spans="1:9">
      <c r="A192" s="1" t="str">
        <f t="shared" ca="1" si="174"/>
        <v>14:00-16:00</v>
      </c>
      <c r="B192" s="2">
        <f t="shared" ca="1" si="183"/>
        <v>11</v>
      </c>
      <c r="C192" s="1">
        <f t="shared" ca="1" si="188"/>
        <v>42581</v>
      </c>
      <c r="D192" t="str">
        <f t="shared" ca="1" si="177"/>
        <v/>
      </c>
      <c r="E192" t="str">
        <f t="shared" ca="1" si="185"/>
        <v>7月30日</v>
      </c>
      <c r="F192" t="str">
        <f t="shared" ca="1" si="186"/>
        <v>星期六</v>
      </c>
      <c r="G192" s="1" t="str">
        <f t="shared" ca="1" si="180"/>
        <v>14:00-16:00</v>
      </c>
      <c r="H192" s="1" t="str">
        <f t="shared" ca="1" si="187"/>
        <v>4258114:00-16:00</v>
      </c>
      <c r="I192" t="str">
        <f t="shared" ca="1" si="182"/>
        <v/>
      </c>
    </row>
    <row r="193" spans="1:9">
      <c r="A193" s="1" t="str">
        <f t="shared" ca="1" si="174"/>
        <v>16:00-18:00</v>
      </c>
      <c r="B193" s="2">
        <f t="shared" ca="1" si="183"/>
        <v>11</v>
      </c>
      <c r="C193" s="1">
        <f t="shared" ca="1" si="188"/>
        <v>42581</v>
      </c>
      <c r="D193" t="str">
        <f t="shared" ca="1" si="177"/>
        <v/>
      </c>
      <c r="E193" t="str">
        <f t="shared" ca="1" si="185"/>
        <v>7月30日</v>
      </c>
      <c r="F193" t="str">
        <f t="shared" ca="1" si="186"/>
        <v>星期六</v>
      </c>
      <c r="G193" s="1" t="str">
        <f t="shared" ca="1" si="180"/>
        <v>16:00-18:00</v>
      </c>
      <c r="H193" s="1" t="str">
        <f t="shared" ca="1" si="187"/>
        <v>4258116:00-18:00</v>
      </c>
      <c r="I193" t="str">
        <f t="shared" ca="1" si="182"/>
        <v/>
      </c>
    </row>
    <row r="194" spans="1:9">
      <c r="A194" s="1" t="str">
        <f t="shared" ref="A194" ca="1" si="189">INDIRECT($B$1&amp;"!A:A")</f>
        <v>19:00-21:00</v>
      </c>
      <c r="B194" s="2">
        <f t="shared" ca="1" si="183"/>
        <v>11</v>
      </c>
      <c r="C194" s="1">
        <f t="shared" ca="1" si="188"/>
        <v>42581</v>
      </c>
      <c r="D194">
        <f t="shared" ref="D194" ca="1" si="190">INDIRECT($B$1&amp;"!O:O")</f>
        <v>0</v>
      </c>
      <c r="E194" t="str">
        <f t="shared" ca="1" si="185"/>
        <v>7月30日</v>
      </c>
      <c r="F194" t="str">
        <f t="shared" ca="1" si="186"/>
        <v>星期六</v>
      </c>
      <c r="G194" s="1" t="str">
        <f t="shared" ref="G194" ca="1" si="191">INDIRECT($B$1&amp;"!A:A")</f>
        <v>19:00-21:00</v>
      </c>
      <c r="H194" s="1" t="str">
        <f t="shared" ca="1" si="187"/>
        <v>4258119:00-21:00</v>
      </c>
      <c r="I194">
        <f t="shared" ref="I194" ca="1" si="192">INDIRECT($B$1&amp;"!O:O")</f>
        <v>0</v>
      </c>
    </row>
    <row r="195" spans="1:9">
      <c r="A195" s="1">
        <f t="shared" ref="A195" ca="1" si="193">INDIRECT($B$1&amp;"!A:A")</f>
        <v>42582</v>
      </c>
      <c r="B195" s="2">
        <f t="shared" ref="B195" ca="1" si="194">LEN(A195)</f>
        <v>5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>
        <f t="shared" ref="G195" ca="1" si="198">INDIRECT($B$1&amp;"!A:A")</f>
        <v>42582</v>
      </c>
      <c r="H195" s="1" t="str">
        <f t="shared" ref="H195" ca="1" si="199">C195&amp;A195</f>
        <v>4258242582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8:00-10:00</v>
      </c>
      <c r="B196" s="2">
        <f t="shared" ref="B196" ca="1" si="202">LEN(A196)</f>
        <v>10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8:00-10:00</v>
      </c>
      <c r="H196" s="1" t="str">
        <f t="shared" ref="H196" ca="1" si="208">C196&amp;A196</f>
        <v>425828:00-10:00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10:00-12:00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/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10:00-12:00</v>
      </c>
      <c r="H197" s="1" t="str">
        <f ca="1">C197&amp;A197</f>
        <v>4258210:00-12:00</v>
      </c>
      <c r="I197" t="str">
        <f ca="1">INDIRECT($B$1&amp;"!O:O")</f>
        <v/>
      </c>
    </row>
    <row r="198" spans="1:9">
      <c r="A198" s="1" t="str">
        <f ca="1">INDIRECT($B$1&amp;"!A:A")</f>
        <v>14:00-16:00</v>
      </c>
      <c r="B198" s="2">
        <f ca="1">LEN(A198)</f>
        <v>11</v>
      </c>
      <c r="C198" s="1">
        <f ca="1">IF(B198&lt;7,A198,C197)</f>
        <v>42582</v>
      </c>
      <c r="D198" t="str">
        <f ca="1">INDIRECT($B$1&amp;"!O:O")</f>
        <v/>
      </c>
      <c r="E198" t="str">
        <f ca="1">TEXT(C198,"m月d日")</f>
        <v>7月31日</v>
      </c>
      <c r="F198" t="str">
        <f ca="1">TEXT(C198,"aaaa;@")</f>
        <v>星期日</v>
      </c>
      <c r="G198" s="1" t="str">
        <f ca="1">INDIRECT($B$1&amp;"!A:A")</f>
        <v>14:00-16:00</v>
      </c>
      <c r="H198" s="1" t="str">
        <f ca="1">C198&amp;A198</f>
        <v>4258214:00-16:00</v>
      </c>
      <c r="I198" t="str">
        <f ca="1">INDIRECT($B$1&amp;"!O:O")</f>
        <v/>
      </c>
    </row>
    <row r="199" spans="1:9">
      <c r="A199" s="1" t="str">
        <f ca="1">INDIRECT($B$1&amp;"!A:A")</f>
        <v>16:00-18:00</v>
      </c>
      <c r="B199" s="2">
        <f ca="1">LEN(A199)</f>
        <v>11</v>
      </c>
      <c r="C199" s="1">
        <f ca="1">IF(B199&lt;7,A199,C198)</f>
        <v>42582</v>
      </c>
      <c r="D199" t="str">
        <f ca="1">INDIRECT($B$1&amp;"!O:O")</f>
        <v/>
      </c>
      <c r="E199" t="str">
        <f ca="1">TEXT(C199,"m月d日")</f>
        <v>7月31日</v>
      </c>
      <c r="F199" t="str">
        <f ca="1">TEXT(C199,"aaaa;@")</f>
        <v>星期日</v>
      </c>
      <c r="G199" s="1" t="str">
        <f ca="1">INDIRECT($B$1&amp;"!A:A")</f>
        <v>16:00-18:00</v>
      </c>
      <c r="H199" s="1" t="str">
        <f ca="1">C199&amp;A199</f>
        <v>4258216:00-18:00</v>
      </c>
      <c r="I199" t="str">
        <f ca="1">INDIRECT($B$1&amp;"!O:O")</f>
        <v/>
      </c>
    </row>
    <row r="200" spans="1:9">
      <c r="A200" s="1" t="str">
        <f ca="1">INDIRECT($B$1&amp;"!A:A")</f>
        <v>19:00-21:00</v>
      </c>
      <c r="B200" s="2">
        <f ca="1">LEN(A200)</f>
        <v>11</v>
      </c>
      <c r="C200" s="1">
        <f ca="1">IF(B200&lt;7,A200,C199)</f>
        <v>42582</v>
      </c>
      <c r="D200" t="str">
        <f ca="1">INDIRECT($B$1&amp;"!O:O")</f>
        <v>数学</v>
      </c>
      <c r="E200" t="str">
        <f ca="1">TEXT(C200,"m月d日")</f>
        <v>7月31日</v>
      </c>
      <c r="F200" t="str">
        <f ca="1">TEXT(C200,"aaaa;@")</f>
        <v>星期日</v>
      </c>
      <c r="G200" s="1" t="str">
        <f ca="1">INDIRECT($B$1&amp;"!A:A")</f>
        <v>19:00-21:00</v>
      </c>
      <c r="H200" s="1" t="str">
        <f ca="1">C200&amp;A200</f>
        <v>4258219:00-21:00</v>
      </c>
      <c r="I200" t="str">
        <f ca="1">INDIRECT($B$1&amp;"!O:O")</f>
        <v>数学</v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>英语</v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>英语</v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topLeftCell="A13" workbookViewId="0">
      <selection activeCell="K19" sqref="K19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221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>
      <c r="A22" s="249" t="s">
        <v>18</v>
      </c>
      <c r="B22" s="246" t="str">
        <f ca="1">IF(ISNA(VLOOKUP(N22,temp!$H:$I,2,FALSE)),"",VLOOKUP(N22,temp!$H:$I,2,FALSE))</f>
        <v/>
      </c>
      <c r="C22" s="246" t="str">
        <f ca="1">IF(ISNA(VLOOKUP(O22,temp!$H:$I,2,FALSE)),"",VLOOKUP(O22,temp!$H:$I,2,FALSE))</f>
        <v/>
      </c>
      <c r="D22" s="246" t="str">
        <f ca="1">IF(ISNA(VLOOKUP(P22,temp!$H:$I,2,FALSE)),"",VLOOKUP(P22,temp!$H:$I,2,FALSE))</f>
        <v/>
      </c>
      <c r="E22" s="246" t="str">
        <f ca="1">IF(ISNA(VLOOKUP(Q22,temp!$H:$I,2,FALSE)),"",VLOOKUP(Q22,temp!$H:$I,2,FALSE))</f>
        <v/>
      </c>
      <c r="F22" s="246" t="str">
        <f ca="1">IF(ISNA(VLOOKUP(R22,temp!$H:$I,2,FALSE)),"",VLOOKUP(R22,temp!$H:$I,2,FALSE))</f>
        <v/>
      </c>
      <c r="G22" s="246" t="str">
        <f ca="1">IF(ISNA(VLOOKUP(S22,temp!$H:$I,2,FALSE)),"",VLOOKUP(S22,temp!$H:$I,2,FALSE))</f>
        <v/>
      </c>
      <c r="H22" s="246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>
      <c r="A23" s="250" t="s">
        <v>48</v>
      </c>
      <c r="B23" s="251">
        <f ca="1">H16+1</f>
        <v>42569</v>
      </c>
      <c r="C23" s="251">
        <f ca="1">B23+1</f>
        <v>42570</v>
      </c>
      <c r="D23" s="251">
        <f t="shared" ref="D23" ca="1" si="11">C23+1</f>
        <v>42571</v>
      </c>
      <c r="E23" s="251">
        <f ca="1">D23+1</f>
        <v>42572</v>
      </c>
      <c r="F23" s="251">
        <f ca="1">E23+1</f>
        <v>42573</v>
      </c>
      <c r="G23" s="251">
        <f ca="1">F23+1</f>
        <v>42574</v>
      </c>
      <c r="H23" s="251">
        <f ca="1">G23+1</f>
        <v>42575</v>
      </c>
      <c r="I23" s="14"/>
      <c r="P23" s="1"/>
    </row>
    <row r="24" spans="1:20">
      <c r="A24" s="252" t="s">
        <v>13</v>
      </c>
      <c r="B24" s="248" t="str">
        <f ca="1">IF(ISNA(VLOOKUP(N24,temp!$H:$I,2,FALSE)),"",VLOOKUP(N24,temp!$H:$I,2,FALSE))</f>
        <v/>
      </c>
      <c r="C24" s="248" t="str">
        <f ca="1">IF(ISNA(VLOOKUP(O24,temp!$H:$I,2,FALSE)),"",VLOOKUP(O24,temp!$H:$I,2,FALSE))</f>
        <v/>
      </c>
      <c r="D24" s="248" t="str">
        <f ca="1">IF(ISNA(VLOOKUP(P24,temp!$H:$I,2,FALSE)),"",VLOOKUP(P24,temp!$H:$I,2,FALSE))</f>
        <v>数学</v>
      </c>
      <c r="E24" s="248" t="str">
        <f ca="1">IF(ISNA(VLOOKUP(Q24,temp!$H:$I,2,FALSE)),"",VLOOKUP(Q24,temp!$H:$I,2,FALSE))</f>
        <v/>
      </c>
      <c r="F24" s="248" t="str">
        <f ca="1">IF(ISNA(VLOOKUP(R24,temp!$H:$I,2,FALSE)),"",VLOOKUP(R24,temp!$H:$I,2,FALSE))</f>
        <v/>
      </c>
      <c r="G24" s="248" t="str">
        <f ca="1">IF(ISNA(VLOOKUP(S24,temp!$H:$I,2,FALSE)),"",VLOOKUP(S24,temp!$H:$I,2,FALSE))</f>
        <v/>
      </c>
      <c r="H24" s="248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>
      <c r="A25" s="253" t="s">
        <v>14</v>
      </c>
      <c r="B25" s="248" t="str">
        <f ca="1">IF(ISNA(VLOOKUP(N25,temp!$H:$I,2,FALSE)),"",VLOOKUP(N25,temp!$H:$I,2,FALSE))</f>
        <v>英语</v>
      </c>
      <c r="C25" s="248" t="str">
        <f ca="1">IF(ISNA(VLOOKUP(O25,temp!$H:$I,2,FALSE)),"",VLOOKUP(O25,temp!$H:$I,2,FALSE))</f>
        <v/>
      </c>
      <c r="D25" s="248" t="str">
        <f ca="1">IF(ISNA(VLOOKUP(P25,temp!$H:$I,2,FALSE)),"",VLOOKUP(P25,temp!$H:$I,2,FALSE))</f>
        <v>英语</v>
      </c>
      <c r="E25" s="248" t="str">
        <f ca="1">IF(ISNA(VLOOKUP(Q25,temp!$H:$I,2,FALSE)),"",VLOOKUP(Q25,temp!$H:$I,2,FALSE))</f>
        <v/>
      </c>
      <c r="F25" s="248" t="str">
        <f ca="1">IF(ISNA(VLOOKUP(R27,temp!$H:$I,2,FALSE)),"",VLOOKUP(R27,temp!$H:$I,2,FALSE))</f>
        <v/>
      </c>
      <c r="G25" s="248" t="s">
        <v>197</v>
      </c>
      <c r="H25" s="248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>
      <c r="A26" s="253" t="s">
        <v>186</v>
      </c>
      <c r="B26" s="248" t="str">
        <f ca="1">IF(ISNA(VLOOKUP(N26,temp!$H:$I,2,FALSE)),"",VLOOKUP(N26,temp!$H:$I,2,FALSE))</f>
        <v>数学</v>
      </c>
      <c r="C26" s="248" t="str">
        <f ca="1">IF(ISNA(VLOOKUP(O26,temp!$H:$I,2,FALSE)),"",VLOOKUP(O26,temp!$H:$I,2,FALSE))</f>
        <v/>
      </c>
      <c r="D26" s="248" t="str">
        <f ca="1">IF(ISNA(VLOOKUP(P26,temp!$H:$I,2,FALSE)),"",VLOOKUP(P26,temp!$H:$I,2,FALSE))</f>
        <v/>
      </c>
      <c r="E26" s="248" t="str">
        <f ca="1">IF(ISNA(VLOOKUP(Q26,temp!$H:$I,2,FALSE)),"",VLOOKUP(Q26,temp!$H:$I,2,FALSE))</f>
        <v/>
      </c>
      <c r="F26" s="248" t="str">
        <f ca="1">IF(ISNA(VLOOKUP(R26,temp!$H:$I,2,FALSE)),"",VLOOKUP(R26,temp!$H:$I,2,FALSE))</f>
        <v>英语</v>
      </c>
      <c r="G26" s="248" t="s">
        <v>224</v>
      </c>
      <c r="H26" s="248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>
      <c r="A27" s="253" t="s">
        <v>187</v>
      </c>
      <c r="B27" s="248" t="str">
        <f ca="1">IF(ISNA(VLOOKUP(N27,temp!$H:$I,2,FALSE)),"",VLOOKUP(N27,temp!$H:$I,2,FALSE))</f>
        <v/>
      </c>
      <c r="C27" s="248" t="str">
        <f ca="1">IF(ISNA(VLOOKUP(O27,temp!$H:$I,2,FALSE)),"",VLOOKUP(O27,temp!$H:$I,2,FALSE))</f>
        <v/>
      </c>
      <c r="D27" s="248" t="str">
        <f ca="1">IF(ISNA(VLOOKUP(P27,temp!$H:$I,2,FALSE)),"",VLOOKUP(P27,temp!$H:$I,2,FALSE))</f>
        <v/>
      </c>
      <c r="E27" s="248" t="str">
        <f ca="1">IF(ISNA(VLOOKUP(Q27,temp!$H:$I,2,FALSE)),"",VLOOKUP(Q27,temp!$H:$I,2,FALSE))</f>
        <v/>
      </c>
      <c r="F27" s="247"/>
      <c r="G27" s="247"/>
      <c r="H27" s="248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>
      <c r="A28" s="253" t="s">
        <v>17</v>
      </c>
      <c r="B28" s="248" t="str">
        <f ca="1">IF(ISNA(VLOOKUP(N28,temp!$H:$I,2,FALSE)),"",VLOOKUP(N28,temp!$H:$I,2,FALSE))</f>
        <v/>
      </c>
      <c r="C28" s="248" t="str">
        <f ca="1">IF(ISNA(VLOOKUP(O28,temp!$H:$I,2,FALSE)),"",VLOOKUP(O28,temp!$H:$I,2,FALSE))</f>
        <v/>
      </c>
      <c r="D28" s="248" t="str">
        <f ca="1">IF(ISNA(VLOOKUP(P28,temp!$H:$I,2,FALSE)),"",VLOOKUP(P28,temp!$H:$I,2,FALSE))</f>
        <v/>
      </c>
      <c r="E28" s="248" t="str">
        <f ca="1">IF(ISNA(VLOOKUP(Q28,temp!$H:$I,2,FALSE)),"",VLOOKUP(Q28,temp!$H:$I,2,FALSE))</f>
        <v/>
      </c>
      <c r="F28" s="248" t="str">
        <f ca="1">IF(ISNA(VLOOKUP(R28,temp!$H:$I,2,FALSE)),"",VLOOKUP(R28,temp!$H:$I,2,FALSE))</f>
        <v/>
      </c>
      <c r="G28" s="248" t="str">
        <f ca="1">IF(ISNA(VLOOKUP(S28,temp!$H:$I,2,FALSE)),"",VLOOKUP(S28,temp!$H:$I,2,FALSE))</f>
        <v/>
      </c>
      <c r="H28" s="248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>
      <c r="A29" s="253" t="s">
        <v>18</v>
      </c>
      <c r="B29" s="248" t="str">
        <f ca="1">IF(ISNA(VLOOKUP(N29,temp!$H:$I,2,FALSE)),"",VLOOKUP(N29,temp!$H:$I,2,FALSE))</f>
        <v/>
      </c>
      <c r="C29" s="248" t="str">
        <f ca="1">IF(ISNA(VLOOKUP(O29,temp!$H:$I,2,FALSE)),"",VLOOKUP(O29,temp!$H:$I,2,FALSE))</f>
        <v/>
      </c>
      <c r="D29" s="248" t="str">
        <f ca="1">IF(ISNA(VLOOKUP(P29,temp!$H:$I,2,FALSE)),"",VLOOKUP(P29,temp!$H:$I,2,FALSE))</f>
        <v/>
      </c>
      <c r="E29" s="248" t="str">
        <f ca="1">IF(ISNA(VLOOKUP(Q29,temp!$H:$I,2,FALSE)),"",VLOOKUP(Q29,temp!$H:$I,2,FALSE))</f>
        <v/>
      </c>
      <c r="F29" s="248" t="str">
        <f ca="1">IF(ISNA(VLOOKUP(R29,temp!$H:$I,2,FALSE)),"",VLOOKUP(R29,temp!$H:$I,2,FALSE))</f>
        <v/>
      </c>
      <c r="G29" s="247"/>
      <c r="H29" s="248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>
      <c r="A30" s="250" t="s">
        <v>48</v>
      </c>
      <c r="B30" s="251">
        <f ca="1">H23+1</f>
        <v>42576</v>
      </c>
      <c r="C30" s="251">
        <f ca="1">B30+1</f>
        <v>42577</v>
      </c>
      <c r="D30" s="251">
        <f t="shared" ref="D30" ca="1" si="14">C30+1</f>
        <v>42578</v>
      </c>
      <c r="E30" s="251">
        <f ca="1">D30+1</f>
        <v>42579</v>
      </c>
      <c r="F30" s="251">
        <f ca="1">E30+1</f>
        <v>42580</v>
      </c>
      <c r="G30" s="251">
        <f ca="1">F30+1</f>
        <v>42581</v>
      </c>
      <c r="H30" s="251">
        <f ca="1">G30+1</f>
        <v>42582</v>
      </c>
      <c r="I30" s="14"/>
      <c r="P30" s="1"/>
    </row>
    <row r="31" spans="1:20">
      <c r="A31" s="252" t="s">
        <v>13</v>
      </c>
      <c r="B31" s="248" t="str">
        <f ca="1">IF(ISNA(VLOOKUP(N31,temp!$H:$I,2,FALSE)),"",VLOOKUP(N31,temp!$H:$I,2,FALSE))</f>
        <v/>
      </c>
      <c r="C31" s="248" t="str">
        <f ca="1">IF(ISNA(VLOOKUP(O31,temp!$H:$I,2,FALSE)),"",VLOOKUP(O31,temp!$H:$I,2,FALSE))</f>
        <v/>
      </c>
      <c r="D31" s="248"/>
      <c r="E31" s="248" t="str">
        <f ca="1">IF(ISNA(VLOOKUP(Q31,temp!$H:$I,2,FALSE)),"",VLOOKUP(Q31,temp!$H:$I,2,FALSE))</f>
        <v/>
      </c>
      <c r="F31" s="248" t="str">
        <f ca="1">IF(ISNA(VLOOKUP(R31,temp!$H:$I,2,FALSE)),"",VLOOKUP(R31,temp!$H:$I,2,FALSE))</f>
        <v/>
      </c>
      <c r="G31" s="248" t="s">
        <v>197</v>
      </c>
      <c r="H31" s="248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>
      <c r="A32" s="253" t="s">
        <v>14</v>
      </c>
      <c r="B32" s="248" t="str">
        <f ca="1">IF(ISNA(VLOOKUP(N32,temp!$H:$I,2,FALSE)),"",VLOOKUP(N32,temp!$H:$I,2,FALSE))</f>
        <v/>
      </c>
      <c r="C32" s="248" t="str">
        <f ca="1">IF(ISNA(VLOOKUP(P33,temp!$H:$I,2,FALSE)),"",VLOOKUP(P33,temp!$H:$I,2,FALSE))</f>
        <v>数学</v>
      </c>
      <c r="D32" s="248" t="str">
        <f ca="1">IF(ISNA(VLOOKUP(Q34,temp!$H:$I,2,FALSE)),"",VLOOKUP(Q34,temp!$H:$I,2,FALSE))</f>
        <v>英语</v>
      </c>
      <c r="E32" s="248" t="str">
        <f ca="1">IF(ISNA(VLOOKUP(Q32,temp!$H:$I,2,FALSE)),"",VLOOKUP(Q32,temp!$H:$I,2,FALSE))</f>
        <v/>
      </c>
      <c r="F32" s="248" t="str">
        <f ca="1">IF(ISNA(VLOOKUP(R32,temp!$H:$I,2,FALSE)),"",VLOOKUP(R32,temp!$H:$I,2,FALSE))</f>
        <v/>
      </c>
      <c r="G32" s="248" t="s">
        <v>224</v>
      </c>
      <c r="H32" s="248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>
      <c r="A33" s="253" t="s">
        <v>186</v>
      </c>
      <c r="B33" s="248" t="str">
        <f ca="1">IF(ISNA(VLOOKUP(N33,temp!$H:$I,2,FALSE)),"",VLOOKUP(N33,temp!$H:$I,2,FALSE))</f>
        <v/>
      </c>
      <c r="C33" s="248" t="s">
        <v>224</v>
      </c>
      <c r="D33" s="248" t="str">
        <f ca="1">IF(ISNA(VLOOKUP(Q33,temp!$H:$I,2,FALSE)),"",VLOOKUP(Q33,temp!$H:$I,2,FALSE))</f>
        <v>数学</v>
      </c>
      <c r="E33" s="247"/>
      <c r="F33" s="248" t="str">
        <f ca="1">IF(ISNA(VLOOKUP(R33,temp!$H:$I,2,FALSE)),"",VLOOKUP(R33,temp!$H:$I,2,FALSE))</f>
        <v/>
      </c>
      <c r="G33" s="248" t="str">
        <f ca="1">IF(ISNA(VLOOKUP(S33,temp!$H:$I,2,FALSE)),"",VLOOKUP(S33,temp!$H:$I,2,FALSE))</f>
        <v/>
      </c>
      <c r="H33" s="248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>
      <c r="A34" s="253" t="s">
        <v>187</v>
      </c>
      <c r="B34" s="248" t="str">
        <f ca="1">IF(ISNA(VLOOKUP(N34,temp!$H:$I,2,FALSE)),"",VLOOKUP(N34,temp!$H:$I,2,FALSE))</f>
        <v/>
      </c>
      <c r="C34" s="248" t="str">
        <f ca="1">IF(ISNA(VLOOKUP(O34,temp!$H:$I,2,FALSE)),"",VLOOKUP(O34,temp!$H:$I,2,FALSE))</f>
        <v/>
      </c>
      <c r="D34" s="247"/>
      <c r="E34" s="247"/>
      <c r="F34" s="248" t="str">
        <f ca="1">IF(ISNA(VLOOKUP(R34,temp!$H:$I,2,FALSE)),"",VLOOKUP(R34,temp!$H:$I,2,FALSE))</f>
        <v/>
      </c>
      <c r="G34" s="248" t="str">
        <f ca="1">IF(ISNA(VLOOKUP(S34,temp!$H:$I,2,FALSE)),"",VLOOKUP(S34,temp!$H:$I,2,FALSE))</f>
        <v/>
      </c>
      <c r="H34" s="248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>
      <c r="A35" s="253" t="s">
        <v>17</v>
      </c>
      <c r="B35" s="248" t="str">
        <f ca="1">IF(ISNA(VLOOKUP(N35,temp!$H:$I,2,FALSE)),"",VLOOKUP(N35,temp!$H:$I,2,FALSE))</f>
        <v/>
      </c>
      <c r="C35" s="248" t="str">
        <f ca="1">IF(ISNA(VLOOKUP(O35,temp!$H:$I,2,FALSE)),"",VLOOKUP(O35,temp!$H:$I,2,FALSE))</f>
        <v/>
      </c>
      <c r="D35" s="248" t="str">
        <f ca="1">IF(ISNA(VLOOKUP(P35,temp!$H:$I,2,FALSE)),"",VLOOKUP(P35,temp!$H:$I,2,FALSE))</f>
        <v/>
      </c>
      <c r="E35" s="247"/>
      <c r="F35" s="248" t="str">
        <f ca="1">IF(ISNA(VLOOKUP(R35,temp!$H:$I,2,FALSE)),"",VLOOKUP(R35,temp!$H:$I,2,FALSE))</f>
        <v/>
      </c>
      <c r="G35" s="248" t="str">
        <f ca="1">IF(ISNA(VLOOKUP(S35,temp!$H:$I,2,FALSE)),"",VLOOKUP(S35,temp!$H:$I,2,FALSE))</f>
        <v/>
      </c>
      <c r="H35" s="248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>
      <c r="A36" s="253" t="s">
        <v>18</v>
      </c>
      <c r="B36" s="248" t="str">
        <f ca="1">IF(ISNA(VLOOKUP(N36,temp!$H:$I,2,FALSE)),"",VLOOKUP(N36,temp!$H:$I,2,FALSE))</f>
        <v/>
      </c>
      <c r="C36" s="248" t="str">
        <f ca="1">IF(ISNA(VLOOKUP(O36,temp!$H:$I,2,FALSE)),"",VLOOKUP(O36,temp!$H:$I,2,FALSE))</f>
        <v/>
      </c>
      <c r="D36" s="248" t="str">
        <f ca="1">IF(ISNA(VLOOKUP(P36,temp!$H:$I,2,FALSE)),"",VLOOKUP(P36,temp!$H:$I,2,FALSE))</f>
        <v/>
      </c>
      <c r="E36" s="248" t="str">
        <f ca="1">IF(ISNA(VLOOKUP(Q36,temp!$H:$I,2,FALSE)),"",VLOOKUP(Q36,temp!$H:$I,2,FALSE))</f>
        <v/>
      </c>
      <c r="F36" s="248" t="str">
        <f ca="1">IF(ISNA(VLOOKUP(R36,temp!$H:$I,2,FALSE)),"",VLOOKUP(R36,temp!$H:$I,2,FALSE))</f>
        <v/>
      </c>
      <c r="G36" s="248"/>
      <c r="H36" s="248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J39" sqref="J39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英语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英语</v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>英语</v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>
        <f ca="1">IF(ISNA(VLOOKUP(P31,temp!$H:$I,2,FALSE)),"",VLOOKUP(P31,temp!$H:$I,2,FALSE))</f>
        <v>0</v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>
        <f ca="1">IF(ISNA(VLOOKUP(S31,temp!$H:$I,2,FALSE)),"",VLOOKUP(S31,temp!$H:$I,2,FALSE))</f>
        <v>0</v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>
        <f ca="1">IF(ISNA(VLOOKUP(P32,temp!$H:$I,2,FALSE)),"",VLOOKUP(P32,temp!$H:$I,2,FALSE))</f>
        <v>0</v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英语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英语</v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>数学</v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>数学</v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>英语</v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>
        <f ca="1">IF(ISNA(VLOOKUP(P31,temp!$H:$I,2,FALSE)),"",VLOOKUP(P31,temp!$H:$I,2,FALSE))</f>
        <v>0</v>
      </c>
      <c r="E31" s="10" t="s">
        <v>197</v>
      </c>
      <c r="F31" s="10" t="s">
        <v>197</v>
      </c>
      <c r="G31" s="10">
        <f ca="1">IF(ISNA(VLOOKUP(S31,temp!$H:$I,2,FALSE)),"",VLOOKUP(S31,temp!$H:$I,2,FALSE))</f>
        <v>0</v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>
        <f ca="1">IF(ISNA(VLOOKUP(P32,temp!$H:$I,2,FALSE)),"",VLOOKUP(P32,temp!$H:$I,2,FALSE))</f>
        <v>0</v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>数学</v>
      </c>
      <c r="E33" s="10" t="str">
        <f ca="1">IF(ISNA(VLOOKUP(Q33,temp!$H:$I,2,FALSE)),"",VLOOKUP(Q33,temp!$H:$I,2,FALSE))</f>
        <v>数学</v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>英语</v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>数学</v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V15" sqref="V15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">
        <v>209</v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英语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英语</v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>数学</v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203</v>
      </c>
      <c r="G26" s="10" t="str">
        <f ca="1">IF(ISNA(VLOOKUP(S26,temp!$H:$I,2,FALSE)),"",VLOOKUP(S26,temp!$H:$I,2,FALSE))</f>
        <v>数学</v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">
        <v>197</v>
      </c>
      <c r="G27" s="10" t="str">
        <f ca="1">IF(ISNA(VLOOKUP(S27,temp!$H:$I,2,FALSE)),"",VLOOKUP(S27,temp!$H:$I,2,FALSE))</f>
        <v>英语</v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/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>
        <f ca="1">IF(ISNA(VLOOKUP(P31,temp!$H:$I,2,FALSE)),"",VLOOKUP(P31,temp!$H:$I,2,FALSE))</f>
        <v>0</v>
      </c>
      <c r="E31" s="10" t="str">
        <f ca="1">IF(ISNA(VLOOKUP(Q31,temp!$H:$I,2,FALSE)),"",VLOOKUP(Q31,temp!$H:$I,2,FALSE))</f>
        <v/>
      </c>
      <c r="F31" s="10"/>
      <c r="G31" s="10">
        <f ca="1">IF(ISNA(VLOOKUP(S31,temp!$H:$I,2,FALSE)),"",VLOOKUP(S31,temp!$H:$I,2,FALSE))</f>
        <v>0</v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">
        <v>219</v>
      </c>
      <c r="D32" s="10">
        <f ca="1">IF(ISNA(VLOOKUP(P32,temp!$H:$I,2,FALSE)),"",VLOOKUP(P32,temp!$H:$I,2,FALSE))</f>
        <v>0</v>
      </c>
      <c r="E32" s="10" t="str">
        <f ca="1">IF(ISNA(VLOOKUP(Q33,temp!$H:$I,2,FALSE)),"",VLOOKUP(Q33,temp!$H:$I,2,FALSE))</f>
        <v>数学</v>
      </c>
      <c r="F32" s="10"/>
      <c r="G32" s="10"/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IF(ISNA(VLOOKUP(N35,temp!$H:$I,2,FALSE)),"",VLOOKUP(N35,temp!$H:$I,2,FALSE))</f>
        <v/>
      </c>
      <c r="D33" s="10" t="s">
        <v>218</v>
      </c>
      <c r="F33" s="10" t="s">
        <v>217</v>
      </c>
      <c r="G33" s="10"/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IF(ISNA(VLOOKUP(N36,temp!$H:$I,2,FALSE)),"",VLOOKUP(N36,temp!$H:$I,2,FALSE))</f>
        <v/>
      </c>
      <c r="C34" s="10" t="str">
        <f ca="1">IF(ISNA(VLOOKUP(O34,temp!$H:$I,2,FALSE)),"",VLOOKUP(O34,temp!$H:$I,2,FALSE))</f>
        <v/>
      </c>
      <c r="D34" s="10" t="s">
        <v>220</v>
      </c>
      <c r="E34" s="10"/>
      <c r="F34" s="10" t="s">
        <v>209</v>
      </c>
      <c r="G34" s="10"/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/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 t="str">
        <f ca="1">IF(ISNA(VLOOKUP(T36,temp!$H:$I,2,FALSE)),"",VLOOKUP(T36,temp!$H:$I,2,FALSE))</f>
        <v>数学</v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7月</vt:lpstr>
      <vt:lpstr>课表自动生成</vt:lpstr>
      <vt:lpstr>课表自动生成 (4)</vt:lpstr>
      <vt:lpstr>6月</vt:lpstr>
      <vt:lpstr>temp</vt:lpstr>
      <vt:lpstr>洪智聪</vt:lpstr>
      <vt:lpstr>林辰庄月英</vt:lpstr>
      <vt:lpstr>王昊</vt:lpstr>
      <vt:lpstr>刘佳华</vt:lpstr>
      <vt:lpstr>吕良泽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林学鹏</dc:creator>
  <cp:lastModifiedBy>Sky123.Org</cp:lastModifiedBy>
  <dcterms:modified xsi:type="dcterms:W3CDTF">2016-07-17T10:06:13Z</dcterms:modified>
</cp:coreProperties>
</file>