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Users\xiaoyu.zheng\Desktop\"/>
    </mc:Choice>
  </mc:AlternateContent>
  <bookViews>
    <workbookView xWindow="480" yWindow="75" windowWidth="18195" windowHeight="8355" tabRatio="818" activeTab="6"/>
  </bookViews>
  <sheets>
    <sheet name="GOM" sheetId="2" r:id="rId1"/>
    <sheet name="PPE by type" sheetId="4" r:id="rId2"/>
    <sheet name="Consider in addition" sheetId="5" r:id="rId3"/>
    <sheet name="Consider instead" sheetId="6" r:id="rId4"/>
    <sheet name="Attributes" sheetId="8" r:id="rId5"/>
    <sheet name="Arrows" sheetId="9" r:id="rId6"/>
    <sheet name="大表-Female" sheetId="10" r:id="rId7"/>
    <sheet name="attribute list" sheetId="12" r:id="rId8"/>
    <sheet name="Rep Female(raw)" sheetId="13" r:id="rId9"/>
  </sheets>
  <calcPr calcId="171027"/>
</workbook>
</file>

<file path=xl/calcChain.xml><?xml version="1.0" encoding="utf-8"?>
<calcChain xmlns="http://schemas.openxmlformats.org/spreadsheetml/2006/main">
  <c r="R16" i="10" l="1"/>
  <c r="P16" i="10"/>
  <c r="B106" i="10"/>
  <c r="B172" i="10" s="1"/>
  <c r="B236" i="10" s="1"/>
  <c r="B107" i="10"/>
  <c r="B173" i="10" s="1"/>
  <c r="B237" i="10" s="1"/>
  <c r="B108" i="10"/>
  <c r="B174" i="10" s="1"/>
  <c r="B238" i="10" s="1"/>
  <c r="B109" i="10"/>
  <c r="B175" i="10" s="1"/>
  <c r="B239" i="10" s="1"/>
  <c r="B110" i="10"/>
  <c r="B176" i="10" s="1"/>
  <c r="B240" i="10" s="1"/>
  <c r="B111" i="10"/>
  <c r="B177" i="10" s="1"/>
  <c r="B241" i="10" s="1"/>
  <c r="B112" i="10"/>
  <c r="B178" i="10" s="1"/>
  <c r="B242" i="10" s="1"/>
  <c r="B113" i="10"/>
  <c r="B179" i="10" s="1"/>
  <c r="B243" i="10" s="1"/>
  <c r="B114" i="10"/>
  <c r="B180" i="10" s="1"/>
  <c r="B244" i="10" s="1"/>
  <c r="B115" i="10"/>
  <c r="B181" i="10" s="1"/>
  <c r="B245" i="10" s="1"/>
  <c r="B116" i="10"/>
  <c r="B182" i="10" s="1"/>
  <c r="B246" i="10" s="1"/>
  <c r="B117" i="10"/>
  <c r="B183" i="10" s="1"/>
  <c r="B247" i="10" s="1"/>
  <c r="B118" i="10"/>
  <c r="B184" i="10" s="1"/>
  <c r="B119" i="10"/>
  <c r="B185" i="10" s="1"/>
  <c r="B249" i="10" s="1"/>
  <c r="B120" i="10"/>
  <c r="B186" i="10" s="1"/>
  <c r="B121" i="10"/>
  <c r="B187" i="10" s="1"/>
  <c r="B251" i="10" s="1"/>
  <c r="B122" i="10"/>
  <c r="B188" i="10" s="1"/>
  <c r="B123" i="10"/>
  <c r="B189" i="10" s="1"/>
  <c r="B253" i="10" s="1"/>
  <c r="B124" i="10"/>
  <c r="B190" i="10" s="1"/>
  <c r="B125" i="10"/>
  <c r="B191" i="10" s="1"/>
  <c r="B255" i="10" s="1"/>
  <c r="B126" i="10"/>
  <c r="B192" i="10" s="1"/>
  <c r="B256" i="10" s="1"/>
  <c r="B127" i="10"/>
  <c r="B193" i="10" s="1"/>
  <c r="B257" i="10" s="1"/>
  <c r="B128" i="10"/>
  <c r="B194" i="10" s="1"/>
  <c r="B258" i="10" s="1"/>
  <c r="B129" i="10"/>
  <c r="B195" i="10" s="1"/>
  <c r="B259" i="10" s="1"/>
  <c r="B130" i="10"/>
  <c r="B196" i="10" s="1"/>
  <c r="B260" i="10" s="1"/>
  <c r="B131" i="10"/>
  <c r="B197" i="10" s="1"/>
  <c r="B261" i="10" s="1"/>
  <c r="B132" i="10"/>
  <c r="B198" i="10" s="1"/>
  <c r="B262" i="10" s="1"/>
  <c r="B133" i="10"/>
  <c r="B199" i="10" s="1"/>
  <c r="B263" i="10" s="1"/>
  <c r="B134" i="10"/>
  <c r="B200" i="10" s="1"/>
  <c r="B264" i="10" s="1"/>
  <c r="B135" i="10"/>
  <c r="B201" i="10" s="1"/>
  <c r="B265" i="10" s="1"/>
  <c r="B136" i="10"/>
  <c r="B202" i="10" s="1"/>
  <c r="B266" i="10" s="1"/>
  <c r="B137" i="10"/>
  <c r="B203" i="10" s="1"/>
  <c r="B267" i="10" s="1"/>
  <c r="B138" i="10"/>
  <c r="B204" i="10" s="1"/>
  <c r="B268" i="10" s="1"/>
  <c r="B139" i="10"/>
  <c r="B205" i="10" s="1"/>
  <c r="B269" i="10" s="1"/>
  <c r="B140" i="10"/>
  <c r="B206" i="10" s="1"/>
  <c r="B270" i="10" s="1"/>
  <c r="B141" i="10"/>
  <c r="B207" i="10" s="1"/>
  <c r="B271" i="10" s="1"/>
  <c r="B142" i="10"/>
  <c r="B208" i="10" s="1"/>
  <c r="B272" i="10" s="1"/>
  <c r="B143" i="10"/>
  <c r="B209" i="10" s="1"/>
  <c r="B273" i="10" s="1"/>
  <c r="M78" i="10"/>
  <c r="O78" i="10"/>
  <c r="D78" i="10"/>
  <c r="E78" i="10"/>
  <c r="F78" i="10"/>
  <c r="G78" i="10"/>
  <c r="H78" i="10"/>
  <c r="I78" i="10"/>
  <c r="J78" i="10"/>
  <c r="K78" i="10"/>
  <c r="L78" i="10"/>
  <c r="N78" i="10"/>
  <c r="C78" i="10"/>
  <c r="C37" i="10"/>
  <c r="R57" i="10"/>
  <c r="S61" i="10"/>
  <c r="P50" i="10"/>
  <c r="P47" i="10"/>
  <c r="S59" i="10"/>
  <c r="R59" i="10"/>
  <c r="P59" i="10"/>
  <c r="S58" i="10"/>
  <c r="R58" i="10"/>
  <c r="P58" i="10"/>
  <c r="S57" i="10"/>
  <c r="P57" i="10"/>
  <c r="S56" i="10"/>
  <c r="R56" i="10"/>
  <c r="P56" i="10"/>
  <c r="S55" i="10"/>
  <c r="R55" i="10"/>
  <c r="P55" i="10"/>
  <c r="S54" i="10"/>
  <c r="R54" i="10"/>
  <c r="P54" i="10"/>
  <c r="S53" i="10"/>
  <c r="R53" i="10"/>
  <c r="P53" i="10"/>
  <c r="S52" i="10"/>
  <c r="R52" i="10"/>
  <c r="P52" i="10"/>
  <c r="S51" i="10"/>
  <c r="R51" i="10"/>
  <c r="P51" i="10"/>
  <c r="S50" i="10"/>
  <c r="R50" i="10"/>
  <c r="M37" i="10"/>
  <c r="M81" i="10"/>
  <c r="M147" i="10" s="1"/>
  <c r="M213" i="10" s="1"/>
  <c r="M275" i="10" s="1"/>
  <c r="M342" i="10" s="1"/>
  <c r="B317" i="10" l="1"/>
  <c r="B384" i="10" s="1"/>
  <c r="B315" i="10"/>
  <c r="B382" i="10" s="1"/>
  <c r="B313" i="10"/>
  <c r="B380" i="10" s="1"/>
  <c r="B311" i="10"/>
  <c r="B378" i="10" s="1"/>
  <c r="B309" i="10"/>
  <c r="B376" i="10" s="1"/>
  <c r="B248" i="10"/>
  <c r="B310" i="10" s="1"/>
  <c r="B377" i="10" s="1"/>
  <c r="B250" i="10"/>
  <c r="B312" i="10" s="1"/>
  <c r="B379" i="10" s="1"/>
  <c r="B252" i="10"/>
  <c r="B314" i="10" s="1"/>
  <c r="B381" i="10" s="1"/>
  <c r="B254" i="10"/>
  <c r="B316" i="10" s="1"/>
  <c r="B383" i="10" s="1"/>
  <c r="C309" i="10"/>
  <c r="C376" i="10" s="1"/>
  <c r="E309" i="10"/>
  <c r="E376" i="10" s="1"/>
  <c r="G309" i="10"/>
  <c r="G376" i="10" s="1"/>
  <c r="I309" i="10"/>
  <c r="I376" i="10" s="1"/>
  <c r="K309" i="10"/>
  <c r="K376" i="10" s="1"/>
  <c r="M309" i="10"/>
  <c r="M376" i="10" s="1"/>
  <c r="O309" i="10"/>
  <c r="O376" i="10" s="1"/>
  <c r="D309" i="10"/>
  <c r="D376" i="10" s="1"/>
  <c r="F309" i="10"/>
  <c r="F376" i="10" s="1"/>
  <c r="H309" i="10"/>
  <c r="H376" i="10" s="1"/>
  <c r="J309" i="10"/>
  <c r="J376" i="10" s="1"/>
  <c r="L309" i="10"/>
  <c r="L376" i="10" s="1"/>
  <c r="N309" i="10"/>
  <c r="N376" i="10" s="1"/>
  <c r="C311" i="10"/>
  <c r="C378" i="10" s="1"/>
  <c r="E311" i="10"/>
  <c r="E378" i="10" s="1"/>
  <c r="G311" i="10"/>
  <c r="G378" i="10" s="1"/>
  <c r="I311" i="10"/>
  <c r="I378" i="10" s="1"/>
  <c r="K311" i="10"/>
  <c r="K378" i="10" s="1"/>
  <c r="M311" i="10"/>
  <c r="M378" i="10" s="1"/>
  <c r="O311" i="10"/>
  <c r="O378" i="10" s="1"/>
  <c r="D311" i="10"/>
  <c r="D378" i="10" s="1"/>
  <c r="F311" i="10"/>
  <c r="F378" i="10" s="1"/>
  <c r="H311" i="10"/>
  <c r="H378" i="10" s="1"/>
  <c r="J311" i="10"/>
  <c r="J378" i="10" s="1"/>
  <c r="L311" i="10"/>
  <c r="L378" i="10" s="1"/>
  <c r="N311" i="10"/>
  <c r="N378" i="10" s="1"/>
  <c r="C313" i="10"/>
  <c r="C380" i="10" s="1"/>
  <c r="E313" i="10"/>
  <c r="E380" i="10" s="1"/>
  <c r="G313" i="10"/>
  <c r="G380" i="10" s="1"/>
  <c r="I313" i="10"/>
  <c r="I380" i="10" s="1"/>
  <c r="K313" i="10"/>
  <c r="K380" i="10" s="1"/>
  <c r="M313" i="10"/>
  <c r="M380" i="10" s="1"/>
  <c r="O313" i="10"/>
  <c r="O380" i="10" s="1"/>
  <c r="D313" i="10"/>
  <c r="D380" i="10" s="1"/>
  <c r="F313" i="10"/>
  <c r="F380" i="10" s="1"/>
  <c r="H313" i="10"/>
  <c r="H380" i="10" s="1"/>
  <c r="J313" i="10"/>
  <c r="J380" i="10" s="1"/>
  <c r="L313" i="10"/>
  <c r="L380" i="10" s="1"/>
  <c r="N313" i="10"/>
  <c r="N380" i="10" s="1"/>
  <c r="D316" i="10"/>
  <c r="D383" i="10" s="1"/>
  <c r="F316" i="10"/>
  <c r="F383" i="10" s="1"/>
  <c r="H316" i="10"/>
  <c r="H383" i="10" s="1"/>
  <c r="J316" i="10"/>
  <c r="J383" i="10" s="1"/>
  <c r="L316" i="10"/>
  <c r="L383" i="10" s="1"/>
  <c r="N316" i="10"/>
  <c r="N383" i="10" s="1"/>
  <c r="C316" i="10"/>
  <c r="C383" i="10" s="1"/>
  <c r="E316" i="10"/>
  <c r="E383" i="10" s="1"/>
  <c r="G316" i="10"/>
  <c r="G383" i="10" s="1"/>
  <c r="I316" i="10"/>
  <c r="I383" i="10" s="1"/>
  <c r="K316" i="10"/>
  <c r="K383" i="10" s="1"/>
  <c r="M316" i="10"/>
  <c r="M383" i="10" s="1"/>
  <c r="O316" i="10"/>
  <c r="O383" i="10" s="1"/>
  <c r="D308" i="10"/>
  <c r="D375" i="10" s="1"/>
  <c r="F308" i="10"/>
  <c r="F375" i="10" s="1"/>
  <c r="H308" i="10"/>
  <c r="H375" i="10" s="1"/>
  <c r="J308" i="10"/>
  <c r="J375" i="10" s="1"/>
  <c r="L308" i="10"/>
  <c r="L375" i="10" s="1"/>
  <c r="N308" i="10"/>
  <c r="N375" i="10" s="1"/>
  <c r="C308" i="10"/>
  <c r="C375" i="10" s="1"/>
  <c r="E308" i="10"/>
  <c r="E375" i="10" s="1"/>
  <c r="G308" i="10"/>
  <c r="G375" i="10" s="1"/>
  <c r="I308" i="10"/>
  <c r="I375" i="10" s="1"/>
  <c r="K308" i="10"/>
  <c r="K375" i="10" s="1"/>
  <c r="M308" i="10"/>
  <c r="M375" i="10" s="1"/>
  <c r="O308" i="10"/>
  <c r="O375" i="10" s="1"/>
  <c r="D310" i="10"/>
  <c r="D377" i="10" s="1"/>
  <c r="F310" i="10"/>
  <c r="F377" i="10" s="1"/>
  <c r="H310" i="10"/>
  <c r="H377" i="10" s="1"/>
  <c r="J310" i="10"/>
  <c r="J377" i="10" s="1"/>
  <c r="L310" i="10"/>
  <c r="L377" i="10" s="1"/>
  <c r="N310" i="10"/>
  <c r="N377" i="10" s="1"/>
  <c r="C310" i="10"/>
  <c r="C377" i="10" s="1"/>
  <c r="E310" i="10"/>
  <c r="E377" i="10" s="1"/>
  <c r="G310" i="10"/>
  <c r="G377" i="10" s="1"/>
  <c r="I310" i="10"/>
  <c r="I377" i="10" s="1"/>
  <c r="K310" i="10"/>
  <c r="K377" i="10" s="1"/>
  <c r="M310" i="10"/>
  <c r="M377" i="10" s="1"/>
  <c r="O310" i="10"/>
  <c r="O377" i="10" s="1"/>
  <c r="D312" i="10"/>
  <c r="D379" i="10" s="1"/>
  <c r="F312" i="10"/>
  <c r="F379" i="10" s="1"/>
  <c r="H312" i="10"/>
  <c r="H379" i="10" s="1"/>
  <c r="J312" i="10"/>
  <c r="J379" i="10" s="1"/>
  <c r="L312" i="10"/>
  <c r="L379" i="10" s="1"/>
  <c r="N312" i="10"/>
  <c r="N379" i="10" s="1"/>
  <c r="C312" i="10"/>
  <c r="C379" i="10" s="1"/>
  <c r="E312" i="10"/>
  <c r="E379" i="10" s="1"/>
  <c r="G312" i="10"/>
  <c r="G379" i="10" s="1"/>
  <c r="I312" i="10"/>
  <c r="I379" i="10" s="1"/>
  <c r="K312" i="10"/>
  <c r="K379" i="10" s="1"/>
  <c r="M312" i="10"/>
  <c r="M379" i="10" s="1"/>
  <c r="O312" i="10"/>
  <c r="O379" i="10" s="1"/>
  <c r="D314" i="10"/>
  <c r="D381" i="10" s="1"/>
  <c r="F314" i="10"/>
  <c r="F381" i="10" s="1"/>
  <c r="H314" i="10"/>
  <c r="H381" i="10" s="1"/>
  <c r="J314" i="10"/>
  <c r="J381" i="10" s="1"/>
  <c r="L314" i="10"/>
  <c r="L381" i="10" s="1"/>
  <c r="N314" i="10"/>
  <c r="N381" i="10" s="1"/>
  <c r="C314" i="10"/>
  <c r="C381" i="10" s="1"/>
  <c r="E314" i="10"/>
  <c r="E381" i="10" s="1"/>
  <c r="G314" i="10"/>
  <c r="G381" i="10" s="1"/>
  <c r="I314" i="10"/>
  <c r="I381" i="10" s="1"/>
  <c r="K314" i="10"/>
  <c r="K381" i="10" s="1"/>
  <c r="M314" i="10"/>
  <c r="M381" i="10" s="1"/>
  <c r="O314" i="10"/>
  <c r="O381" i="10" s="1"/>
  <c r="C317" i="10"/>
  <c r="C384" i="10" s="1"/>
  <c r="E317" i="10"/>
  <c r="E384" i="10" s="1"/>
  <c r="G317" i="10"/>
  <c r="G384" i="10" s="1"/>
  <c r="I317" i="10"/>
  <c r="I384" i="10" s="1"/>
  <c r="K317" i="10"/>
  <c r="K384" i="10" s="1"/>
  <c r="M317" i="10"/>
  <c r="M384" i="10" s="1"/>
  <c r="O317" i="10"/>
  <c r="O384" i="10" s="1"/>
  <c r="D317" i="10"/>
  <c r="D384" i="10" s="1"/>
  <c r="F317" i="10"/>
  <c r="F384" i="10" s="1"/>
  <c r="H317" i="10"/>
  <c r="H384" i="10" s="1"/>
  <c r="J317" i="10"/>
  <c r="J384" i="10" s="1"/>
  <c r="L317" i="10"/>
  <c r="L384" i="10" s="1"/>
  <c r="N317" i="10"/>
  <c r="N384" i="10" s="1"/>
  <c r="C315" i="10"/>
  <c r="C382" i="10" s="1"/>
  <c r="E315" i="10"/>
  <c r="E382" i="10" s="1"/>
  <c r="G315" i="10"/>
  <c r="G382" i="10" s="1"/>
  <c r="I315" i="10"/>
  <c r="I382" i="10" s="1"/>
  <c r="K315" i="10"/>
  <c r="K382" i="10" s="1"/>
  <c r="M315" i="10"/>
  <c r="M382" i="10" s="1"/>
  <c r="O315" i="10"/>
  <c r="O382" i="10" s="1"/>
  <c r="D315" i="10"/>
  <c r="D382" i="10" s="1"/>
  <c r="F315" i="10"/>
  <c r="F382" i="10" s="1"/>
  <c r="H315" i="10"/>
  <c r="H382" i="10" s="1"/>
  <c r="J315" i="10"/>
  <c r="J382" i="10" s="1"/>
  <c r="L315" i="10"/>
  <c r="L382" i="10" s="1"/>
  <c r="N315" i="10"/>
  <c r="N382" i="10" s="1"/>
  <c r="B335" i="10" l="1"/>
  <c r="B402" i="10" s="1"/>
  <c r="B334" i="10"/>
  <c r="B401" i="10" s="1"/>
  <c r="B333" i="10"/>
  <c r="B400" i="10" s="1"/>
  <c r="B332" i="10"/>
  <c r="B399" i="10" s="1"/>
  <c r="B331" i="10"/>
  <c r="B398" i="10" s="1"/>
  <c r="B330" i="10"/>
  <c r="B397" i="10" s="1"/>
  <c r="B329" i="10"/>
  <c r="B396" i="10" s="1"/>
  <c r="B328" i="10"/>
  <c r="B395" i="10" s="1"/>
  <c r="B327" i="10"/>
  <c r="B394" i="10" s="1"/>
  <c r="B326" i="10"/>
  <c r="B393" i="10" s="1"/>
  <c r="B325" i="10"/>
  <c r="B392" i="10" s="1"/>
  <c r="B324" i="10"/>
  <c r="B391" i="10" s="1"/>
  <c r="B323" i="10"/>
  <c r="B390" i="10" s="1"/>
  <c r="B322" i="10"/>
  <c r="B389" i="10" s="1"/>
  <c r="B321" i="10"/>
  <c r="B388" i="10" s="1"/>
  <c r="B320" i="10"/>
  <c r="B387" i="10" s="1"/>
  <c r="B319" i="10"/>
  <c r="B386" i="10" s="1"/>
  <c r="B307" i="10"/>
  <c r="B374" i="10" s="1"/>
  <c r="B306" i="10"/>
  <c r="B373" i="10" s="1"/>
  <c r="B305" i="10"/>
  <c r="B372" i="10" s="1"/>
  <c r="B304" i="10"/>
  <c r="B371" i="10" s="1"/>
  <c r="B303" i="10"/>
  <c r="B370" i="10" s="1"/>
  <c r="B302" i="10"/>
  <c r="B369" i="10" s="1"/>
  <c r="B301" i="10"/>
  <c r="B368" i="10" s="1"/>
  <c r="B300" i="10"/>
  <c r="B367" i="10" s="1"/>
  <c r="B299" i="10"/>
  <c r="B366" i="10" s="1"/>
  <c r="B298" i="10"/>
  <c r="B365" i="10" s="1"/>
  <c r="B105" i="10"/>
  <c r="B171" i="10" s="1"/>
  <c r="B235" i="10" s="1"/>
  <c r="B297" i="10" s="1"/>
  <c r="B364" i="10" s="1"/>
  <c r="B102" i="10"/>
  <c r="B168" i="10" s="1"/>
  <c r="B234" i="10" s="1"/>
  <c r="B296" i="10" s="1"/>
  <c r="B363" i="10" s="1"/>
  <c r="B101" i="10"/>
  <c r="B167" i="10" s="1"/>
  <c r="B233" i="10" s="1"/>
  <c r="B295" i="10" s="1"/>
  <c r="B362" i="10" s="1"/>
  <c r="B100" i="10"/>
  <c r="B166" i="10" s="1"/>
  <c r="B232" i="10" s="1"/>
  <c r="B294" i="10" s="1"/>
  <c r="B361" i="10" s="1"/>
  <c r="B99" i="10"/>
  <c r="B165" i="10" s="1"/>
  <c r="B231" i="10" s="1"/>
  <c r="B293" i="10" s="1"/>
  <c r="B360" i="10" s="1"/>
  <c r="B98" i="10"/>
  <c r="B164" i="10" s="1"/>
  <c r="B230" i="10" s="1"/>
  <c r="B292" i="10" s="1"/>
  <c r="B359" i="10" s="1"/>
  <c r="B97" i="10"/>
  <c r="B163" i="10" s="1"/>
  <c r="B229" i="10" s="1"/>
  <c r="B291" i="10" s="1"/>
  <c r="B358" i="10" s="1"/>
  <c r="B96" i="10"/>
  <c r="B162" i="10" s="1"/>
  <c r="B228" i="10" s="1"/>
  <c r="B290" i="10" s="1"/>
  <c r="B357" i="10" s="1"/>
  <c r="B95" i="10"/>
  <c r="B161" i="10" s="1"/>
  <c r="B227" i="10" s="1"/>
  <c r="B289" i="10" s="1"/>
  <c r="B356" i="10" s="1"/>
  <c r="B94" i="10"/>
  <c r="B160" i="10" s="1"/>
  <c r="B226" i="10" s="1"/>
  <c r="B288" i="10" s="1"/>
  <c r="B355" i="10" s="1"/>
  <c r="B93" i="10"/>
  <c r="B159" i="10" s="1"/>
  <c r="B225" i="10" s="1"/>
  <c r="B287" i="10" s="1"/>
  <c r="B354" i="10" s="1"/>
  <c r="B92" i="10"/>
  <c r="B158" i="10" s="1"/>
  <c r="B224" i="10" s="1"/>
  <c r="B286" i="10" s="1"/>
  <c r="B353" i="10" s="1"/>
  <c r="B91" i="10"/>
  <c r="B157" i="10" s="1"/>
  <c r="B223" i="10" s="1"/>
  <c r="B285" i="10" s="1"/>
  <c r="B352" i="10" s="1"/>
  <c r="B90" i="10"/>
  <c r="B156" i="10" s="1"/>
  <c r="B222" i="10" s="1"/>
  <c r="B284" i="10" s="1"/>
  <c r="B351" i="10" s="1"/>
  <c r="B89" i="10"/>
  <c r="B155" i="10" s="1"/>
  <c r="B221" i="10" s="1"/>
  <c r="B283" i="10" s="1"/>
  <c r="B350" i="10" s="1"/>
  <c r="B88" i="10"/>
  <c r="B154" i="10" s="1"/>
  <c r="B220" i="10" s="1"/>
  <c r="B282" i="10" s="1"/>
  <c r="B349" i="10" s="1"/>
  <c r="B87" i="10"/>
  <c r="B153" i="10" s="1"/>
  <c r="B219" i="10" s="1"/>
  <c r="B281" i="10" s="1"/>
  <c r="B348" i="10" s="1"/>
  <c r="B86" i="10"/>
  <c r="B152" i="10" s="1"/>
  <c r="B218" i="10" s="1"/>
  <c r="B280" i="10" s="1"/>
  <c r="B347" i="10" s="1"/>
  <c r="B85" i="10"/>
  <c r="B151" i="10" s="1"/>
  <c r="B217" i="10" s="1"/>
  <c r="B279" i="10" s="1"/>
  <c r="B346" i="10" s="1"/>
  <c r="B84" i="10"/>
  <c r="B150" i="10" s="1"/>
  <c r="B216" i="10" s="1"/>
  <c r="B278" i="10" s="1"/>
  <c r="B345" i="10" s="1"/>
  <c r="B83" i="10"/>
  <c r="B149" i="10" s="1"/>
  <c r="B215" i="10" s="1"/>
  <c r="B277" i="10" s="1"/>
  <c r="B344" i="10" s="1"/>
  <c r="B82" i="10"/>
  <c r="B148" i="10" s="1"/>
  <c r="B214" i="10" s="1"/>
  <c r="B276" i="10" s="1"/>
  <c r="B343" i="10" s="1"/>
  <c r="O81" i="10"/>
  <c r="O147" i="10" s="1"/>
  <c r="O213" i="10" s="1"/>
  <c r="O275" i="10" s="1"/>
  <c r="O342" i="10" s="1"/>
  <c r="N81" i="10"/>
  <c r="N147" i="10" s="1"/>
  <c r="N213" i="10" s="1"/>
  <c r="N275" i="10" s="1"/>
  <c r="N342" i="10" s="1"/>
  <c r="L81" i="10"/>
  <c r="L147" i="10" s="1"/>
  <c r="L213" i="10" s="1"/>
  <c r="L275" i="10" s="1"/>
  <c r="L342" i="10" s="1"/>
  <c r="K81" i="10"/>
  <c r="K147" i="10" s="1"/>
  <c r="K213" i="10" s="1"/>
  <c r="K275" i="10" s="1"/>
  <c r="K342" i="10" s="1"/>
  <c r="J81" i="10"/>
  <c r="J147" i="10" s="1"/>
  <c r="J213" i="10" s="1"/>
  <c r="J275" i="10" s="1"/>
  <c r="J342" i="10" s="1"/>
  <c r="I81" i="10"/>
  <c r="I147" i="10" s="1"/>
  <c r="I213" i="10" s="1"/>
  <c r="I275" i="10" s="1"/>
  <c r="I342" i="10" s="1"/>
  <c r="H81" i="10"/>
  <c r="H147" i="10" s="1"/>
  <c r="H213" i="10" s="1"/>
  <c r="H275" i="10" s="1"/>
  <c r="H342" i="10" s="1"/>
  <c r="G81" i="10"/>
  <c r="G147" i="10" s="1"/>
  <c r="G213" i="10" s="1"/>
  <c r="G275" i="10" s="1"/>
  <c r="G342" i="10" s="1"/>
  <c r="F81" i="10"/>
  <c r="F147" i="10" s="1"/>
  <c r="F213" i="10" s="1"/>
  <c r="F275" i="10" s="1"/>
  <c r="F342" i="10" s="1"/>
  <c r="E81" i="10"/>
  <c r="E147" i="10" s="1"/>
  <c r="E213" i="10" s="1"/>
  <c r="E275" i="10" s="1"/>
  <c r="E342" i="10" s="1"/>
  <c r="D81" i="10"/>
  <c r="D147" i="10" s="1"/>
  <c r="D213" i="10" s="1"/>
  <c r="D275" i="10" s="1"/>
  <c r="D342" i="10" s="1"/>
  <c r="C81" i="10"/>
  <c r="C147" i="10" s="1"/>
  <c r="C213" i="10" s="1"/>
  <c r="C275" i="10" s="1"/>
  <c r="C342" i="10" s="1"/>
  <c r="S77" i="10"/>
  <c r="R77" i="10"/>
  <c r="P77" i="10"/>
  <c r="S76" i="10"/>
  <c r="R76" i="10"/>
  <c r="P76" i="10"/>
  <c r="S75" i="10"/>
  <c r="R75" i="10"/>
  <c r="P75" i="10"/>
  <c r="S74" i="10"/>
  <c r="R74" i="10"/>
  <c r="P74" i="10"/>
  <c r="S73" i="10"/>
  <c r="R73" i="10"/>
  <c r="P73" i="10"/>
  <c r="S72" i="10"/>
  <c r="R72" i="10"/>
  <c r="P72" i="10"/>
  <c r="S71" i="10"/>
  <c r="R71" i="10"/>
  <c r="P71" i="10"/>
  <c r="S70" i="10"/>
  <c r="R70" i="10"/>
  <c r="P70" i="10"/>
  <c r="S69" i="10"/>
  <c r="R69" i="10"/>
  <c r="P69" i="10"/>
  <c r="S68" i="10"/>
  <c r="R68" i="10"/>
  <c r="P68" i="10"/>
  <c r="S67" i="10"/>
  <c r="R67" i="10"/>
  <c r="P67" i="10"/>
  <c r="S66" i="10"/>
  <c r="R66" i="10"/>
  <c r="P66" i="10"/>
  <c r="S65" i="10"/>
  <c r="R65" i="10"/>
  <c r="P65" i="10"/>
  <c r="S64" i="10"/>
  <c r="R64" i="10"/>
  <c r="P64" i="10"/>
  <c r="S63" i="10"/>
  <c r="R63" i="10"/>
  <c r="P63" i="10"/>
  <c r="S62" i="10"/>
  <c r="R62" i="10"/>
  <c r="P62" i="10"/>
  <c r="R61" i="10"/>
  <c r="P61" i="10"/>
  <c r="S60" i="10"/>
  <c r="R60" i="10"/>
  <c r="P60" i="10"/>
  <c r="S49" i="10"/>
  <c r="R49" i="10"/>
  <c r="P49" i="10"/>
  <c r="S48" i="10"/>
  <c r="R48" i="10"/>
  <c r="P48" i="10"/>
  <c r="S47" i="10"/>
  <c r="R47" i="10"/>
  <c r="S46" i="10"/>
  <c r="R46" i="10"/>
  <c r="P46" i="10"/>
  <c r="S45" i="10"/>
  <c r="R45" i="10"/>
  <c r="P45" i="10"/>
  <c r="S44" i="10"/>
  <c r="R44" i="10"/>
  <c r="P44" i="10"/>
  <c r="S43" i="10"/>
  <c r="R43" i="10"/>
  <c r="P43" i="10"/>
  <c r="S42" i="10"/>
  <c r="R42" i="10"/>
  <c r="P42" i="10"/>
  <c r="S41" i="10"/>
  <c r="R41" i="10"/>
  <c r="P41" i="10"/>
  <c r="S40" i="10"/>
  <c r="R40" i="10"/>
  <c r="P40" i="10"/>
  <c r="S39" i="10"/>
  <c r="R39" i="10"/>
  <c r="P39" i="10"/>
  <c r="O37" i="10"/>
  <c r="N37" i="10"/>
  <c r="L37" i="10"/>
  <c r="K37" i="10"/>
  <c r="J37" i="10"/>
  <c r="I37" i="10"/>
  <c r="H37" i="10"/>
  <c r="G37" i="10"/>
  <c r="F37" i="10"/>
  <c r="E37" i="10"/>
  <c r="D37" i="10"/>
  <c r="S36" i="10"/>
  <c r="R36" i="10"/>
  <c r="P36" i="10"/>
  <c r="S35" i="10"/>
  <c r="R35" i="10"/>
  <c r="P35" i="10"/>
  <c r="S34" i="10"/>
  <c r="R34" i="10"/>
  <c r="P34" i="10"/>
  <c r="S33" i="10"/>
  <c r="R33" i="10"/>
  <c r="P33" i="10"/>
  <c r="S32" i="10"/>
  <c r="R32" i="10"/>
  <c r="P32" i="10"/>
  <c r="S31" i="10"/>
  <c r="R31" i="10"/>
  <c r="P31" i="10"/>
  <c r="S30" i="10"/>
  <c r="R30" i="10"/>
  <c r="P30" i="10"/>
  <c r="S29" i="10"/>
  <c r="R29" i="10"/>
  <c r="P29" i="10"/>
  <c r="S28" i="10"/>
  <c r="R28" i="10"/>
  <c r="P28" i="10"/>
  <c r="S27" i="10"/>
  <c r="R27" i="10"/>
  <c r="P27" i="10"/>
  <c r="S26" i="10"/>
  <c r="R26" i="10"/>
  <c r="P26" i="10"/>
  <c r="S25" i="10"/>
  <c r="R25" i="10"/>
  <c r="P25" i="10"/>
  <c r="S24" i="10"/>
  <c r="R24" i="10"/>
  <c r="P24" i="10"/>
  <c r="S23" i="10"/>
  <c r="R23" i="10"/>
  <c r="P23" i="10"/>
  <c r="S22" i="10"/>
  <c r="R22" i="10"/>
  <c r="P22" i="10"/>
  <c r="S21" i="10"/>
  <c r="R21" i="10"/>
  <c r="P21" i="10"/>
  <c r="S20" i="10"/>
  <c r="R20" i="10"/>
  <c r="P20" i="10"/>
  <c r="S19" i="10"/>
  <c r="R19" i="10"/>
  <c r="P19" i="10"/>
  <c r="S18" i="10"/>
  <c r="R18" i="10"/>
  <c r="P18" i="10"/>
  <c r="S17" i="10"/>
  <c r="R17" i="10"/>
  <c r="P17" i="10"/>
  <c r="S16" i="10"/>
  <c r="C276" i="10" s="1"/>
  <c r="P78" i="10" l="1"/>
  <c r="C79" i="10" s="1"/>
  <c r="C297" i="10"/>
  <c r="D298" i="10"/>
  <c r="D365" i="10" s="1"/>
  <c r="F298" i="10"/>
  <c r="F365" i="10" s="1"/>
  <c r="C298" i="10"/>
  <c r="C365" i="10" s="1"/>
  <c r="E298" i="10"/>
  <c r="E365" i="10" s="1"/>
  <c r="H298" i="10"/>
  <c r="H365" i="10" s="1"/>
  <c r="J298" i="10"/>
  <c r="J365" i="10" s="1"/>
  <c r="L298" i="10"/>
  <c r="L365" i="10" s="1"/>
  <c r="N298" i="10"/>
  <c r="N365" i="10" s="1"/>
  <c r="G298" i="10"/>
  <c r="G365" i="10" s="1"/>
  <c r="I298" i="10"/>
  <c r="I365" i="10" s="1"/>
  <c r="K298" i="10"/>
  <c r="K365" i="10" s="1"/>
  <c r="M298" i="10"/>
  <c r="M365" i="10" s="1"/>
  <c r="O298" i="10"/>
  <c r="O365" i="10" s="1"/>
  <c r="D300" i="10"/>
  <c r="D367" i="10" s="1"/>
  <c r="F300" i="10"/>
  <c r="F367" i="10" s="1"/>
  <c r="H300" i="10"/>
  <c r="H367" i="10" s="1"/>
  <c r="J300" i="10"/>
  <c r="J367" i="10" s="1"/>
  <c r="L300" i="10"/>
  <c r="L367" i="10" s="1"/>
  <c r="N300" i="10"/>
  <c r="N367" i="10" s="1"/>
  <c r="C300" i="10"/>
  <c r="C367" i="10" s="1"/>
  <c r="E300" i="10"/>
  <c r="E367" i="10" s="1"/>
  <c r="G300" i="10"/>
  <c r="G367" i="10" s="1"/>
  <c r="I300" i="10"/>
  <c r="I367" i="10" s="1"/>
  <c r="K300" i="10"/>
  <c r="K367" i="10" s="1"/>
  <c r="M300" i="10"/>
  <c r="M367" i="10" s="1"/>
  <c r="O300" i="10"/>
  <c r="O367" i="10" s="1"/>
  <c r="D302" i="10"/>
  <c r="D369" i="10" s="1"/>
  <c r="F302" i="10"/>
  <c r="F369" i="10" s="1"/>
  <c r="H302" i="10"/>
  <c r="H369" i="10" s="1"/>
  <c r="J302" i="10"/>
  <c r="J369" i="10" s="1"/>
  <c r="L302" i="10"/>
  <c r="L369" i="10" s="1"/>
  <c r="N302" i="10"/>
  <c r="N369" i="10" s="1"/>
  <c r="C302" i="10"/>
  <c r="C369" i="10" s="1"/>
  <c r="E302" i="10"/>
  <c r="E369" i="10" s="1"/>
  <c r="G302" i="10"/>
  <c r="G369" i="10" s="1"/>
  <c r="I302" i="10"/>
  <c r="I369" i="10" s="1"/>
  <c r="K302" i="10"/>
  <c r="K369" i="10" s="1"/>
  <c r="M302" i="10"/>
  <c r="M369" i="10" s="1"/>
  <c r="O302" i="10"/>
  <c r="O369" i="10" s="1"/>
  <c r="D304" i="10"/>
  <c r="D371" i="10" s="1"/>
  <c r="F304" i="10"/>
  <c r="F371" i="10" s="1"/>
  <c r="H304" i="10"/>
  <c r="H371" i="10" s="1"/>
  <c r="J304" i="10"/>
  <c r="J371" i="10" s="1"/>
  <c r="L304" i="10"/>
  <c r="L371" i="10" s="1"/>
  <c r="N304" i="10"/>
  <c r="N371" i="10" s="1"/>
  <c r="C304" i="10"/>
  <c r="C371" i="10" s="1"/>
  <c r="E304" i="10"/>
  <c r="E371" i="10" s="1"/>
  <c r="G304" i="10"/>
  <c r="G371" i="10" s="1"/>
  <c r="I304" i="10"/>
  <c r="I371" i="10" s="1"/>
  <c r="K304" i="10"/>
  <c r="K371" i="10" s="1"/>
  <c r="M304" i="10"/>
  <c r="M371" i="10" s="1"/>
  <c r="O304" i="10"/>
  <c r="O371" i="10" s="1"/>
  <c r="C305" i="10"/>
  <c r="C372" i="10" s="1"/>
  <c r="E305" i="10"/>
  <c r="E372" i="10" s="1"/>
  <c r="G305" i="10"/>
  <c r="G372" i="10" s="1"/>
  <c r="I305" i="10"/>
  <c r="I372" i="10" s="1"/>
  <c r="K305" i="10"/>
  <c r="K372" i="10" s="1"/>
  <c r="M305" i="10"/>
  <c r="M372" i="10" s="1"/>
  <c r="O305" i="10"/>
  <c r="O372" i="10" s="1"/>
  <c r="D305" i="10"/>
  <c r="D372" i="10" s="1"/>
  <c r="F305" i="10"/>
  <c r="F372" i="10" s="1"/>
  <c r="H305" i="10"/>
  <c r="H372" i="10" s="1"/>
  <c r="J305" i="10"/>
  <c r="J372" i="10" s="1"/>
  <c r="L305" i="10"/>
  <c r="L372" i="10" s="1"/>
  <c r="N305" i="10"/>
  <c r="N372" i="10" s="1"/>
  <c r="C307" i="10"/>
  <c r="C374" i="10" s="1"/>
  <c r="E307" i="10"/>
  <c r="E374" i="10" s="1"/>
  <c r="G307" i="10"/>
  <c r="G374" i="10" s="1"/>
  <c r="I307" i="10"/>
  <c r="I374" i="10" s="1"/>
  <c r="K307" i="10"/>
  <c r="K374" i="10" s="1"/>
  <c r="M307" i="10"/>
  <c r="M374" i="10" s="1"/>
  <c r="O307" i="10"/>
  <c r="O374" i="10" s="1"/>
  <c r="D307" i="10"/>
  <c r="D374" i="10" s="1"/>
  <c r="F307" i="10"/>
  <c r="F374" i="10" s="1"/>
  <c r="H307" i="10"/>
  <c r="H374" i="10" s="1"/>
  <c r="J307" i="10"/>
  <c r="J374" i="10" s="1"/>
  <c r="L307" i="10"/>
  <c r="L374" i="10" s="1"/>
  <c r="N307" i="10"/>
  <c r="N374" i="10" s="1"/>
  <c r="C319" i="10"/>
  <c r="C386" i="10" s="1"/>
  <c r="E319" i="10"/>
  <c r="E386" i="10" s="1"/>
  <c r="G319" i="10"/>
  <c r="G386" i="10" s="1"/>
  <c r="I319" i="10"/>
  <c r="I386" i="10" s="1"/>
  <c r="K319" i="10"/>
  <c r="K386" i="10" s="1"/>
  <c r="M319" i="10"/>
  <c r="M386" i="10" s="1"/>
  <c r="O319" i="10"/>
  <c r="O386" i="10" s="1"/>
  <c r="D319" i="10"/>
  <c r="D386" i="10" s="1"/>
  <c r="F319" i="10"/>
  <c r="F386" i="10" s="1"/>
  <c r="H319" i="10"/>
  <c r="H386" i="10" s="1"/>
  <c r="J319" i="10"/>
  <c r="J386" i="10" s="1"/>
  <c r="L319" i="10"/>
  <c r="L386" i="10" s="1"/>
  <c r="N319" i="10"/>
  <c r="N386" i="10" s="1"/>
  <c r="D320" i="10"/>
  <c r="D387" i="10" s="1"/>
  <c r="F320" i="10"/>
  <c r="F387" i="10" s="1"/>
  <c r="H320" i="10"/>
  <c r="H387" i="10" s="1"/>
  <c r="J320" i="10"/>
  <c r="J387" i="10" s="1"/>
  <c r="L320" i="10"/>
  <c r="L387" i="10" s="1"/>
  <c r="N320" i="10"/>
  <c r="N387" i="10" s="1"/>
  <c r="C320" i="10"/>
  <c r="C387" i="10" s="1"/>
  <c r="E320" i="10"/>
  <c r="E387" i="10" s="1"/>
  <c r="G320" i="10"/>
  <c r="G387" i="10" s="1"/>
  <c r="I320" i="10"/>
  <c r="I387" i="10" s="1"/>
  <c r="K320" i="10"/>
  <c r="K387" i="10" s="1"/>
  <c r="M320" i="10"/>
  <c r="M387" i="10" s="1"/>
  <c r="O320" i="10"/>
  <c r="O387" i="10" s="1"/>
  <c r="D322" i="10"/>
  <c r="D389" i="10" s="1"/>
  <c r="F322" i="10"/>
  <c r="F389" i="10" s="1"/>
  <c r="H322" i="10"/>
  <c r="H389" i="10" s="1"/>
  <c r="J322" i="10"/>
  <c r="J389" i="10" s="1"/>
  <c r="L322" i="10"/>
  <c r="L389" i="10" s="1"/>
  <c r="N322" i="10"/>
  <c r="N389" i="10" s="1"/>
  <c r="C322" i="10"/>
  <c r="C389" i="10" s="1"/>
  <c r="E322" i="10"/>
  <c r="E389" i="10" s="1"/>
  <c r="G322" i="10"/>
  <c r="G389" i="10" s="1"/>
  <c r="I322" i="10"/>
  <c r="I389" i="10" s="1"/>
  <c r="K322" i="10"/>
  <c r="K389" i="10" s="1"/>
  <c r="M322" i="10"/>
  <c r="M389" i="10" s="1"/>
  <c r="O322" i="10"/>
  <c r="O389" i="10" s="1"/>
  <c r="D324" i="10"/>
  <c r="D391" i="10" s="1"/>
  <c r="F324" i="10"/>
  <c r="F391" i="10" s="1"/>
  <c r="H324" i="10"/>
  <c r="H391" i="10" s="1"/>
  <c r="J324" i="10"/>
  <c r="J391" i="10" s="1"/>
  <c r="L324" i="10"/>
  <c r="L391" i="10" s="1"/>
  <c r="N324" i="10"/>
  <c r="N391" i="10" s="1"/>
  <c r="C324" i="10"/>
  <c r="C391" i="10" s="1"/>
  <c r="E324" i="10"/>
  <c r="E391" i="10" s="1"/>
  <c r="G324" i="10"/>
  <c r="G391" i="10" s="1"/>
  <c r="I324" i="10"/>
  <c r="I391" i="10" s="1"/>
  <c r="K324" i="10"/>
  <c r="K391" i="10" s="1"/>
  <c r="M324" i="10"/>
  <c r="M391" i="10" s="1"/>
  <c r="O324" i="10"/>
  <c r="O391" i="10" s="1"/>
  <c r="D326" i="10"/>
  <c r="D393" i="10" s="1"/>
  <c r="F326" i="10"/>
  <c r="F393" i="10" s="1"/>
  <c r="H326" i="10"/>
  <c r="H393" i="10" s="1"/>
  <c r="J326" i="10"/>
  <c r="J393" i="10" s="1"/>
  <c r="L326" i="10"/>
  <c r="L393" i="10" s="1"/>
  <c r="N326" i="10"/>
  <c r="N393" i="10" s="1"/>
  <c r="C326" i="10"/>
  <c r="C393" i="10" s="1"/>
  <c r="E326" i="10"/>
  <c r="E393" i="10" s="1"/>
  <c r="G326" i="10"/>
  <c r="G393" i="10" s="1"/>
  <c r="I326" i="10"/>
  <c r="I393" i="10" s="1"/>
  <c r="K326" i="10"/>
  <c r="K393" i="10" s="1"/>
  <c r="M326" i="10"/>
  <c r="M393" i="10" s="1"/>
  <c r="O326" i="10"/>
  <c r="O393" i="10" s="1"/>
  <c r="D328" i="10"/>
  <c r="D395" i="10" s="1"/>
  <c r="F328" i="10"/>
  <c r="F395" i="10" s="1"/>
  <c r="H328" i="10"/>
  <c r="H395" i="10" s="1"/>
  <c r="J328" i="10"/>
  <c r="J395" i="10" s="1"/>
  <c r="L328" i="10"/>
  <c r="L395" i="10" s="1"/>
  <c r="N328" i="10"/>
  <c r="N395" i="10" s="1"/>
  <c r="C328" i="10"/>
  <c r="C395" i="10" s="1"/>
  <c r="E328" i="10"/>
  <c r="E395" i="10" s="1"/>
  <c r="G328" i="10"/>
  <c r="G395" i="10" s="1"/>
  <c r="I328" i="10"/>
  <c r="I395" i="10" s="1"/>
  <c r="K328" i="10"/>
  <c r="K395" i="10" s="1"/>
  <c r="M328" i="10"/>
  <c r="M395" i="10" s="1"/>
  <c r="O328" i="10"/>
  <c r="O395" i="10" s="1"/>
  <c r="D330" i="10"/>
  <c r="D397" i="10" s="1"/>
  <c r="F330" i="10"/>
  <c r="F397" i="10" s="1"/>
  <c r="H330" i="10"/>
  <c r="H397" i="10" s="1"/>
  <c r="J330" i="10"/>
  <c r="J397" i="10" s="1"/>
  <c r="L330" i="10"/>
  <c r="L397" i="10" s="1"/>
  <c r="N330" i="10"/>
  <c r="N397" i="10" s="1"/>
  <c r="C330" i="10"/>
  <c r="C397" i="10" s="1"/>
  <c r="E330" i="10"/>
  <c r="E397" i="10" s="1"/>
  <c r="G330" i="10"/>
  <c r="G397" i="10" s="1"/>
  <c r="I330" i="10"/>
  <c r="I397" i="10" s="1"/>
  <c r="K330" i="10"/>
  <c r="K397" i="10" s="1"/>
  <c r="M330" i="10"/>
  <c r="M397" i="10" s="1"/>
  <c r="O330" i="10"/>
  <c r="O397" i="10" s="1"/>
  <c r="D332" i="10"/>
  <c r="D399" i="10" s="1"/>
  <c r="F332" i="10"/>
  <c r="F399" i="10" s="1"/>
  <c r="H332" i="10"/>
  <c r="H399" i="10" s="1"/>
  <c r="J332" i="10"/>
  <c r="J399" i="10" s="1"/>
  <c r="L332" i="10"/>
  <c r="L399" i="10" s="1"/>
  <c r="N332" i="10"/>
  <c r="N399" i="10" s="1"/>
  <c r="C332" i="10"/>
  <c r="C399" i="10" s="1"/>
  <c r="E332" i="10"/>
  <c r="E399" i="10" s="1"/>
  <c r="G332" i="10"/>
  <c r="G399" i="10" s="1"/>
  <c r="I332" i="10"/>
  <c r="I399" i="10" s="1"/>
  <c r="K332" i="10"/>
  <c r="K399" i="10" s="1"/>
  <c r="M332" i="10"/>
  <c r="M399" i="10" s="1"/>
  <c r="O332" i="10"/>
  <c r="O399" i="10" s="1"/>
  <c r="D334" i="10"/>
  <c r="D401" i="10" s="1"/>
  <c r="F334" i="10"/>
  <c r="F401" i="10" s="1"/>
  <c r="H334" i="10"/>
  <c r="H401" i="10" s="1"/>
  <c r="J334" i="10"/>
  <c r="J401" i="10" s="1"/>
  <c r="L334" i="10"/>
  <c r="L401" i="10" s="1"/>
  <c r="N334" i="10"/>
  <c r="N401" i="10" s="1"/>
  <c r="C334" i="10"/>
  <c r="C401" i="10" s="1"/>
  <c r="E334" i="10"/>
  <c r="E401" i="10" s="1"/>
  <c r="G334" i="10"/>
  <c r="G401" i="10" s="1"/>
  <c r="I334" i="10"/>
  <c r="I401" i="10" s="1"/>
  <c r="K334" i="10"/>
  <c r="K401" i="10" s="1"/>
  <c r="M334" i="10"/>
  <c r="M401" i="10" s="1"/>
  <c r="O334" i="10"/>
  <c r="O401" i="10" s="1"/>
  <c r="C299" i="10"/>
  <c r="C366" i="10" s="1"/>
  <c r="E299" i="10"/>
  <c r="E366" i="10" s="1"/>
  <c r="G299" i="10"/>
  <c r="G366" i="10" s="1"/>
  <c r="I299" i="10"/>
  <c r="I366" i="10" s="1"/>
  <c r="K299" i="10"/>
  <c r="K366" i="10" s="1"/>
  <c r="M299" i="10"/>
  <c r="M366" i="10" s="1"/>
  <c r="O299" i="10"/>
  <c r="O366" i="10" s="1"/>
  <c r="D299" i="10"/>
  <c r="D366" i="10" s="1"/>
  <c r="F299" i="10"/>
  <c r="F366" i="10" s="1"/>
  <c r="H299" i="10"/>
  <c r="H366" i="10" s="1"/>
  <c r="J299" i="10"/>
  <c r="J366" i="10" s="1"/>
  <c r="L299" i="10"/>
  <c r="L366" i="10" s="1"/>
  <c r="N299" i="10"/>
  <c r="N366" i="10" s="1"/>
  <c r="C301" i="10"/>
  <c r="C368" i="10" s="1"/>
  <c r="E301" i="10"/>
  <c r="E368" i="10" s="1"/>
  <c r="G301" i="10"/>
  <c r="G368" i="10" s="1"/>
  <c r="I301" i="10"/>
  <c r="I368" i="10" s="1"/>
  <c r="K301" i="10"/>
  <c r="K368" i="10" s="1"/>
  <c r="M301" i="10"/>
  <c r="M368" i="10" s="1"/>
  <c r="O301" i="10"/>
  <c r="O368" i="10" s="1"/>
  <c r="D301" i="10"/>
  <c r="D368" i="10" s="1"/>
  <c r="F301" i="10"/>
  <c r="F368" i="10" s="1"/>
  <c r="H301" i="10"/>
  <c r="H368" i="10" s="1"/>
  <c r="J301" i="10"/>
  <c r="J368" i="10" s="1"/>
  <c r="L301" i="10"/>
  <c r="L368" i="10" s="1"/>
  <c r="N301" i="10"/>
  <c r="N368" i="10" s="1"/>
  <c r="C303" i="10"/>
  <c r="C370" i="10" s="1"/>
  <c r="E303" i="10"/>
  <c r="E370" i="10" s="1"/>
  <c r="G303" i="10"/>
  <c r="G370" i="10" s="1"/>
  <c r="I303" i="10"/>
  <c r="I370" i="10" s="1"/>
  <c r="K303" i="10"/>
  <c r="K370" i="10" s="1"/>
  <c r="M303" i="10"/>
  <c r="M370" i="10" s="1"/>
  <c r="O303" i="10"/>
  <c r="O370" i="10" s="1"/>
  <c r="D303" i="10"/>
  <c r="D370" i="10" s="1"/>
  <c r="F303" i="10"/>
  <c r="F370" i="10" s="1"/>
  <c r="H303" i="10"/>
  <c r="H370" i="10" s="1"/>
  <c r="J303" i="10"/>
  <c r="J370" i="10" s="1"/>
  <c r="L303" i="10"/>
  <c r="L370" i="10" s="1"/>
  <c r="N303" i="10"/>
  <c r="N370" i="10" s="1"/>
  <c r="D306" i="10"/>
  <c r="D373" i="10" s="1"/>
  <c r="F306" i="10"/>
  <c r="F373" i="10" s="1"/>
  <c r="H306" i="10"/>
  <c r="H373" i="10" s="1"/>
  <c r="J306" i="10"/>
  <c r="J373" i="10" s="1"/>
  <c r="L306" i="10"/>
  <c r="L373" i="10" s="1"/>
  <c r="N306" i="10"/>
  <c r="N373" i="10" s="1"/>
  <c r="C306" i="10"/>
  <c r="C373" i="10" s="1"/>
  <c r="E306" i="10"/>
  <c r="E373" i="10" s="1"/>
  <c r="G306" i="10"/>
  <c r="G373" i="10" s="1"/>
  <c r="I306" i="10"/>
  <c r="I373" i="10" s="1"/>
  <c r="K306" i="10"/>
  <c r="K373" i="10" s="1"/>
  <c r="M306" i="10"/>
  <c r="M373" i="10" s="1"/>
  <c r="O306" i="10"/>
  <c r="O373" i="10" s="1"/>
  <c r="D318" i="10"/>
  <c r="D385" i="10" s="1"/>
  <c r="F318" i="10"/>
  <c r="F385" i="10" s="1"/>
  <c r="H318" i="10"/>
  <c r="H385" i="10" s="1"/>
  <c r="J318" i="10"/>
  <c r="J385" i="10" s="1"/>
  <c r="L318" i="10"/>
  <c r="L385" i="10" s="1"/>
  <c r="N318" i="10"/>
  <c r="N385" i="10" s="1"/>
  <c r="C318" i="10"/>
  <c r="C385" i="10" s="1"/>
  <c r="E318" i="10"/>
  <c r="E385" i="10" s="1"/>
  <c r="G318" i="10"/>
  <c r="G385" i="10" s="1"/>
  <c r="I318" i="10"/>
  <c r="I385" i="10" s="1"/>
  <c r="K318" i="10"/>
  <c r="K385" i="10" s="1"/>
  <c r="M318" i="10"/>
  <c r="M385" i="10" s="1"/>
  <c r="O318" i="10"/>
  <c r="O385" i="10" s="1"/>
  <c r="C321" i="10"/>
  <c r="C388" i="10" s="1"/>
  <c r="E321" i="10"/>
  <c r="E388" i="10" s="1"/>
  <c r="G321" i="10"/>
  <c r="G388" i="10" s="1"/>
  <c r="I321" i="10"/>
  <c r="I388" i="10" s="1"/>
  <c r="K321" i="10"/>
  <c r="K388" i="10" s="1"/>
  <c r="M321" i="10"/>
  <c r="M388" i="10" s="1"/>
  <c r="O321" i="10"/>
  <c r="O388" i="10" s="1"/>
  <c r="D321" i="10"/>
  <c r="D388" i="10" s="1"/>
  <c r="F321" i="10"/>
  <c r="F388" i="10" s="1"/>
  <c r="H321" i="10"/>
  <c r="H388" i="10" s="1"/>
  <c r="J321" i="10"/>
  <c r="J388" i="10" s="1"/>
  <c r="L321" i="10"/>
  <c r="L388" i="10" s="1"/>
  <c r="N321" i="10"/>
  <c r="N388" i="10" s="1"/>
  <c r="C323" i="10"/>
  <c r="C390" i="10" s="1"/>
  <c r="E323" i="10"/>
  <c r="E390" i="10" s="1"/>
  <c r="G323" i="10"/>
  <c r="G390" i="10" s="1"/>
  <c r="I323" i="10"/>
  <c r="I390" i="10" s="1"/>
  <c r="K323" i="10"/>
  <c r="K390" i="10" s="1"/>
  <c r="M323" i="10"/>
  <c r="M390" i="10" s="1"/>
  <c r="O323" i="10"/>
  <c r="O390" i="10" s="1"/>
  <c r="D323" i="10"/>
  <c r="D390" i="10" s="1"/>
  <c r="F323" i="10"/>
  <c r="F390" i="10" s="1"/>
  <c r="H323" i="10"/>
  <c r="H390" i="10" s="1"/>
  <c r="J323" i="10"/>
  <c r="J390" i="10" s="1"/>
  <c r="L323" i="10"/>
  <c r="L390" i="10" s="1"/>
  <c r="N323" i="10"/>
  <c r="N390" i="10" s="1"/>
  <c r="C325" i="10"/>
  <c r="C392" i="10" s="1"/>
  <c r="E325" i="10"/>
  <c r="E392" i="10" s="1"/>
  <c r="G325" i="10"/>
  <c r="G392" i="10" s="1"/>
  <c r="I325" i="10"/>
  <c r="I392" i="10" s="1"/>
  <c r="K325" i="10"/>
  <c r="K392" i="10" s="1"/>
  <c r="M325" i="10"/>
  <c r="M392" i="10" s="1"/>
  <c r="O325" i="10"/>
  <c r="O392" i="10" s="1"/>
  <c r="D325" i="10"/>
  <c r="D392" i="10" s="1"/>
  <c r="F325" i="10"/>
  <c r="F392" i="10" s="1"/>
  <c r="H325" i="10"/>
  <c r="H392" i="10" s="1"/>
  <c r="J325" i="10"/>
  <c r="J392" i="10" s="1"/>
  <c r="L325" i="10"/>
  <c r="L392" i="10" s="1"/>
  <c r="N325" i="10"/>
  <c r="N392" i="10" s="1"/>
  <c r="C327" i="10"/>
  <c r="C394" i="10" s="1"/>
  <c r="E327" i="10"/>
  <c r="E394" i="10" s="1"/>
  <c r="G327" i="10"/>
  <c r="G394" i="10" s="1"/>
  <c r="I327" i="10"/>
  <c r="I394" i="10" s="1"/>
  <c r="K327" i="10"/>
  <c r="K394" i="10" s="1"/>
  <c r="M327" i="10"/>
  <c r="M394" i="10" s="1"/>
  <c r="O327" i="10"/>
  <c r="O394" i="10" s="1"/>
  <c r="D327" i="10"/>
  <c r="D394" i="10" s="1"/>
  <c r="F327" i="10"/>
  <c r="F394" i="10" s="1"/>
  <c r="H327" i="10"/>
  <c r="H394" i="10" s="1"/>
  <c r="J327" i="10"/>
  <c r="J394" i="10" s="1"/>
  <c r="L327" i="10"/>
  <c r="L394" i="10" s="1"/>
  <c r="N327" i="10"/>
  <c r="N394" i="10" s="1"/>
  <c r="C329" i="10"/>
  <c r="C396" i="10" s="1"/>
  <c r="E329" i="10"/>
  <c r="E396" i="10" s="1"/>
  <c r="G329" i="10"/>
  <c r="G396" i="10" s="1"/>
  <c r="I329" i="10"/>
  <c r="I396" i="10" s="1"/>
  <c r="K329" i="10"/>
  <c r="K396" i="10" s="1"/>
  <c r="M329" i="10"/>
  <c r="M396" i="10" s="1"/>
  <c r="O329" i="10"/>
  <c r="O396" i="10" s="1"/>
  <c r="D329" i="10"/>
  <c r="D396" i="10" s="1"/>
  <c r="F329" i="10"/>
  <c r="F396" i="10" s="1"/>
  <c r="H329" i="10"/>
  <c r="H396" i="10" s="1"/>
  <c r="J329" i="10"/>
  <c r="J396" i="10" s="1"/>
  <c r="L329" i="10"/>
  <c r="L396" i="10" s="1"/>
  <c r="N329" i="10"/>
  <c r="N396" i="10" s="1"/>
  <c r="C331" i="10"/>
  <c r="C398" i="10" s="1"/>
  <c r="E331" i="10"/>
  <c r="E398" i="10" s="1"/>
  <c r="G331" i="10"/>
  <c r="G398" i="10" s="1"/>
  <c r="I331" i="10"/>
  <c r="I398" i="10" s="1"/>
  <c r="K331" i="10"/>
  <c r="K398" i="10" s="1"/>
  <c r="M331" i="10"/>
  <c r="M398" i="10" s="1"/>
  <c r="O331" i="10"/>
  <c r="O398" i="10" s="1"/>
  <c r="D331" i="10"/>
  <c r="D398" i="10" s="1"/>
  <c r="F331" i="10"/>
  <c r="F398" i="10" s="1"/>
  <c r="H331" i="10"/>
  <c r="H398" i="10" s="1"/>
  <c r="J331" i="10"/>
  <c r="J398" i="10" s="1"/>
  <c r="L331" i="10"/>
  <c r="L398" i="10" s="1"/>
  <c r="N331" i="10"/>
  <c r="N398" i="10" s="1"/>
  <c r="C333" i="10"/>
  <c r="C400" i="10" s="1"/>
  <c r="E333" i="10"/>
  <c r="E400" i="10" s="1"/>
  <c r="G333" i="10"/>
  <c r="G400" i="10" s="1"/>
  <c r="I333" i="10"/>
  <c r="I400" i="10" s="1"/>
  <c r="K333" i="10"/>
  <c r="K400" i="10" s="1"/>
  <c r="M333" i="10"/>
  <c r="M400" i="10" s="1"/>
  <c r="O333" i="10"/>
  <c r="O400" i="10" s="1"/>
  <c r="D333" i="10"/>
  <c r="D400" i="10" s="1"/>
  <c r="F333" i="10"/>
  <c r="F400" i="10" s="1"/>
  <c r="H333" i="10"/>
  <c r="H400" i="10" s="1"/>
  <c r="J333" i="10"/>
  <c r="J400" i="10" s="1"/>
  <c r="L333" i="10"/>
  <c r="L400" i="10" s="1"/>
  <c r="N333" i="10"/>
  <c r="N400" i="10" s="1"/>
  <c r="C335" i="10"/>
  <c r="C402" i="10" s="1"/>
  <c r="E335" i="10"/>
  <c r="E402" i="10" s="1"/>
  <c r="G335" i="10"/>
  <c r="G402" i="10" s="1"/>
  <c r="I335" i="10"/>
  <c r="I402" i="10" s="1"/>
  <c r="K335" i="10"/>
  <c r="K402" i="10" s="1"/>
  <c r="M335" i="10"/>
  <c r="M402" i="10" s="1"/>
  <c r="O335" i="10"/>
  <c r="O402" i="10" s="1"/>
  <c r="D335" i="10"/>
  <c r="D402" i="10" s="1"/>
  <c r="F335" i="10"/>
  <c r="F402" i="10" s="1"/>
  <c r="H335" i="10"/>
  <c r="H402" i="10" s="1"/>
  <c r="J335" i="10"/>
  <c r="J402" i="10" s="1"/>
  <c r="L335" i="10"/>
  <c r="L402" i="10" s="1"/>
  <c r="N335" i="10"/>
  <c r="N402" i="10" s="1"/>
  <c r="B308" i="10"/>
  <c r="B375" i="10" s="1"/>
  <c r="B318" i="10"/>
  <c r="B385" i="10" s="1"/>
  <c r="Q62" i="10"/>
  <c r="M276" i="10"/>
  <c r="M278" i="10"/>
  <c r="M345" i="10" s="1"/>
  <c r="P37" i="10"/>
  <c r="M38" i="10" s="1"/>
  <c r="M280" i="10"/>
  <c r="M347" i="10" s="1"/>
  <c r="M282" i="10"/>
  <c r="M349" i="10" s="1"/>
  <c r="M284" i="10"/>
  <c r="M351" i="10" s="1"/>
  <c r="M286" i="10"/>
  <c r="M353" i="10" s="1"/>
  <c r="M288" i="10"/>
  <c r="M355" i="10" s="1"/>
  <c r="M290" i="10"/>
  <c r="M357" i="10" s="1"/>
  <c r="M292" i="10"/>
  <c r="M359" i="10" s="1"/>
  <c r="M294" i="10"/>
  <c r="M361" i="10" s="1"/>
  <c r="M296" i="10"/>
  <c r="M363" i="10" s="1"/>
  <c r="M343" i="10"/>
  <c r="M297" i="10"/>
  <c r="M364" i="10" s="1"/>
  <c r="L297" i="10"/>
  <c r="L364" i="10" s="1"/>
  <c r="M277" i="10"/>
  <c r="M344" i="10" s="1"/>
  <c r="M279" i="10"/>
  <c r="M346" i="10" s="1"/>
  <c r="M281" i="10"/>
  <c r="M348" i="10" s="1"/>
  <c r="M283" i="10"/>
  <c r="M350" i="10" s="1"/>
  <c r="M285" i="10"/>
  <c r="M352" i="10" s="1"/>
  <c r="M287" i="10"/>
  <c r="M354" i="10" s="1"/>
  <c r="M289" i="10"/>
  <c r="M356" i="10" s="1"/>
  <c r="M291" i="10"/>
  <c r="M358" i="10" s="1"/>
  <c r="M293" i="10"/>
  <c r="M360" i="10" s="1"/>
  <c r="M295" i="10"/>
  <c r="M362" i="10" s="1"/>
  <c r="L38" i="10"/>
  <c r="H38" i="10"/>
  <c r="Q32" i="10"/>
  <c r="Q19" i="10"/>
  <c r="Q31" i="10"/>
  <c r="Q35" i="10"/>
  <c r="Q76" i="10"/>
  <c r="Q68" i="10"/>
  <c r="Q48" i="10"/>
  <c r="Q40" i="10"/>
  <c r="Q34" i="10"/>
  <c r="E38" i="10"/>
  <c r="I79" i="10"/>
  <c r="O297" i="10"/>
  <c r="O364" i="10" s="1"/>
  <c r="J297" i="10"/>
  <c r="J364" i="10" s="1"/>
  <c r="H297" i="10"/>
  <c r="H364" i="10" s="1"/>
  <c r="F297" i="10"/>
  <c r="F364" i="10" s="1"/>
  <c r="D297" i="10"/>
  <c r="D364" i="10" s="1"/>
  <c r="N297" i="10"/>
  <c r="N364" i="10" s="1"/>
  <c r="K297" i="10"/>
  <c r="K364" i="10" s="1"/>
  <c r="I297" i="10"/>
  <c r="I364" i="10" s="1"/>
  <c r="G297" i="10"/>
  <c r="G364" i="10" s="1"/>
  <c r="E297" i="10"/>
  <c r="E364" i="10" s="1"/>
  <c r="C364" i="10"/>
  <c r="O276" i="10"/>
  <c r="L276" i="10"/>
  <c r="L343" i="10" s="1"/>
  <c r="J276" i="10"/>
  <c r="H276" i="10"/>
  <c r="F276" i="10"/>
  <c r="D276" i="10"/>
  <c r="N276" i="10"/>
  <c r="K276" i="10"/>
  <c r="I276" i="10"/>
  <c r="G276" i="10"/>
  <c r="E276" i="10"/>
  <c r="N277" i="10"/>
  <c r="N344" i="10" s="1"/>
  <c r="K277" i="10"/>
  <c r="K344" i="10" s="1"/>
  <c r="I277" i="10"/>
  <c r="I344" i="10" s="1"/>
  <c r="G277" i="10"/>
  <c r="G344" i="10" s="1"/>
  <c r="E277" i="10"/>
  <c r="E344" i="10" s="1"/>
  <c r="C277" i="10"/>
  <c r="C344" i="10" s="1"/>
  <c r="O277" i="10"/>
  <c r="O344" i="10" s="1"/>
  <c r="L277" i="10"/>
  <c r="L344" i="10" s="1"/>
  <c r="J277" i="10"/>
  <c r="J344" i="10" s="1"/>
  <c r="H277" i="10"/>
  <c r="H344" i="10" s="1"/>
  <c r="F277" i="10"/>
  <c r="F344" i="10" s="1"/>
  <c r="D277" i="10"/>
  <c r="D344" i="10" s="1"/>
  <c r="O278" i="10"/>
  <c r="O345" i="10" s="1"/>
  <c r="L278" i="10"/>
  <c r="L345" i="10" s="1"/>
  <c r="J278" i="10"/>
  <c r="J345" i="10" s="1"/>
  <c r="H278" i="10"/>
  <c r="H345" i="10" s="1"/>
  <c r="F278" i="10"/>
  <c r="F345" i="10" s="1"/>
  <c r="D278" i="10"/>
  <c r="D345" i="10" s="1"/>
  <c r="N278" i="10"/>
  <c r="N345" i="10" s="1"/>
  <c r="K278" i="10"/>
  <c r="K345" i="10" s="1"/>
  <c r="I278" i="10"/>
  <c r="I345" i="10" s="1"/>
  <c r="G278" i="10"/>
  <c r="G345" i="10" s="1"/>
  <c r="E278" i="10"/>
  <c r="E345" i="10" s="1"/>
  <c r="C278" i="10"/>
  <c r="C345" i="10" s="1"/>
  <c r="N279" i="10"/>
  <c r="N346" i="10" s="1"/>
  <c r="K279" i="10"/>
  <c r="K346" i="10" s="1"/>
  <c r="I279" i="10"/>
  <c r="I346" i="10" s="1"/>
  <c r="G279" i="10"/>
  <c r="G346" i="10" s="1"/>
  <c r="E279" i="10"/>
  <c r="E346" i="10" s="1"/>
  <c r="C279" i="10"/>
  <c r="C346" i="10" s="1"/>
  <c r="O279" i="10"/>
  <c r="O346" i="10" s="1"/>
  <c r="L279" i="10"/>
  <c r="L346" i="10" s="1"/>
  <c r="J279" i="10"/>
  <c r="J346" i="10" s="1"/>
  <c r="H279" i="10"/>
  <c r="H346" i="10" s="1"/>
  <c r="F279" i="10"/>
  <c r="F346" i="10" s="1"/>
  <c r="D279" i="10"/>
  <c r="D346" i="10" s="1"/>
  <c r="O280" i="10"/>
  <c r="O347" i="10" s="1"/>
  <c r="L280" i="10"/>
  <c r="L347" i="10" s="1"/>
  <c r="J280" i="10"/>
  <c r="J347" i="10" s="1"/>
  <c r="H280" i="10"/>
  <c r="H347" i="10" s="1"/>
  <c r="F280" i="10"/>
  <c r="F347" i="10" s="1"/>
  <c r="D280" i="10"/>
  <c r="D347" i="10" s="1"/>
  <c r="N280" i="10"/>
  <c r="N347" i="10" s="1"/>
  <c r="K280" i="10"/>
  <c r="K347" i="10" s="1"/>
  <c r="I280" i="10"/>
  <c r="I347" i="10" s="1"/>
  <c r="G280" i="10"/>
  <c r="G347" i="10" s="1"/>
  <c r="E280" i="10"/>
  <c r="E347" i="10" s="1"/>
  <c r="C280" i="10"/>
  <c r="C347" i="10" s="1"/>
  <c r="N281" i="10"/>
  <c r="N348" i="10" s="1"/>
  <c r="K281" i="10"/>
  <c r="K348" i="10" s="1"/>
  <c r="I281" i="10"/>
  <c r="I348" i="10" s="1"/>
  <c r="G281" i="10"/>
  <c r="G348" i="10" s="1"/>
  <c r="E281" i="10"/>
  <c r="E348" i="10" s="1"/>
  <c r="C281" i="10"/>
  <c r="C348" i="10" s="1"/>
  <c r="O281" i="10"/>
  <c r="O348" i="10" s="1"/>
  <c r="L281" i="10"/>
  <c r="L348" i="10" s="1"/>
  <c r="J281" i="10"/>
  <c r="J348" i="10" s="1"/>
  <c r="H281" i="10"/>
  <c r="H348" i="10" s="1"/>
  <c r="F281" i="10"/>
  <c r="F348" i="10" s="1"/>
  <c r="D281" i="10"/>
  <c r="D348" i="10" s="1"/>
  <c r="O282" i="10"/>
  <c r="O349" i="10" s="1"/>
  <c r="L282" i="10"/>
  <c r="L349" i="10" s="1"/>
  <c r="J282" i="10"/>
  <c r="J349" i="10" s="1"/>
  <c r="H282" i="10"/>
  <c r="H349" i="10" s="1"/>
  <c r="F282" i="10"/>
  <c r="F349" i="10" s="1"/>
  <c r="D282" i="10"/>
  <c r="D349" i="10" s="1"/>
  <c r="N282" i="10"/>
  <c r="N349" i="10" s="1"/>
  <c r="K282" i="10"/>
  <c r="K349" i="10" s="1"/>
  <c r="I282" i="10"/>
  <c r="I349" i="10" s="1"/>
  <c r="G282" i="10"/>
  <c r="G349" i="10" s="1"/>
  <c r="E282" i="10"/>
  <c r="E349" i="10" s="1"/>
  <c r="C282" i="10"/>
  <c r="C349" i="10" s="1"/>
  <c r="N283" i="10"/>
  <c r="N350" i="10" s="1"/>
  <c r="K283" i="10"/>
  <c r="K350" i="10" s="1"/>
  <c r="I283" i="10"/>
  <c r="I350" i="10" s="1"/>
  <c r="G283" i="10"/>
  <c r="G350" i="10" s="1"/>
  <c r="E283" i="10"/>
  <c r="E350" i="10" s="1"/>
  <c r="C283" i="10"/>
  <c r="C350" i="10" s="1"/>
  <c r="O283" i="10"/>
  <c r="O350" i="10" s="1"/>
  <c r="L283" i="10"/>
  <c r="L350" i="10" s="1"/>
  <c r="J283" i="10"/>
  <c r="J350" i="10" s="1"/>
  <c r="H283" i="10"/>
  <c r="H350" i="10" s="1"/>
  <c r="F283" i="10"/>
  <c r="F350" i="10" s="1"/>
  <c r="D283" i="10"/>
  <c r="D350" i="10" s="1"/>
  <c r="O284" i="10"/>
  <c r="O351" i="10" s="1"/>
  <c r="L284" i="10"/>
  <c r="L351" i="10" s="1"/>
  <c r="J284" i="10"/>
  <c r="J351" i="10" s="1"/>
  <c r="H284" i="10"/>
  <c r="H351" i="10" s="1"/>
  <c r="F284" i="10"/>
  <c r="F351" i="10" s="1"/>
  <c r="D284" i="10"/>
  <c r="D351" i="10" s="1"/>
  <c r="N284" i="10"/>
  <c r="N351" i="10" s="1"/>
  <c r="K284" i="10"/>
  <c r="K351" i="10" s="1"/>
  <c r="I284" i="10"/>
  <c r="I351" i="10" s="1"/>
  <c r="G284" i="10"/>
  <c r="G351" i="10" s="1"/>
  <c r="E284" i="10"/>
  <c r="E351" i="10" s="1"/>
  <c r="C284" i="10"/>
  <c r="C351" i="10" s="1"/>
  <c r="N285" i="10"/>
  <c r="N352" i="10" s="1"/>
  <c r="K285" i="10"/>
  <c r="K352" i="10" s="1"/>
  <c r="I285" i="10"/>
  <c r="I352" i="10" s="1"/>
  <c r="G285" i="10"/>
  <c r="G352" i="10" s="1"/>
  <c r="E285" i="10"/>
  <c r="E352" i="10" s="1"/>
  <c r="C285" i="10"/>
  <c r="C352" i="10" s="1"/>
  <c r="O285" i="10"/>
  <c r="O352" i="10" s="1"/>
  <c r="L285" i="10"/>
  <c r="L352" i="10" s="1"/>
  <c r="J285" i="10"/>
  <c r="J352" i="10" s="1"/>
  <c r="H285" i="10"/>
  <c r="H352" i="10" s="1"/>
  <c r="F285" i="10"/>
  <c r="F352" i="10" s="1"/>
  <c r="D285" i="10"/>
  <c r="D352" i="10" s="1"/>
  <c r="O286" i="10"/>
  <c r="O353" i="10" s="1"/>
  <c r="L286" i="10"/>
  <c r="L353" i="10" s="1"/>
  <c r="J286" i="10"/>
  <c r="J353" i="10" s="1"/>
  <c r="H286" i="10"/>
  <c r="H353" i="10" s="1"/>
  <c r="F286" i="10"/>
  <c r="F353" i="10" s="1"/>
  <c r="D286" i="10"/>
  <c r="D353" i="10" s="1"/>
  <c r="N286" i="10"/>
  <c r="N353" i="10" s="1"/>
  <c r="K286" i="10"/>
  <c r="K353" i="10" s="1"/>
  <c r="I286" i="10"/>
  <c r="I353" i="10" s="1"/>
  <c r="G286" i="10"/>
  <c r="G353" i="10" s="1"/>
  <c r="E286" i="10"/>
  <c r="E353" i="10" s="1"/>
  <c r="C286" i="10"/>
  <c r="C353" i="10" s="1"/>
  <c r="N287" i="10"/>
  <c r="N354" i="10" s="1"/>
  <c r="K287" i="10"/>
  <c r="K354" i="10" s="1"/>
  <c r="I287" i="10"/>
  <c r="I354" i="10" s="1"/>
  <c r="G287" i="10"/>
  <c r="G354" i="10" s="1"/>
  <c r="E287" i="10"/>
  <c r="E354" i="10" s="1"/>
  <c r="C287" i="10"/>
  <c r="C354" i="10" s="1"/>
  <c r="O287" i="10"/>
  <c r="O354" i="10" s="1"/>
  <c r="L287" i="10"/>
  <c r="L354" i="10" s="1"/>
  <c r="J287" i="10"/>
  <c r="J354" i="10" s="1"/>
  <c r="H287" i="10"/>
  <c r="H354" i="10" s="1"/>
  <c r="F287" i="10"/>
  <c r="F354" i="10" s="1"/>
  <c r="D287" i="10"/>
  <c r="D354" i="10" s="1"/>
  <c r="O288" i="10"/>
  <c r="O355" i="10" s="1"/>
  <c r="L288" i="10"/>
  <c r="L355" i="10" s="1"/>
  <c r="J288" i="10"/>
  <c r="J355" i="10" s="1"/>
  <c r="H288" i="10"/>
  <c r="H355" i="10" s="1"/>
  <c r="F288" i="10"/>
  <c r="F355" i="10" s="1"/>
  <c r="D288" i="10"/>
  <c r="D355" i="10" s="1"/>
  <c r="N288" i="10"/>
  <c r="N355" i="10" s="1"/>
  <c r="K288" i="10"/>
  <c r="K355" i="10" s="1"/>
  <c r="I288" i="10"/>
  <c r="I355" i="10" s="1"/>
  <c r="G288" i="10"/>
  <c r="G355" i="10" s="1"/>
  <c r="E288" i="10"/>
  <c r="E355" i="10" s="1"/>
  <c r="C288" i="10"/>
  <c r="C355" i="10" s="1"/>
  <c r="N289" i="10"/>
  <c r="N356" i="10" s="1"/>
  <c r="K289" i="10"/>
  <c r="K356" i="10" s="1"/>
  <c r="I289" i="10"/>
  <c r="I356" i="10" s="1"/>
  <c r="G289" i="10"/>
  <c r="G356" i="10" s="1"/>
  <c r="E289" i="10"/>
  <c r="E356" i="10" s="1"/>
  <c r="C289" i="10"/>
  <c r="C356" i="10" s="1"/>
  <c r="O289" i="10"/>
  <c r="O356" i="10" s="1"/>
  <c r="L289" i="10"/>
  <c r="L356" i="10" s="1"/>
  <c r="J289" i="10"/>
  <c r="J356" i="10" s="1"/>
  <c r="H289" i="10"/>
  <c r="H356" i="10" s="1"/>
  <c r="F289" i="10"/>
  <c r="F356" i="10" s="1"/>
  <c r="D289" i="10"/>
  <c r="D356" i="10" s="1"/>
  <c r="O290" i="10"/>
  <c r="O357" i="10" s="1"/>
  <c r="L290" i="10"/>
  <c r="L357" i="10" s="1"/>
  <c r="J290" i="10"/>
  <c r="J357" i="10" s="1"/>
  <c r="H290" i="10"/>
  <c r="H357" i="10" s="1"/>
  <c r="F290" i="10"/>
  <c r="F357" i="10" s="1"/>
  <c r="D290" i="10"/>
  <c r="D357" i="10" s="1"/>
  <c r="N290" i="10"/>
  <c r="N357" i="10" s="1"/>
  <c r="K290" i="10"/>
  <c r="K357" i="10" s="1"/>
  <c r="I290" i="10"/>
  <c r="I357" i="10" s="1"/>
  <c r="G290" i="10"/>
  <c r="G357" i="10" s="1"/>
  <c r="E290" i="10"/>
  <c r="E357" i="10" s="1"/>
  <c r="C290" i="10"/>
  <c r="C357" i="10" s="1"/>
  <c r="N291" i="10"/>
  <c r="N358" i="10" s="1"/>
  <c r="K291" i="10"/>
  <c r="K358" i="10" s="1"/>
  <c r="I291" i="10"/>
  <c r="I358" i="10" s="1"/>
  <c r="G291" i="10"/>
  <c r="G358" i="10" s="1"/>
  <c r="E291" i="10"/>
  <c r="E358" i="10" s="1"/>
  <c r="C291" i="10"/>
  <c r="C358" i="10" s="1"/>
  <c r="O291" i="10"/>
  <c r="O358" i="10" s="1"/>
  <c r="L291" i="10"/>
  <c r="L358" i="10" s="1"/>
  <c r="J291" i="10"/>
  <c r="J358" i="10" s="1"/>
  <c r="H291" i="10"/>
  <c r="H358" i="10" s="1"/>
  <c r="F291" i="10"/>
  <c r="F358" i="10" s="1"/>
  <c r="D291" i="10"/>
  <c r="D358" i="10" s="1"/>
  <c r="O292" i="10"/>
  <c r="O359" i="10" s="1"/>
  <c r="L292" i="10"/>
  <c r="L359" i="10" s="1"/>
  <c r="J292" i="10"/>
  <c r="J359" i="10" s="1"/>
  <c r="H292" i="10"/>
  <c r="H359" i="10" s="1"/>
  <c r="F292" i="10"/>
  <c r="F359" i="10" s="1"/>
  <c r="D292" i="10"/>
  <c r="D359" i="10" s="1"/>
  <c r="N292" i="10"/>
  <c r="N359" i="10" s="1"/>
  <c r="K292" i="10"/>
  <c r="K359" i="10" s="1"/>
  <c r="I292" i="10"/>
  <c r="I359" i="10" s="1"/>
  <c r="G292" i="10"/>
  <c r="G359" i="10" s="1"/>
  <c r="E292" i="10"/>
  <c r="E359" i="10" s="1"/>
  <c r="C292" i="10"/>
  <c r="C359" i="10" s="1"/>
  <c r="N293" i="10"/>
  <c r="N360" i="10" s="1"/>
  <c r="K293" i="10"/>
  <c r="K360" i="10" s="1"/>
  <c r="I293" i="10"/>
  <c r="I360" i="10" s="1"/>
  <c r="G293" i="10"/>
  <c r="G360" i="10" s="1"/>
  <c r="E293" i="10"/>
  <c r="E360" i="10" s="1"/>
  <c r="C293" i="10"/>
  <c r="C360" i="10" s="1"/>
  <c r="O293" i="10"/>
  <c r="O360" i="10" s="1"/>
  <c r="L293" i="10"/>
  <c r="L360" i="10" s="1"/>
  <c r="J293" i="10"/>
  <c r="J360" i="10" s="1"/>
  <c r="H293" i="10"/>
  <c r="H360" i="10" s="1"/>
  <c r="F293" i="10"/>
  <c r="F360" i="10" s="1"/>
  <c r="D293" i="10"/>
  <c r="D360" i="10" s="1"/>
  <c r="O294" i="10"/>
  <c r="O361" i="10" s="1"/>
  <c r="L294" i="10"/>
  <c r="L361" i="10" s="1"/>
  <c r="J294" i="10"/>
  <c r="J361" i="10" s="1"/>
  <c r="H294" i="10"/>
  <c r="H361" i="10" s="1"/>
  <c r="F294" i="10"/>
  <c r="F361" i="10" s="1"/>
  <c r="D294" i="10"/>
  <c r="D361" i="10" s="1"/>
  <c r="N294" i="10"/>
  <c r="N361" i="10" s="1"/>
  <c r="K294" i="10"/>
  <c r="K361" i="10" s="1"/>
  <c r="I294" i="10"/>
  <c r="I361" i="10" s="1"/>
  <c r="G294" i="10"/>
  <c r="G361" i="10" s="1"/>
  <c r="E294" i="10"/>
  <c r="E361" i="10" s="1"/>
  <c r="C294" i="10"/>
  <c r="C361" i="10" s="1"/>
  <c r="N295" i="10"/>
  <c r="N362" i="10" s="1"/>
  <c r="K295" i="10"/>
  <c r="K362" i="10" s="1"/>
  <c r="I295" i="10"/>
  <c r="I362" i="10" s="1"/>
  <c r="G295" i="10"/>
  <c r="G362" i="10" s="1"/>
  <c r="E295" i="10"/>
  <c r="E362" i="10" s="1"/>
  <c r="C295" i="10"/>
  <c r="C362" i="10" s="1"/>
  <c r="O295" i="10"/>
  <c r="O362" i="10" s="1"/>
  <c r="L295" i="10"/>
  <c r="L362" i="10" s="1"/>
  <c r="J295" i="10"/>
  <c r="J362" i="10" s="1"/>
  <c r="H295" i="10"/>
  <c r="H362" i="10" s="1"/>
  <c r="F295" i="10"/>
  <c r="F362" i="10" s="1"/>
  <c r="D295" i="10"/>
  <c r="D362" i="10" s="1"/>
  <c r="O296" i="10"/>
  <c r="O363" i="10" s="1"/>
  <c r="L296" i="10"/>
  <c r="L363" i="10" s="1"/>
  <c r="J296" i="10"/>
  <c r="J363" i="10" s="1"/>
  <c r="H296" i="10"/>
  <c r="H363" i="10" s="1"/>
  <c r="F296" i="10"/>
  <c r="F363" i="10" s="1"/>
  <c r="D296" i="10"/>
  <c r="D363" i="10" s="1"/>
  <c r="N296" i="10"/>
  <c r="N363" i="10" s="1"/>
  <c r="K296" i="10"/>
  <c r="K363" i="10" s="1"/>
  <c r="I296" i="10"/>
  <c r="I363" i="10" s="1"/>
  <c r="G296" i="10"/>
  <c r="G363" i="10" s="1"/>
  <c r="E296" i="10"/>
  <c r="E363" i="10" s="1"/>
  <c r="C296" i="10"/>
  <c r="C363" i="10" s="1"/>
  <c r="O24" i="8"/>
  <c r="Q24" i="8"/>
  <c r="R24" i="8"/>
  <c r="O25" i="8"/>
  <c r="Q25" i="8"/>
  <c r="R25" i="8"/>
  <c r="B183" i="8"/>
  <c r="B269" i="8" s="1"/>
  <c r="B161" i="8"/>
  <c r="B247" i="8" s="1"/>
  <c r="B331" i="8" s="1"/>
  <c r="B413" i="8" s="1"/>
  <c r="B500" i="8" s="1"/>
  <c r="B162" i="8"/>
  <c r="B248" i="8" s="1"/>
  <c r="B332" i="8" s="1"/>
  <c r="B414" i="8" s="1"/>
  <c r="B501" i="8" s="1"/>
  <c r="B163" i="8"/>
  <c r="B249" i="8" s="1"/>
  <c r="B333" i="8" s="1"/>
  <c r="B415" i="8" s="1"/>
  <c r="B502" i="8" s="1"/>
  <c r="B164" i="8"/>
  <c r="B250" i="8" s="1"/>
  <c r="B334" i="8" s="1"/>
  <c r="B416" i="8" s="1"/>
  <c r="B503" i="8" s="1"/>
  <c r="B165" i="8"/>
  <c r="B251" i="8" s="1"/>
  <c r="B335" i="8" s="1"/>
  <c r="B417" i="8" s="1"/>
  <c r="B504" i="8" s="1"/>
  <c r="B166" i="8"/>
  <c r="B252" i="8" s="1"/>
  <c r="B336" i="8" s="1"/>
  <c r="B418" i="8" s="1"/>
  <c r="B505" i="8" s="1"/>
  <c r="B167" i="8"/>
  <c r="B253" i="8" s="1"/>
  <c r="B337" i="8" s="1"/>
  <c r="B419" i="8" s="1"/>
  <c r="B506" i="8" s="1"/>
  <c r="B168" i="8"/>
  <c r="B254" i="8" s="1"/>
  <c r="B338" i="8" s="1"/>
  <c r="B420" i="8" s="1"/>
  <c r="B507" i="8" s="1"/>
  <c r="B169" i="8"/>
  <c r="B255" i="8" s="1"/>
  <c r="B339" i="8" s="1"/>
  <c r="B421" i="8" s="1"/>
  <c r="B508" i="8" s="1"/>
  <c r="B170" i="8"/>
  <c r="B256" i="8" s="1"/>
  <c r="B340" i="8" s="1"/>
  <c r="B422" i="8" s="1"/>
  <c r="B509" i="8" s="1"/>
  <c r="B171" i="8"/>
  <c r="B257" i="8" s="1"/>
  <c r="B172" i="8"/>
  <c r="B258" i="8" s="1"/>
  <c r="B342" i="8" s="1"/>
  <c r="B424" i="8" s="1"/>
  <c r="B511" i="8" s="1"/>
  <c r="B173" i="8"/>
  <c r="B259" i="8" s="1"/>
  <c r="B343" i="8" s="1"/>
  <c r="B425" i="8" s="1"/>
  <c r="B512" i="8" s="1"/>
  <c r="B174" i="8"/>
  <c r="B260" i="8" s="1"/>
  <c r="B344" i="8" s="1"/>
  <c r="B426" i="8" s="1"/>
  <c r="B513" i="8" s="1"/>
  <c r="B175" i="8"/>
  <c r="B261" i="8" s="1"/>
  <c r="B176" i="8"/>
  <c r="B262" i="8" s="1"/>
  <c r="B346" i="8" s="1"/>
  <c r="B428" i="8" s="1"/>
  <c r="B515" i="8" s="1"/>
  <c r="B177" i="8"/>
  <c r="B263" i="8" s="1"/>
  <c r="B178" i="8"/>
  <c r="B264" i="8" s="1"/>
  <c r="B348" i="8" s="1"/>
  <c r="B430" i="8" s="1"/>
  <c r="B517" i="8" s="1"/>
  <c r="B179" i="8"/>
  <c r="B265" i="8" s="1"/>
  <c r="B180" i="8"/>
  <c r="B266" i="8" s="1"/>
  <c r="B350" i="8" s="1"/>
  <c r="B432" i="8" s="1"/>
  <c r="B519" i="8" s="1"/>
  <c r="B181" i="8"/>
  <c r="B267" i="8" s="1"/>
  <c r="B351" i="8" s="1"/>
  <c r="B433" i="8" s="1"/>
  <c r="B520" i="8" s="1"/>
  <c r="B182" i="8"/>
  <c r="B268" i="8" s="1"/>
  <c r="B352" i="8" s="1"/>
  <c r="B434" i="8" s="1"/>
  <c r="B521" i="8" s="1"/>
  <c r="B140" i="8"/>
  <c r="B226" i="8" s="1"/>
  <c r="B312" i="8" s="1"/>
  <c r="B141" i="8"/>
  <c r="B227" i="8" s="1"/>
  <c r="B313" i="8" s="1"/>
  <c r="O78" i="8"/>
  <c r="Q78" i="8"/>
  <c r="L416" i="8" s="1"/>
  <c r="L503" i="8" s="1"/>
  <c r="R78" i="8"/>
  <c r="O79" i="8"/>
  <c r="Q79" i="8"/>
  <c r="R79" i="8"/>
  <c r="O80" i="8"/>
  <c r="Q80" i="8"/>
  <c r="R80" i="8"/>
  <c r="O81" i="8"/>
  <c r="Q81" i="8"/>
  <c r="R81" i="8"/>
  <c r="O82" i="8"/>
  <c r="Q82" i="8"/>
  <c r="R82" i="8"/>
  <c r="O83" i="8"/>
  <c r="Q83" i="8"/>
  <c r="R83" i="8"/>
  <c r="O84" i="8"/>
  <c r="Q84" i="8"/>
  <c r="R84" i="8"/>
  <c r="O85" i="8"/>
  <c r="Q85" i="8"/>
  <c r="R85" i="8"/>
  <c r="O86" i="8"/>
  <c r="Q86" i="8"/>
  <c r="J424" i="8" s="1"/>
  <c r="J511" i="8" s="1"/>
  <c r="R86" i="8"/>
  <c r="O75" i="8"/>
  <c r="Q75" i="8"/>
  <c r="R75" i="8"/>
  <c r="O76" i="8"/>
  <c r="Q76" i="8"/>
  <c r="R76" i="8"/>
  <c r="O77" i="8"/>
  <c r="Q77" i="8"/>
  <c r="R77" i="8"/>
  <c r="O87" i="8"/>
  <c r="Q87" i="8"/>
  <c r="H425" i="8" s="1"/>
  <c r="H512" i="8" s="1"/>
  <c r="R87" i="8"/>
  <c r="B160" i="8"/>
  <c r="B246" i="8" s="1"/>
  <c r="B330" i="8" s="1"/>
  <c r="B412" i="8" s="1"/>
  <c r="B499" i="8" s="1"/>
  <c r="B159" i="8"/>
  <c r="B245" i="8" s="1"/>
  <c r="B329" i="8" s="1"/>
  <c r="B411" i="8" s="1"/>
  <c r="B498" i="8" s="1"/>
  <c r="B158" i="8"/>
  <c r="B244" i="8" s="1"/>
  <c r="B328" i="8" s="1"/>
  <c r="B410" i="8" s="1"/>
  <c r="B497" i="8" s="1"/>
  <c r="B157" i="8"/>
  <c r="B243" i="8" s="1"/>
  <c r="B327" i="8" s="1"/>
  <c r="B409" i="8" s="1"/>
  <c r="B496" i="8" s="1"/>
  <c r="B156" i="8"/>
  <c r="B242" i="8" s="1"/>
  <c r="B326" i="8" s="1"/>
  <c r="B408" i="8" s="1"/>
  <c r="B495" i="8" s="1"/>
  <c r="B155" i="8"/>
  <c r="B241" i="8" s="1"/>
  <c r="B325" i="8" s="1"/>
  <c r="B407" i="8" s="1"/>
  <c r="B494" i="8" s="1"/>
  <c r="B154" i="8"/>
  <c r="B240" i="8" s="1"/>
  <c r="B324" i="8" s="1"/>
  <c r="B406" i="8" s="1"/>
  <c r="B493" i="8" s="1"/>
  <c r="B153" i="8"/>
  <c r="B239" i="8" s="1"/>
  <c r="B323" i="8" s="1"/>
  <c r="B405" i="8" s="1"/>
  <c r="B492" i="8" s="1"/>
  <c r="B152" i="8"/>
  <c r="B238" i="8" s="1"/>
  <c r="B322" i="8" s="1"/>
  <c r="B404" i="8" s="1"/>
  <c r="B491" i="8" s="1"/>
  <c r="B151" i="8"/>
  <c r="B237" i="8" s="1"/>
  <c r="B321" i="8" s="1"/>
  <c r="B403" i="8" s="1"/>
  <c r="B490" i="8" s="1"/>
  <c r="B150" i="8"/>
  <c r="B236" i="8" s="1"/>
  <c r="B320" i="8" s="1"/>
  <c r="B402" i="8" s="1"/>
  <c r="B489" i="8" s="1"/>
  <c r="B149" i="8"/>
  <c r="B235" i="8" s="1"/>
  <c r="B319" i="8" s="1"/>
  <c r="B401" i="8" s="1"/>
  <c r="B488" i="8" s="1"/>
  <c r="B148" i="8"/>
  <c r="B234" i="8" s="1"/>
  <c r="B318" i="8" s="1"/>
  <c r="B400" i="8" s="1"/>
  <c r="B487" i="8" s="1"/>
  <c r="B147" i="8"/>
  <c r="B233" i="8" s="1"/>
  <c r="B317" i="8" s="1"/>
  <c r="B399" i="8" s="1"/>
  <c r="B486" i="8" s="1"/>
  <c r="B146" i="8"/>
  <c r="B232" i="8" s="1"/>
  <c r="B316" i="8" s="1"/>
  <c r="B398" i="8" s="1"/>
  <c r="B485" i="8" s="1"/>
  <c r="B145" i="8"/>
  <c r="B231" i="8" s="1"/>
  <c r="B315" i="8" s="1"/>
  <c r="B397" i="8" s="1"/>
  <c r="B484" i="8" s="1"/>
  <c r="B144" i="8"/>
  <c r="B230" i="8" s="1"/>
  <c r="B314" i="8" s="1"/>
  <c r="B396" i="8" s="1"/>
  <c r="B483" i="8" s="1"/>
  <c r="B139" i="8"/>
  <c r="B225" i="8" s="1"/>
  <c r="B311" i="8" s="1"/>
  <c r="B138" i="8"/>
  <c r="B224" i="8" s="1"/>
  <c r="B310" i="8" s="1"/>
  <c r="B392" i="8" s="1"/>
  <c r="B479" i="8" s="1"/>
  <c r="B137" i="8"/>
  <c r="B223" i="8" s="1"/>
  <c r="B309" i="8" s="1"/>
  <c r="B391" i="8" s="1"/>
  <c r="B478" i="8" s="1"/>
  <c r="B136" i="8"/>
  <c r="B222" i="8" s="1"/>
  <c r="B308" i="8" s="1"/>
  <c r="B390" i="8" s="1"/>
  <c r="B477" i="8" s="1"/>
  <c r="B135" i="8"/>
  <c r="B221" i="8" s="1"/>
  <c r="B307" i="8" s="1"/>
  <c r="B389" i="8" s="1"/>
  <c r="B476" i="8" s="1"/>
  <c r="B134" i="8"/>
  <c r="B220" i="8" s="1"/>
  <c r="B306" i="8" s="1"/>
  <c r="B388" i="8" s="1"/>
  <c r="B475" i="8" s="1"/>
  <c r="B133" i="8"/>
  <c r="B219" i="8" s="1"/>
  <c r="B305" i="8" s="1"/>
  <c r="B387" i="8" s="1"/>
  <c r="B474" i="8" s="1"/>
  <c r="B132" i="8"/>
  <c r="B218" i="8" s="1"/>
  <c r="B304" i="8" s="1"/>
  <c r="B386" i="8" s="1"/>
  <c r="B473" i="8" s="1"/>
  <c r="B131" i="8"/>
  <c r="B217" i="8" s="1"/>
  <c r="B303" i="8" s="1"/>
  <c r="B385" i="8" s="1"/>
  <c r="B472" i="8" s="1"/>
  <c r="B130" i="8"/>
  <c r="B216" i="8" s="1"/>
  <c r="B302" i="8" s="1"/>
  <c r="B384" i="8" s="1"/>
  <c r="B471" i="8" s="1"/>
  <c r="B129" i="8"/>
  <c r="B215" i="8" s="1"/>
  <c r="B301" i="8" s="1"/>
  <c r="B383" i="8" s="1"/>
  <c r="B470" i="8" s="1"/>
  <c r="B128" i="8"/>
  <c r="B214" i="8" s="1"/>
  <c r="B300" i="8" s="1"/>
  <c r="B382" i="8" s="1"/>
  <c r="B469" i="8" s="1"/>
  <c r="B127" i="8"/>
  <c r="B213" i="8" s="1"/>
  <c r="B299" i="8" s="1"/>
  <c r="B381" i="8" s="1"/>
  <c r="B468" i="8" s="1"/>
  <c r="B126" i="8"/>
  <c r="B212" i="8" s="1"/>
  <c r="B298" i="8" s="1"/>
  <c r="B380" i="8" s="1"/>
  <c r="B467" i="8" s="1"/>
  <c r="B125" i="8"/>
  <c r="B211" i="8" s="1"/>
  <c r="B297" i="8" s="1"/>
  <c r="B379" i="8" s="1"/>
  <c r="B466" i="8" s="1"/>
  <c r="B124" i="8"/>
  <c r="B210" i="8" s="1"/>
  <c r="B296" i="8" s="1"/>
  <c r="B378" i="8" s="1"/>
  <c r="B465" i="8" s="1"/>
  <c r="B123" i="8"/>
  <c r="B209" i="8" s="1"/>
  <c r="B295" i="8" s="1"/>
  <c r="B377" i="8" s="1"/>
  <c r="B464" i="8" s="1"/>
  <c r="B122" i="8"/>
  <c r="B208" i="8" s="1"/>
  <c r="B294" i="8" s="1"/>
  <c r="B376" i="8" s="1"/>
  <c r="B463" i="8" s="1"/>
  <c r="B121" i="8"/>
  <c r="B207" i="8" s="1"/>
  <c r="B293" i="8" s="1"/>
  <c r="B375" i="8" s="1"/>
  <c r="B462" i="8" s="1"/>
  <c r="B120" i="8"/>
  <c r="B206" i="8" s="1"/>
  <c r="B292" i="8" s="1"/>
  <c r="B374" i="8" s="1"/>
  <c r="B461" i="8" s="1"/>
  <c r="B119" i="8"/>
  <c r="B205" i="8" s="1"/>
  <c r="B291" i="8" s="1"/>
  <c r="B373" i="8" s="1"/>
  <c r="B460" i="8" s="1"/>
  <c r="B118" i="8"/>
  <c r="B204" i="8" s="1"/>
  <c r="B290" i="8" s="1"/>
  <c r="B372" i="8" s="1"/>
  <c r="B459" i="8" s="1"/>
  <c r="B117" i="8"/>
  <c r="B203" i="8" s="1"/>
  <c r="B289" i="8" s="1"/>
  <c r="B371" i="8" s="1"/>
  <c r="B458" i="8" s="1"/>
  <c r="B116" i="8"/>
  <c r="B202" i="8" s="1"/>
  <c r="B288" i="8" s="1"/>
  <c r="B370" i="8" s="1"/>
  <c r="B457" i="8" s="1"/>
  <c r="B115" i="8"/>
  <c r="B201" i="8" s="1"/>
  <c r="B287" i="8" s="1"/>
  <c r="B369" i="8" s="1"/>
  <c r="B456" i="8" s="1"/>
  <c r="B114" i="8"/>
  <c r="B200" i="8" s="1"/>
  <c r="B286" i="8" s="1"/>
  <c r="B368" i="8" s="1"/>
  <c r="B455" i="8" s="1"/>
  <c r="B113" i="8"/>
  <c r="B199" i="8" s="1"/>
  <c r="B285" i="8" s="1"/>
  <c r="B367" i="8" s="1"/>
  <c r="B454" i="8" s="1"/>
  <c r="B112" i="8"/>
  <c r="B198" i="8" s="1"/>
  <c r="B284" i="8" s="1"/>
  <c r="B366" i="8" s="1"/>
  <c r="B453" i="8" s="1"/>
  <c r="B111" i="8"/>
  <c r="B197" i="8" s="1"/>
  <c r="B283" i="8" s="1"/>
  <c r="B365" i="8" s="1"/>
  <c r="B452" i="8" s="1"/>
  <c r="B110" i="8"/>
  <c r="B196" i="8" s="1"/>
  <c r="B282" i="8" s="1"/>
  <c r="B364" i="8" s="1"/>
  <c r="B451" i="8" s="1"/>
  <c r="B109" i="8"/>
  <c r="B195" i="8" s="1"/>
  <c r="B281" i="8" s="1"/>
  <c r="B363" i="8" s="1"/>
  <c r="B450" i="8" s="1"/>
  <c r="B108" i="8"/>
  <c r="B194" i="8" s="1"/>
  <c r="B280" i="8" s="1"/>
  <c r="B362" i="8" s="1"/>
  <c r="B449" i="8" s="1"/>
  <c r="B107" i="8"/>
  <c r="B193" i="8" s="1"/>
  <c r="B279" i="8" s="1"/>
  <c r="B361" i="8" s="1"/>
  <c r="B448" i="8" s="1"/>
  <c r="B106" i="8"/>
  <c r="B192" i="8" s="1"/>
  <c r="B278" i="8" s="1"/>
  <c r="B360" i="8" s="1"/>
  <c r="B447" i="8" s="1"/>
  <c r="B105" i="8"/>
  <c r="B191" i="8" s="1"/>
  <c r="B277" i="8" s="1"/>
  <c r="B359" i="8" s="1"/>
  <c r="B446" i="8" s="1"/>
  <c r="B104" i="8"/>
  <c r="B190" i="8" s="1"/>
  <c r="B276" i="8" s="1"/>
  <c r="B358" i="8" s="1"/>
  <c r="B445" i="8" s="1"/>
  <c r="B103" i="8"/>
  <c r="B189" i="8" s="1"/>
  <c r="B275" i="8" s="1"/>
  <c r="B357" i="8" s="1"/>
  <c r="B444" i="8" s="1"/>
  <c r="B102" i="8"/>
  <c r="B188" i="8" s="1"/>
  <c r="B274" i="8" s="1"/>
  <c r="B356" i="8" s="1"/>
  <c r="B443" i="8" s="1"/>
  <c r="N101" i="8"/>
  <c r="N187" i="8" s="1"/>
  <c r="N273" i="8" s="1"/>
  <c r="N355" i="8" s="1"/>
  <c r="N442" i="8" s="1"/>
  <c r="M101" i="8"/>
  <c r="M187" i="8" s="1"/>
  <c r="M273" i="8" s="1"/>
  <c r="M355" i="8" s="1"/>
  <c r="M442" i="8" s="1"/>
  <c r="L101" i="8"/>
  <c r="L187" i="8" s="1"/>
  <c r="L273" i="8" s="1"/>
  <c r="L355" i="8" s="1"/>
  <c r="L442" i="8" s="1"/>
  <c r="K101" i="8"/>
  <c r="K187" i="8" s="1"/>
  <c r="K273" i="8" s="1"/>
  <c r="K355" i="8" s="1"/>
  <c r="K442" i="8" s="1"/>
  <c r="J101" i="8"/>
  <c r="J187" i="8" s="1"/>
  <c r="J273" i="8" s="1"/>
  <c r="J355" i="8" s="1"/>
  <c r="J442" i="8" s="1"/>
  <c r="I101" i="8"/>
  <c r="I187" i="8" s="1"/>
  <c r="I273" i="8" s="1"/>
  <c r="I355" i="8" s="1"/>
  <c r="I442" i="8" s="1"/>
  <c r="H101" i="8"/>
  <c r="H187" i="8" s="1"/>
  <c r="H273" i="8" s="1"/>
  <c r="H355" i="8" s="1"/>
  <c r="H442" i="8" s="1"/>
  <c r="G101" i="8"/>
  <c r="G187" i="8" s="1"/>
  <c r="G273" i="8" s="1"/>
  <c r="G355" i="8" s="1"/>
  <c r="G442" i="8" s="1"/>
  <c r="F101" i="8"/>
  <c r="F187" i="8" s="1"/>
  <c r="F273" i="8" s="1"/>
  <c r="F355" i="8" s="1"/>
  <c r="F442" i="8" s="1"/>
  <c r="E101" i="8"/>
  <c r="E187" i="8" s="1"/>
  <c r="E273" i="8" s="1"/>
  <c r="E355" i="8" s="1"/>
  <c r="E442" i="8" s="1"/>
  <c r="D101" i="8"/>
  <c r="D187" i="8" s="1"/>
  <c r="D273" i="8" s="1"/>
  <c r="D355" i="8" s="1"/>
  <c r="D442" i="8" s="1"/>
  <c r="C101" i="8"/>
  <c r="C187" i="8" s="1"/>
  <c r="C273" i="8" s="1"/>
  <c r="C355" i="8" s="1"/>
  <c r="C442" i="8" s="1"/>
  <c r="N98" i="8"/>
  <c r="M98" i="8"/>
  <c r="L98" i="8"/>
  <c r="K98" i="8"/>
  <c r="J98" i="8"/>
  <c r="I98" i="8"/>
  <c r="H98" i="8"/>
  <c r="G98" i="8"/>
  <c r="F98" i="8"/>
  <c r="E98" i="8"/>
  <c r="D98" i="8"/>
  <c r="C98" i="8"/>
  <c r="R97" i="8"/>
  <c r="Q97" i="8"/>
  <c r="O97" i="8"/>
  <c r="R96" i="8"/>
  <c r="Q96" i="8"/>
  <c r="O96" i="8"/>
  <c r="R95" i="8"/>
  <c r="Q95" i="8"/>
  <c r="O95" i="8"/>
  <c r="R94" i="8"/>
  <c r="Q94" i="8"/>
  <c r="O94" i="8"/>
  <c r="R93" i="8"/>
  <c r="Q93" i="8"/>
  <c r="O93" i="8"/>
  <c r="R92" i="8"/>
  <c r="Q92" i="8"/>
  <c r="O92" i="8"/>
  <c r="R91" i="8"/>
  <c r="Q91" i="8"/>
  <c r="O91" i="8"/>
  <c r="R90" i="8"/>
  <c r="Q90" i="8"/>
  <c r="O90" i="8"/>
  <c r="R89" i="8"/>
  <c r="Q89" i="8"/>
  <c r="O89" i="8"/>
  <c r="R88" i="8"/>
  <c r="Q88" i="8"/>
  <c r="O88" i="8"/>
  <c r="R74" i="8"/>
  <c r="Q74" i="8"/>
  <c r="O74" i="8"/>
  <c r="R73" i="8"/>
  <c r="Q73" i="8"/>
  <c r="O73" i="8"/>
  <c r="R72" i="8"/>
  <c r="Q72" i="8"/>
  <c r="O72" i="8"/>
  <c r="R71" i="8"/>
  <c r="Q71" i="8"/>
  <c r="O71" i="8"/>
  <c r="R70" i="8"/>
  <c r="Q70" i="8"/>
  <c r="O70" i="8"/>
  <c r="R69" i="8"/>
  <c r="Q69" i="8"/>
  <c r="O69" i="8"/>
  <c r="R68" i="8"/>
  <c r="Q68" i="8"/>
  <c r="O68" i="8"/>
  <c r="R67" i="8"/>
  <c r="Q67" i="8"/>
  <c r="O67" i="8"/>
  <c r="R66" i="8"/>
  <c r="Q66" i="8"/>
  <c r="O66" i="8"/>
  <c r="R65" i="8"/>
  <c r="Q65" i="8"/>
  <c r="O65" i="8"/>
  <c r="R64" i="8"/>
  <c r="Q64" i="8"/>
  <c r="O64" i="8"/>
  <c r="R63" i="8"/>
  <c r="Q63" i="8"/>
  <c r="O63" i="8"/>
  <c r="R62" i="8"/>
  <c r="Q62" i="8"/>
  <c r="O62" i="8"/>
  <c r="R61" i="8"/>
  <c r="Q61" i="8"/>
  <c r="O61" i="8"/>
  <c r="R60" i="8"/>
  <c r="Q60" i="8"/>
  <c r="O60" i="8"/>
  <c r="R59" i="8"/>
  <c r="Q59" i="8"/>
  <c r="O59" i="8"/>
  <c r="R58" i="8"/>
  <c r="Q58" i="8"/>
  <c r="O58" i="8"/>
  <c r="N56" i="8"/>
  <c r="M56" i="8"/>
  <c r="L56" i="8"/>
  <c r="K56" i="8"/>
  <c r="J56" i="8"/>
  <c r="I56" i="8"/>
  <c r="H56" i="8"/>
  <c r="G56" i="8"/>
  <c r="F56" i="8"/>
  <c r="E56" i="8"/>
  <c r="D56" i="8"/>
  <c r="C56" i="8"/>
  <c r="R55" i="8"/>
  <c r="Q55" i="8"/>
  <c r="O55" i="8"/>
  <c r="R54" i="8"/>
  <c r="Q54" i="8"/>
  <c r="O54" i="8"/>
  <c r="R53" i="8"/>
  <c r="Q53" i="8"/>
  <c r="O53" i="8"/>
  <c r="R52" i="8"/>
  <c r="Q52" i="8"/>
  <c r="O52" i="8"/>
  <c r="R51" i="8"/>
  <c r="Q51" i="8"/>
  <c r="O51" i="8"/>
  <c r="R50" i="8"/>
  <c r="Q50" i="8"/>
  <c r="O50" i="8"/>
  <c r="R49" i="8"/>
  <c r="Q49" i="8"/>
  <c r="O49" i="8"/>
  <c r="R48" i="8"/>
  <c r="Q48" i="8"/>
  <c r="O48" i="8"/>
  <c r="R47" i="8"/>
  <c r="Q47" i="8"/>
  <c r="O47" i="8"/>
  <c r="R46" i="8"/>
  <c r="Q46" i="8"/>
  <c r="O46" i="8"/>
  <c r="R45" i="8"/>
  <c r="Q45" i="8"/>
  <c r="O45" i="8"/>
  <c r="R44" i="8"/>
  <c r="Q44" i="8"/>
  <c r="O44" i="8"/>
  <c r="R43" i="8"/>
  <c r="Q43" i="8"/>
  <c r="O43" i="8"/>
  <c r="R42" i="8"/>
  <c r="Q42" i="8"/>
  <c r="O42" i="8"/>
  <c r="R41" i="8"/>
  <c r="Q41" i="8"/>
  <c r="O41" i="8"/>
  <c r="R40" i="8"/>
  <c r="Q40" i="8"/>
  <c r="O40" i="8"/>
  <c r="R39" i="8"/>
  <c r="Q39" i="8"/>
  <c r="O39" i="8"/>
  <c r="R38" i="8"/>
  <c r="Q38" i="8"/>
  <c r="O38" i="8"/>
  <c r="R37" i="8"/>
  <c r="Q37" i="8"/>
  <c r="O37" i="8"/>
  <c r="R36" i="8"/>
  <c r="Q36" i="8"/>
  <c r="O36" i="8"/>
  <c r="R35" i="8"/>
  <c r="Q35" i="8"/>
  <c r="O35" i="8"/>
  <c r="R34" i="8"/>
  <c r="Q34" i="8"/>
  <c r="O34" i="8"/>
  <c r="R33" i="8"/>
  <c r="Q33" i="8"/>
  <c r="O33" i="8"/>
  <c r="R32" i="8"/>
  <c r="Q32" i="8"/>
  <c r="O32" i="8"/>
  <c r="R31" i="8"/>
  <c r="Q31" i="8"/>
  <c r="O31" i="8"/>
  <c r="R30" i="8"/>
  <c r="Q30" i="8"/>
  <c r="O30" i="8"/>
  <c r="R29" i="8"/>
  <c r="Q29" i="8"/>
  <c r="O29" i="8"/>
  <c r="R28" i="8"/>
  <c r="Q28" i="8"/>
  <c r="O28" i="8"/>
  <c r="R27" i="8"/>
  <c r="Q27" i="8"/>
  <c r="O27" i="8"/>
  <c r="R26" i="8"/>
  <c r="Q26" i="8"/>
  <c r="O26" i="8"/>
  <c r="R23" i="8"/>
  <c r="Q23" i="8"/>
  <c r="O23" i="8"/>
  <c r="R22" i="8"/>
  <c r="Q22" i="8"/>
  <c r="O22" i="8"/>
  <c r="R21" i="8"/>
  <c r="Q21" i="8"/>
  <c r="O21" i="8"/>
  <c r="R20" i="8"/>
  <c r="Q20" i="8"/>
  <c r="O20" i="8"/>
  <c r="R19" i="8"/>
  <c r="Q19" i="8"/>
  <c r="O19" i="8"/>
  <c r="R18" i="8"/>
  <c r="Q18" i="8"/>
  <c r="O18" i="8"/>
  <c r="R17" i="8"/>
  <c r="Q17" i="8"/>
  <c r="O17" i="8"/>
  <c r="R16" i="8"/>
  <c r="Q16" i="8"/>
  <c r="O16" i="8"/>
  <c r="D411" i="8" l="1"/>
  <c r="D498" i="8" s="1"/>
  <c r="H414" i="8"/>
  <c r="H501" i="8" s="1"/>
  <c r="E79" i="10"/>
  <c r="Q42" i="10"/>
  <c r="O108" i="10" s="1"/>
  <c r="O174" i="10" s="1"/>
  <c r="Q60" i="10"/>
  <c r="Q70" i="10"/>
  <c r="O79" i="10"/>
  <c r="I409" i="8"/>
  <c r="I496" i="8" s="1"/>
  <c r="N426" i="8"/>
  <c r="N513" i="8" s="1"/>
  <c r="C430" i="8"/>
  <c r="C517" i="8" s="1"/>
  <c r="F434" i="8"/>
  <c r="F521" i="8" s="1"/>
  <c r="J420" i="8"/>
  <c r="J507" i="8" s="1"/>
  <c r="K416" i="8"/>
  <c r="K503" i="8" s="1"/>
  <c r="N38" i="10"/>
  <c r="Q28" i="10"/>
  <c r="Q44" i="10"/>
  <c r="E110" i="10" s="1"/>
  <c r="E176" i="10" s="1"/>
  <c r="Q64" i="10"/>
  <c r="Q72" i="10"/>
  <c r="J79" i="10"/>
  <c r="Q27" i="10"/>
  <c r="N93" i="10" s="1"/>
  <c r="N159" i="10" s="1"/>
  <c r="Q24" i="10"/>
  <c r="M407" i="8"/>
  <c r="M494" i="8" s="1"/>
  <c r="N428" i="8"/>
  <c r="N515" i="8" s="1"/>
  <c r="L412" i="8"/>
  <c r="L499" i="8" s="1"/>
  <c r="H429" i="8"/>
  <c r="H516" i="8" s="1"/>
  <c r="F413" i="8"/>
  <c r="F500" i="8" s="1"/>
  <c r="F417" i="8"/>
  <c r="F504" i="8" s="1"/>
  <c r="N79" i="10"/>
  <c r="N142" i="10" s="1"/>
  <c r="N208" i="10" s="1"/>
  <c r="I38" i="10"/>
  <c r="Q20" i="10"/>
  <c r="Q46" i="10"/>
  <c r="Q66" i="10"/>
  <c r="O132" i="10" s="1"/>
  <c r="O198" i="10" s="1"/>
  <c r="Q74" i="10"/>
  <c r="O140" i="10" s="1"/>
  <c r="O206" i="10" s="1"/>
  <c r="F79" i="10"/>
  <c r="Q23" i="10"/>
  <c r="D38" i="10"/>
  <c r="D96" i="10" s="1"/>
  <c r="D162" i="10" s="1"/>
  <c r="O38" i="10"/>
  <c r="C38" i="10"/>
  <c r="Q16" i="10"/>
  <c r="L82" i="10" s="1"/>
  <c r="L148" i="10" s="1"/>
  <c r="M94" i="10"/>
  <c r="M160" i="10" s="1"/>
  <c r="N136" i="10"/>
  <c r="N202" i="10" s="1"/>
  <c r="N128" i="10"/>
  <c r="N194" i="10" s="1"/>
  <c r="N110" i="10"/>
  <c r="N176" i="10" s="1"/>
  <c r="E142" i="10"/>
  <c r="E208" i="10" s="1"/>
  <c r="E140" i="10"/>
  <c r="E206" i="10" s="1"/>
  <c r="E138" i="10"/>
  <c r="E204" i="10" s="1"/>
  <c r="E136" i="10"/>
  <c r="E202" i="10" s="1"/>
  <c r="E134" i="10"/>
  <c r="E200" i="10" s="1"/>
  <c r="E132" i="10"/>
  <c r="E198" i="10" s="1"/>
  <c r="E130" i="10"/>
  <c r="E196" i="10" s="1"/>
  <c r="E128" i="10"/>
  <c r="E194" i="10" s="1"/>
  <c r="E126" i="10"/>
  <c r="E192" i="10" s="1"/>
  <c r="E114" i="10"/>
  <c r="E180" i="10" s="1"/>
  <c r="E112" i="10"/>
  <c r="E178" i="10" s="1"/>
  <c r="E106" i="10"/>
  <c r="E172" i="10" s="1"/>
  <c r="O142" i="10"/>
  <c r="O208" i="10" s="1"/>
  <c r="O138" i="10"/>
  <c r="O204" i="10" s="1"/>
  <c r="O136" i="10"/>
  <c r="O202" i="10" s="1"/>
  <c r="O134" i="10"/>
  <c r="O200" i="10" s="1"/>
  <c r="O130" i="10"/>
  <c r="O196" i="10" s="1"/>
  <c r="O128" i="10"/>
  <c r="O194" i="10" s="1"/>
  <c r="O126" i="10"/>
  <c r="O192" i="10" s="1"/>
  <c r="O114" i="10"/>
  <c r="O180" i="10" s="1"/>
  <c r="O112" i="10"/>
  <c r="O178" i="10" s="1"/>
  <c r="O110" i="10"/>
  <c r="O176" i="10" s="1"/>
  <c r="O106" i="10"/>
  <c r="O172" i="10" s="1"/>
  <c r="F142" i="10"/>
  <c r="F208" i="10" s="1"/>
  <c r="F140" i="10"/>
  <c r="F206" i="10" s="1"/>
  <c r="F138" i="10"/>
  <c r="F204" i="10" s="1"/>
  <c r="F136" i="10"/>
  <c r="F202" i="10" s="1"/>
  <c r="F134" i="10"/>
  <c r="F200" i="10" s="1"/>
  <c r="F132" i="10"/>
  <c r="F198" i="10" s="1"/>
  <c r="F130" i="10"/>
  <c r="F196" i="10" s="1"/>
  <c r="F128" i="10"/>
  <c r="F194" i="10" s="1"/>
  <c r="F126" i="10"/>
  <c r="F192" i="10" s="1"/>
  <c r="F114" i="10"/>
  <c r="F180" i="10" s="1"/>
  <c r="F112" i="10"/>
  <c r="F178" i="10" s="1"/>
  <c r="F106" i="10"/>
  <c r="F172" i="10" s="1"/>
  <c r="C142" i="10"/>
  <c r="C208" i="10" s="1"/>
  <c r="C140" i="10"/>
  <c r="C206" i="10" s="1"/>
  <c r="C138" i="10"/>
  <c r="C204" i="10" s="1"/>
  <c r="C136" i="10"/>
  <c r="C202" i="10" s="1"/>
  <c r="C134" i="10"/>
  <c r="C200" i="10" s="1"/>
  <c r="C130" i="10"/>
  <c r="C196" i="10" s="1"/>
  <c r="C128" i="10"/>
  <c r="C194" i="10" s="1"/>
  <c r="C126" i="10"/>
  <c r="C192" i="10" s="1"/>
  <c r="C114" i="10"/>
  <c r="C180" i="10" s="1"/>
  <c r="C112" i="10"/>
  <c r="C178" i="10" s="1"/>
  <c r="C110" i="10"/>
  <c r="C176" i="10" s="1"/>
  <c r="C106" i="10"/>
  <c r="C172" i="10" s="1"/>
  <c r="I142" i="10"/>
  <c r="I208" i="10" s="1"/>
  <c r="I140" i="10"/>
  <c r="I206" i="10" s="1"/>
  <c r="I138" i="10"/>
  <c r="I204" i="10" s="1"/>
  <c r="I136" i="10"/>
  <c r="I202" i="10" s="1"/>
  <c r="I134" i="10"/>
  <c r="I200" i="10" s="1"/>
  <c r="I132" i="10"/>
  <c r="I198" i="10" s="1"/>
  <c r="I130" i="10"/>
  <c r="I196" i="10" s="1"/>
  <c r="I128" i="10"/>
  <c r="I194" i="10" s="1"/>
  <c r="I126" i="10"/>
  <c r="I192" i="10" s="1"/>
  <c r="I114" i="10"/>
  <c r="I180" i="10" s="1"/>
  <c r="I112" i="10"/>
  <c r="I178" i="10" s="1"/>
  <c r="I106" i="10"/>
  <c r="I172" i="10" s="1"/>
  <c r="J142" i="10"/>
  <c r="J208" i="10" s="1"/>
  <c r="J140" i="10"/>
  <c r="J206" i="10" s="1"/>
  <c r="J138" i="10"/>
  <c r="J204" i="10" s="1"/>
  <c r="J136" i="10"/>
  <c r="J202" i="10" s="1"/>
  <c r="J134" i="10"/>
  <c r="J200" i="10" s="1"/>
  <c r="J130" i="10"/>
  <c r="J196" i="10" s="1"/>
  <c r="J128" i="10"/>
  <c r="J194" i="10" s="1"/>
  <c r="J126" i="10"/>
  <c r="J192" i="10" s="1"/>
  <c r="J114" i="10"/>
  <c r="J180" i="10" s="1"/>
  <c r="J112" i="10"/>
  <c r="J178" i="10" s="1"/>
  <c r="J110" i="10"/>
  <c r="J176" i="10" s="1"/>
  <c r="J106" i="10"/>
  <c r="J172" i="10" s="1"/>
  <c r="C337" i="10"/>
  <c r="C336" i="10"/>
  <c r="C343" i="10"/>
  <c r="C338" i="10"/>
  <c r="N339" i="10"/>
  <c r="N336" i="10"/>
  <c r="M79" i="10"/>
  <c r="Q58" i="10"/>
  <c r="Q57" i="10"/>
  <c r="E123" i="10" s="1"/>
  <c r="E189" i="10" s="1"/>
  <c r="Q56" i="10"/>
  <c r="O122" i="10" s="1"/>
  <c r="O188" i="10" s="1"/>
  <c r="Q55" i="10"/>
  <c r="Q54" i="10"/>
  <c r="Q53" i="10"/>
  <c r="E119" i="10" s="1"/>
  <c r="E185" i="10" s="1"/>
  <c r="Q52" i="10"/>
  <c r="O118" i="10" s="1"/>
  <c r="O184" i="10" s="1"/>
  <c r="Q51" i="10"/>
  <c r="Q50" i="10"/>
  <c r="Q59" i="10"/>
  <c r="K79" i="10"/>
  <c r="K105" i="10" s="1"/>
  <c r="K171" i="10" s="1"/>
  <c r="G79" i="10"/>
  <c r="K38" i="10"/>
  <c r="G38" i="10"/>
  <c r="Q36" i="10"/>
  <c r="M102" i="10" s="1"/>
  <c r="M168" i="10" s="1"/>
  <c r="Q30" i="10"/>
  <c r="M96" i="10" s="1"/>
  <c r="M162" i="10" s="1"/>
  <c r="Q22" i="10"/>
  <c r="M88" i="10" s="1"/>
  <c r="M154" i="10" s="1"/>
  <c r="Q39" i="10"/>
  <c r="M105" i="10" s="1"/>
  <c r="M171" i="10" s="1"/>
  <c r="Q41" i="10"/>
  <c r="E107" i="10" s="1"/>
  <c r="E173" i="10" s="1"/>
  <c r="Q43" i="10"/>
  <c r="Q45" i="10"/>
  <c r="E111" i="10" s="1"/>
  <c r="E177" i="10" s="1"/>
  <c r="Q47" i="10"/>
  <c r="Q49" i="10"/>
  <c r="E115" i="10" s="1"/>
  <c r="E181" i="10" s="1"/>
  <c r="Q61" i="10"/>
  <c r="E127" i="10" s="1"/>
  <c r="E193" i="10" s="1"/>
  <c r="Q63" i="10"/>
  <c r="Q65" i="10"/>
  <c r="E131" i="10" s="1"/>
  <c r="E197" i="10" s="1"/>
  <c r="Q67" i="10"/>
  <c r="N133" i="10" s="1"/>
  <c r="N199" i="10" s="1"/>
  <c r="Q69" i="10"/>
  <c r="E135" i="10" s="1"/>
  <c r="E201" i="10" s="1"/>
  <c r="Q71" i="10"/>
  <c r="Q73" i="10"/>
  <c r="E139" i="10" s="1"/>
  <c r="E205" i="10" s="1"/>
  <c r="Q75" i="10"/>
  <c r="N141" i="10" s="1"/>
  <c r="N207" i="10" s="1"/>
  <c r="Q77" i="10"/>
  <c r="E143" i="10" s="1"/>
  <c r="E209" i="10" s="1"/>
  <c r="L79" i="10"/>
  <c r="H79" i="10"/>
  <c r="D79" i="10"/>
  <c r="D105" i="10" s="1"/>
  <c r="D171" i="10" s="1"/>
  <c r="Q33" i="10"/>
  <c r="M99" i="10" s="1"/>
  <c r="M165" i="10" s="1"/>
  <c r="Q29" i="10"/>
  <c r="M95" i="10" s="1"/>
  <c r="M161" i="10" s="1"/>
  <c r="Q25" i="10"/>
  <c r="M91" i="10" s="1"/>
  <c r="M157" i="10" s="1"/>
  <c r="Q21" i="10"/>
  <c r="M87" i="10" s="1"/>
  <c r="M153" i="10" s="1"/>
  <c r="Q17" i="10"/>
  <c r="M83" i="10" s="1"/>
  <c r="M149" i="10" s="1"/>
  <c r="Q26" i="10"/>
  <c r="M92" i="10" s="1"/>
  <c r="M158" i="10" s="1"/>
  <c r="Q18" i="10"/>
  <c r="M84" i="10" s="1"/>
  <c r="M150" i="10" s="1"/>
  <c r="F38" i="10"/>
  <c r="F98" i="10" s="1"/>
  <c r="F164" i="10" s="1"/>
  <c r="J38" i="10"/>
  <c r="M336" i="10"/>
  <c r="M339" i="10"/>
  <c r="M337" i="10"/>
  <c r="M338" i="10"/>
  <c r="E339" i="10"/>
  <c r="E338" i="10"/>
  <c r="E337" i="10"/>
  <c r="E336" i="10"/>
  <c r="E343" i="10"/>
  <c r="I339" i="10"/>
  <c r="I338" i="10"/>
  <c r="I337" i="10"/>
  <c r="I336" i="10"/>
  <c r="I343" i="10"/>
  <c r="N338" i="10"/>
  <c r="N337" i="10"/>
  <c r="N343" i="10"/>
  <c r="F343" i="10"/>
  <c r="F339" i="10"/>
  <c r="F338" i="10"/>
  <c r="F337" i="10"/>
  <c r="F336" i="10"/>
  <c r="J343" i="10"/>
  <c r="J339" i="10"/>
  <c r="J338" i="10"/>
  <c r="J337" i="10"/>
  <c r="J336" i="10"/>
  <c r="O343" i="10"/>
  <c r="O339" i="10"/>
  <c r="O338" i="10"/>
  <c r="O337" i="10"/>
  <c r="O336" i="10"/>
  <c r="I105" i="10"/>
  <c r="I171" i="10" s="1"/>
  <c r="E105" i="10"/>
  <c r="E171" i="10" s="1"/>
  <c r="N101" i="10"/>
  <c r="N167" i="10" s="1"/>
  <c r="N99" i="10"/>
  <c r="N165" i="10" s="1"/>
  <c r="N97" i="10"/>
  <c r="N163" i="10" s="1"/>
  <c r="N95" i="10"/>
  <c r="N161" i="10" s="1"/>
  <c r="N91" i="10"/>
  <c r="N157" i="10" s="1"/>
  <c r="N89" i="10"/>
  <c r="N155" i="10" s="1"/>
  <c r="N87" i="10"/>
  <c r="N153" i="10" s="1"/>
  <c r="N85" i="10"/>
  <c r="N151" i="10" s="1"/>
  <c r="N83" i="10"/>
  <c r="N149" i="10" s="1"/>
  <c r="N100" i="10"/>
  <c r="N166" i="10" s="1"/>
  <c r="N98" i="10"/>
  <c r="N164" i="10" s="1"/>
  <c r="N96" i="10"/>
  <c r="N162" i="10" s="1"/>
  <c r="N94" i="10"/>
  <c r="N160" i="10" s="1"/>
  <c r="N92" i="10"/>
  <c r="N158" i="10" s="1"/>
  <c r="N90" i="10"/>
  <c r="N156" i="10" s="1"/>
  <c r="N88" i="10"/>
  <c r="N154" i="10" s="1"/>
  <c r="N86" i="10"/>
  <c r="N152" i="10" s="1"/>
  <c r="N84" i="10"/>
  <c r="N150" i="10" s="1"/>
  <c r="N82" i="10"/>
  <c r="N148" i="10" s="1"/>
  <c r="I101" i="10"/>
  <c r="I167" i="10" s="1"/>
  <c r="I99" i="10"/>
  <c r="I165" i="10" s="1"/>
  <c r="I97" i="10"/>
  <c r="I163" i="10" s="1"/>
  <c r="I95" i="10"/>
  <c r="I161" i="10" s="1"/>
  <c r="I91" i="10"/>
  <c r="I157" i="10" s="1"/>
  <c r="I89" i="10"/>
  <c r="I155" i="10" s="1"/>
  <c r="I85" i="10"/>
  <c r="I151" i="10" s="1"/>
  <c r="I83" i="10"/>
  <c r="I149" i="10" s="1"/>
  <c r="I102" i="10"/>
  <c r="I168" i="10" s="1"/>
  <c r="I100" i="10"/>
  <c r="I166" i="10" s="1"/>
  <c r="I98" i="10"/>
  <c r="I164" i="10" s="1"/>
  <c r="I96" i="10"/>
  <c r="I162" i="10" s="1"/>
  <c r="I94" i="10"/>
  <c r="I160" i="10" s="1"/>
  <c r="I92" i="10"/>
  <c r="I158" i="10" s="1"/>
  <c r="I90" i="10"/>
  <c r="I156" i="10" s="1"/>
  <c r="I88" i="10"/>
  <c r="I154" i="10" s="1"/>
  <c r="I86" i="10"/>
  <c r="I152" i="10" s="1"/>
  <c r="I84" i="10"/>
  <c r="I150" i="10" s="1"/>
  <c r="I82" i="10"/>
  <c r="I148" i="10" s="1"/>
  <c r="E101" i="10"/>
  <c r="E167" i="10" s="1"/>
  <c r="E99" i="10"/>
  <c r="E165" i="10" s="1"/>
  <c r="E97" i="10"/>
  <c r="E163" i="10" s="1"/>
  <c r="E95" i="10"/>
  <c r="E161" i="10" s="1"/>
  <c r="E91" i="10"/>
  <c r="E157" i="10" s="1"/>
  <c r="E89" i="10"/>
  <c r="E155" i="10" s="1"/>
  <c r="E85" i="10"/>
  <c r="E151" i="10" s="1"/>
  <c r="E83" i="10"/>
  <c r="E149" i="10" s="1"/>
  <c r="E100" i="10"/>
  <c r="E166" i="10" s="1"/>
  <c r="E98" i="10"/>
  <c r="E164" i="10" s="1"/>
  <c r="E96" i="10"/>
  <c r="E162" i="10" s="1"/>
  <c r="E94" i="10"/>
  <c r="E160" i="10" s="1"/>
  <c r="E92" i="10"/>
  <c r="E158" i="10" s="1"/>
  <c r="E90" i="10"/>
  <c r="E156" i="10" s="1"/>
  <c r="E88" i="10"/>
  <c r="E154" i="10" s="1"/>
  <c r="E86" i="10"/>
  <c r="E152" i="10" s="1"/>
  <c r="E84" i="10"/>
  <c r="E150" i="10" s="1"/>
  <c r="E82" i="10"/>
  <c r="E148" i="10" s="1"/>
  <c r="O105" i="10"/>
  <c r="O171" i="10" s="1"/>
  <c r="J105" i="10"/>
  <c r="J171" i="10" s="1"/>
  <c r="F105" i="10"/>
  <c r="F171" i="10" s="1"/>
  <c r="F100" i="10"/>
  <c r="F166" i="10" s="1"/>
  <c r="F92" i="10"/>
  <c r="F158" i="10" s="1"/>
  <c r="F84" i="10"/>
  <c r="F150" i="10" s="1"/>
  <c r="F97" i="10"/>
  <c r="F163" i="10" s="1"/>
  <c r="F89" i="10"/>
  <c r="F155" i="10" s="1"/>
  <c r="J102" i="10"/>
  <c r="J168" i="10" s="1"/>
  <c r="J100" i="10"/>
  <c r="J166" i="10" s="1"/>
  <c r="J98" i="10"/>
  <c r="J164" i="10" s="1"/>
  <c r="J96" i="10"/>
  <c r="J162" i="10" s="1"/>
  <c r="J94" i="10"/>
  <c r="J160" i="10" s="1"/>
  <c r="J92" i="10"/>
  <c r="J158" i="10" s="1"/>
  <c r="J90" i="10"/>
  <c r="J156" i="10" s="1"/>
  <c r="J88" i="10"/>
  <c r="J154" i="10" s="1"/>
  <c r="J86" i="10"/>
  <c r="J152" i="10" s="1"/>
  <c r="J84" i="10"/>
  <c r="J150" i="10" s="1"/>
  <c r="J82" i="10"/>
  <c r="J148" i="10" s="1"/>
  <c r="J101" i="10"/>
  <c r="J167" i="10" s="1"/>
  <c r="J99" i="10"/>
  <c r="J165" i="10" s="1"/>
  <c r="J97" i="10"/>
  <c r="J163" i="10" s="1"/>
  <c r="J95" i="10"/>
  <c r="J161" i="10" s="1"/>
  <c r="J91" i="10"/>
  <c r="J157" i="10" s="1"/>
  <c r="J89" i="10"/>
  <c r="J155" i="10" s="1"/>
  <c r="J85" i="10"/>
  <c r="J151" i="10" s="1"/>
  <c r="J83" i="10"/>
  <c r="J149" i="10" s="1"/>
  <c r="O100" i="10"/>
  <c r="O166" i="10" s="1"/>
  <c r="O98" i="10"/>
  <c r="O164" i="10" s="1"/>
  <c r="O96" i="10"/>
  <c r="O162" i="10" s="1"/>
  <c r="O94" i="10"/>
  <c r="O160" i="10" s="1"/>
  <c r="O92" i="10"/>
  <c r="O158" i="10" s="1"/>
  <c r="O90" i="10"/>
  <c r="O156" i="10" s="1"/>
  <c r="O88" i="10"/>
  <c r="O154" i="10" s="1"/>
  <c r="O86" i="10"/>
  <c r="O152" i="10" s="1"/>
  <c r="O84" i="10"/>
  <c r="O150" i="10" s="1"/>
  <c r="O82" i="10"/>
  <c r="O148" i="10" s="1"/>
  <c r="O101" i="10"/>
  <c r="O167" i="10" s="1"/>
  <c r="O99" i="10"/>
  <c r="O165" i="10" s="1"/>
  <c r="O97" i="10"/>
  <c r="O163" i="10" s="1"/>
  <c r="O95" i="10"/>
  <c r="O161" i="10" s="1"/>
  <c r="O93" i="10"/>
  <c r="O159" i="10" s="1"/>
  <c r="O91" i="10"/>
  <c r="O157" i="10" s="1"/>
  <c r="O89" i="10"/>
  <c r="O155" i="10" s="1"/>
  <c r="O85" i="10"/>
  <c r="O151" i="10" s="1"/>
  <c r="O83" i="10"/>
  <c r="O149" i="10" s="1"/>
  <c r="C339" i="10"/>
  <c r="G339" i="10"/>
  <c r="G338" i="10"/>
  <c r="G337" i="10"/>
  <c r="G336" i="10"/>
  <c r="G343" i="10"/>
  <c r="K339" i="10"/>
  <c r="K338" i="10"/>
  <c r="K337" i="10"/>
  <c r="K336" i="10"/>
  <c r="K343" i="10"/>
  <c r="D343" i="10"/>
  <c r="D339" i="10"/>
  <c r="D338" i="10"/>
  <c r="D337" i="10"/>
  <c r="D336" i="10"/>
  <c r="H343" i="10"/>
  <c r="H339" i="10"/>
  <c r="H338" i="10"/>
  <c r="H337" i="10"/>
  <c r="H336" i="10"/>
  <c r="L339" i="10"/>
  <c r="L338" i="10"/>
  <c r="L337" i="10"/>
  <c r="L336" i="10"/>
  <c r="G105" i="10"/>
  <c r="G171" i="10" s="1"/>
  <c r="K101" i="10"/>
  <c r="K167" i="10" s="1"/>
  <c r="K99" i="10"/>
  <c r="K165" i="10" s="1"/>
  <c r="K97" i="10"/>
  <c r="K163" i="10" s="1"/>
  <c r="K95" i="10"/>
  <c r="K161" i="10" s="1"/>
  <c r="K91" i="10"/>
  <c r="K157" i="10" s="1"/>
  <c r="K89" i="10"/>
  <c r="K155" i="10" s="1"/>
  <c r="K87" i="10"/>
  <c r="K153" i="10" s="1"/>
  <c r="K85" i="10"/>
  <c r="K151" i="10" s="1"/>
  <c r="K83" i="10"/>
  <c r="K149" i="10" s="1"/>
  <c r="K100" i="10"/>
  <c r="K166" i="10" s="1"/>
  <c r="K98" i="10"/>
  <c r="K164" i="10" s="1"/>
  <c r="K96" i="10"/>
  <c r="K162" i="10" s="1"/>
  <c r="K94" i="10"/>
  <c r="K160" i="10" s="1"/>
  <c r="K92" i="10"/>
  <c r="K158" i="10" s="1"/>
  <c r="K90" i="10"/>
  <c r="K156" i="10" s="1"/>
  <c r="K88" i="10"/>
  <c r="K154" i="10" s="1"/>
  <c r="K86" i="10"/>
  <c r="K152" i="10" s="1"/>
  <c r="K84" i="10"/>
  <c r="K150" i="10" s="1"/>
  <c r="K82" i="10"/>
  <c r="K148" i="10" s="1"/>
  <c r="G101" i="10"/>
  <c r="G167" i="10" s="1"/>
  <c r="G99" i="10"/>
  <c r="G165" i="10" s="1"/>
  <c r="G97" i="10"/>
  <c r="G163" i="10" s="1"/>
  <c r="G95" i="10"/>
  <c r="G161" i="10" s="1"/>
  <c r="G91" i="10"/>
  <c r="G157" i="10" s="1"/>
  <c r="G89" i="10"/>
  <c r="G155" i="10" s="1"/>
  <c r="G85" i="10"/>
  <c r="G151" i="10" s="1"/>
  <c r="G83" i="10"/>
  <c r="G149" i="10" s="1"/>
  <c r="G102" i="10"/>
  <c r="G168" i="10" s="1"/>
  <c r="G100" i="10"/>
  <c r="G166" i="10" s="1"/>
  <c r="G98" i="10"/>
  <c r="G164" i="10" s="1"/>
  <c r="G96" i="10"/>
  <c r="G162" i="10" s="1"/>
  <c r="G94" i="10"/>
  <c r="G160" i="10" s="1"/>
  <c r="G92" i="10"/>
  <c r="G158" i="10" s="1"/>
  <c r="G90" i="10"/>
  <c r="G156" i="10" s="1"/>
  <c r="G88" i="10"/>
  <c r="G154" i="10" s="1"/>
  <c r="G86" i="10"/>
  <c r="G152" i="10" s="1"/>
  <c r="G84" i="10"/>
  <c r="G150" i="10" s="1"/>
  <c r="G82" i="10"/>
  <c r="G148" i="10" s="1"/>
  <c r="C101" i="10"/>
  <c r="C167" i="10" s="1"/>
  <c r="C99" i="10"/>
  <c r="C165" i="10" s="1"/>
  <c r="C97" i="10"/>
  <c r="C163" i="10" s="1"/>
  <c r="C95" i="10"/>
  <c r="C161" i="10" s="1"/>
  <c r="C91" i="10"/>
  <c r="C157" i="10" s="1"/>
  <c r="C89" i="10"/>
  <c r="C155" i="10" s="1"/>
  <c r="C85" i="10"/>
  <c r="C151" i="10" s="1"/>
  <c r="C83" i="10"/>
  <c r="C149" i="10" s="1"/>
  <c r="C100" i="10"/>
  <c r="C166" i="10" s="1"/>
  <c r="C98" i="10"/>
  <c r="C164" i="10" s="1"/>
  <c r="C96" i="10"/>
  <c r="C162" i="10" s="1"/>
  <c r="C94" i="10"/>
  <c r="C160" i="10" s="1"/>
  <c r="C92" i="10"/>
  <c r="C158" i="10" s="1"/>
  <c r="C90" i="10"/>
  <c r="C156" i="10" s="1"/>
  <c r="C88" i="10"/>
  <c r="C154" i="10" s="1"/>
  <c r="C86" i="10"/>
  <c r="C152" i="10" s="1"/>
  <c r="C84" i="10"/>
  <c r="C150" i="10" s="1"/>
  <c r="L105" i="10"/>
  <c r="L171" i="10" s="1"/>
  <c r="H105" i="10"/>
  <c r="H171" i="10" s="1"/>
  <c r="D98" i="10"/>
  <c r="D164" i="10" s="1"/>
  <c r="D90" i="10"/>
  <c r="D156" i="10" s="1"/>
  <c r="D82" i="10"/>
  <c r="D148" i="10" s="1"/>
  <c r="D95" i="10"/>
  <c r="D161" i="10" s="1"/>
  <c r="D87" i="10"/>
  <c r="D153" i="10" s="1"/>
  <c r="H100" i="10"/>
  <c r="H166" i="10" s="1"/>
  <c r="H98" i="10"/>
  <c r="H164" i="10" s="1"/>
  <c r="H96" i="10"/>
  <c r="H162" i="10" s="1"/>
  <c r="H94" i="10"/>
  <c r="H160" i="10" s="1"/>
  <c r="H92" i="10"/>
  <c r="H158" i="10" s="1"/>
  <c r="H90" i="10"/>
  <c r="H156" i="10" s="1"/>
  <c r="H88" i="10"/>
  <c r="H154" i="10" s="1"/>
  <c r="H86" i="10"/>
  <c r="H152" i="10" s="1"/>
  <c r="H84" i="10"/>
  <c r="H150" i="10" s="1"/>
  <c r="H82" i="10"/>
  <c r="H148" i="10" s="1"/>
  <c r="H101" i="10"/>
  <c r="H167" i="10" s="1"/>
  <c r="H99" i="10"/>
  <c r="H165" i="10" s="1"/>
  <c r="H97" i="10"/>
  <c r="H163" i="10" s="1"/>
  <c r="H95" i="10"/>
  <c r="H161" i="10" s="1"/>
  <c r="H91" i="10"/>
  <c r="H157" i="10" s="1"/>
  <c r="H89" i="10"/>
  <c r="H155" i="10" s="1"/>
  <c r="H85" i="10"/>
  <c r="H151" i="10" s="1"/>
  <c r="H83" i="10"/>
  <c r="H149" i="10" s="1"/>
  <c r="L102" i="10"/>
  <c r="L168" i="10" s="1"/>
  <c r="L100" i="10"/>
  <c r="L166" i="10" s="1"/>
  <c r="L98" i="10"/>
  <c r="L164" i="10" s="1"/>
  <c r="L96" i="10"/>
  <c r="L162" i="10" s="1"/>
  <c r="L94" i="10"/>
  <c r="L160" i="10" s="1"/>
  <c r="L92" i="10"/>
  <c r="L158" i="10" s="1"/>
  <c r="L90" i="10"/>
  <c r="L156" i="10" s="1"/>
  <c r="L88" i="10"/>
  <c r="L154" i="10" s="1"/>
  <c r="L86" i="10"/>
  <c r="L152" i="10" s="1"/>
  <c r="L84" i="10"/>
  <c r="L150" i="10" s="1"/>
  <c r="L101" i="10"/>
  <c r="L167" i="10" s="1"/>
  <c r="L99" i="10"/>
  <c r="L165" i="10" s="1"/>
  <c r="L97" i="10"/>
  <c r="L163" i="10" s="1"/>
  <c r="L95" i="10"/>
  <c r="L161" i="10" s="1"/>
  <c r="L91" i="10"/>
  <c r="L157" i="10" s="1"/>
  <c r="L89" i="10"/>
  <c r="L155" i="10" s="1"/>
  <c r="L85" i="10"/>
  <c r="L151" i="10" s="1"/>
  <c r="L83" i="10"/>
  <c r="L149" i="10" s="1"/>
  <c r="L434" i="8"/>
  <c r="L521" i="8" s="1"/>
  <c r="K405" i="8"/>
  <c r="K492" i="8" s="1"/>
  <c r="I426" i="8"/>
  <c r="I513" i="8" s="1"/>
  <c r="H434" i="8"/>
  <c r="H521" i="8" s="1"/>
  <c r="H416" i="8"/>
  <c r="H503" i="8" s="1"/>
  <c r="D413" i="8"/>
  <c r="D500" i="8" s="1"/>
  <c r="J421" i="8"/>
  <c r="J508" i="8" s="1"/>
  <c r="D417" i="8"/>
  <c r="D504" i="8" s="1"/>
  <c r="C416" i="8"/>
  <c r="C503" i="8" s="1"/>
  <c r="N409" i="8"/>
  <c r="N496" i="8" s="1"/>
  <c r="F431" i="8"/>
  <c r="F518" i="8" s="1"/>
  <c r="J415" i="8"/>
  <c r="J502" i="8" s="1"/>
  <c r="L423" i="8"/>
  <c r="L510" i="8" s="1"/>
  <c r="M419" i="8"/>
  <c r="M506" i="8" s="1"/>
  <c r="H421" i="8"/>
  <c r="H508" i="8" s="1"/>
  <c r="K413" i="8"/>
  <c r="K500" i="8" s="1"/>
  <c r="C406" i="8"/>
  <c r="C493" i="8" s="1"/>
  <c r="G406" i="8"/>
  <c r="G493" i="8" s="1"/>
  <c r="K406" i="8"/>
  <c r="K493" i="8" s="1"/>
  <c r="F406" i="8"/>
  <c r="F493" i="8" s="1"/>
  <c r="L406" i="8"/>
  <c r="L493" i="8" s="1"/>
  <c r="H406" i="8"/>
  <c r="H493" i="8" s="1"/>
  <c r="M406" i="8"/>
  <c r="M493" i="8" s="1"/>
  <c r="D406" i="8"/>
  <c r="D493" i="8" s="1"/>
  <c r="N406" i="8"/>
  <c r="N493" i="8" s="1"/>
  <c r="I406" i="8"/>
  <c r="I493" i="8" s="1"/>
  <c r="J406" i="8"/>
  <c r="J493" i="8" s="1"/>
  <c r="C427" i="8"/>
  <c r="C514" i="8" s="1"/>
  <c r="G427" i="8"/>
  <c r="G514" i="8" s="1"/>
  <c r="D427" i="8"/>
  <c r="D514" i="8" s="1"/>
  <c r="I427" i="8"/>
  <c r="I514" i="8" s="1"/>
  <c r="M427" i="8"/>
  <c r="M514" i="8" s="1"/>
  <c r="H427" i="8"/>
  <c r="H514" i="8" s="1"/>
  <c r="N427" i="8"/>
  <c r="N514" i="8" s="1"/>
  <c r="J427" i="8"/>
  <c r="J514" i="8" s="1"/>
  <c r="E427" i="8"/>
  <c r="E514" i="8" s="1"/>
  <c r="L427" i="8"/>
  <c r="L514" i="8" s="1"/>
  <c r="F427" i="8"/>
  <c r="F514" i="8" s="1"/>
  <c r="D432" i="8"/>
  <c r="D519" i="8" s="1"/>
  <c r="K432" i="8"/>
  <c r="K519" i="8" s="1"/>
  <c r="E435" i="8"/>
  <c r="E522" i="8" s="1"/>
  <c r="I435" i="8"/>
  <c r="I522" i="8" s="1"/>
  <c r="M435" i="8"/>
  <c r="M522" i="8" s="1"/>
  <c r="C435" i="8"/>
  <c r="C522" i="8" s="1"/>
  <c r="H435" i="8"/>
  <c r="H522" i="8" s="1"/>
  <c r="F435" i="8"/>
  <c r="F522" i="8" s="1"/>
  <c r="L435" i="8"/>
  <c r="L522" i="8" s="1"/>
  <c r="J435" i="8"/>
  <c r="J522" i="8" s="1"/>
  <c r="D435" i="8"/>
  <c r="D522" i="8" s="1"/>
  <c r="K435" i="8"/>
  <c r="K522" i="8" s="1"/>
  <c r="C422" i="8"/>
  <c r="C509" i="8" s="1"/>
  <c r="G422" i="8"/>
  <c r="G509" i="8" s="1"/>
  <c r="K422" i="8"/>
  <c r="K509" i="8" s="1"/>
  <c r="E422" i="8"/>
  <c r="E509" i="8" s="1"/>
  <c r="J422" i="8"/>
  <c r="J509" i="8" s="1"/>
  <c r="D422" i="8"/>
  <c r="D509" i="8" s="1"/>
  <c r="L422" i="8"/>
  <c r="L509" i="8" s="1"/>
  <c r="M422" i="8"/>
  <c r="M509" i="8" s="1"/>
  <c r="H422" i="8"/>
  <c r="H509" i="8" s="1"/>
  <c r="I422" i="8"/>
  <c r="I509" i="8" s="1"/>
  <c r="D418" i="8"/>
  <c r="D505" i="8" s="1"/>
  <c r="H418" i="8"/>
  <c r="H505" i="8" s="1"/>
  <c r="L418" i="8"/>
  <c r="L505" i="8" s="1"/>
  <c r="F418" i="8"/>
  <c r="F505" i="8" s="1"/>
  <c r="K418" i="8"/>
  <c r="K505" i="8" s="1"/>
  <c r="C418" i="8"/>
  <c r="C505" i="8" s="1"/>
  <c r="J418" i="8"/>
  <c r="J505" i="8" s="1"/>
  <c r="E418" i="8"/>
  <c r="E505" i="8" s="1"/>
  <c r="N418" i="8"/>
  <c r="N505" i="8" s="1"/>
  <c r="I418" i="8"/>
  <c r="I505" i="8" s="1"/>
  <c r="M418" i="8"/>
  <c r="M505" i="8" s="1"/>
  <c r="K427" i="8"/>
  <c r="K514" i="8" s="1"/>
  <c r="G418" i="8"/>
  <c r="G505" i="8" s="1"/>
  <c r="G407" i="8"/>
  <c r="G494" i="8" s="1"/>
  <c r="E406" i="8"/>
  <c r="E493" i="8" s="1"/>
  <c r="E429" i="8"/>
  <c r="E516" i="8" s="1"/>
  <c r="I429" i="8"/>
  <c r="I516" i="8" s="1"/>
  <c r="M429" i="8"/>
  <c r="M516" i="8" s="1"/>
  <c r="F429" i="8"/>
  <c r="F516" i="8" s="1"/>
  <c r="K429" i="8"/>
  <c r="K516" i="8" s="1"/>
  <c r="G429" i="8"/>
  <c r="G516" i="8" s="1"/>
  <c r="N429" i="8"/>
  <c r="N516" i="8" s="1"/>
  <c r="C429" i="8"/>
  <c r="C516" i="8" s="1"/>
  <c r="J429" i="8"/>
  <c r="J516" i="8" s="1"/>
  <c r="D429" i="8"/>
  <c r="D516" i="8" s="1"/>
  <c r="L429" i="8"/>
  <c r="L516" i="8" s="1"/>
  <c r="G430" i="8"/>
  <c r="G517" i="8" s="1"/>
  <c r="N430" i="8"/>
  <c r="N517" i="8" s="1"/>
  <c r="E433" i="8"/>
  <c r="E520" i="8" s="1"/>
  <c r="I433" i="8"/>
  <c r="I520" i="8" s="1"/>
  <c r="M433" i="8"/>
  <c r="M520" i="8" s="1"/>
  <c r="F433" i="8"/>
  <c r="F520" i="8" s="1"/>
  <c r="K433" i="8"/>
  <c r="K520" i="8" s="1"/>
  <c r="H433" i="8"/>
  <c r="H520" i="8" s="1"/>
  <c r="D433" i="8"/>
  <c r="D520" i="8" s="1"/>
  <c r="L433" i="8"/>
  <c r="L520" i="8" s="1"/>
  <c r="G433" i="8"/>
  <c r="G520" i="8" s="1"/>
  <c r="N433" i="8"/>
  <c r="N520" i="8" s="1"/>
  <c r="C425" i="8"/>
  <c r="C512" i="8" s="1"/>
  <c r="G425" i="8"/>
  <c r="G512" i="8" s="1"/>
  <c r="K425" i="8"/>
  <c r="K512" i="8" s="1"/>
  <c r="F425" i="8"/>
  <c r="F512" i="8" s="1"/>
  <c r="L425" i="8"/>
  <c r="L512" i="8" s="1"/>
  <c r="D425" i="8"/>
  <c r="D512" i="8" s="1"/>
  <c r="J425" i="8"/>
  <c r="J512" i="8" s="1"/>
  <c r="E425" i="8"/>
  <c r="E512" i="8" s="1"/>
  <c r="N425" i="8"/>
  <c r="N512" i="8" s="1"/>
  <c r="I425" i="8"/>
  <c r="I512" i="8" s="1"/>
  <c r="M425" i="8"/>
  <c r="M512" i="8" s="1"/>
  <c r="C424" i="8"/>
  <c r="C511" i="8" s="1"/>
  <c r="G424" i="8"/>
  <c r="G511" i="8" s="1"/>
  <c r="K424" i="8"/>
  <c r="K511" i="8" s="1"/>
  <c r="H424" i="8"/>
  <c r="H511" i="8" s="1"/>
  <c r="M424" i="8"/>
  <c r="M511" i="8" s="1"/>
  <c r="I424" i="8"/>
  <c r="I511" i="8" s="1"/>
  <c r="F424" i="8"/>
  <c r="F511" i="8" s="1"/>
  <c r="D424" i="8"/>
  <c r="D511" i="8" s="1"/>
  <c r="L424" i="8"/>
  <c r="L511" i="8" s="1"/>
  <c r="E424" i="8"/>
  <c r="E511" i="8" s="1"/>
  <c r="N424" i="8"/>
  <c r="N511" i="8" s="1"/>
  <c r="D421" i="8"/>
  <c r="D508" i="8" s="1"/>
  <c r="M421" i="8"/>
  <c r="M508" i="8" s="1"/>
  <c r="C420" i="8"/>
  <c r="C507" i="8" s="1"/>
  <c r="G420" i="8"/>
  <c r="G507" i="8" s="1"/>
  <c r="K420" i="8"/>
  <c r="K507" i="8" s="1"/>
  <c r="H420" i="8"/>
  <c r="H507" i="8" s="1"/>
  <c r="M420" i="8"/>
  <c r="M507" i="8" s="1"/>
  <c r="F420" i="8"/>
  <c r="F507" i="8" s="1"/>
  <c r="N420" i="8"/>
  <c r="N507" i="8" s="1"/>
  <c r="I420" i="8"/>
  <c r="I507" i="8" s="1"/>
  <c r="D420" i="8"/>
  <c r="D507" i="8" s="1"/>
  <c r="L420" i="8"/>
  <c r="L507" i="8" s="1"/>
  <c r="E420" i="8"/>
  <c r="E507" i="8" s="1"/>
  <c r="N435" i="8"/>
  <c r="N522" i="8" s="1"/>
  <c r="J433" i="8"/>
  <c r="J520" i="8" s="1"/>
  <c r="D426" i="8"/>
  <c r="D513" i="8" s="1"/>
  <c r="N422" i="8"/>
  <c r="N509" i="8" s="1"/>
  <c r="K417" i="8"/>
  <c r="K504" i="8" s="1"/>
  <c r="C410" i="8"/>
  <c r="C497" i="8" s="1"/>
  <c r="G410" i="8"/>
  <c r="G497" i="8" s="1"/>
  <c r="K410" i="8"/>
  <c r="K497" i="8" s="1"/>
  <c r="H410" i="8"/>
  <c r="H497" i="8" s="1"/>
  <c r="M410" i="8"/>
  <c r="M497" i="8" s="1"/>
  <c r="D410" i="8"/>
  <c r="D497" i="8" s="1"/>
  <c r="I410" i="8"/>
  <c r="I497" i="8" s="1"/>
  <c r="N410" i="8"/>
  <c r="N497" i="8" s="1"/>
  <c r="E410" i="8"/>
  <c r="E497" i="8" s="1"/>
  <c r="F410" i="8"/>
  <c r="F497" i="8" s="1"/>
  <c r="L410" i="8"/>
  <c r="L497" i="8" s="1"/>
  <c r="C428" i="8"/>
  <c r="C515" i="8" s="1"/>
  <c r="J428" i="8"/>
  <c r="J515" i="8" s="1"/>
  <c r="E431" i="8"/>
  <c r="E518" i="8" s="1"/>
  <c r="I431" i="8"/>
  <c r="I518" i="8" s="1"/>
  <c r="M431" i="8"/>
  <c r="M518" i="8" s="1"/>
  <c r="C431" i="8"/>
  <c r="C518" i="8" s="1"/>
  <c r="H431" i="8"/>
  <c r="H518" i="8" s="1"/>
  <c r="N431" i="8"/>
  <c r="N518" i="8" s="1"/>
  <c r="D431" i="8"/>
  <c r="D518" i="8" s="1"/>
  <c r="K431" i="8"/>
  <c r="K518" i="8" s="1"/>
  <c r="G431" i="8"/>
  <c r="G518" i="8" s="1"/>
  <c r="J431" i="8"/>
  <c r="J518" i="8" s="1"/>
  <c r="E414" i="8"/>
  <c r="E501" i="8" s="1"/>
  <c r="I414" i="8"/>
  <c r="I501" i="8" s="1"/>
  <c r="M414" i="8"/>
  <c r="M501" i="8" s="1"/>
  <c r="G414" i="8"/>
  <c r="G501" i="8" s="1"/>
  <c r="L414" i="8"/>
  <c r="L501" i="8" s="1"/>
  <c r="C414" i="8"/>
  <c r="C501" i="8" s="1"/>
  <c r="J414" i="8"/>
  <c r="J501" i="8" s="1"/>
  <c r="F414" i="8"/>
  <c r="F501" i="8" s="1"/>
  <c r="K414" i="8"/>
  <c r="K501" i="8" s="1"/>
  <c r="D414" i="8"/>
  <c r="D501" i="8" s="1"/>
  <c r="N414" i="8"/>
  <c r="N501" i="8" s="1"/>
  <c r="J423" i="8"/>
  <c r="J510" i="8" s="1"/>
  <c r="H423" i="8"/>
  <c r="H510" i="8" s="1"/>
  <c r="J419" i="8"/>
  <c r="J506" i="8" s="1"/>
  <c r="H419" i="8"/>
  <c r="H506" i="8" s="1"/>
  <c r="H432" i="8"/>
  <c r="H519" i="8" s="1"/>
  <c r="J410" i="8"/>
  <c r="J497" i="8" s="1"/>
  <c r="L431" i="8"/>
  <c r="L518" i="8" s="1"/>
  <c r="E408" i="8"/>
  <c r="E495" i="8" s="1"/>
  <c r="I408" i="8"/>
  <c r="I495" i="8" s="1"/>
  <c r="M408" i="8"/>
  <c r="M495" i="8" s="1"/>
  <c r="G408" i="8"/>
  <c r="G495" i="8" s="1"/>
  <c r="L408" i="8"/>
  <c r="L495" i="8" s="1"/>
  <c r="C408" i="8"/>
  <c r="C495" i="8" s="1"/>
  <c r="H408" i="8"/>
  <c r="H495" i="8" s="1"/>
  <c r="N408" i="8"/>
  <c r="N495" i="8" s="1"/>
  <c r="J408" i="8"/>
  <c r="J495" i="8" s="1"/>
  <c r="D408" i="8"/>
  <c r="D495" i="8" s="1"/>
  <c r="K408" i="8"/>
  <c r="K495" i="8" s="1"/>
  <c r="E412" i="8"/>
  <c r="E499" i="8" s="1"/>
  <c r="I412" i="8"/>
  <c r="I499" i="8" s="1"/>
  <c r="M412" i="8"/>
  <c r="M499" i="8" s="1"/>
  <c r="C412" i="8"/>
  <c r="C499" i="8" s="1"/>
  <c r="H412" i="8"/>
  <c r="H499" i="8" s="1"/>
  <c r="N412" i="8"/>
  <c r="N499" i="8" s="1"/>
  <c r="D412" i="8"/>
  <c r="D499" i="8" s="1"/>
  <c r="J412" i="8"/>
  <c r="J499" i="8" s="1"/>
  <c r="K412" i="8"/>
  <c r="K499" i="8" s="1"/>
  <c r="G412" i="8"/>
  <c r="G499" i="8" s="1"/>
  <c r="F412" i="8"/>
  <c r="F499" i="8" s="1"/>
  <c r="H407" i="8"/>
  <c r="H494" i="8" s="1"/>
  <c r="H428" i="8"/>
  <c r="H515" i="8" s="1"/>
  <c r="C432" i="8"/>
  <c r="C519" i="8" s="1"/>
  <c r="G435" i="8"/>
  <c r="G522" i="8" s="1"/>
  <c r="C433" i="8"/>
  <c r="C520" i="8" s="1"/>
  <c r="K430" i="8"/>
  <c r="K517" i="8" s="1"/>
  <c r="F428" i="8"/>
  <c r="F515" i="8" s="1"/>
  <c r="F422" i="8"/>
  <c r="F509" i="8" s="1"/>
  <c r="G415" i="8"/>
  <c r="G502" i="8" s="1"/>
  <c r="I411" i="8"/>
  <c r="I498" i="8" s="1"/>
  <c r="F408" i="8"/>
  <c r="F495" i="8" s="1"/>
  <c r="D405" i="8"/>
  <c r="D492" i="8" s="1"/>
  <c r="H405" i="8"/>
  <c r="H492" i="8" s="1"/>
  <c r="L405" i="8"/>
  <c r="L492" i="8" s="1"/>
  <c r="C405" i="8"/>
  <c r="C492" i="8" s="1"/>
  <c r="I405" i="8"/>
  <c r="I492" i="8" s="1"/>
  <c r="N405" i="8"/>
  <c r="N492" i="8" s="1"/>
  <c r="E405" i="8"/>
  <c r="E492" i="8" s="1"/>
  <c r="J405" i="8"/>
  <c r="J492" i="8" s="1"/>
  <c r="F405" i="8"/>
  <c r="F492" i="8" s="1"/>
  <c r="D409" i="8"/>
  <c r="D496" i="8" s="1"/>
  <c r="H409" i="8"/>
  <c r="H496" i="8" s="1"/>
  <c r="L409" i="8"/>
  <c r="L496" i="8" s="1"/>
  <c r="E409" i="8"/>
  <c r="E496" i="8" s="1"/>
  <c r="J409" i="8"/>
  <c r="J496" i="8" s="1"/>
  <c r="F409" i="8"/>
  <c r="F496" i="8" s="1"/>
  <c r="K409" i="8"/>
  <c r="K496" i="8" s="1"/>
  <c r="G409" i="8"/>
  <c r="G496" i="8" s="1"/>
  <c r="C426" i="8"/>
  <c r="C513" i="8" s="1"/>
  <c r="G426" i="8"/>
  <c r="G513" i="8" s="1"/>
  <c r="K426" i="8"/>
  <c r="K513" i="8" s="1"/>
  <c r="E426" i="8"/>
  <c r="E513" i="8" s="1"/>
  <c r="J426" i="8"/>
  <c r="J513" i="8" s="1"/>
  <c r="F426" i="8"/>
  <c r="F513" i="8" s="1"/>
  <c r="M426" i="8"/>
  <c r="M513" i="8" s="1"/>
  <c r="E430" i="8"/>
  <c r="E517" i="8" s="1"/>
  <c r="I430" i="8"/>
  <c r="I517" i="8" s="1"/>
  <c r="M430" i="8"/>
  <c r="M517" i="8" s="1"/>
  <c r="D430" i="8"/>
  <c r="D517" i="8" s="1"/>
  <c r="J430" i="8"/>
  <c r="J517" i="8" s="1"/>
  <c r="E434" i="8"/>
  <c r="E521" i="8" s="1"/>
  <c r="I434" i="8"/>
  <c r="I521" i="8" s="1"/>
  <c r="M434" i="8"/>
  <c r="M521" i="8" s="1"/>
  <c r="D434" i="8"/>
  <c r="D521" i="8" s="1"/>
  <c r="J434" i="8"/>
  <c r="J521" i="8" s="1"/>
  <c r="E415" i="8"/>
  <c r="E502" i="8" s="1"/>
  <c r="I415" i="8"/>
  <c r="I502" i="8" s="1"/>
  <c r="M415" i="8"/>
  <c r="M502" i="8" s="1"/>
  <c r="F415" i="8"/>
  <c r="F502" i="8" s="1"/>
  <c r="K415" i="8"/>
  <c r="K502" i="8" s="1"/>
  <c r="D415" i="8"/>
  <c r="D502" i="8" s="1"/>
  <c r="L415" i="8"/>
  <c r="L502" i="8" s="1"/>
  <c r="C423" i="8"/>
  <c r="C510" i="8" s="1"/>
  <c r="G423" i="8"/>
  <c r="G510" i="8" s="1"/>
  <c r="K423" i="8"/>
  <c r="K510" i="8" s="1"/>
  <c r="D423" i="8"/>
  <c r="D510" i="8" s="1"/>
  <c r="I423" i="8"/>
  <c r="I510" i="8" s="1"/>
  <c r="N423" i="8"/>
  <c r="N510" i="8" s="1"/>
  <c r="F423" i="8"/>
  <c r="F510" i="8" s="1"/>
  <c r="M423" i="8"/>
  <c r="M510" i="8" s="1"/>
  <c r="C419" i="8"/>
  <c r="C506" i="8" s="1"/>
  <c r="G419" i="8"/>
  <c r="G506" i="8" s="1"/>
  <c r="K419" i="8"/>
  <c r="K506" i="8" s="1"/>
  <c r="D419" i="8"/>
  <c r="D506" i="8" s="1"/>
  <c r="I419" i="8"/>
  <c r="I506" i="8" s="1"/>
  <c r="N419" i="8"/>
  <c r="N506" i="8" s="1"/>
  <c r="E419" i="8"/>
  <c r="E506" i="8" s="1"/>
  <c r="L419" i="8"/>
  <c r="L506" i="8" s="1"/>
  <c r="G416" i="8"/>
  <c r="G503" i="8" s="1"/>
  <c r="N416" i="8"/>
  <c r="N503" i="8" s="1"/>
  <c r="N434" i="8"/>
  <c r="N521" i="8" s="1"/>
  <c r="G434" i="8"/>
  <c r="G521" i="8" s="1"/>
  <c r="J432" i="8"/>
  <c r="J519" i="8" s="1"/>
  <c r="L430" i="8"/>
  <c r="L517" i="8" s="1"/>
  <c r="F430" i="8"/>
  <c r="F517" i="8" s="1"/>
  <c r="H426" i="8"/>
  <c r="H513" i="8" s="1"/>
  <c r="E423" i="8"/>
  <c r="E510" i="8" s="1"/>
  <c r="F419" i="8"/>
  <c r="F506" i="8" s="1"/>
  <c r="L417" i="8"/>
  <c r="L504" i="8" s="1"/>
  <c r="F416" i="8"/>
  <c r="F503" i="8" s="1"/>
  <c r="H415" i="8"/>
  <c r="H502" i="8" s="1"/>
  <c r="L413" i="8"/>
  <c r="L500" i="8" s="1"/>
  <c r="M409" i="8"/>
  <c r="M496" i="8" s="1"/>
  <c r="G405" i="8"/>
  <c r="G492" i="8" s="1"/>
  <c r="F407" i="8"/>
  <c r="F494" i="8" s="1"/>
  <c r="J407" i="8"/>
  <c r="J494" i="8" s="1"/>
  <c r="N407" i="8"/>
  <c r="N494" i="8" s="1"/>
  <c r="D407" i="8"/>
  <c r="D494" i="8" s="1"/>
  <c r="I407" i="8"/>
  <c r="I494" i="8" s="1"/>
  <c r="E407" i="8"/>
  <c r="E494" i="8" s="1"/>
  <c r="K407" i="8"/>
  <c r="K494" i="8" s="1"/>
  <c r="L407" i="8"/>
  <c r="L494" i="8" s="1"/>
  <c r="F411" i="8"/>
  <c r="F498" i="8" s="1"/>
  <c r="J411" i="8"/>
  <c r="J498" i="8" s="1"/>
  <c r="N411" i="8"/>
  <c r="N498" i="8" s="1"/>
  <c r="E411" i="8"/>
  <c r="E498" i="8" s="1"/>
  <c r="K411" i="8"/>
  <c r="K498" i="8" s="1"/>
  <c r="G411" i="8"/>
  <c r="G498" i="8" s="1"/>
  <c r="L411" i="8"/>
  <c r="L498" i="8" s="1"/>
  <c r="C411" i="8"/>
  <c r="C498" i="8" s="1"/>
  <c r="M411" i="8"/>
  <c r="M498" i="8" s="1"/>
  <c r="E428" i="8"/>
  <c r="E515" i="8" s="1"/>
  <c r="I428" i="8"/>
  <c r="I515" i="8" s="1"/>
  <c r="M428" i="8"/>
  <c r="M515" i="8" s="1"/>
  <c r="G428" i="8"/>
  <c r="G515" i="8" s="1"/>
  <c r="L428" i="8"/>
  <c r="L515" i="8" s="1"/>
  <c r="E432" i="8"/>
  <c r="E519" i="8" s="1"/>
  <c r="I432" i="8"/>
  <c r="I519" i="8" s="1"/>
  <c r="M432" i="8"/>
  <c r="M519" i="8" s="1"/>
  <c r="G432" i="8"/>
  <c r="G519" i="8" s="1"/>
  <c r="L432" i="8"/>
  <c r="L519" i="8" s="1"/>
  <c r="E413" i="8"/>
  <c r="E500" i="8" s="1"/>
  <c r="I413" i="8"/>
  <c r="I500" i="8" s="1"/>
  <c r="M413" i="8"/>
  <c r="M500" i="8" s="1"/>
  <c r="C413" i="8"/>
  <c r="C500" i="8" s="1"/>
  <c r="H413" i="8"/>
  <c r="H500" i="8" s="1"/>
  <c r="N413" i="8"/>
  <c r="N500" i="8" s="1"/>
  <c r="G413" i="8"/>
  <c r="G500" i="8" s="1"/>
  <c r="C421" i="8"/>
  <c r="C508" i="8" s="1"/>
  <c r="G421" i="8"/>
  <c r="G508" i="8" s="1"/>
  <c r="K421" i="8"/>
  <c r="K508" i="8" s="1"/>
  <c r="F421" i="8"/>
  <c r="F508" i="8" s="1"/>
  <c r="L421" i="8"/>
  <c r="L508" i="8" s="1"/>
  <c r="I421" i="8"/>
  <c r="I508" i="8" s="1"/>
  <c r="E417" i="8"/>
  <c r="E504" i="8" s="1"/>
  <c r="I417" i="8"/>
  <c r="I504" i="8" s="1"/>
  <c r="M417" i="8"/>
  <c r="M504" i="8" s="1"/>
  <c r="C417" i="8"/>
  <c r="C504" i="8" s="1"/>
  <c r="H417" i="8"/>
  <c r="H504" i="8" s="1"/>
  <c r="N417" i="8"/>
  <c r="N504" i="8" s="1"/>
  <c r="J417" i="8"/>
  <c r="J504" i="8" s="1"/>
  <c r="K434" i="8"/>
  <c r="K521" i="8" s="1"/>
  <c r="C434" i="8"/>
  <c r="C521" i="8" s="1"/>
  <c r="N432" i="8"/>
  <c r="N519" i="8" s="1"/>
  <c r="F432" i="8"/>
  <c r="F519" i="8" s="1"/>
  <c r="H430" i="8"/>
  <c r="H517" i="8" s="1"/>
  <c r="K428" i="8"/>
  <c r="K515" i="8" s="1"/>
  <c r="D428" i="8"/>
  <c r="D515" i="8" s="1"/>
  <c r="L426" i="8"/>
  <c r="L513" i="8" s="1"/>
  <c r="N421" i="8"/>
  <c r="N508" i="8" s="1"/>
  <c r="E421" i="8"/>
  <c r="E508" i="8" s="1"/>
  <c r="G417" i="8"/>
  <c r="G504" i="8" s="1"/>
  <c r="N415" i="8"/>
  <c r="N502" i="8" s="1"/>
  <c r="C415" i="8"/>
  <c r="C502" i="8" s="1"/>
  <c r="J413" i="8"/>
  <c r="J500" i="8" s="1"/>
  <c r="H411" i="8"/>
  <c r="H498" i="8" s="1"/>
  <c r="C409" i="8"/>
  <c r="C496" i="8" s="1"/>
  <c r="C407" i="8"/>
  <c r="C494" i="8" s="1"/>
  <c r="M405" i="8"/>
  <c r="M492" i="8" s="1"/>
  <c r="E416" i="8"/>
  <c r="E503" i="8" s="1"/>
  <c r="I416" i="8"/>
  <c r="I503" i="8" s="1"/>
  <c r="M416" i="8"/>
  <c r="M503" i="8" s="1"/>
  <c r="J416" i="8"/>
  <c r="J503" i="8" s="1"/>
  <c r="D416" i="8"/>
  <c r="D503" i="8" s="1"/>
  <c r="B347" i="8"/>
  <c r="B429" i="8" s="1"/>
  <c r="B516" i="8" s="1"/>
  <c r="B353" i="8"/>
  <c r="B435" i="8" s="1"/>
  <c r="B522" i="8" s="1"/>
  <c r="B349" i="8"/>
  <c r="B431" i="8" s="1"/>
  <c r="B518" i="8" s="1"/>
  <c r="B345" i="8"/>
  <c r="B427" i="8" s="1"/>
  <c r="B514" i="8" s="1"/>
  <c r="B341" i="8"/>
  <c r="B423" i="8" s="1"/>
  <c r="B510" i="8" s="1"/>
  <c r="F393" i="8"/>
  <c r="F480" i="8" s="1"/>
  <c r="J393" i="8"/>
  <c r="J480" i="8" s="1"/>
  <c r="N393" i="8"/>
  <c r="N480" i="8" s="1"/>
  <c r="C393" i="8"/>
  <c r="C480" i="8" s="1"/>
  <c r="G393" i="8"/>
  <c r="G480" i="8" s="1"/>
  <c r="K393" i="8"/>
  <c r="K480" i="8" s="1"/>
  <c r="D393" i="8"/>
  <c r="D480" i="8" s="1"/>
  <c r="H393" i="8"/>
  <c r="H480" i="8" s="1"/>
  <c r="L393" i="8"/>
  <c r="L480" i="8" s="1"/>
  <c r="E393" i="8"/>
  <c r="E480" i="8" s="1"/>
  <c r="I393" i="8"/>
  <c r="I480" i="8" s="1"/>
  <c r="M393" i="8"/>
  <c r="M480" i="8" s="1"/>
  <c r="E394" i="8"/>
  <c r="E481" i="8" s="1"/>
  <c r="I394" i="8"/>
  <c r="I481" i="8" s="1"/>
  <c r="M394" i="8"/>
  <c r="M481" i="8" s="1"/>
  <c r="F394" i="8"/>
  <c r="F481" i="8" s="1"/>
  <c r="J394" i="8"/>
  <c r="J481" i="8" s="1"/>
  <c r="N394" i="8"/>
  <c r="N481" i="8" s="1"/>
  <c r="C394" i="8"/>
  <c r="C481" i="8" s="1"/>
  <c r="G394" i="8"/>
  <c r="G481" i="8" s="1"/>
  <c r="K394" i="8"/>
  <c r="K481" i="8" s="1"/>
  <c r="D394" i="8"/>
  <c r="D481" i="8" s="1"/>
  <c r="H394" i="8"/>
  <c r="H481" i="8" s="1"/>
  <c r="L394" i="8"/>
  <c r="L481" i="8" s="1"/>
  <c r="B395" i="8"/>
  <c r="B482" i="8" s="1"/>
  <c r="B394" i="8"/>
  <c r="B481" i="8" s="1"/>
  <c r="D395" i="8"/>
  <c r="D482" i="8" s="1"/>
  <c r="H395" i="8"/>
  <c r="H482" i="8" s="1"/>
  <c r="L395" i="8"/>
  <c r="L482" i="8" s="1"/>
  <c r="E395" i="8"/>
  <c r="E482" i="8" s="1"/>
  <c r="I395" i="8"/>
  <c r="I482" i="8" s="1"/>
  <c r="M395" i="8"/>
  <c r="M482" i="8" s="1"/>
  <c r="F395" i="8"/>
  <c r="F482" i="8" s="1"/>
  <c r="J395" i="8"/>
  <c r="J482" i="8" s="1"/>
  <c r="N395" i="8"/>
  <c r="N482" i="8" s="1"/>
  <c r="C395" i="8"/>
  <c r="C482" i="8" s="1"/>
  <c r="G395" i="8"/>
  <c r="G482" i="8" s="1"/>
  <c r="K395" i="8"/>
  <c r="K482" i="8" s="1"/>
  <c r="B393" i="8"/>
  <c r="B480" i="8" s="1"/>
  <c r="E360" i="8"/>
  <c r="E447" i="8" s="1"/>
  <c r="J376" i="8"/>
  <c r="J463" i="8" s="1"/>
  <c r="N379" i="8"/>
  <c r="N466" i="8" s="1"/>
  <c r="E383" i="8"/>
  <c r="E470" i="8" s="1"/>
  <c r="D356" i="8"/>
  <c r="D443" i="8" s="1"/>
  <c r="H386" i="8"/>
  <c r="H473" i="8" s="1"/>
  <c r="L357" i="8"/>
  <c r="L444" i="8" s="1"/>
  <c r="C361" i="8"/>
  <c r="C448" i="8" s="1"/>
  <c r="D365" i="8"/>
  <c r="D452" i="8" s="1"/>
  <c r="I381" i="8"/>
  <c r="I468" i="8" s="1"/>
  <c r="L389" i="8"/>
  <c r="L476" i="8" s="1"/>
  <c r="E369" i="8"/>
  <c r="E456" i="8" s="1"/>
  <c r="G373" i="8"/>
  <c r="G460" i="8" s="1"/>
  <c r="H377" i="8"/>
  <c r="H464" i="8" s="1"/>
  <c r="K385" i="8"/>
  <c r="K472" i="8" s="1"/>
  <c r="L366" i="8"/>
  <c r="L453" i="8" s="1"/>
  <c r="J367" i="8"/>
  <c r="J454" i="8" s="1"/>
  <c r="K371" i="8"/>
  <c r="K458" i="8" s="1"/>
  <c r="M375" i="8"/>
  <c r="M462" i="8" s="1"/>
  <c r="F387" i="8"/>
  <c r="F474" i="8" s="1"/>
  <c r="G391" i="8"/>
  <c r="G478" i="8" s="1"/>
  <c r="F364" i="8"/>
  <c r="F451" i="8" s="1"/>
  <c r="H368" i="8"/>
  <c r="H455" i="8" s="1"/>
  <c r="I372" i="8"/>
  <c r="I459" i="8" s="1"/>
  <c r="L380" i="8"/>
  <c r="L467" i="8" s="1"/>
  <c r="M384" i="8"/>
  <c r="M471" i="8" s="1"/>
  <c r="N388" i="8"/>
  <c r="N475" i="8" s="1"/>
  <c r="E392" i="8"/>
  <c r="E479" i="8" s="1"/>
  <c r="F400" i="8"/>
  <c r="F487" i="8" s="1"/>
  <c r="G359" i="8"/>
  <c r="G446" i="8" s="1"/>
  <c r="I363" i="8"/>
  <c r="I450" i="8" s="1"/>
  <c r="C379" i="8"/>
  <c r="C466" i="8" s="1"/>
  <c r="J358" i="8"/>
  <c r="J445" i="8" s="1"/>
  <c r="K362" i="8"/>
  <c r="K449" i="8" s="1"/>
  <c r="N370" i="8"/>
  <c r="N457" i="8" s="1"/>
  <c r="D374" i="8"/>
  <c r="D461" i="8" s="1"/>
  <c r="F378" i="8"/>
  <c r="F465" i="8" s="1"/>
  <c r="G382" i="8"/>
  <c r="G469" i="8" s="1"/>
  <c r="J390" i="8"/>
  <c r="J477" i="8" s="1"/>
  <c r="L401" i="8"/>
  <c r="L488" i="8" s="1"/>
  <c r="H401" i="8"/>
  <c r="H488" i="8" s="1"/>
  <c r="D401" i="8"/>
  <c r="D488" i="8" s="1"/>
  <c r="N401" i="8"/>
  <c r="N488" i="8" s="1"/>
  <c r="J401" i="8"/>
  <c r="J488" i="8" s="1"/>
  <c r="F401" i="8"/>
  <c r="F488" i="8" s="1"/>
  <c r="G401" i="8"/>
  <c r="G488" i="8" s="1"/>
  <c r="K401" i="8"/>
  <c r="K488" i="8" s="1"/>
  <c r="C401" i="8"/>
  <c r="C488" i="8" s="1"/>
  <c r="E401" i="8"/>
  <c r="E488" i="8" s="1"/>
  <c r="M401" i="8"/>
  <c r="M488" i="8" s="1"/>
  <c r="I401" i="8"/>
  <c r="I488" i="8" s="1"/>
  <c r="O56" i="8"/>
  <c r="P34" i="8" s="1"/>
  <c r="N399" i="8"/>
  <c r="N486" i="8" s="1"/>
  <c r="J399" i="8"/>
  <c r="J486" i="8" s="1"/>
  <c r="F399" i="8"/>
  <c r="F486" i="8" s="1"/>
  <c r="L399" i="8"/>
  <c r="L486" i="8" s="1"/>
  <c r="H399" i="8"/>
  <c r="H486" i="8" s="1"/>
  <c r="D399" i="8"/>
  <c r="D486" i="8" s="1"/>
  <c r="I399" i="8"/>
  <c r="I486" i="8" s="1"/>
  <c r="M399" i="8"/>
  <c r="M486" i="8" s="1"/>
  <c r="E399" i="8"/>
  <c r="E486" i="8" s="1"/>
  <c r="G399" i="8"/>
  <c r="G486" i="8" s="1"/>
  <c r="K399" i="8"/>
  <c r="K486" i="8" s="1"/>
  <c r="C399" i="8"/>
  <c r="C486" i="8" s="1"/>
  <c r="N403" i="8"/>
  <c r="N490" i="8" s="1"/>
  <c r="J403" i="8"/>
  <c r="J490" i="8" s="1"/>
  <c r="F403" i="8"/>
  <c r="F490" i="8" s="1"/>
  <c r="L403" i="8"/>
  <c r="L490" i="8" s="1"/>
  <c r="H403" i="8"/>
  <c r="H490" i="8" s="1"/>
  <c r="D403" i="8"/>
  <c r="D490" i="8" s="1"/>
  <c r="M403" i="8"/>
  <c r="M490" i="8" s="1"/>
  <c r="E403" i="8"/>
  <c r="E490" i="8" s="1"/>
  <c r="I403" i="8"/>
  <c r="I490" i="8" s="1"/>
  <c r="K403" i="8"/>
  <c r="K490" i="8" s="1"/>
  <c r="C403" i="8"/>
  <c r="C490" i="8" s="1"/>
  <c r="G403" i="8"/>
  <c r="G490" i="8" s="1"/>
  <c r="N356" i="8"/>
  <c r="C370" i="8"/>
  <c r="C457" i="8" s="1"/>
  <c r="K398" i="8"/>
  <c r="K485" i="8" s="1"/>
  <c r="G398" i="8"/>
  <c r="G485" i="8" s="1"/>
  <c r="C398" i="8"/>
  <c r="C485" i="8" s="1"/>
  <c r="M398" i="8"/>
  <c r="M485" i="8" s="1"/>
  <c r="I398" i="8"/>
  <c r="I485" i="8" s="1"/>
  <c r="E398" i="8"/>
  <c r="E485" i="8" s="1"/>
  <c r="N398" i="8"/>
  <c r="N485" i="8" s="1"/>
  <c r="F398" i="8"/>
  <c r="F485" i="8" s="1"/>
  <c r="J398" i="8"/>
  <c r="J485" i="8" s="1"/>
  <c r="L398" i="8"/>
  <c r="L485" i="8" s="1"/>
  <c r="D398" i="8"/>
  <c r="D485" i="8" s="1"/>
  <c r="H398" i="8"/>
  <c r="H485" i="8" s="1"/>
  <c r="K402" i="8"/>
  <c r="K489" i="8" s="1"/>
  <c r="G402" i="8"/>
  <c r="G489" i="8" s="1"/>
  <c r="C402" i="8"/>
  <c r="C489" i="8" s="1"/>
  <c r="M402" i="8"/>
  <c r="M489" i="8" s="1"/>
  <c r="I402" i="8"/>
  <c r="I489" i="8" s="1"/>
  <c r="E402" i="8"/>
  <c r="E489" i="8" s="1"/>
  <c r="J402" i="8"/>
  <c r="J489" i="8" s="1"/>
  <c r="N402" i="8"/>
  <c r="N489" i="8" s="1"/>
  <c r="F402" i="8"/>
  <c r="F489" i="8" s="1"/>
  <c r="H402" i="8"/>
  <c r="H489" i="8" s="1"/>
  <c r="D402" i="8"/>
  <c r="D489" i="8" s="1"/>
  <c r="L402" i="8"/>
  <c r="L489" i="8" s="1"/>
  <c r="L397" i="8"/>
  <c r="L484" i="8" s="1"/>
  <c r="H397" i="8"/>
  <c r="H484" i="8" s="1"/>
  <c r="D397" i="8"/>
  <c r="D484" i="8" s="1"/>
  <c r="N397" i="8"/>
  <c r="N484" i="8" s="1"/>
  <c r="J397" i="8"/>
  <c r="J484" i="8" s="1"/>
  <c r="F397" i="8"/>
  <c r="F484" i="8" s="1"/>
  <c r="K397" i="8"/>
  <c r="K484" i="8" s="1"/>
  <c r="C397" i="8"/>
  <c r="C484" i="8" s="1"/>
  <c r="G397" i="8"/>
  <c r="G484" i="8" s="1"/>
  <c r="I397" i="8"/>
  <c r="I484" i="8" s="1"/>
  <c r="E397" i="8"/>
  <c r="E484" i="8" s="1"/>
  <c r="M396" i="8"/>
  <c r="M483" i="8" s="1"/>
  <c r="I396" i="8"/>
  <c r="I483" i="8" s="1"/>
  <c r="E396" i="8"/>
  <c r="E483" i="8" s="1"/>
  <c r="K396" i="8"/>
  <c r="K483" i="8" s="1"/>
  <c r="G396" i="8"/>
  <c r="G483" i="8" s="1"/>
  <c r="C396" i="8"/>
  <c r="C483" i="8" s="1"/>
  <c r="H396" i="8"/>
  <c r="H483" i="8" s="1"/>
  <c r="L396" i="8"/>
  <c r="L483" i="8" s="1"/>
  <c r="D396" i="8"/>
  <c r="D483" i="8" s="1"/>
  <c r="F396" i="8"/>
  <c r="F483" i="8" s="1"/>
  <c r="N396" i="8"/>
  <c r="N483" i="8" s="1"/>
  <c r="J396" i="8"/>
  <c r="J483" i="8" s="1"/>
  <c r="M400" i="8"/>
  <c r="M487" i="8" s="1"/>
  <c r="I400" i="8"/>
  <c r="I487" i="8" s="1"/>
  <c r="E400" i="8"/>
  <c r="E487" i="8" s="1"/>
  <c r="K400" i="8"/>
  <c r="K487" i="8" s="1"/>
  <c r="G400" i="8"/>
  <c r="G487" i="8" s="1"/>
  <c r="C400" i="8"/>
  <c r="C487" i="8" s="1"/>
  <c r="L400" i="8"/>
  <c r="L487" i="8" s="1"/>
  <c r="D400" i="8"/>
  <c r="D487" i="8" s="1"/>
  <c r="H400" i="8"/>
  <c r="H487" i="8" s="1"/>
  <c r="J400" i="8"/>
  <c r="J487" i="8" s="1"/>
  <c r="N400" i="8"/>
  <c r="N487" i="8" s="1"/>
  <c r="M404" i="8"/>
  <c r="M491" i="8" s="1"/>
  <c r="I404" i="8"/>
  <c r="I491" i="8" s="1"/>
  <c r="E404" i="8"/>
  <c r="E491" i="8" s="1"/>
  <c r="K404" i="8"/>
  <c r="K491" i="8" s="1"/>
  <c r="G404" i="8"/>
  <c r="G491" i="8" s="1"/>
  <c r="C404" i="8"/>
  <c r="C491" i="8" s="1"/>
  <c r="H404" i="8"/>
  <c r="H491" i="8" s="1"/>
  <c r="L404" i="8"/>
  <c r="L491" i="8" s="1"/>
  <c r="D404" i="8"/>
  <c r="D491" i="8" s="1"/>
  <c r="N404" i="8"/>
  <c r="N491" i="8" s="1"/>
  <c r="F404" i="8"/>
  <c r="F491" i="8" s="1"/>
  <c r="J404" i="8"/>
  <c r="J491" i="8" s="1"/>
  <c r="O98" i="8"/>
  <c r="M361" i="8"/>
  <c r="M448" i="8" s="1"/>
  <c r="D388" i="8"/>
  <c r="D475" i="8" s="1"/>
  <c r="M397" i="8"/>
  <c r="M484" i="8" s="1"/>
  <c r="K356" i="8"/>
  <c r="G356" i="8"/>
  <c r="C356" i="8"/>
  <c r="M356" i="8"/>
  <c r="H356" i="8"/>
  <c r="J356" i="8"/>
  <c r="E356" i="8"/>
  <c r="L356" i="8"/>
  <c r="F356" i="8"/>
  <c r="N357" i="8"/>
  <c r="N444" i="8" s="1"/>
  <c r="J357" i="8"/>
  <c r="J444" i="8" s="1"/>
  <c r="F357" i="8"/>
  <c r="F444" i="8" s="1"/>
  <c r="K357" i="8"/>
  <c r="K444" i="8" s="1"/>
  <c r="E357" i="8"/>
  <c r="E444" i="8" s="1"/>
  <c r="M357" i="8"/>
  <c r="M444" i="8" s="1"/>
  <c r="H357" i="8"/>
  <c r="H444" i="8" s="1"/>
  <c r="C357" i="8"/>
  <c r="C444" i="8" s="1"/>
  <c r="I357" i="8"/>
  <c r="I444" i="8" s="1"/>
  <c r="D357" i="8"/>
  <c r="D444" i="8" s="1"/>
  <c r="M358" i="8"/>
  <c r="M445" i="8" s="1"/>
  <c r="I358" i="8"/>
  <c r="I445" i="8" s="1"/>
  <c r="E358" i="8"/>
  <c r="E445" i="8" s="1"/>
  <c r="N358" i="8"/>
  <c r="N445" i="8" s="1"/>
  <c r="H358" i="8"/>
  <c r="H445" i="8" s="1"/>
  <c r="C358" i="8"/>
  <c r="C445" i="8" s="1"/>
  <c r="K358" i="8"/>
  <c r="K445" i="8" s="1"/>
  <c r="F358" i="8"/>
  <c r="F445" i="8" s="1"/>
  <c r="G358" i="8"/>
  <c r="G445" i="8" s="1"/>
  <c r="L358" i="8"/>
  <c r="L445" i="8" s="1"/>
  <c r="L359" i="8"/>
  <c r="L446" i="8" s="1"/>
  <c r="H359" i="8"/>
  <c r="H446" i="8" s="1"/>
  <c r="D359" i="8"/>
  <c r="D446" i="8" s="1"/>
  <c r="K359" i="8"/>
  <c r="K446" i="8" s="1"/>
  <c r="F359" i="8"/>
  <c r="F446" i="8" s="1"/>
  <c r="N359" i="8"/>
  <c r="N446" i="8" s="1"/>
  <c r="I359" i="8"/>
  <c r="I446" i="8" s="1"/>
  <c r="C359" i="8"/>
  <c r="C446" i="8" s="1"/>
  <c r="E359" i="8"/>
  <c r="E446" i="8" s="1"/>
  <c r="J359" i="8"/>
  <c r="J446" i="8" s="1"/>
  <c r="K360" i="8"/>
  <c r="K447" i="8" s="1"/>
  <c r="G360" i="8"/>
  <c r="G447" i="8" s="1"/>
  <c r="C360" i="8"/>
  <c r="C447" i="8" s="1"/>
  <c r="N360" i="8"/>
  <c r="N447" i="8" s="1"/>
  <c r="I360" i="8"/>
  <c r="I447" i="8" s="1"/>
  <c r="D360" i="8"/>
  <c r="D447" i="8" s="1"/>
  <c r="L360" i="8"/>
  <c r="L447" i="8" s="1"/>
  <c r="F360" i="8"/>
  <c r="F447" i="8" s="1"/>
  <c r="M360" i="8"/>
  <c r="M447" i="8" s="1"/>
  <c r="H360" i="8"/>
  <c r="H447" i="8" s="1"/>
  <c r="N361" i="8"/>
  <c r="N448" i="8" s="1"/>
  <c r="J361" i="8"/>
  <c r="J448" i="8" s="1"/>
  <c r="F361" i="8"/>
  <c r="F448" i="8" s="1"/>
  <c r="L361" i="8"/>
  <c r="L448" i="8" s="1"/>
  <c r="G361" i="8"/>
  <c r="G448" i="8" s="1"/>
  <c r="I361" i="8"/>
  <c r="I448" i="8" s="1"/>
  <c r="D361" i="8"/>
  <c r="D448" i="8" s="1"/>
  <c r="K361" i="8"/>
  <c r="K448" i="8" s="1"/>
  <c r="E361" i="8"/>
  <c r="E448" i="8" s="1"/>
  <c r="M362" i="8"/>
  <c r="M449" i="8" s="1"/>
  <c r="I362" i="8"/>
  <c r="I449" i="8" s="1"/>
  <c r="E362" i="8"/>
  <c r="E449" i="8" s="1"/>
  <c r="J362" i="8"/>
  <c r="J449" i="8" s="1"/>
  <c r="D362" i="8"/>
  <c r="D449" i="8" s="1"/>
  <c r="L362" i="8"/>
  <c r="L449" i="8" s="1"/>
  <c r="G362" i="8"/>
  <c r="G449" i="8" s="1"/>
  <c r="H362" i="8"/>
  <c r="H449" i="8" s="1"/>
  <c r="N362" i="8"/>
  <c r="N449" i="8" s="1"/>
  <c r="C362" i="8"/>
  <c r="C449" i="8" s="1"/>
  <c r="L363" i="8"/>
  <c r="L450" i="8" s="1"/>
  <c r="H363" i="8"/>
  <c r="H450" i="8" s="1"/>
  <c r="D363" i="8"/>
  <c r="D450" i="8" s="1"/>
  <c r="M363" i="8"/>
  <c r="M450" i="8" s="1"/>
  <c r="G363" i="8"/>
  <c r="G450" i="8" s="1"/>
  <c r="J363" i="8"/>
  <c r="J450" i="8" s="1"/>
  <c r="E363" i="8"/>
  <c r="E450" i="8" s="1"/>
  <c r="F363" i="8"/>
  <c r="F450" i="8" s="1"/>
  <c r="K363" i="8"/>
  <c r="K450" i="8" s="1"/>
  <c r="K364" i="8"/>
  <c r="K451" i="8" s="1"/>
  <c r="G364" i="8"/>
  <c r="G451" i="8" s="1"/>
  <c r="C364" i="8"/>
  <c r="C451" i="8" s="1"/>
  <c r="J364" i="8"/>
  <c r="J451" i="8" s="1"/>
  <c r="E364" i="8"/>
  <c r="E451" i="8" s="1"/>
  <c r="M364" i="8"/>
  <c r="M451" i="8" s="1"/>
  <c r="H364" i="8"/>
  <c r="H451" i="8" s="1"/>
  <c r="N364" i="8"/>
  <c r="N451" i="8" s="1"/>
  <c r="D364" i="8"/>
  <c r="D451" i="8" s="1"/>
  <c r="I364" i="8"/>
  <c r="I451" i="8" s="1"/>
  <c r="N365" i="8"/>
  <c r="N452" i="8" s="1"/>
  <c r="J365" i="8"/>
  <c r="J452" i="8" s="1"/>
  <c r="F365" i="8"/>
  <c r="F452" i="8" s="1"/>
  <c r="M365" i="8"/>
  <c r="M452" i="8" s="1"/>
  <c r="H365" i="8"/>
  <c r="H452" i="8" s="1"/>
  <c r="C365" i="8"/>
  <c r="C452" i="8" s="1"/>
  <c r="K365" i="8"/>
  <c r="K452" i="8" s="1"/>
  <c r="E365" i="8"/>
  <c r="E452" i="8" s="1"/>
  <c r="L365" i="8"/>
  <c r="L452" i="8" s="1"/>
  <c r="G365" i="8"/>
  <c r="G452" i="8" s="1"/>
  <c r="M366" i="8"/>
  <c r="M453" i="8" s="1"/>
  <c r="I366" i="8"/>
  <c r="I453" i="8" s="1"/>
  <c r="E366" i="8"/>
  <c r="E453" i="8" s="1"/>
  <c r="K366" i="8"/>
  <c r="K453" i="8" s="1"/>
  <c r="F366" i="8"/>
  <c r="F453" i="8" s="1"/>
  <c r="N366" i="8"/>
  <c r="N453" i="8" s="1"/>
  <c r="H366" i="8"/>
  <c r="H453" i="8" s="1"/>
  <c r="C366" i="8"/>
  <c r="C453" i="8" s="1"/>
  <c r="J366" i="8"/>
  <c r="J453" i="8" s="1"/>
  <c r="D366" i="8"/>
  <c r="D453" i="8" s="1"/>
  <c r="L367" i="8"/>
  <c r="L454" i="8" s="1"/>
  <c r="H367" i="8"/>
  <c r="H454" i="8" s="1"/>
  <c r="D367" i="8"/>
  <c r="D454" i="8" s="1"/>
  <c r="N367" i="8"/>
  <c r="N454" i="8" s="1"/>
  <c r="I367" i="8"/>
  <c r="I454" i="8" s="1"/>
  <c r="C367" i="8"/>
  <c r="C454" i="8" s="1"/>
  <c r="K367" i="8"/>
  <c r="K454" i="8" s="1"/>
  <c r="F367" i="8"/>
  <c r="F454" i="8" s="1"/>
  <c r="G367" i="8"/>
  <c r="G454" i="8" s="1"/>
  <c r="M367" i="8"/>
  <c r="M454" i="8" s="1"/>
  <c r="K368" i="8"/>
  <c r="K455" i="8" s="1"/>
  <c r="G368" i="8"/>
  <c r="G455" i="8" s="1"/>
  <c r="C368" i="8"/>
  <c r="C455" i="8" s="1"/>
  <c r="L368" i="8"/>
  <c r="L455" i="8" s="1"/>
  <c r="F368" i="8"/>
  <c r="F455" i="8" s="1"/>
  <c r="N368" i="8"/>
  <c r="N455" i="8" s="1"/>
  <c r="I368" i="8"/>
  <c r="I455" i="8" s="1"/>
  <c r="D368" i="8"/>
  <c r="D455" i="8" s="1"/>
  <c r="E368" i="8"/>
  <c r="E455" i="8" s="1"/>
  <c r="J368" i="8"/>
  <c r="J455" i="8" s="1"/>
  <c r="N369" i="8"/>
  <c r="N456" i="8" s="1"/>
  <c r="J369" i="8"/>
  <c r="J456" i="8" s="1"/>
  <c r="F369" i="8"/>
  <c r="F456" i="8" s="1"/>
  <c r="I369" i="8"/>
  <c r="I456" i="8" s="1"/>
  <c r="D369" i="8"/>
  <c r="D456" i="8" s="1"/>
  <c r="L369" i="8"/>
  <c r="L456" i="8" s="1"/>
  <c r="G369" i="8"/>
  <c r="G456" i="8" s="1"/>
  <c r="M369" i="8"/>
  <c r="M456" i="8" s="1"/>
  <c r="C369" i="8"/>
  <c r="C456" i="8" s="1"/>
  <c r="H369" i="8"/>
  <c r="H456" i="8" s="1"/>
  <c r="M370" i="8"/>
  <c r="M457" i="8" s="1"/>
  <c r="I370" i="8"/>
  <c r="I457" i="8" s="1"/>
  <c r="E370" i="8"/>
  <c r="E457" i="8" s="1"/>
  <c r="L370" i="8"/>
  <c r="L457" i="8" s="1"/>
  <c r="G370" i="8"/>
  <c r="G457" i="8" s="1"/>
  <c r="J370" i="8"/>
  <c r="J457" i="8" s="1"/>
  <c r="D370" i="8"/>
  <c r="D457" i="8" s="1"/>
  <c r="K370" i="8"/>
  <c r="K457" i="8" s="1"/>
  <c r="F370" i="8"/>
  <c r="F457" i="8" s="1"/>
  <c r="L371" i="8"/>
  <c r="L458" i="8" s="1"/>
  <c r="H371" i="8"/>
  <c r="H458" i="8" s="1"/>
  <c r="D371" i="8"/>
  <c r="D458" i="8" s="1"/>
  <c r="J371" i="8"/>
  <c r="J458" i="8" s="1"/>
  <c r="E371" i="8"/>
  <c r="E458" i="8" s="1"/>
  <c r="M371" i="8"/>
  <c r="M458" i="8" s="1"/>
  <c r="G371" i="8"/>
  <c r="G458" i="8" s="1"/>
  <c r="I371" i="8"/>
  <c r="I458" i="8" s="1"/>
  <c r="N371" i="8"/>
  <c r="N458" i="8" s="1"/>
  <c r="C371" i="8"/>
  <c r="C458" i="8" s="1"/>
  <c r="K372" i="8"/>
  <c r="K459" i="8" s="1"/>
  <c r="G372" i="8"/>
  <c r="G459" i="8" s="1"/>
  <c r="C372" i="8"/>
  <c r="C459" i="8" s="1"/>
  <c r="M372" i="8"/>
  <c r="M459" i="8" s="1"/>
  <c r="H372" i="8"/>
  <c r="H459" i="8" s="1"/>
  <c r="J372" i="8"/>
  <c r="J459" i="8" s="1"/>
  <c r="E372" i="8"/>
  <c r="E459" i="8" s="1"/>
  <c r="F372" i="8"/>
  <c r="F459" i="8" s="1"/>
  <c r="L372" i="8"/>
  <c r="L459" i="8" s="1"/>
  <c r="N373" i="8"/>
  <c r="N460" i="8" s="1"/>
  <c r="J373" i="8"/>
  <c r="J460" i="8" s="1"/>
  <c r="F373" i="8"/>
  <c r="F460" i="8" s="1"/>
  <c r="K373" i="8"/>
  <c r="K460" i="8" s="1"/>
  <c r="E373" i="8"/>
  <c r="E460" i="8" s="1"/>
  <c r="M373" i="8"/>
  <c r="M460" i="8" s="1"/>
  <c r="H373" i="8"/>
  <c r="H460" i="8" s="1"/>
  <c r="C373" i="8"/>
  <c r="C460" i="8" s="1"/>
  <c r="D373" i="8"/>
  <c r="D460" i="8" s="1"/>
  <c r="I373" i="8"/>
  <c r="I460" i="8" s="1"/>
  <c r="M374" i="8"/>
  <c r="M461" i="8" s="1"/>
  <c r="I374" i="8"/>
  <c r="I461" i="8" s="1"/>
  <c r="E374" i="8"/>
  <c r="E461" i="8" s="1"/>
  <c r="N374" i="8"/>
  <c r="N461" i="8" s="1"/>
  <c r="H374" i="8"/>
  <c r="H461" i="8" s="1"/>
  <c r="C374" i="8"/>
  <c r="C461" i="8" s="1"/>
  <c r="K374" i="8"/>
  <c r="K461" i="8" s="1"/>
  <c r="F374" i="8"/>
  <c r="F461" i="8" s="1"/>
  <c r="L374" i="8"/>
  <c r="L461" i="8" s="1"/>
  <c r="G374" i="8"/>
  <c r="G461" i="8" s="1"/>
  <c r="L375" i="8"/>
  <c r="L462" i="8" s="1"/>
  <c r="H375" i="8"/>
  <c r="H462" i="8" s="1"/>
  <c r="D375" i="8"/>
  <c r="D462" i="8" s="1"/>
  <c r="K375" i="8"/>
  <c r="K462" i="8" s="1"/>
  <c r="F375" i="8"/>
  <c r="F462" i="8" s="1"/>
  <c r="N375" i="8"/>
  <c r="N462" i="8" s="1"/>
  <c r="I375" i="8"/>
  <c r="I462" i="8" s="1"/>
  <c r="C375" i="8"/>
  <c r="C462" i="8" s="1"/>
  <c r="J375" i="8"/>
  <c r="J462" i="8" s="1"/>
  <c r="E375" i="8"/>
  <c r="E462" i="8" s="1"/>
  <c r="K376" i="8"/>
  <c r="K463" i="8" s="1"/>
  <c r="G376" i="8"/>
  <c r="G463" i="8" s="1"/>
  <c r="C376" i="8"/>
  <c r="C463" i="8" s="1"/>
  <c r="N376" i="8"/>
  <c r="N463" i="8" s="1"/>
  <c r="I376" i="8"/>
  <c r="I463" i="8" s="1"/>
  <c r="D376" i="8"/>
  <c r="D463" i="8" s="1"/>
  <c r="L376" i="8"/>
  <c r="L463" i="8" s="1"/>
  <c r="F376" i="8"/>
  <c r="F463" i="8" s="1"/>
  <c r="H376" i="8"/>
  <c r="H463" i="8" s="1"/>
  <c r="M376" i="8"/>
  <c r="M463" i="8" s="1"/>
  <c r="N377" i="8"/>
  <c r="N464" i="8" s="1"/>
  <c r="J377" i="8"/>
  <c r="J464" i="8" s="1"/>
  <c r="F377" i="8"/>
  <c r="F464" i="8" s="1"/>
  <c r="L377" i="8"/>
  <c r="L464" i="8" s="1"/>
  <c r="G377" i="8"/>
  <c r="G464" i="8" s="1"/>
  <c r="I377" i="8"/>
  <c r="I464" i="8" s="1"/>
  <c r="D377" i="8"/>
  <c r="D464" i="8" s="1"/>
  <c r="E377" i="8"/>
  <c r="E464" i="8" s="1"/>
  <c r="K377" i="8"/>
  <c r="K464" i="8" s="1"/>
  <c r="M378" i="8"/>
  <c r="M465" i="8" s="1"/>
  <c r="I378" i="8"/>
  <c r="I465" i="8" s="1"/>
  <c r="E378" i="8"/>
  <c r="E465" i="8" s="1"/>
  <c r="J378" i="8"/>
  <c r="J465" i="8" s="1"/>
  <c r="D378" i="8"/>
  <c r="D465" i="8" s="1"/>
  <c r="L378" i="8"/>
  <c r="L465" i="8" s="1"/>
  <c r="G378" i="8"/>
  <c r="G465" i="8" s="1"/>
  <c r="N378" i="8"/>
  <c r="N465" i="8" s="1"/>
  <c r="C378" i="8"/>
  <c r="C465" i="8" s="1"/>
  <c r="H378" i="8"/>
  <c r="H465" i="8" s="1"/>
  <c r="L379" i="8"/>
  <c r="L466" i="8" s="1"/>
  <c r="H379" i="8"/>
  <c r="H466" i="8" s="1"/>
  <c r="D379" i="8"/>
  <c r="D466" i="8" s="1"/>
  <c r="M379" i="8"/>
  <c r="M466" i="8" s="1"/>
  <c r="G379" i="8"/>
  <c r="G466" i="8" s="1"/>
  <c r="J379" i="8"/>
  <c r="J466" i="8" s="1"/>
  <c r="E379" i="8"/>
  <c r="E466" i="8" s="1"/>
  <c r="K379" i="8"/>
  <c r="K466" i="8" s="1"/>
  <c r="F379" i="8"/>
  <c r="F466" i="8" s="1"/>
  <c r="K380" i="8"/>
  <c r="K467" i="8" s="1"/>
  <c r="G380" i="8"/>
  <c r="G467" i="8" s="1"/>
  <c r="C380" i="8"/>
  <c r="C467" i="8" s="1"/>
  <c r="J380" i="8"/>
  <c r="J467" i="8" s="1"/>
  <c r="E380" i="8"/>
  <c r="E467" i="8" s="1"/>
  <c r="M380" i="8"/>
  <c r="M467" i="8" s="1"/>
  <c r="H380" i="8"/>
  <c r="H467" i="8" s="1"/>
  <c r="I380" i="8"/>
  <c r="I467" i="8" s="1"/>
  <c r="N380" i="8"/>
  <c r="N467" i="8" s="1"/>
  <c r="D380" i="8"/>
  <c r="D467" i="8" s="1"/>
  <c r="N381" i="8"/>
  <c r="N468" i="8" s="1"/>
  <c r="J381" i="8"/>
  <c r="J468" i="8" s="1"/>
  <c r="F381" i="8"/>
  <c r="F468" i="8" s="1"/>
  <c r="M381" i="8"/>
  <c r="M468" i="8" s="1"/>
  <c r="H381" i="8"/>
  <c r="H468" i="8" s="1"/>
  <c r="C381" i="8"/>
  <c r="C468" i="8" s="1"/>
  <c r="K381" i="8"/>
  <c r="K468" i="8" s="1"/>
  <c r="E381" i="8"/>
  <c r="E468" i="8" s="1"/>
  <c r="G381" i="8"/>
  <c r="G468" i="8" s="1"/>
  <c r="L381" i="8"/>
  <c r="L468" i="8" s="1"/>
  <c r="M382" i="8"/>
  <c r="M469" i="8" s="1"/>
  <c r="I382" i="8"/>
  <c r="I469" i="8" s="1"/>
  <c r="E382" i="8"/>
  <c r="E469" i="8" s="1"/>
  <c r="K382" i="8"/>
  <c r="K469" i="8" s="1"/>
  <c r="F382" i="8"/>
  <c r="F469" i="8" s="1"/>
  <c r="N382" i="8"/>
  <c r="N469" i="8" s="1"/>
  <c r="H382" i="8"/>
  <c r="H469" i="8" s="1"/>
  <c r="C382" i="8"/>
  <c r="C469" i="8" s="1"/>
  <c r="D382" i="8"/>
  <c r="D469" i="8" s="1"/>
  <c r="J382" i="8"/>
  <c r="J469" i="8" s="1"/>
  <c r="L383" i="8"/>
  <c r="L470" i="8" s="1"/>
  <c r="H383" i="8"/>
  <c r="H470" i="8" s="1"/>
  <c r="D383" i="8"/>
  <c r="D470" i="8" s="1"/>
  <c r="N383" i="8"/>
  <c r="N470" i="8" s="1"/>
  <c r="I383" i="8"/>
  <c r="I470" i="8" s="1"/>
  <c r="C383" i="8"/>
  <c r="C470" i="8" s="1"/>
  <c r="K383" i="8"/>
  <c r="K470" i="8" s="1"/>
  <c r="F383" i="8"/>
  <c r="F470" i="8" s="1"/>
  <c r="M383" i="8"/>
  <c r="M470" i="8" s="1"/>
  <c r="G383" i="8"/>
  <c r="G470" i="8" s="1"/>
  <c r="K384" i="8"/>
  <c r="K471" i="8" s="1"/>
  <c r="G384" i="8"/>
  <c r="G471" i="8" s="1"/>
  <c r="C384" i="8"/>
  <c r="C471" i="8" s="1"/>
  <c r="L384" i="8"/>
  <c r="L471" i="8" s="1"/>
  <c r="F384" i="8"/>
  <c r="F471" i="8" s="1"/>
  <c r="N384" i="8"/>
  <c r="N471" i="8" s="1"/>
  <c r="I384" i="8"/>
  <c r="I471" i="8" s="1"/>
  <c r="D384" i="8"/>
  <c r="D471" i="8" s="1"/>
  <c r="J384" i="8"/>
  <c r="J471" i="8" s="1"/>
  <c r="E384" i="8"/>
  <c r="E471" i="8" s="1"/>
  <c r="N385" i="8"/>
  <c r="N472" i="8" s="1"/>
  <c r="J385" i="8"/>
  <c r="J472" i="8" s="1"/>
  <c r="F385" i="8"/>
  <c r="F472" i="8" s="1"/>
  <c r="I385" i="8"/>
  <c r="I472" i="8" s="1"/>
  <c r="D385" i="8"/>
  <c r="D472" i="8" s="1"/>
  <c r="L385" i="8"/>
  <c r="L472" i="8" s="1"/>
  <c r="G385" i="8"/>
  <c r="G472" i="8" s="1"/>
  <c r="H385" i="8"/>
  <c r="H472" i="8" s="1"/>
  <c r="M385" i="8"/>
  <c r="M472" i="8" s="1"/>
  <c r="C385" i="8"/>
  <c r="C472" i="8" s="1"/>
  <c r="M386" i="8"/>
  <c r="M473" i="8" s="1"/>
  <c r="I386" i="8"/>
  <c r="I473" i="8" s="1"/>
  <c r="E386" i="8"/>
  <c r="E473" i="8" s="1"/>
  <c r="L386" i="8"/>
  <c r="L473" i="8" s="1"/>
  <c r="G386" i="8"/>
  <c r="G473" i="8" s="1"/>
  <c r="J386" i="8"/>
  <c r="J473" i="8" s="1"/>
  <c r="D386" i="8"/>
  <c r="D473" i="8" s="1"/>
  <c r="F386" i="8"/>
  <c r="F473" i="8" s="1"/>
  <c r="K386" i="8"/>
  <c r="K473" i="8" s="1"/>
  <c r="L387" i="8"/>
  <c r="L474" i="8" s="1"/>
  <c r="H387" i="8"/>
  <c r="H474" i="8" s="1"/>
  <c r="D387" i="8"/>
  <c r="D474" i="8" s="1"/>
  <c r="J387" i="8"/>
  <c r="J474" i="8" s="1"/>
  <c r="E387" i="8"/>
  <c r="E474" i="8" s="1"/>
  <c r="M387" i="8"/>
  <c r="M474" i="8" s="1"/>
  <c r="G387" i="8"/>
  <c r="G474" i="8" s="1"/>
  <c r="N387" i="8"/>
  <c r="N474" i="8" s="1"/>
  <c r="C387" i="8"/>
  <c r="C474" i="8" s="1"/>
  <c r="I387" i="8"/>
  <c r="I474" i="8" s="1"/>
  <c r="K388" i="8"/>
  <c r="K475" i="8" s="1"/>
  <c r="G388" i="8"/>
  <c r="G475" i="8" s="1"/>
  <c r="C388" i="8"/>
  <c r="C475" i="8" s="1"/>
  <c r="M388" i="8"/>
  <c r="M475" i="8" s="1"/>
  <c r="H388" i="8"/>
  <c r="H475" i="8" s="1"/>
  <c r="J388" i="8"/>
  <c r="J475" i="8" s="1"/>
  <c r="E388" i="8"/>
  <c r="E475" i="8" s="1"/>
  <c r="L388" i="8"/>
  <c r="L475" i="8" s="1"/>
  <c r="F388" i="8"/>
  <c r="F475" i="8" s="1"/>
  <c r="N389" i="8"/>
  <c r="N476" i="8" s="1"/>
  <c r="J389" i="8"/>
  <c r="J476" i="8" s="1"/>
  <c r="F389" i="8"/>
  <c r="F476" i="8" s="1"/>
  <c r="K389" i="8"/>
  <c r="K476" i="8" s="1"/>
  <c r="E389" i="8"/>
  <c r="E476" i="8" s="1"/>
  <c r="M389" i="8"/>
  <c r="M476" i="8" s="1"/>
  <c r="H389" i="8"/>
  <c r="H476" i="8" s="1"/>
  <c r="C389" i="8"/>
  <c r="C476" i="8" s="1"/>
  <c r="I389" i="8"/>
  <c r="I476" i="8" s="1"/>
  <c r="D389" i="8"/>
  <c r="D476" i="8" s="1"/>
  <c r="M390" i="8"/>
  <c r="M477" i="8" s="1"/>
  <c r="I390" i="8"/>
  <c r="I477" i="8" s="1"/>
  <c r="E390" i="8"/>
  <c r="E477" i="8" s="1"/>
  <c r="N390" i="8"/>
  <c r="N477" i="8" s="1"/>
  <c r="H390" i="8"/>
  <c r="H477" i="8" s="1"/>
  <c r="C390" i="8"/>
  <c r="C477" i="8" s="1"/>
  <c r="K390" i="8"/>
  <c r="K477" i="8" s="1"/>
  <c r="F390" i="8"/>
  <c r="F477" i="8" s="1"/>
  <c r="G390" i="8"/>
  <c r="G477" i="8" s="1"/>
  <c r="L390" i="8"/>
  <c r="L477" i="8" s="1"/>
  <c r="L391" i="8"/>
  <c r="L478" i="8" s="1"/>
  <c r="H391" i="8"/>
  <c r="H478" i="8" s="1"/>
  <c r="D391" i="8"/>
  <c r="D478" i="8" s="1"/>
  <c r="K391" i="8"/>
  <c r="K478" i="8" s="1"/>
  <c r="F391" i="8"/>
  <c r="F478" i="8" s="1"/>
  <c r="N391" i="8"/>
  <c r="N478" i="8" s="1"/>
  <c r="I391" i="8"/>
  <c r="I478" i="8" s="1"/>
  <c r="C391" i="8"/>
  <c r="C478" i="8" s="1"/>
  <c r="E391" i="8"/>
  <c r="E478" i="8" s="1"/>
  <c r="J391" i="8"/>
  <c r="J478" i="8" s="1"/>
  <c r="K392" i="8"/>
  <c r="K479" i="8" s="1"/>
  <c r="G392" i="8"/>
  <c r="G479" i="8" s="1"/>
  <c r="C392" i="8"/>
  <c r="C479" i="8" s="1"/>
  <c r="N392" i="8"/>
  <c r="N479" i="8" s="1"/>
  <c r="I392" i="8"/>
  <c r="I479" i="8" s="1"/>
  <c r="D392" i="8"/>
  <c r="D479" i="8" s="1"/>
  <c r="L392" i="8"/>
  <c r="L479" i="8" s="1"/>
  <c r="F392" i="8"/>
  <c r="F479" i="8" s="1"/>
  <c r="M392" i="8"/>
  <c r="M479" i="8" s="1"/>
  <c r="H392" i="8"/>
  <c r="H479" i="8" s="1"/>
  <c r="I356" i="8"/>
  <c r="D358" i="8"/>
  <c r="D445" i="8" s="1"/>
  <c r="M359" i="8"/>
  <c r="M446" i="8" s="1"/>
  <c r="H361" i="8"/>
  <c r="H448" i="8" s="1"/>
  <c r="C363" i="8"/>
  <c r="C450" i="8" s="1"/>
  <c r="L364" i="8"/>
  <c r="L451" i="8" s="1"/>
  <c r="G366" i="8"/>
  <c r="G453" i="8" s="1"/>
  <c r="K369" i="8"/>
  <c r="K456" i="8" s="1"/>
  <c r="F371" i="8"/>
  <c r="F458" i="8" s="1"/>
  <c r="N372" i="8"/>
  <c r="N459" i="8" s="1"/>
  <c r="J374" i="8"/>
  <c r="J461" i="8" s="1"/>
  <c r="E376" i="8"/>
  <c r="E463" i="8" s="1"/>
  <c r="M377" i="8"/>
  <c r="M464" i="8" s="1"/>
  <c r="I379" i="8"/>
  <c r="I466" i="8" s="1"/>
  <c r="D381" i="8"/>
  <c r="D468" i="8" s="1"/>
  <c r="L382" i="8"/>
  <c r="L469" i="8" s="1"/>
  <c r="H384" i="8"/>
  <c r="H471" i="8" s="1"/>
  <c r="C386" i="8"/>
  <c r="C473" i="8" s="1"/>
  <c r="K387" i="8"/>
  <c r="K474" i="8" s="1"/>
  <c r="G389" i="8"/>
  <c r="G476" i="8" s="1"/>
  <c r="J392" i="8"/>
  <c r="J479" i="8" s="1"/>
  <c r="G357" i="8"/>
  <c r="G444" i="8" s="1"/>
  <c r="J360" i="8"/>
  <c r="J447" i="8" s="1"/>
  <c r="F362" i="8"/>
  <c r="F449" i="8" s="1"/>
  <c r="N363" i="8"/>
  <c r="N450" i="8" s="1"/>
  <c r="I365" i="8"/>
  <c r="I452" i="8" s="1"/>
  <c r="E367" i="8"/>
  <c r="E454" i="8" s="1"/>
  <c r="M368" i="8"/>
  <c r="M455" i="8" s="1"/>
  <c r="H370" i="8"/>
  <c r="H457" i="8" s="1"/>
  <c r="D372" i="8"/>
  <c r="D459" i="8" s="1"/>
  <c r="L373" i="8"/>
  <c r="L460" i="8" s="1"/>
  <c r="G375" i="8"/>
  <c r="G462" i="8" s="1"/>
  <c r="C377" i="8"/>
  <c r="C464" i="8" s="1"/>
  <c r="K378" i="8"/>
  <c r="K465" i="8" s="1"/>
  <c r="F380" i="8"/>
  <c r="F467" i="8" s="1"/>
  <c r="J383" i="8"/>
  <c r="J470" i="8" s="1"/>
  <c r="E385" i="8"/>
  <c r="E472" i="8" s="1"/>
  <c r="N386" i="8"/>
  <c r="N473" i="8" s="1"/>
  <c r="I388" i="8"/>
  <c r="I475" i="8" s="1"/>
  <c r="D390" i="8"/>
  <c r="D477" i="8" s="1"/>
  <c r="M391" i="8"/>
  <c r="M478" i="8" s="1"/>
  <c r="H102" i="10" l="1"/>
  <c r="H168" i="10" s="1"/>
  <c r="D89" i="10"/>
  <c r="D155" i="10" s="1"/>
  <c r="D97" i="10"/>
  <c r="D163" i="10" s="1"/>
  <c r="D84" i="10"/>
  <c r="D150" i="10" s="1"/>
  <c r="D92" i="10"/>
  <c r="D158" i="10" s="1"/>
  <c r="D100" i="10"/>
  <c r="D166" i="10" s="1"/>
  <c r="C93" i="10"/>
  <c r="C159" i="10" s="1"/>
  <c r="K102" i="10"/>
  <c r="K168" i="10" s="1"/>
  <c r="O87" i="10"/>
  <c r="O153" i="10" s="1"/>
  <c r="J93" i="10"/>
  <c r="J159" i="10" s="1"/>
  <c r="F83" i="10"/>
  <c r="F149" i="10" s="1"/>
  <c r="F91" i="10"/>
  <c r="F157" i="10" s="1"/>
  <c r="F99" i="10"/>
  <c r="F165" i="10" s="1"/>
  <c r="F86" i="10"/>
  <c r="F152" i="10" s="1"/>
  <c r="F94" i="10"/>
  <c r="F160" i="10" s="1"/>
  <c r="F102" i="10"/>
  <c r="F168" i="10" s="1"/>
  <c r="E93" i="10"/>
  <c r="E159" i="10" s="1"/>
  <c r="N102" i="10"/>
  <c r="N168" i="10" s="1"/>
  <c r="N113" i="10"/>
  <c r="N179" i="10" s="1"/>
  <c r="N125" i="10"/>
  <c r="N191" i="10" s="1"/>
  <c r="I108" i="10"/>
  <c r="I174" i="10" s="1"/>
  <c r="F108" i="10"/>
  <c r="F174" i="10" s="1"/>
  <c r="E108" i="10"/>
  <c r="E174" i="10" s="1"/>
  <c r="N112" i="10"/>
  <c r="N178" i="10" s="1"/>
  <c r="N130" i="10"/>
  <c r="N196" i="10" s="1"/>
  <c r="N138" i="10"/>
  <c r="N204" i="10" s="1"/>
  <c r="L93" i="10"/>
  <c r="L159" i="10" s="1"/>
  <c r="H93" i="10"/>
  <c r="H159" i="10" s="1"/>
  <c r="D83" i="10"/>
  <c r="D149" i="10" s="1"/>
  <c r="D91" i="10"/>
  <c r="D157" i="10" s="1"/>
  <c r="D99" i="10"/>
  <c r="D165" i="10" s="1"/>
  <c r="D86" i="10"/>
  <c r="D152" i="10" s="1"/>
  <c r="D94" i="10"/>
  <c r="D160" i="10" s="1"/>
  <c r="D102" i="10"/>
  <c r="D168" i="10" s="1"/>
  <c r="C87" i="10"/>
  <c r="C153" i="10" s="1"/>
  <c r="G93" i="10"/>
  <c r="G159" i="10" s="1"/>
  <c r="J87" i="10"/>
  <c r="J153" i="10" s="1"/>
  <c r="F85" i="10"/>
  <c r="F151" i="10" s="1"/>
  <c r="F93" i="10"/>
  <c r="F159" i="10" s="1"/>
  <c r="F101" i="10"/>
  <c r="F167" i="10" s="1"/>
  <c r="F88" i="10"/>
  <c r="F154" i="10" s="1"/>
  <c r="F96" i="10"/>
  <c r="F162" i="10" s="1"/>
  <c r="E87" i="10"/>
  <c r="E153" i="10" s="1"/>
  <c r="I93" i="10"/>
  <c r="I159" i="10" s="1"/>
  <c r="N105" i="10"/>
  <c r="N171" i="10" s="1"/>
  <c r="N137" i="10"/>
  <c r="N203" i="10" s="1"/>
  <c r="N129" i="10"/>
  <c r="N195" i="10" s="1"/>
  <c r="N116" i="10"/>
  <c r="N182" i="10" s="1"/>
  <c r="N120" i="10"/>
  <c r="N186" i="10" s="1"/>
  <c r="N124" i="10"/>
  <c r="N190" i="10" s="1"/>
  <c r="J132" i="10"/>
  <c r="J198" i="10" s="1"/>
  <c r="I110" i="10"/>
  <c r="I176" i="10" s="1"/>
  <c r="C132" i="10"/>
  <c r="C198" i="10" s="1"/>
  <c r="F110" i="10"/>
  <c r="F176" i="10" s="1"/>
  <c r="N106" i="10"/>
  <c r="N172" i="10" s="1"/>
  <c r="N114" i="10"/>
  <c r="N180" i="10" s="1"/>
  <c r="N132" i="10"/>
  <c r="N198" i="10" s="1"/>
  <c r="N140" i="10"/>
  <c r="N206" i="10" s="1"/>
  <c r="L87" i="10"/>
  <c r="L153" i="10" s="1"/>
  <c r="H87" i="10"/>
  <c r="H153" i="10" s="1"/>
  <c r="D85" i="10"/>
  <c r="D151" i="10" s="1"/>
  <c r="D93" i="10"/>
  <c r="D159" i="10" s="1"/>
  <c r="D101" i="10"/>
  <c r="D167" i="10" s="1"/>
  <c r="D88" i="10"/>
  <c r="D154" i="10" s="1"/>
  <c r="C102" i="10"/>
  <c r="C168" i="10" s="1"/>
  <c r="G87" i="10"/>
  <c r="G153" i="10" s="1"/>
  <c r="K93" i="10"/>
  <c r="K159" i="10" s="1"/>
  <c r="O102" i="10"/>
  <c r="O168" i="10" s="1"/>
  <c r="F87" i="10"/>
  <c r="F153" i="10" s="1"/>
  <c r="F95" i="10"/>
  <c r="F161" i="10" s="1"/>
  <c r="F82" i="10"/>
  <c r="F148" i="10" s="1"/>
  <c r="F90" i="10"/>
  <c r="F156" i="10" s="1"/>
  <c r="E102" i="10"/>
  <c r="E168" i="10" s="1"/>
  <c r="I87" i="10"/>
  <c r="I153" i="10" s="1"/>
  <c r="N109" i="10"/>
  <c r="N175" i="10" s="1"/>
  <c r="N117" i="10"/>
  <c r="N183" i="10" s="1"/>
  <c r="N121" i="10"/>
  <c r="N187" i="10" s="1"/>
  <c r="J108" i="10"/>
  <c r="J174" i="10" s="1"/>
  <c r="C108" i="10"/>
  <c r="C174" i="10" s="1"/>
  <c r="N108" i="10"/>
  <c r="N174" i="10" s="1"/>
  <c r="N126" i="10"/>
  <c r="N192" i="10" s="1"/>
  <c r="N134" i="10"/>
  <c r="N200" i="10" s="1"/>
  <c r="C82" i="10"/>
  <c r="C148" i="10" s="1"/>
  <c r="M98" i="10"/>
  <c r="M164" i="10" s="1"/>
  <c r="M97" i="10"/>
  <c r="M163" i="10" s="1"/>
  <c r="M100" i="10"/>
  <c r="M166" i="10" s="1"/>
  <c r="M85" i="10"/>
  <c r="M151" i="10" s="1"/>
  <c r="M101" i="10"/>
  <c r="M167" i="10" s="1"/>
  <c r="M82" i="10"/>
  <c r="M148" i="10" s="1"/>
  <c r="M89" i="10"/>
  <c r="M155" i="10" s="1"/>
  <c r="M86" i="10"/>
  <c r="M152" i="10" s="1"/>
  <c r="M90" i="10"/>
  <c r="M156" i="10" s="1"/>
  <c r="M93" i="10"/>
  <c r="M159" i="10" s="1"/>
  <c r="D143" i="10"/>
  <c r="D209" i="10" s="1"/>
  <c r="D141" i="10"/>
  <c r="D207" i="10" s="1"/>
  <c r="D139" i="10"/>
  <c r="D205" i="10" s="1"/>
  <c r="D137" i="10"/>
  <c r="D203" i="10" s="1"/>
  <c r="D135" i="10"/>
  <c r="D201" i="10" s="1"/>
  <c r="D133" i="10"/>
  <c r="D199" i="10" s="1"/>
  <c r="D131" i="10"/>
  <c r="D197" i="10" s="1"/>
  <c r="D129" i="10"/>
  <c r="D195" i="10" s="1"/>
  <c r="D127" i="10"/>
  <c r="D193" i="10" s="1"/>
  <c r="D125" i="10"/>
  <c r="D191" i="10" s="1"/>
  <c r="D123" i="10"/>
  <c r="D189" i="10" s="1"/>
  <c r="D121" i="10"/>
  <c r="D187" i="10" s="1"/>
  <c r="D119" i="10"/>
  <c r="D185" i="10" s="1"/>
  <c r="D117" i="10"/>
  <c r="D183" i="10" s="1"/>
  <c r="D115" i="10"/>
  <c r="D181" i="10" s="1"/>
  <c r="D113" i="10"/>
  <c r="D179" i="10" s="1"/>
  <c r="D111" i="10"/>
  <c r="D177" i="10" s="1"/>
  <c r="D109" i="10"/>
  <c r="D175" i="10" s="1"/>
  <c r="D107" i="10"/>
  <c r="D173" i="10" s="1"/>
  <c r="D142" i="10"/>
  <c r="D208" i="10" s="1"/>
  <c r="D140" i="10"/>
  <c r="D206" i="10" s="1"/>
  <c r="D138" i="10"/>
  <c r="D204" i="10" s="1"/>
  <c r="D136" i="10"/>
  <c r="D202" i="10" s="1"/>
  <c r="D134" i="10"/>
  <c r="D200" i="10" s="1"/>
  <c r="D132" i="10"/>
  <c r="D198" i="10" s="1"/>
  <c r="D130" i="10"/>
  <c r="D196" i="10" s="1"/>
  <c r="D128" i="10"/>
  <c r="D194" i="10" s="1"/>
  <c r="D126" i="10"/>
  <c r="D192" i="10" s="1"/>
  <c r="D124" i="10"/>
  <c r="D190" i="10" s="1"/>
  <c r="D122" i="10"/>
  <c r="D188" i="10" s="1"/>
  <c r="D120" i="10"/>
  <c r="D186" i="10" s="1"/>
  <c r="D118" i="10"/>
  <c r="D184" i="10" s="1"/>
  <c r="D116" i="10"/>
  <c r="D182" i="10" s="1"/>
  <c r="D114" i="10"/>
  <c r="D180" i="10" s="1"/>
  <c r="D112" i="10"/>
  <c r="D178" i="10" s="1"/>
  <c r="D110" i="10"/>
  <c r="D176" i="10" s="1"/>
  <c r="D108" i="10"/>
  <c r="D174" i="10" s="1"/>
  <c r="D106" i="10"/>
  <c r="D172" i="10" s="1"/>
  <c r="L143" i="10"/>
  <c r="L209" i="10" s="1"/>
  <c r="L141" i="10"/>
  <c r="L207" i="10" s="1"/>
  <c r="L139" i="10"/>
  <c r="L205" i="10" s="1"/>
  <c r="L137" i="10"/>
  <c r="L203" i="10" s="1"/>
  <c r="L135" i="10"/>
  <c r="L201" i="10" s="1"/>
  <c r="L133" i="10"/>
  <c r="L199" i="10" s="1"/>
  <c r="L131" i="10"/>
  <c r="L197" i="10" s="1"/>
  <c r="L129" i="10"/>
  <c r="L195" i="10" s="1"/>
  <c r="L127" i="10"/>
  <c r="L193" i="10" s="1"/>
  <c r="L125" i="10"/>
  <c r="L191" i="10" s="1"/>
  <c r="L123" i="10"/>
  <c r="L189" i="10" s="1"/>
  <c r="L121" i="10"/>
  <c r="L187" i="10" s="1"/>
  <c r="L119" i="10"/>
  <c r="L185" i="10" s="1"/>
  <c r="L117" i="10"/>
  <c r="L183" i="10" s="1"/>
  <c r="L115" i="10"/>
  <c r="L181" i="10" s="1"/>
  <c r="L113" i="10"/>
  <c r="L179" i="10" s="1"/>
  <c r="L111" i="10"/>
  <c r="L177" i="10" s="1"/>
  <c r="L109" i="10"/>
  <c r="L175" i="10" s="1"/>
  <c r="L107" i="10"/>
  <c r="L173" i="10" s="1"/>
  <c r="L142" i="10"/>
  <c r="L208" i="10" s="1"/>
  <c r="L140" i="10"/>
  <c r="L206" i="10" s="1"/>
  <c r="L138" i="10"/>
  <c r="L204" i="10" s="1"/>
  <c r="L136" i="10"/>
  <c r="L202" i="10" s="1"/>
  <c r="L134" i="10"/>
  <c r="L200" i="10" s="1"/>
  <c r="L132" i="10"/>
  <c r="L198" i="10" s="1"/>
  <c r="L130" i="10"/>
  <c r="L196" i="10" s="1"/>
  <c r="L128" i="10"/>
  <c r="L194" i="10" s="1"/>
  <c r="L126" i="10"/>
  <c r="L192" i="10" s="1"/>
  <c r="L124" i="10"/>
  <c r="L190" i="10" s="1"/>
  <c r="L122" i="10"/>
  <c r="L188" i="10" s="1"/>
  <c r="L120" i="10"/>
  <c r="L186" i="10" s="1"/>
  <c r="L118" i="10"/>
  <c r="L184" i="10" s="1"/>
  <c r="L116" i="10"/>
  <c r="L182" i="10" s="1"/>
  <c r="L114" i="10"/>
  <c r="L180" i="10" s="1"/>
  <c r="L112" i="10"/>
  <c r="L178" i="10" s="1"/>
  <c r="L110" i="10"/>
  <c r="L176" i="10" s="1"/>
  <c r="L108" i="10"/>
  <c r="L174" i="10" s="1"/>
  <c r="L106" i="10"/>
  <c r="L172" i="10" s="1"/>
  <c r="K142" i="10"/>
  <c r="K208" i="10" s="1"/>
  <c r="K140" i="10"/>
  <c r="K206" i="10" s="1"/>
  <c r="K138" i="10"/>
  <c r="K204" i="10" s="1"/>
  <c r="K136" i="10"/>
  <c r="K202" i="10" s="1"/>
  <c r="K134" i="10"/>
  <c r="K200" i="10" s="1"/>
  <c r="K132" i="10"/>
  <c r="K198" i="10" s="1"/>
  <c r="K130" i="10"/>
  <c r="K196" i="10" s="1"/>
  <c r="K128" i="10"/>
  <c r="K194" i="10" s="1"/>
  <c r="K126" i="10"/>
  <c r="K192" i="10" s="1"/>
  <c r="K124" i="10"/>
  <c r="K190" i="10" s="1"/>
  <c r="K122" i="10"/>
  <c r="K188" i="10" s="1"/>
  <c r="K120" i="10"/>
  <c r="K186" i="10" s="1"/>
  <c r="K118" i="10"/>
  <c r="K184" i="10" s="1"/>
  <c r="K116" i="10"/>
  <c r="K182" i="10" s="1"/>
  <c r="K114" i="10"/>
  <c r="K180" i="10" s="1"/>
  <c r="K112" i="10"/>
  <c r="K178" i="10" s="1"/>
  <c r="K110" i="10"/>
  <c r="K176" i="10" s="1"/>
  <c r="K108" i="10"/>
  <c r="K174" i="10" s="1"/>
  <c r="K106" i="10"/>
  <c r="K172" i="10" s="1"/>
  <c r="K143" i="10"/>
  <c r="K209" i="10" s="1"/>
  <c r="K141" i="10"/>
  <c r="K207" i="10" s="1"/>
  <c r="K139" i="10"/>
  <c r="K205" i="10" s="1"/>
  <c r="K137" i="10"/>
  <c r="K203" i="10" s="1"/>
  <c r="K135" i="10"/>
  <c r="K201" i="10" s="1"/>
  <c r="K133" i="10"/>
  <c r="K199" i="10" s="1"/>
  <c r="K131" i="10"/>
  <c r="K197" i="10" s="1"/>
  <c r="K129" i="10"/>
  <c r="K195" i="10" s="1"/>
  <c r="K127" i="10"/>
  <c r="K193" i="10" s="1"/>
  <c r="K125" i="10"/>
  <c r="K191" i="10" s="1"/>
  <c r="K123" i="10"/>
  <c r="K189" i="10" s="1"/>
  <c r="K121" i="10"/>
  <c r="K187" i="10" s="1"/>
  <c r="K119" i="10"/>
  <c r="K185" i="10" s="1"/>
  <c r="K117" i="10"/>
  <c r="K183" i="10" s="1"/>
  <c r="K115" i="10"/>
  <c r="K181" i="10" s="1"/>
  <c r="K113" i="10"/>
  <c r="K179" i="10" s="1"/>
  <c r="K111" i="10"/>
  <c r="K177" i="10" s="1"/>
  <c r="K109" i="10"/>
  <c r="K175" i="10" s="1"/>
  <c r="K107" i="10"/>
  <c r="K173" i="10" s="1"/>
  <c r="J118" i="10"/>
  <c r="J184" i="10" s="1"/>
  <c r="J122" i="10"/>
  <c r="J188" i="10" s="1"/>
  <c r="J107" i="10"/>
  <c r="J173" i="10" s="1"/>
  <c r="J111" i="10"/>
  <c r="J177" i="10" s="1"/>
  <c r="J115" i="10"/>
  <c r="J181" i="10" s="1"/>
  <c r="J119" i="10"/>
  <c r="J185" i="10" s="1"/>
  <c r="J123" i="10"/>
  <c r="J189" i="10" s="1"/>
  <c r="J127" i="10"/>
  <c r="J193" i="10" s="1"/>
  <c r="J131" i="10"/>
  <c r="J197" i="10" s="1"/>
  <c r="J135" i="10"/>
  <c r="J201" i="10" s="1"/>
  <c r="J139" i="10"/>
  <c r="J205" i="10" s="1"/>
  <c r="J143" i="10"/>
  <c r="J209" i="10" s="1"/>
  <c r="I109" i="10"/>
  <c r="I175" i="10" s="1"/>
  <c r="I113" i="10"/>
  <c r="I179" i="10" s="1"/>
  <c r="I117" i="10"/>
  <c r="I183" i="10" s="1"/>
  <c r="I121" i="10"/>
  <c r="I187" i="10" s="1"/>
  <c r="I125" i="10"/>
  <c r="I191" i="10" s="1"/>
  <c r="I129" i="10"/>
  <c r="I195" i="10" s="1"/>
  <c r="I133" i="10"/>
  <c r="I199" i="10" s="1"/>
  <c r="I137" i="10"/>
  <c r="I203" i="10" s="1"/>
  <c r="I141" i="10"/>
  <c r="I207" i="10" s="1"/>
  <c r="I118" i="10"/>
  <c r="I184" i="10" s="1"/>
  <c r="I122" i="10"/>
  <c r="I188" i="10" s="1"/>
  <c r="C107" i="10"/>
  <c r="C173" i="10" s="1"/>
  <c r="C111" i="10"/>
  <c r="C177" i="10" s="1"/>
  <c r="C115" i="10"/>
  <c r="C181" i="10" s="1"/>
  <c r="C119" i="10"/>
  <c r="C185" i="10" s="1"/>
  <c r="C123" i="10"/>
  <c r="C189" i="10" s="1"/>
  <c r="C127" i="10"/>
  <c r="C193" i="10" s="1"/>
  <c r="C131" i="10"/>
  <c r="C197" i="10" s="1"/>
  <c r="C135" i="10"/>
  <c r="C201" i="10" s="1"/>
  <c r="C139" i="10"/>
  <c r="C205" i="10" s="1"/>
  <c r="C143" i="10"/>
  <c r="C209" i="10" s="1"/>
  <c r="C116" i="10"/>
  <c r="C182" i="10" s="1"/>
  <c r="C120" i="10"/>
  <c r="C186" i="10" s="1"/>
  <c r="C124" i="10"/>
  <c r="C190" i="10" s="1"/>
  <c r="F116" i="10"/>
  <c r="F182" i="10" s="1"/>
  <c r="F120" i="10"/>
  <c r="F186" i="10" s="1"/>
  <c r="F124" i="10"/>
  <c r="F190" i="10" s="1"/>
  <c r="F109" i="10"/>
  <c r="F175" i="10" s="1"/>
  <c r="F113" i="10"/>
  <c r="F179" i="10" s="1"/>
  <c r="F117" i="10"/>
  <c r="F183" i="10" s="1"/>
  <c r="F121" i="10"/>
  <c r="F187" i="10" s="1"/>
  <c r="F125" i="10"/>
  <c r="F191" i="10" s="1"/>
  <c r="F129" i="10"/>
  <c r="F195" i="10" s="1"/>
  <c r="F133" i="10"/>
  <c r="F199" i="10" s="1"/>
  <c r="F137" i="10"/>
  <c r="F203" i="10" s="1"/>
  <c r="F141" i="10"/>
  <c r="F207" i="10" s="1"/>
  <c r="O107" i="10"/>
  <c r="O173" i="10" s="1"/>
  <c r="O111" i="10"/>
  <c r="O177" i="10" s="1"/>
  <c r="O115" i="10"/>
  <c r="O181" i="10" s="1"/>
  <c r="O119" i="10"/>
  <c r="O185" i="10" s="1"/>
  <c r="O123" i="10"/>
  <c r="O189" i="10" s="1"/>
  <c r="O127" i="10"/>
  <c r="O193" i="10" s="1"/>
  <c r="O131" i="10"/>
  <c r="O197" i="10" s="1"/>
  <c r="O135" i="10"/>
  <c r="O201" i="10" s="1"/>
  <c r="O139" i="10"/>
  <c r="O205" i="10" s="1"/>
  <c r="O143" i="10"/>
  <c r="O209" i="10" s="1"/>
  <c r="O116" i="10"/>
  <c r="O182" i="10" s="1"/>
  <c r="O120" i="10"/>
  <c r="O186" i="10" s="1"/>
  <c r="O124" i="10"/>
  <c r="O190" i="10" s="1"/>
  <c r="E109" i="10"/>
  <c r="E175" i="10" s="1"/>
  <c r="E113" i="10"/>
  <c r="E179" i="10" s="1"/>
  <c r="E117" i="10"/>
  <c r="E183" i="10" s="1"/>
  <c r="E121" i="10"/>
  <c r="E187" i="10" s="1"/>
  <c r="E125" i="10"/>
  <c r="E191" i="10" s="1"/>
  <c r="E129" i="10"/>
  <c r="E195" i="10" s="1"/>
  <c r="E133" i="10"/>
  <c r="E199" i="10" s="1"/>
  <c r="E137" i="10"/>
  <c r="E203" i="10" s="1"/>
  <c r="E141" i="10"/>
  <c r="E207" i="10" s="1"/>
  <c r="E118" i="10"/>
  <c r="E184" i="10" s="1"/>
  <c r="E122" i="10"/>
  <c r="E188" i="10" s="1"/>
  <c r="N118" i="10"/>
  <c r="N184" i="10" s="1"/>
  <c r="N122" i="10"/>
  <c r="N188" i="10" s="1"/>
  <c r="N107" i="10"/>
  <c r="N173" i="10" s="1"/>
  <c r="N111" i="10"/>
  <c r="N177" i="10" s="1"/>
  <c r="N115" i="10"/>
  <c r="N181" i="10" s="1"/>
  <c r="N119" i="10"/>
  <c r="N185" i="10" s="1"/>
  <c r="N123" i="10"/>
  <c r="N189" i="10" s="1"/>
  <c r="N127" i="10"/>
  <c r="N193" i="10" s="1"/>
  <c r="N131" i="10"/>
  <c r="N197" i="10" s="1"/>
  <c r="N135" i="10"/>
  <c r="N201" i="10" s="1"/>
  <c r="N139" i="10"/>
  <c r="N205" i="10" s="1"/>
  <c r="N143" i="10"/>
  <c r="N209" i="10" s="1"/>
  <c r="H143" i="10"/>
  <c r="H209" i="10" s="1"/>
  <c r="H141" i="10"/>
  <c r="H207" i="10" s="1"/>
  <c r="H139" i="10"/>
  <c r="H205" i="10" s="1"/>
  <c r="H137" i="10"/>
  <c r="H203" i="10" s="1"/>
  <c r="H135" i="10"/>
  <c r="H201" i="10" s="1"/>
  <c r="H133" i="10"/>
  <c r="H199" i="10" s="1"/>
  <c r="H131" i="10"/>
  <c r="H197" i="10" s="1"/>
  <c r="H129" i="10"/>
  <c r="H195" i="10" s="1"/>
  <c r="H127" i="10"/>
  <c r="H193" i="10" s="1"/>
  <c r="H125" i="10"/>
  <c r="H191" i="10" s="1"/>
  <c r="H123" i="10"/>
  <c r="H189" i="10" s="1"/>
  <c r="H121" i="10"/>
  <c r="H187" i="10" s="1"/>
  <c r="H119" i="10"/>
  <c r="H185" i="10" s="1"/>
  <c r="H117" i="10"/>
  <c r="H183" i="10" s="1"/>
  <c r="H115" i="10"/>
  <c r="H181" i="10" s="1"/>
  <c r="H113" i="10"/>
  <c r="H179" i="10" s="1"/>
  <c r="H111" i="10"/>
  <c r="H177" i="10" s="1"/>
  <c r="H109" i="10"/>
  <c r="H175" i="10" s="1"/>
  <c r="H107" i="10"/>
  <c r="H173" i="10" s="1"/>
  <c r="H142" i="10"/>
  <c r="H208" i="10" s="1"/>
  <c r="H140" i="10"/>
  <c r="H206" i="10" s="1"/>
  <c r="H138" i="10"/>
  <c r="H204" i="10" s="1"/>
  <c r="H136" i="10"/>
  <c r="H202" i="10" s="1"/>
  <c r="H134" i="10"/>
  <c r="H200" i="10" s="1"/>
  <c r="H132" i="10"/>
  <c r="H198" i="10" s="1"/>
  <c r="H130" i="10"/>
  <c r="H196" i="10" s="1"/>
  <c r="H128" i="10"/>
  <c r="H194" i="10" s="1"/>
  <c r="H126" i="10"/>
  <c r="H192" i="10" s="1"/>
  <c r="H124" i="10"/>
  <c r="H190" i="10" s="1"/>
  <c r="H122" i="10"/>
  <c r="H188" i="10" s="1"/>
  <c r="H120" i="10"/>
  <c r="H186" i="10" s="1"/>
  <c r="H118" i="10"/>
  <c r="H184" i="10" s="1"/>
  <c r="H116" i="10"/>
  <c r="H182" i="10" s="1"/>
  <c r="H114" i="10"/>
  <c r="H180" i="10" s="1"/>
  <c r="H112" i="10"/>
  <c r="H178" i="10" s="1"/>
  <c r="H110" i="10"/>
  <c r="H176" i="10" s="1"/>
  <c r="H108" i="10"/>
  <c r="H174" i="10" s="1"/>
  <c r="H106" i="10"/>
  <c r="H172" i="10" s="1"/>
  <c r="G142" i="10"/>
  <c r="G208" i="10" s="1"/>
  <c r="G140" i="10"/>
  <c r="G206" i="10" s="1"/>
  <c r="G138" i="10"/>
  <c r="G204" i="10" s="1"/>
  <c r="G136" i="10"/>
  <c r="G202" i="10" s="1"/>
  <c r="G134" i="10"/>
  <c r="G200" i="10" s="1"/>
  <c r="G132" i="10"/>
  <c r="G198" i="10" s="1"/>
  <c r="G130" i="10"/>
  <c r="G196" i="10" s="1"/>
  <c r="G128" i="10"/>
  <c r="G194" i="10" s="1"/>
  <c r="G126" i="10"/>
  <c r="G192" i="10" s="1"/>
  <c r="G124" i="10"/>
  <c r="G190" i="10" s="1"/>
  <c r="G122" i="10"/>
  <c r="G188" i="10" s="1"/>
  <c r="G120" i="10"/>
  <c r="G186" i="10" s="1"/>
  <c r="G118" i="10"/>
  <c r="G184" i="10" s="1"/>
  <c r="G116" i="10"/>
  <c r="G182" i="10" s="1"/>
  <c r="G114" i="10"/>
  <c r="G180" i="10" s="1"/>
  <c r="G112" i="10"/>
  <c r="G178" i="10" s="1"/>
  <c r="G110" i="10"/>
  <c r="G176" i="10" s="1"/>
  <c r="G108" i="10"/>
  <c r="G174" i="10" s="1"/>
  <c r="G106" i="10"/>
  <c r="G172" i="10" s="1"/>
  <c r="G143" i="10"/>
  <c r="G209" i="10" s="1"/>
  <c r="G141" i="10"/>
  <c r="G207" i="10" s="1"/>
  <c r="G139" i="10"/>
  <c r="G205" i="10" s="1"/>
  <c r="G137" i="10"/>
  <c r="G203" i="10" s="1"/>
  <c r="G135" i="10"/>
  <c r="G201" i="10" s="1"/>
  <c r="G133" i="10"/>
  <c r="G199" i="10" s="1"/>
  <c r="G131" i="10"/>
  <c r="G197" i="10" s="1"/>
  <c r="G129" i="10"/>
  <c r="G195" i="10" s="1"/>
  <c r="G127" i="10"/>
  <c r="G193" i="10" s="1"/>
  <c r="G125" i="10"/>
  <c r="G191" i="10" s="1"/>
  <c r="G123" i="10"/>
  <c r="G189" i="10" s="1"/>
  <c r="G121" i="10"/>
  <c r="G187" i="10" s="1"/>
  <c r="G119" i="10"/>
  <c r="G185" i="10" s="1"/>
  <c r="G117" i="10"/>
  <c r="G183" i="10" s="1"/>
  <c r="G115" i="10"/>
  <c r="G181" i="10" s="1"/>
  <c r="G113" i="10"/>
  <c r="G179" i="10" s="1"/>
  <c r="G111" i="10"/>
  <c r="G177" i="10" s="1"/>
  <c r="G109" i="10"/>
  <c r="G175" i="10" s="1"/>
  <c r="G107" i="10"/>
  <c r="G173" i="10" s="1"/>
  <c r="M142" i="10"/>
  <c r="M208" i="10" s="1"/>
  <c r="M140" i="10"/>
  <c r="M206" i="10" s="1"/>
  <c r="M138" i="10"/>
  <c r="M204" i="10" s="1"/>
  <c r="M136" i="10"/>
  <c r="M202" i="10" s="1"/>
  <c r="M134" i="10"/>
  <c r="M200" i="10" s="1"/>
  <c r="M132" i="10"/>
  <c r="M198" i="10" s="1"/>
  <c r="M130" i="10"/>
  <c r="M196" i="10" s="1"/>
  <c r="M128" i="10"/>
  <c r="M194" i="10" s="1"/>
  <c r="M126" i="10"/>
  <c r="M192" i="10" s="1"/>
  <c r="M124" i="10"/>
  <c r="M190" i="10" s="1"/>
  <c r="M122" i="10"/>
  <c r="M188" i="10" s="1"/>
  <c r="M120" i="10"/>
  <c r="M186" i="10" s="1"/>
  <c r="M118" i="10"/>
  <c r="M184" i="10" s="1"/>
  <c r="M116" i="10"/>
  <c r="M182" i="10" s="1"/>
  <c r="M114" i="10"/>
  <c r="M180" i="10" s="1"/>
  <c r="M112" i="10"/>
  <c r="M178" i="10" s="1"/>
  <c r="M110" i="10"/>
  <c r="M176" i="10" s="1"/>
  <c r="M108" i="10"/>
  <c r="M174" i="10" s="1"/>
  <c r="M106" i="10"/>
  <c r="M172" i="10" s="1"/>
  <c r="M143" i="10"/>
  <c r="M209" i="10" s="1"/>
  <c r="M141" i="10"/>
  <c r="M207" i="10" s="1"/>
  <c r="M139" i="10"/>
  <c r="M205" i="10" s="1"/>
  <c r="M137" i="10"/>
  <c r="M203" i="10" s="1"/>
  <c r="M135" i="10"/>
  <c r="M201" i="10" s="1"/>
  <c r="M133" i="10"/>
  <c r="M199" i="10" s="1"/>
  <c r="M131" i="10"/>
  <c r="M197" i="10" s="1"/>
  <c r="M129" i="10"/>
  <c r="M195" i="10" s="1"/>
  <c r="M127" i="10"/>
  <c r="M193" i="10" s="1"/>
  <c r="M125" i="10"/>
  <c r="M191" i="10" s="1"/>
  <c r="M123" i="10"/>
  <c r="M189" i="10" s="1"/>
  <c r="M121" i="10"/>
  <c r="M187" i="10" s="1"/>
  <c r="M119" i="10"/>
  <c r="M185" i="10" s="1"/>
  <c r="M117" i="10"/>
  <c r="M183" i="10" s="1"/>
  <c r="M115" i="10"/>
  <c r="M181" i="10" s="1"/>
  <c r="M113" i="10"/>
  <c r="M179" i="10" s="1"/>
  <c r="M111" i="10"/>
  <c r="M177" i="10" s="1"/>
  <c r="M109" i="10"/>
  <c r="M175" i="10" s="1"/>
  <c r="M107" i="10"/>
  <c r="M173" i="10" s="1"/>
  <c r="J116" i="10"/>
  <c r="J182" i="10" s="1"/>
  <c r="J120" i="10"/>
  <c r="J186" i="10" s="1"/>
  <c r="J124" i="10"/>
  <c r="J190" i="10" s="1"/>
  <c r="J109" i="10"/>
  <c r="J175" i="10" s="1"/>
  <c r="J113" i="10"/>
  <c r="J179" i="10" s="1"/>
  <c r="J117" i="10"/>
  <c r="J183" i="10" s="1"/>
  <c r="J121" i="10"/>
  <c r="J187" i="10" s="1"/>
  <c r="J125" i="10"/>
  <c r="J191" i="10" s="1"/>
  <c r="J129" i="10"/>
  <c r="J195" i="10" s="1"/>
  <c r="J133" i="10"/>
  <c r="J199" i="10" s="1"/>
  <c r="J137" i="10"/>
  <c r="J203" i="10" s="1"/>
  <c r="J141" i="10"/>
  <c r="J207" i="10" s="1"/>
  <c r="I107" i="10"/>
  <c r="I173" i="10" s="1"/>
  <c r="I111" i="10"/>
  <c r="I177" i="10" s="1"/>
  <c r="I115" i="10"/>
  <c r="I181" i="10" s="1"/>
  <c r="I119" i="10"/>
  <c r="I185" i="10" s="1"/>
  <c r="I123" i="10"/>
  <c r="I189" i="10" s="1"/>
  <c r="I127" i="10"/>
  <c r="I193" i="10" s="1"/>
  <c r="I131" i="10"/>
  <c r="I197" i="10" s="1"/>
  <c r="I135" i="10"/>
  <c r="I201" i="10" s="1"/>
  <c r="I139" i="10"/>
  <c r="I205" i="10" s="1"/>
  <c r="I143" i="10"/>
  <c r="I209" i="10" s="1"/>
  <c r="I116" i="10"/>
  <c r="I182" i="10" s="1"/>
  <c r="I120" i="10"/>
  <c r="I186" i="10" s="1"/>
  <c r="I124" i="10"/>
  <c r="I190" i="10" s="1"/>
  <c r="C109" i="10"/>
  <c r="C175" i="10" s="1"/>
  <c r="C113" i="10"/>
  <c r="C179" i="10" s="1"/>
  <c r="C117" i="10"/>
  <c r="C183" i="10" s="1"/>
  <c r="C121" i="10"/>
  <c r="C187" i="10" s="1"/>
  <c r="C125" i="10"/>
  <c r="C191" i="10" s="1"/>
  <c r="C129" i="10"/>
  <c r="C195" i="10" s="1"/>
  <c r="C133" i="10"/>
  <c r="C199" i="10" s="1"/>
  <c r="C137" i="10"/>
  <c r="C203" i="10" s="1"/>
  <c r="C141" i="10"/>
  <c r="C207" i="10" s="1"/>
  <c r="C118" i="10"/>
  <c r="C184" i="10" s="1"/>
  <c r="C122" i="10"/>
  <c r="C188" i="10" s="1"/>
  <c r="F118" i="10"/>
  <c r="F184" i="10" s="1"/>
  <c r="F122" i="10"/>
  <c r="F188" i="10" s="1"/>
  <c r="F107" i="10"/>
  <c r="F173" i="10" s="1"/>
  <c r="F111" i="10"/>
  <c r="F177" i="10" s="1"/>
  <c r="F115" i="10"/>
  <c r="F181" i="10" s="1"/>
  <c r="F119" i="10"/>
  <c r="F185" i="10" s="1"/>
  <c r="F123" i="10"/>
  <c r="F189" i="10" s="1"/>
  <c r="F127" i="10"/>
  <c r="F193" i="10" s="1"/>
  <c r="F131" i="10"/>
  <c r="F197" i="10" s="1"/>
  <c r="F135" i="10"/>
  <c r="F201" i="10" s="1"/>
  <c r="F139" i="10"/>
  <c r="F205" i="10" s="1"/>
  <c r="F143" i="10"/>
  <c r="F209" i="10" s="1"/>
  <c r="O109" i="10"/>
  <c r="O175" i="10" s="1"/>
  <c r="O113" i="10"/>
  <c r="O179" i="10" s="1"/>
  <c r="O117" i="10"/>
  <c r="O183" i="10" s="1"/>
  <c r="O121" i="10"/>
  <c r="O187" i="10" s="1"/>
  <c r="O125" i="10"/>
  <c r="O191" i="10" s="1"/>
  <c r="O129" i="10"/>
  <c r="O195" i="10" s="1"/>
  <c r="O133" i="10"/>
  <c r="O199" i="10" s="1"/>
  <c r="O137" i="10"/>
  <c r="O203" i="10" s="1"/>
  <c r="O141" i="10"/>
  <c r="O207" i="10" s="1"/>
  <c r="E116" i="10"/>
  <c r="E182" i="10" s="1"/>
  <c r="E120" i="10"/>
  <c r="E186" i="10" s="1"/>
  <c r="E124" i="10"/>
  <c r="E190" i="10" s="1"/>
  <c r="C105" i="10"/>
  <c r="P25" i="8"/>
  <c r="P24" i="8"/>
  <c r="H57" i="8"/>
  <c r="H120" i="8" s="1"/>
  <c r="H206" i="8" s="1"/>
  <c r="P78" i="8"/>
  <c r="P79" i="8"/>
  <c r="P80" i="8"/>
  <c r="P81" i="8"/>
  <c r="P82" i="8"/>
  <c r="P83" i="8"/>
  <c r="P84" i="8"/>
  <c r="P85" i="8"/>
  <c r="P86" i="8"/>
  <c r="P95" i="8"/>
  <c r="P75" i="8"/>
  <c r="P76" i="8"/>
  <c r="P77" i="8"/>
  <c r="P87" i="8"/>
  <c r="G99" i="8"/>
  <c r="P65" i="8"/>
  <c r="P61" i="8"/>
  <c r="P91" i="8"/>
  <c r="M99" i="8"/>
  <c r="P67" i="8"/>
  <c r="P63" i="8"/>
  <c r="P72" i="8"/>
  <c r="P68" i="8"/>
  <c r="P74" i="8"/>
  <c r="P41" i="8"/>
  <c r="P47" i="8"/>
  <c r="K57" i="8"/>
  <c r="P36" i="8"/>
  <c r="P38" i="8"/>
  <c r="C99" i="8"/>
  <c r="I99" i="8"/>
  <c r="P59" i="8"/>
  <c r="P64" i="8"/>
  <c r="F57" i="8"/>
  <c r="P29" i="8"/>
  <c r="P22" i="8"/>
  <c r="P35" i="8"/>
  <c r="P90" i="8"/>
  <c r="P73" i="8"/>
  <c r="E99" i="8"/>
  <c r="P96" i="8"/>
  <c r="P18" i="8"/>
  <c r="P31" i="8"/>
  <c r="P52" i="8"/>
  <c r="P20" i="8"/>
  <c r="K99" i="8"/>
  <c r="P69" i="8"/>
  <c r="P88" i="8"/>
  <c r="P71" i="8"/>
  <c r="D57" i="8"/>
  <c r="D120" i="8" s="1"/>
  <c r="D206" i="8" s="1"/>
  <c r="P45" i="8"/>
  <c r="P54" i="8"/>
  <c r="P51" i="8"/>
  <c r="P19" i="8"/>
  <c r="P40" i="8"/>
  <c r="P42" i="8"/>
  <c r="H443" i="8"/>
  <c r="H438" i="8"/>
  <c r="H436" i="8"/>
  <c r="H437" i="8"/>
  <c r="H439" i="8"/>
  <c r="D439" i="8"/>
  <c r="M439" i="8"/>
  <c r="M438" i="8"/>
  <c r="M437" i="8"/>
  <c r="M436" i="8"/>
  <c r="M443" i="8"/>
  <c r="D437" i="8"/>
  <c r="E439" i="8"/>
  <c r="E438" i="8"/>
  <c r="E437" i="8"/>
  <c r="E436" i="8"/>
  <c r="E443" i="8"/>
  <c r="C443" i="8"/>
  <c r="C438" i="8"/>
  <c r="C436" i="8"/>
  <c r="C437" i="8"/>
  <c r="C439" i="8"/>
  <c r="J99" i="8"/>
  <c r="N99" i="8"/>
  <c r="F99" i="8"/>
  <c r="L99" i="8"/>
  <c r="D99" i="8"/>
  <c r="H99" i="8"/>
  <c r="P94" i="8"/>
  <c r="D438" i="8"/>
  <c r="P70" i="8"/>
  <c r="P62" i="8"/>
  <c r="P92" i="8"/>
  <c r="L57" i="8"/>
  <c r="N443" i="8"/>
  <c r="N438" i="8"/>
  <c r="N436" i="8"/>
  <c r="N437" i="8"/>
  <c r="N439" i="8"/>
  <c r="P60" i="8"/>
  <c r="P66" i="8"/>
  <c r="P53" i="8"/>
  <c r="P37" i="8"/>
  <c r="P21" i="8"/>
  <c r="P50" i="8"/>
  <c r="P55" i="8"/>
  <c r="P43" i="8"/>
  <c r="P27" i="8"/>
  <c r="G57" i="8"/>
  <c r="P48" i="8"/>
  <c r="P32" i="8"/>
  <c r="P16" i="8"/>
  <c r="F436" i="8"/>
  <c r="F443" i="8"/>
  <c r="F438" i="8"/>
  <c r="F439" i="8"/>
  <c r="F437" i="8"/>
  <c r="K436" i="8"/>
  <c r="K443" i="8"/>
  <c r="K438" i="8"/>
  <c r="K439" i="8"/>
  <c r="K437" i="8"/>
  <c r="L443" i="8"/>
  <c r="L439" i="8"/>
  <c r="L437" i="8"/>
  <c r="L438" i="8"/>
  <c r="L436" i="8"/>
  <c r="I439" i="8"/>
  <c r="I438" i="8"/>
  <c r="I437" i="8"/>
  <c r="I436" i="8"/>
  <c r="I443" i="8"/>
  <c r="J437" i="8"/>
  <c r="J439" i="8"/>
  <c r="J436" i="8"/>
  <c r="J438" i="8"/>
  <c r="J443" i="8"/>
  <c r="G439" i="8"/>
  <c r="G437" i="8"/>
  <c r="G443" i="8"/>
  <c r="G438" i="8"/>
  <c r="G436" i="8"/>
  <c r="D436" i="8"/>
  <c r="P97" i="8"/>
  <c r="P93" i="8"/>
  <c r="P89" i="8"/>
  <c r="J57" i="8"/>
  <c r="N57" i="8"/>
  <c r="I57" i="8"/>
  <c r="M57" i="8"/>
  <c r="E57" i="8"/>
  <c r="P58" i="8"/>
  <c r="P49" i="8"/>
  <c r="P33" i="8"/>
  <c r="P17" i="8"/>
  <c r="P26" i="8"/>
  <c r="P39" i="8"/>
  <c r="P23" i="8"/>
  <c r="C57" i="8"/>
  <c r="P44" i="8"/>
  <c r="P28" i="8"/>
  <c r="P46" i="8"/>
  <c r="P30" i="8"/>
  <c r="C171" i="10" l="1"/>
  <c r="P209" i="10" s="1"/>
  <c r="P168" i="10"/>
  <c r="N221" i="10" s="1"/>
  <c r="M217" i="10"/>
  <c r="M224" i="10"/>
  <c r="I215" i="10"/>
  <c r="J229" i="10"/>
  <c r="E225" i="10"/>
  <c r="E217" i="10"/>
  <c r="E222" i="10"/>
  <c r="E214" i="10"/>
  <c r="F230" i="10"/>
  <c r="F214" i="10"/>
  <c r="F227" i="10"/>
  <c r="J232" i="10"/>
  <c r="J221" i="10"/>
  <c r="C231" i="10"/>
  <c r="H220" i="10"/>
  <c r="F215" i="10"/>
  <c r="J228" i="10"/>
  <c r="J220" i="10"/>
  <c r="J225" i="10"/>
  <c r="J217" i="10"/>
  <c r="G226" i="10"/>
  <c r="D231" i="10"/>
  <c r="L215" i="10"/>
  <c r="G229" i="10"/>
  <c r="G218" i="10"/>
  <c r="C223" i="10"/>
  <c r="C228" i="10"/>
  <c r="D215" i="10"/>
  <c r="L230" i="10"/>
  <c r="G233" i="10"/>
  <c r="G217" i="10"/>
  <c r="G230" i="10"/>
  <c r="G222" i="10"/>
  <c r="C227" i="10"/>
  <c r="C219" i="10"/>
  <c r="C232" i="10"/>
  <c r="D234" i="10"/>
  <c r="D218" i="10"/>
  <c r="D223" i="10"/>
  <c r="H225" i="10"/>
  <c r="L214" i="10"/>
  <c r="M223" i="10"/>
  <c r="C216" i="10"/>
  <c r="D230" i="10"/>
  <c r="D222" i="10"/>
  <c r="D227" i="10"/>
  <c r="D219" i="10"/>
  <c r="H232" i="10"/>
  <c r="H233" i="10"/>
  <c r="H217" i="10"/>
  <c r="L222" i="10"/>
  <c r="L227" i="10"/>
  <c r="M225" i="10"/>
  <c r="I221" i="10"/>
  <c r="F225" i="10"/>
  <c r="H216" i="10"/>
  <c r="H229" i="10"/>
  <c r="H221" i="10"/>
  <c r="L234" i="10"/>
  <c r="L226" i="10"/>
  <c r="L218" i="10"/>
  <c r="L231" i="10"/>
  <c r="L223" i="10"/>
  <c r="M230" i="10"/>
  <c r="M228" i="10"/>
  <c r="M216" i="10"/>
  <c r="I226" i="10"/>
  <c r="E216" i="10"/>
  <c r="L219" i="10"/>
  <c r="M229" i="10"/>
  <c r="M226" i="10"/>
  <c r="M222" i="10"/>
  <c r="M231" i="10"/>
  <c r="M215" i="10"/>
  <c r="I229" i="10"/>
  <c r="I234" i="10"/>
  <c r="I218" i="10"/>
  <c r="E232" i="10"/>
  <c r="F220" i="10"/>
  <c r="J231" i="10"/>
  <c r="G227" i="10"/>
  <c r="I233" i="10"/>
  <c r="I225" i="10"/>
  <c r="I217" i="10"/>
  <c r="I230" i="10"/>
  <c r="I222" i="10"/>
  <c r="I214" i="10"/>
  <c r="E219" i="10"/>
  <c r="E224" i="10"/>
  <c r="F228" i="10"/>
  <c r="F233" i="10"/>
  <c r="J230" i="10"/>
  <c r="J215" i="10"/>
  <c r="D232" i="10"/>
  <c r="E231" i="10"/>
  <c r="E223" i="10"/>
  <c r="E215" i="10"/>
  <c r="E228" i="10"/>
  <c r="E220" i="10"/>
  <c r="F232" i="10"/>
  <c r="F224" i="10"/>
  <c r="F216" i="10"/>
  <c r="F229" i="10"/>
  <c r="F217" i="10"/>
  <c r="J222" i="10"/>
  <c r="J223" i="10"/>
  <c r="G216" i="10"/>
  <c r="H231" i="10"/>
  <c r="F221" i="10"/>
  <c r="J234" i="10"/>
  <c r="J226" i="10"/>
  <c r="J218" i="10"/>
  <c r="J227" i="10"/>
  <c r="J219" i="10"/>
  <c r="G232" i="10"/>
  <c r="C221" i="10"/>
  <c r="D221" i="10"/>
  <c r="L220" i="10"/>
  <c r="K214" i="10"/>
  <c r="G219" i="10"/>
  <c r="G224" i="10"/>
  <c r="C229" i="10"/>
  <c r="C230" i="10"/>
  <c r="D216" i="10"/>
  <c r="H226" i="10"/>
  <c r="H215" i="10"/>
  <c r="L225" i="10"/>
  <c r="G231" i="10"/>
  <c r="G223" i="10"/>
  <c r="G215" i="10"/>
  <c r="G228" i="10"/>
  <c r="G220" i="10"/>
  <c r="C233" i="10"/>
  <c r="C225" i="10"/>
  <c r="C217" i="10"/>
  <c r="C222" i="10"/>
  <c r="D224" i="10"/>
  <c r="D229" i="10"/>
  <c r="H234" i="10"/>
  <c r="H218" i="10"/>
  <c r="H223" i="10"/>
  <c r="L228" i="10"/>
  <c r="L233" i="10"/>
  <c r="L217" i="10"/>
  <c r="C234" i="10"/>
  <c r="C226" i="10"/>
  <c r="C218" i="10"/>
  <c r="D228" i="10"/>
  <c r="D220" i="10"/>
  <c r="D233" i="10"/>
  <c r="D225" i="10"/>
  <c r="D217" i="10"/>
  <c r="H230" i="10"/>
  <c r="H222" i="10"/>
  <c r="H214" i="10"/>
  <c r="H227" i="10"/>
  <c r="H219" i="10"/>
  <c r="L232" i="10"/>
  <c r="L224" i="10"/>
  <c r="L216" i="10"/>
  <c r="L229" i="10"/>
  <c r="L221" i="10"/>
  <c r="C214" i="10"/>
  <c r="M232" i="10"/>
  <c r="H139" i="8"/>
  <c r="H225" i="8" s="1"/>
  <c r="H118" i="8"/>
  <c r="H204" i="8" s="1"/>
  <c r="F105" i="8"/>
  <c r="F191" i="8" s="1"/>
  <c r="H105" i="8"/>
  <c r="H191" i="8" s="1"/>
  <c r="D132" i="8"/>
  <c r="D218" i="8" s="1"/>
  <c r="H106" i="8"/>
  <c r="H192" i="8" s="1"/>
  <c r="F115" i="8"/>
  <c r="F201" i="8" s="1"/>
  <c r="H102" i="8"/>
  <c r="H188" i="8" s="1"/>
  <c r="H107" i="8"/>
  <c r="H193" i="8" s="1"/>
  <c r="C154" i="8"/>
  <c r="C240" i="8" s="1"/>
  <c r="E144" i="8"/>
  <c r="E230" i="8" s="1"/>
  <c r="D128" i="8"/>
  <c r="D214" i="8" s="1"/>
  <c r="H138" i="8"/>
  <c r="H224" i="8" s="1"/>
  <c r="H110" i="8"/>
  <c r="H196" i="8" s="1"/>
  <c r="D133" i="8"/>
  <c r="D219" i="8" s="1"/>
  <c r="E158" i="8"/>
  <c r="E244" i="8" s="1"/>
  <c r="I183" i="8"/>
  <c r="I269" i="8" s="1"/>
  <c r="M183" i="8"/>
  <c r="M269" i="8" s="1"/>
  <c r="G183" i="8"/>
  <c r="G269" i="8" s="1"/>
  <c r="D183" i="8"/>
  <c r="D269" i="8" s="1"/>
  <c r="J183" i="8"/>
  <c r="J269" i="8" s="1"/>
  <c r="C183" i="8"/>
  <c r="C269" i="8" s="1"/>
  <c r="L183" i="8"/>
  <c r="L269" i="8" s="1"/>
  <c r="E183" i="8"/>
  <c r="E269" i="8" s="1"/>
  <c r="H183" i="8"/>
  <c r="H269" i="8" s="1"/>
  <c r="N183" i="8"/>
  <c r="N269" i="8" s="1"/>
  <c r="F183" i="8"/>
  <c r="F269" i="8" s="1"/>
  <c r="K183" i="8"/>
  <c r="K269" i="8" s="1"/>
  <c r="M162" i="8"/>
  <c r="M248" i="8" s="1"/>
  <c r="M166" i="8"/>
  <c r="M252" i="8" s="1"/>
  <c r="M170" i="8"/>
  <c r="M256" i="8" s="1"/>
  <c r="M174" i="8"/>
  <c r="M260" i="8" s="1"/>
  <c r="M178" i="8"/>
  <c r="M264" i="8" s="1"/>
  <c r="M182" i="8"/>
  <c r="M268" i="8" s="1"/>
  <c r="M163" i="8"/>
  <c r="M249" i="8" s="1"/>
  <c r="M167" i="8"/>
  <c r="M253" i="8" s="1"/>
  <c r="M171" i="8"/>
  <c r="M257" i="8" s="1"/>
  <c r="M175" i="8"/>
  <c r="M261" i="8" s="1"/>
  <c r="M179" i="8"/>
  <c r="M265" i="8" s="1"/>
  <c r="M164" i="8"/>
  <c r="M250" i="8" s="1"/>
  <c r="M161" i="8"/>
  <c r="M247" i="8" s="1"/>
  <c r="M165" i="8"/>
  <c r="M251" i="8" s="1"/>
  <c r="M168" i="8"/>
  <c r="M254" i="8" s="1"/>
  <c r="M169" i="8"/>
  <c r="M255" i="8" s="1"/>
  <c r="M172" i="8"/>
  <c r="M258" i="8" s="1"/>
  <c r="M173" i="8"/>
  <c r="M259" i="8" s="1"/>
  <c r="M176" i="8"/>
  <c r="M262" i="8" s="1"/>
  <c r="M177" i="8"/>
  <c r="M263" i="8" s="1"/>
  <c r="M180" i="8"/>
  <c r="M266" i="8" s="1"/>
  <c r="M181" i="8"/>
  <c r="M267" i="8" s="1"/>
  <c r="G164" i="8"/>
  <c r="G250" i="8" s="1"/>
  <c r="G168" i="8"/>
  <c r="G254" i="8" s="1"/>
  <c r="G172" i="8"/>
  <c r="G258" i="8" s="1"/>
  <c r="G176" i="8"/>
  <c r="G262" i="8" s="1"/>
  <c r="G180" i="8"/>
  <c r="G266" i="8" s="1"/>
  <c r="G161" i="8"/>
  <c r="G247" i="8" s="1"/>
  <c r="G165" i="8"/>
  <c r="G251" i="8" s="1"/>
  <c r="G169" i="8"/>
  <c r="G255" i="8" s="1"/>
  <c r="G173" i="8"/>
  <c r="G259" i="8" s="1"/>
  <c r="G177" i="8"/>
  <c r="G263" i="8" s="1"/>
  <c r="G181" i="8"/>
  <c r="G267" i="8" s="1"/>
  <c r="G162" i="8"/>
  <c r="G248" i="8" s="1"/>
  <c r="G166" i="8"/>
  <c r="G252" i="8" s="1"/>
  <c r="G163" i="8"/>
  <c r="G249" i="8" s="1"/>
  <c r="G167" i="8"/>
  <c r="G253" i="8" s="1"/>
  <c r="G171" i="8"/>
  <c r="G257" i="8" s="1"/>
  <c r="G175" i="8"/>
  <c r="G261" i="8" s="1"/>
  <c r="G179" i="8"/>
  <c r="G265" i="8" s="1"/>
  <c r="G170" i="8"/>
  <c r="G256" i="8" s="1"/>
  <c r="G174" i="8"/>
  <c r="G260" i="8" s="1"/>
  <c r="G178" i="8"/>
  <c r="G264" i="8" s="1"/>
  <c r="G182" i="8"/>
  <c r="G268" i="8" s="1"/>
  <c r="L163" i="8"/>
  <c r="L249" i="8" s="1"/>
  <c r="L167" i="8"/>
  <c r="L253" i="8" s="1"/>
  <c r="L171" i="8"/>
  <c r="L257" i="8" s="1"/>
  <c r="L175" i="8"/>
  <c r="L261" i="8" s="1"/>
  <c r="L179" i="8"/>
  <c r="L265" i="8" s="1"/>
  <c r="L164" i="8"/>
  <c r="L250" i="8" s="1"/>
  <c r="L168" i="8"/>
  <c r="L254" i="8" s="1"/>
  <c r="L172" i="8"/>
  <c r="L258" i="8" s="1"/>
  <c r="L176" i="8"/>
  <c r="L262" i="8" s="1"/>
  <c r="L180" i="8"/>
  <c r="L266" i="8" s="1"/>
  <c r="L161" i="8"/>
  <c r="L247" i="8" s="1"/>
  <c r="L165" i="8"/>
  <c r="L251" i="8" s="1"/>
  <c r="L169" i="8"/>
  <c r="L255" i="8" s="1"/>
  <c r="L170" i="8"/>
  <c r="L256" i="8" s="1"/>
  <c r="L173" i="8"/>
  <c r="L259" i="8" s="1"/>
  <c r="L174" i="8"/>
  <c r="L260" i="8" s="1"/>
  <c r="L177" i="8"/>
  <c r="L263" i="8" s="1"/>
  <c r="L178" i="8"/>
  <c r="L264" i="8" s="1"/>
  <c r="L181" i="8"/>
  <c r="L267" i="8" s="1"/>
  <c r="L182" i="8"/>
  <c r="L268" i="8" s="1"/>
  <c r="L162" i="8"/>
  <c r="L248" i="8" s="1"/>
  <c r="L166" i="8"/>
  <c r="L252" i="8" s="1"/>
  <c r="C164" i="8"/>
  <c r="C250" i="8" s="1"/>
  <c r="C168" i="8"/>
  <c r="C254" i="8" s="1"/>
  <c r="C172" i="8"/>
  <c r="C258" i="8" s="1"/>
  <c r="C176" i="8"/>
  <c r="C262" i="8" s="1"/>
  <c r="C180" i="8"/>
  <c r="C266" i="8" s="1"/>
  <c r="C161" i="8"/>
  <c r="C247" i="8" s="1"/>
  <c r="C165" i="8"/>
  <c r="C251" i="8" s="1"/>
  <c r="C169" i="8"/>
  <c r="C255" i="8" s="1"/>
  <c r="C173" i="8"/>
  <c r="C259" i="8" s="1"/>
  <c r="C177" i="8"/>
  <c r="C263" i="8" s="1"/>
  <c r="C181" i="8"/>
  <c r="C267" i="8" s="1"/>
  <c r="C162" i="8"/>
  <c r="C248" i="8" s="1"/>
  <c r="C166" i="8"/>
  <c r="C252" i="8" s="1"/>
  <c r="C171" i="8"/>
  <c r="C257" i="8" s="1"/>
  <c r="C175" i="8"/>
  <c r="C261" i="8" s="1"/>
  <c r="C179" i="8"/>
  <c r="C265" i="8" s="1"/>
  <c r="C163" i="8"/>
  <c r="C249" i="8" s="1"/>
  <c r="C167" i="8"/>
  <c r="C253" i="8" s="1"/>
  <c r="C170" i="8"/>
  <c r="C256" i="8" s="1"/>
  <c r="C174" i="8"/>
  <c r="C260" i="8" s="1"/>
  <c r="C178" i="8"/>
  <c r="C264" i="8" s="1"/>
  <c r="C182" i="8"/>
  <c r="C268" i="8" s="1"/>
  <c r="F161" i="8"/>
  <c r="F247" i="8" s="1"/>
  <c r="F165" i="8"/>
  <c r="F251" i="8" s="1"/>
  <c r="F169" i="8"/>
  <c r="F255" i="8" s="1"/>
  <c r="F173" i="8"/>
  <c r="F259" i="8" s="1"/>
  <c r="F177" i="8"/>
  <c r="F263" i="8" s="1"/>
  <c r="F181" i="8"/>
  <c r="F267" i="8" s="1"/>
  <c r="F162" i="8"/>
  <c r="F248" i="8" s="1"/>
  <c r="F166" i="8"/>
  <c r="F252" i="8" s="1"/>
  <c r="F170" i="8"/>
  <c r="F256" i="8" s="1"/>
  <c r="F174" i="8"/>
  <c r="F260" i="8" s="1"/>
  <c r="F178" i="8"/>
  <c r="F264" i="8" s="1"/>
  <c r="F182" i="8"/>
  <c r="F268" i="8" s="1"/>
  <c r="F163" i="8"/>
  <c r="F249" i="8" s="1"/>
  <c r="F167" i="8"/>
  <c r="F253" i="8" s="1"/>
  <c r="F168" i="8"/>
  <c r="F254" i="8" s="1"/>
  <c r="F172" i="8"/>
  <c r="F258" i="8" s="1"/>
  <c r="F176" i="8"/>
  <c r="F262" i="8" s="1"/>
  <c r="F180" i="8"/>
  <c r="F266" i="8" s="1"/>
  <c r="F164" i="8"/>
  <c r="F250" i="8" s="1"/>
  <c r="F171" i="8"/>
  <c r="F257" i="8" s="1"/>
  <c r="F175" i="8"/>
  <c r="F261" i="8" s="1"/>
  <c r="F179" i="8"/>
  <c r="F265" i="8" s="1"/>
  <c r="K164" i="8"/>
  <c r="K250" i="8" s="1"/>
  <c r="K168" i="8"/>
  <c r="K254" i="8" s="1"/>
  <c r="K172" i="8"/>
  <c r="K258" i="8" s="1"/>
  <c r="K176" i="8"/>
  <c r="K262" i="8" s="1"/>
  <c r="K180" i="8"/>
  <c r="K266" i="8" s="1"/>
  <c r="K161" i="8"/>
  <c r="K247" i="8" s="1"/>
  <c r="K165" i="8"/>
  <c r="K251" i="8" s="1"/>
  <c r="K169" i="8"/>
  <c r="K255" i="8" s="1"/>
  <c r="K173" i="8"/>
  <c r="K259" i="8" s="1"/>
  <c r="K177" i="8"/>
  <c r="K263" i="8" s="1"/>
  <c r="K181" i="8"/>
  <c r="K267" i="8" s="1"/>
  <c r="K162" i="8"/>
  <c r="K248" i="8" s="1"/>
  <c r="K166" i="8"/>
  <c r="K252" i="8" s="1"/>
  <c r="K167" i="8"/>
  <c r="K253" i="8" s="1"/>
  <c r="K171" i="8"/>
  <c r="K257" i="8" s="1"/>
  <c r="K175" i="8"/>
  <c r="K261" i="8" s="1"/>
  <c r="K179" i="8"/>
  <c r="K265" i="8" s="1"/>
  <c r="K170" i="8"/>
  <c r="K256" i="8" s="1"/>
  <c r="K174" i="8"/>
  <c r="K260" i="8" s="1"/>
  <c r="K178" i="8"/>
  <c r="K264" i="8" s="1"/>
  <c r="K182" i="8"/>
  <c r="K268" i="8" s="1"/>
  <c r="K163" i="8"/>
  <c r="K249" i="8" s="1"/>
  <c r="E162" i="8"/>
  <c r="E248" i="8" s="1"/>
  <c r="E166" i="8"/>
  <c r="E252" i="8" s="1"/>
  <c r="E170" i="8"/>
  <c r="E256" i="8" s="1"/>
  <c r="E174" i="8"/>
  <c r="E260" i="8" s="1"/>
  <c r="E178" i="8"/>
  <c r="E264" i="8" s="1"/>
  <c r="E182" i="8"/>
  <c r="E268" i="8" s="1"/>
  <c r="E163" i="8"/>
  <c r="E249" i="8" s="1"/>
  <c r="E167" i="8"/>
  <c r="E253" i="8" s="1"/>
  <c r="E171" i="8"/>
  <c r="E257" i="8" s="1"/>
  <c r="E175" i="8"/>
  <c r="E261" i="8" s="1"/>
  <c r="E179" i="8"/>
  <c r="E265" i="8" s="1"/>
  <c r="E164" i="8"/>
  <c r="E250" i="8" s="1"/>
  <c r="E161" i="8"/>
  <c r="E247" i="8" s="1"/>
  <c r="E165" i="8"/>
  <c r="E251" i="8" s="1"/>
  <c r="E168" i="8"/>
  <c r="E254" i="8" s="1"/>
  <c r="E169" i="8"/>
  <c r="E255" i="8" s="1"/>
  <c r="E172" i="8"/>
  <c r="E258" i="8" s="1"/>
  <c r="E173" i="8"/>
  <c r="E259" i="8" s="1"/>
  <c r="E176" i="8"/>
  <c r="E262" i="8" s="1"/>
  <c r="E177" i="8"/>
  <c r="E263" i="8" s="1"/>
  <c r="E180" i="8"/>
  <c r="E266" i="8" s="1"/>
  <c r="E181" i="8"/>
  <c r="E267" i="8" s="1"/>
  <c r="D163" i="8"/>
  <c r="D249" i="8" s="1"/>
  <c r="D167" i="8"/>
  <c r="D253" i="8" s="1"/>
  <c r="D171" i="8"/>
  <c r="D257" i="8" s="1"/>
  <c r="D175" i="8"/>
  <c r="D261" i="8" s="1"/>
  <c r="D179" i="8"/>
  <c r="D265" i="8" s="1"/>
  <c r="D164" i="8"/>
  <c r="D250" i="8" s="1"/>
  <c r="D168" i="8"/>
  <c r="D254" i="8" s="1"/>
  <c r="D172" i="8"/>
  <c r="D258" i="8" s="1"/>
  <c r="D176" i="8"/>
  <c r="D262" i="8" s="1"/>
  <c r="D180" i="8"/>
  <c r="D266" i="8" s="1"/>
  <c r="D161" i="8"/>
  <c r="D247" i="8" s="1"/>
  <c r="D165" i="8"/>
  <c r="D251" i="8" s="1"/>
  <c r="D162" i="8"/>
  <c r="D248" i="8" s="1"/>
  <c r="D166" i="8"/>
  <c r="D252" i="8" s="1"/>
  <c r="D169" i="8"/>
  <c r="D255" i="8" s="1"/>
  <c r="D170" i="8"/>
  <c r="D256" i="8" s="1"/>
  <c r="D173" i="8"/>
  <c r="D259" i="8" s="1"/>
  <c r="D174" i="8"/>
  <c r="D260" i="8" s="1"/>
  <c r="D177" i="8"/>
  <c r="D263" i="8" s="1"/>
  <c r="D178" i="8"/>
  <c r="D264" i="8" s="1"/>
  <c r="D181" i="8"/>
  <c r="D267" i="8" s="1"/>
  <c r="D182" i="8"/>
  <c r="D268" i="8" s="1"/>
  <c r="J161" i="8"/>
  <c r="J247" i="8" s="1"/>
  <c r="J165" i="8"/>
  <c r="J251" i="8" s="1"/>
  <c r="J169" i="8"/>
  <c r="J255" i="8" s="1"/>
  <c r="J173" i="8"/>
  <c r="J259" i="8" s="1"/>
  <c r="J177" i="8"/>
  <c r="J263" i="8" s="1"/>
  <c r="J181" i="8"/>
  <c r="J267" i="8" s="1"/>
  <c r="J162" i="8"/>
  <c r="J248" i="8" s="1"/>
  <c r="J166" i="8"/>
  <c r="J252" i="8" s="1"/>
  <c r="J170" i="8"/>
  <c r="J256" i="8" s="1"/>
  <c r="J174" i="8"/>
  <c r="J260" i="8" s="1"/>
  <c r="J178" i="8"/>
  <c r="J264" i="8" s="1"/>
  <c r="J182" i="8"/>
  <c r="J268" i="8" s="1"/>
  <c r="J163" i="8"/>
  <c r="J249" i="8" s="1"/>
  <c r="J164" i="8"/>
  <c r="J250" i="8" s="1"/>
  <c r="J168" i="8"/>
  <c r="J254" i="8" s="1"/>
  <c r="J172" i="8"/>
  <c r="J258" i="8" s="1"/>
  <c r="J176" i="8"/>
  <c r="J262" i="8" s="1"/>
  <c r="J180" i="8"/>
  <c r="J266" i="8" s="1"/>
  <c r="J167" i="8"/>
  <c r="J253" i="8" s="1"/>
  <c r="J171" i="8"/>
  <c r="J257" i="8" s="1"/>
  <c r="J175" i="8"/>
  <c r="J261" i="8" s="1"/>
  <c r="J179" i="8"/>
  <c r="J265" i="8" s="1"/>
  <c r="I162" i="8"/>
  <c r="I248" i="8" s="1"/>
  <c r="I166" i="8"/>
  <c r="I252" i="8" s="1"/>
  <c r="I170" i="8"/>
  <c r="I256" i="8" s="1"/>
  <c r="I174" i="8"/>
  <c r="I260" i="8" s="1"/>
  <c r="I178" i="8"/>
  <c r="I264" i="8" s="1"/>
  <c r="I182" i="8"/>
  <c r="I268" i="8" s="1"/>
  <c r="I163" i="8"/>
  <c r="I249" i="8" s="1"/>
  <c r="I167" i="8"/>
  <c r="I253" i="8" s="1"/>
  <c r="I171" i="8"/>
  <c r="I257" i="8" s="1"/>
  <c r="I175" i="8"/>
  <c r="I261" i="8" s="1"/>
  <c r="I179" i="8"/>
  <c r="I265" i="8" s="1"/>
  <c r="I164" i="8"/>
  <c r="I250" i="8" s="1"/>
  <c r="I168" i="8"/>
  <c r="I254" i="8" s="1"/>
  <c r="I169" i="8"/>
  <c r="I255" i="8" s="1"/>
  <c r="I172" i="8"/>
  <c r="I258" i="8" s="1"/>
  <c r="I173" i="8"/>
  <c r="I259" i="8" s="1"/>
  <c r="I176" i="8"/>
  <c r="I262" i="8" s="1"/>
  <c r="I177" i="8"/>
  <c r="I263" i="8" s="1"/>
  <c r="I180" i="8"/>
  <c r="I266" i="8" s="1"/>
  <c r="I181" i="8"/>
  <c r="I267" i="8" s="1"/>
  <c r="I161" i="8"/>
  <c r="I247" i="8" s="1"/>
  <c r="I165" i="8"/>
  <c r="I251" i="8" s="1"/>
  <c r="H163" i="8"/>
  <c r="H249" i="8" s="1"/>
  <c r="H167" i="8"/>
  <c r="H253" i="8" s="1"/>
  <c r="H171" i="8"/>
  <c r="H257" i="8" s="1"/>
  <c r="H175" i="8"/>
  <c r="H261" i="8" s="1"/>
  <c r="H179" i="8"/>
  <c r="H265" i="8" s="1"/>
  <c r="H164" i="8"/>
  <c r="H250" i="8" s="1"/>
  <c r="H168" i="8"/>
  <c r="H254" i="8" s="1"/>
  <c r="H172" i="8"/>
  <c r="H258" i="8" s="1"/>
  <c r="H176" i="8"/>
  <c r="H262" i="8" s="1"/>
  <c r="H180" i="8"/>
  <c r="H266" i="8" s="1"/>
  <c r="H161" i="8"/>
  <c r="H247" i="8" s="1"/>
  <c r="H165" i="8"/>
  <c r="H251" i="8" s="1"/>
  <c r="H169" i="8"/>
  <c r="H255" i="8" s="1"/>
  <c r="H170" i="8"/>
  <c r="H256" i="8" s="1"/>
  <c r="H173" i="8"/>
  <c r="H259" i="8" s="1"/>
  <c r="H174" i="8"/>
  <c r="H260" i="8" s="1"/>
  <c r="H177" i="8"/>
  <c r="H263" i="8" s="1"/>
  <c r="H178" i="8"/>
  <c r="H264" i="8" s="1"/>
  <c r="H181" i="8"/>
  <c r="H267" i="8" s="1"/>
  <c r="H182" i="8"/>
  <c r="H268" i="8" s="1"/>
  <c r="H162" i="8"/>
  <c r="H248" i="8" s="1"/>
  <c r="H166" i="8"/>
  <c r="H252" i="8" s="1"/>
  <c r="N161" i="8"/>
  <c r="N247" i="8" s="1"/>
  <c r="N165" i="8"/>
  <c r="N251" i="8" s="1"/>
  <c r="N169" i="8"/>
  <c r="N255" i="8" s="1"/>
  <c r="N173" i="8"/>
  <c r="N259" i="8" s="1"/>
  <c r="N177" i="8"/>
  <c r="N263" i="8" s="1"/>
  <c r="N181" i="8"/>
  <c r="N267" i="8" s="1"/>
  <c r="N162" i="8"/>
  <c r="N248" i="8" s="1"/>
  <c r="N166" i="8"/>
  <c r="N252" i="8" s="1"/>
  <c r="N170" i="8"/>
  <c r="N256" i="8" s="1"/>
  <c r="N174" i="8"/>
  <c r="N260" i="8" s="1"/>
  <c r="N178" i="8"/>
  <c r="N264" i="8" s="1"/>
  <c r="N182" i="8"/>
  <c r="N268" i="8" s="1"/>
  <c r="N163" i="8"/>
  <c r="N249" i="8" s="1"/>
  <c r="N168" i="8"/>
  <c r="N254" i="8" s="1"/>
  <c r="N172" i="8"/>
  <c r="N258" i="8" s="1"/>
  <c r="N176" i="8"/>
  <c r="N262" i="8" s="1"/>
  <c r="N180" i="8"/>
  <c r="N266" i="8" s="1"/>
  <c r="N167" i="8"/>
  <c r="N253" i="8" s="1"/>
  <c r="N171" i="8"/>
  <c r="N257" i="8" s="1"/>
  <c r="N175" i="8"/>
  <c r="N261" i="8" s="1"/>
  <c r="N179" i="8"/>
  <c r="N265" i="8" s="1"/>
  <c r="N164" i="8"/>
  <c r="N250" i="8" s="1"/>
  <c r="D107" i="8"/>
  <c r="D193" i="8" s="1"/>
  <c r="G154" i="8"/>
  <c r="G240" i="8" s="1"/>
  <c r="F109" i="8"/>
  <c r="F195" i="8" s="1"/>
  <c r="H133" i="8"/>
  <c r="H219" i="8" s="1"/>
  <c r="C152" i="8"/>
  <c r="C238" i="8" s="1"/>
  <c r="C140" i="8"/>
  <c r="C226" i="8" s="1"/>
  <c r="C141" i="8"/>
  <c r="C227" i="8" s="1"/>
  <c r="E141" i="8"/>
  <c r="E227" i="8" s="1"/>
  <c r="E140" i="8"/>
  <c r="E226" i="8" s="1"/>
  <c r="J140" i="8"/>
  <c r="J226" i="8" s="1"/>
  <c r="J141" i="8"/>
  <c r="J227" i="8" s="1"/>
  <c r="G140" i="8"/>
  <c r="G226" i="8" s="1"/>
  <c r="G141" i="8"/>
  <c r="G227" i="8" s="1"/>
  <c r="K127" i="8"/>
  <c r="K213" i="8" s="1"/>
  <c r="K140" i="8"/>
  <c r="K226" i="8" s="1"/>
  <c r="K141" i="8"/>
  <c r="K227" i="8" s="1"/>
  <c r="M141" i="8"/>
  <c r="M227" i="8" s="1"/>
  <c r="M140" i="8"/>
  <c r="M226" i="8" s="1"/>
  <c r="K110" i="8"/>
  <c r="K196" i="8" s="1"/>
  <c r="F140" i="8"/>
  <c r="F226" i="8" s="1"/>
  <c r="F141" i="8"/>
  <c r="F227" i="8" s="1"/>
  <c r="I141" i="8"/>
  <c r="I227" i="8" s="1"/>
  <c r="I140" i="8"/>
  <c r="I226" i="8" s="1"/>
  <c r="F107" i="8"/>
  <c r="F193" i="8" s="1"/>
  <c r="D141" i="8"/>
  <c r="D227" i="8" s="1"/>
  <c r="D140" i="8"/>
  <c r="D226" i="8" s="1"/>
  <c r="E154" i="8"/>
  <c r="E240" i="8" s="1"/>
  <c r="N140" i="8"/>
  <c r="N226" i="8" s="1"/>
  <c r="N141" i="8"/>
  <c r="N227" i="8" s="1"/>
  <c r="F126" i="8"/>
  <c r="F212" i="8" s="1"/>
  <c r="L141" i="8"/>
  <c r="L227" i="8" s="1"/>
  <c r="L140" i="8"/>
  <c r="L226" i="8" s="1"/>
  <c r="C160" i="8"/>
  <c r="C246" i="8" s="1"/>
  <c r="K153" i="8"/>
  <c r="K239" i="8" s="1"/>
  <c r="C151" i="8"/>
  <c r="C237" i="8" s="1"/>
  <c r="H141" i="8"/>
  <c r="H227" i="8" s="1"/>
  <c r="H140" i="8"/>
  <c r="H226" i="8" s="1"/>
  <c r="F114" i="8"/>
  <c r="F200" i="8" s="1"/>
  <c r="F125" i="8"/>
  <c r="F211" i="8" s="1"/>
  <c r="F133" i="8"/>
  <c r="F219" i="8" s="1"/>
  <c r="F110" i="8"/>
  <c r="F196" i="8" s="1"/>
  <c r="F120" i="8"/>
  <c r="F206" i="8" s="1"/>
  <c r="D115" i="8"/>
  <c r="D201" i="8" s="1"/>
  <c r="F104" i="8"/>
  <c r="F190" i="8" s="1"/>
  <c r="H121" i="8"/>
  <c r="H207" i="8" s="1"/>
  <c r="F127" i="8"/>
  <c r="F213" i="8" s="1"/>
  <c r="F102" i="8"/>
  <c r="F188" i="8" s="1"/>
  <c r="K107" i="8"/>
  <c r="K193" i="8" s="1"/>
  <c r="F130" i="8"/>
  <c r="F216" i="8" s="1"/>
  <c r="K135" i="8"/>
  <c r="K221" i="8" s="1"/>
  <c r="H115" i="8"/>
  <c r="H201" i="8" s="1"/>
  <c r="F137" i="8"/>
  <c r="F223" i="8" s="1"/>
  <c r="F118" i="8"/>
  <c r="F204" i="8" s="1"/>
  <c r="F136" i="8"/>
  <c r="F222" i="8" s="1"/>
  <c r="F111" i="8"/>
  <c r="F197" i="8" s="1"/>
  <c r="F108" i="8"/>
  <c r="F194" i="8" s="1"/>
  <c r="H104" i="8"/>
  <c r="H190" i="8" s="1"/>
  <c r="D113" i="8"/>
  <c r="D199" i="8" s="1"/>
  <c r="K120" i="8"/>
  <c r="K206" i="8" s="1"/>
  <c r="K131" i="8"/>
  <c r="K217" i="8" s="1"/>
  <c r="D138" i="8"/>
  <c r="D224" i="8" s="1"/>
  <c r="D116" i="8"/>
  <c r="D202" i="8" s="1"/>
  <c r="D112" i="8"/>
  <c r="D198" i="8" s="1"/>
  <c r="D105" i="8"/>
  <c r="D191" i="8" s="1"/>
  <c r="D102" i="8"/>
  <c r="D188" i="8" s="1"/>
  <c r="D134" i="8"/>
  <c r="D220" i="8" s="1"/>
  <c r="K138" i="8"/>
  <c r="K224" i="8" s="1"/>
  <c r="D122" i="8"/>
  <c r="D208" i="8" s="1"/>
  <c r="D106" i="8"/>
  <c r="D192" i="8" s="1"/>
  <c r="M157" i="8"/>
  <c r="M243" i="8" s="1"/>
  <c r="H113" i="8"/>
  <c r="H199" i="8" s="1"/>
  <c r="M152" i="8"/>
  <c r="M238" i="8" s="1"/>
  <c r="K152" i="8"/>
  <c r="K238" i="8" s="1"/>
  <c r="F113" i="8"/>
  <c r="F199" i="8" s="1"/>
  <c r="D109" i="8"/>
  <c r="D195" i="8" s="1"/>
  <c r="D104" i="8"/>
  <c r="D190" i="8" s="1"/>
  <c r="G158" i="8"/>
  <c r="G244" i="8" s="1"/>
  <c r="D123" i="8"/>
  <c r="D209" i="8" s="1"/>
  <c r="K124" i="8"/>
  <c r="K210" i="8" s="1"/>
  <c r="D126" i="8"/>
  <c r="D212" i="8" s="1"/>
  <c r="D131" i="8"/>
  <c r="D217" i="8" s="1"/>
  <c r="G155" i="8"/>
  <c r="G241" i="8" s="1"/>
  <c r="D117" i="8"/>
  <c r="D203" i="8" s="1"/>
  <c r="D110" i="8"/>
  <c r="D196" i="8" s="1"/>
  <c r="K102" i="8"/>
  <c r="K188" i="8" s="1"/>
  <c r="K133" i="8"/>
  <c r="K219" i="8" s="1"/>
  <c r="K151" i="8"/>
  <c r="K237" i="8" s="1"/>
  <c r="E153" i="8"/>
  <c r="E239" i="8" s="1"/>
  <c r="D121" i="8"/>
  <c r="D207" i="8" s="1"/>
  <c r="D124" i="8"/>
  <c r="D210" i="8" s="1"/>
  <c r="M151" i="8"/>
  <c r="M237" i="8" s="1"/>
  <c r="M154" i="8"/>
  <c r="M240" i="8" s="1"/>
  <c r="G160" i="8"/>
  <c r="G246" i="8" s="1"/>
  <c r="G159" i="8"/>
  <c r="G245" i="8" s="1"/>
  <c r="C146" i="8"/>
  <c r="C232" i="8" s="1"/>
  <c r="C148" i="8"/>
  <c r="C234" i="8" s="1"/>
  <c r="E145" i="8"/>
  <c r="E231" i="8" s="1"/>
  <c r="C158" i="8"/>
  <c r="C244" i="8" s="1"/>
  <c r="C157" i="8"/>
  <c r="C243" i="8" s="1"/>
  <c r="K159" i="8"/>
  <c r="K245" i="8" s="1"/>
  <c r="K150" i="8"/>
  <c r="K236" i="8" s="1"/>
  <c r="M158" i="8"/>
  <c r="M244" i="8" s="1"/>
  <c r="K154" i="8"/>
  <c r="K240" i="8" s="1"/>
  <c r="C156" i="8"/>
  <c r="C242" i="8" s="1"/>
  <c r="G145" i="8"/>
  <c r="G231" i="8" s="1"/>
  <c r="I149" i="8"/>
  <c r="I235" i="8" s="1"/>
  <c r="C147" i="8"/>
  <c r="C233" i="8" s="1"/>
  <c r="F138" i="8"/>
  <c r="F224" i="8" s="1"/>
  <c r="I155" i="8"/>
  <c r="I241" i="8" s="1"/>
  <c r="K103" i="8"/>
  <c r="K189" i="8" s="1"/>
  <c r="H127" i="8"/>
  <c r="H213" i="8" s="1"/>
  <c r="H132" i="8"/>
  <c r="H218" i="8" s="1"/>
  <c r="H122" i="8"/>
  <c r="H208" i="8" s="1"/>
  <c r="M160" i="8"/>
  <c r="M246" i="8" s="1"/>
  <c r="M153" i="8"/>
  <c r="M239" i="8" s="1"/>
  <c r="K160" i="8"/>
  <c r="K246" i="8" s="1"/>
  <c r="K155" i="8"/>
  <c r="K241" i="8" s="1"/>
  <c r="F131" i="8"/>
  <c r="F217" i="8" s="1"/>
  <c r="D127" i="8"/>
  <c r="D213" i="8" s="1"/>
  <c r="I150" i="8"/>
  <c r="I236" i="8" s="1"/>
  <c r="G153" i="8"/>
  <c r="G239" i="8" s="1"/>
  <c r="K113" i="8"/>
  <c r="K199" i="8" s="1"/>
  <c r="K104" i="8"/>
  <c r="K190" i="8" s="1"/>
  <c r="K128" i="8"/>
  <c r="K214" i="8" s="1"/>
  <c r="K122" i="8"/>
  <c r="K208" i="8" s="1"/>
  <c r="K105" i="8"/>
  <c r="K191" i="8" s="1"/>
  <c r="K115" i="8"/>
  <c r="K201" i="8" s="1"/>
  <c r="E151" i="8"/>
  <c r="E237" i="8" s="1"/>
  <c r="M145" i="8"/>
  <c r="M231" i="8" s="1"/>
  <c r="D108" i="8"/>
  <c r="D194" i="8" s="1"/>
  <c r="K119" i="8"/>
  <c r="K205" i="8" s="1"/>
  <c r="H117" i="8"/>
  <c r="H203" i="8" s="1"/>
  <c r="H131" i="8"/>
  <c r="H217" i="8" s="1"/>
  <c r="H136" i="8"/>
  <c r="H222" i="8" s="1"/>
  <c r="H126" i="8"/>
  <c r="H212" i="8" s="1"/>
  <c r="F117" i="8"/>
  <c r="F203" i="8" s="1"/>
  <c r="F122" i="8"/>
  <c r="F208" i="8" s="1"/>
  <c r="D136" i="8"/>
  <c r="D222" i="8" s="1"/>
  <c r="I154" i="8"/>
  <c r="I240" i="8" s="1"/>
  <c r="I159" i="8"/>
  <c r="I245" i="8" s="1"/>
  <c r="K129" i="8"/>
  <c r="K215" i="8" s="1"/>
  <c r="K108" i="8"/>
  <c r="K194" i="8" s="1"/>
  <c r="K126" i="8"/>
  <c r="K212" i="8" s="1"/>
  <c r="K117" i="8"/>
  <c r="K203" i="8" s="1"/>
  <c r="E155" i="8"/>
  <c r="E241" i="8" s="1"/>
  <c r="C155" i="8"/>
  <c r="C241" i="8" s="1"/>
  <c r="K137" i="8"/>
  <c r="K223" i="8" s="1"/>
  <c r="K111" i="8"/>
  <c r="K197" i="8" s="1"/>
  <c r="I147" i="8"/>
  <c r="I233" i="8" s="1"/>
  <c r="G147" i="8"/>
  <c r="G233" i="8" s="1"/>
  <c r="M146" i="8"/>
  <c r="M232" i="8" s="1"/>
  <c r="M155" i="8"/>
  <c r="M241" i="8" s="1"/>
  <c r="K149" i="8"/>
  <c r="K235" i="8" s="1"/>
  <c r="I148" i="8"/>
  <c r="I234" i="8" s="1"/>
  <c r="I153" i="8"/>
  <c r="I239" i="8" s="1"/>
  <c r="I151" i="8"/>
  <c r="I237" i="8" s="1"/>
  <c r="G146" i="8"/>
  <c r="G232" i="8" s="1"/>
  <c r="G151" i="8"/>
  <c r="G237" i="8" s="1"/>
  <c r="E157" i="8"/>
  <c r="E243" i="8" s="1"/>
  <c r="C149" i="8"/>
  <c r="C235" i="8" s="1"/>
  <c r="E159" i="8"/>
  <c r="E245" i="8" s="1"/>
  <c r="C153" i="8"/>
  <c r="C239" i="8" s="1"/>
  <c r="M148" i="8"/>
  <c r="M234" i="8" s="1"/>
  <c r="K146" i="8"/>
  <c r="K232" i="8" s="1"/>
  <c r="E146" i="8"/>
  <c r="E232" i="8" s="1"/>
  <c r="C145" i="8"/>
  <c r="C231" i="8" s="1"/>
  <c r="M156" i="8"/>
  <c r="M242" i="8" s="1"/>
  <c r="K148" i="8"/>
  <c r="K234" i="8" s="1"/>
  <c r="I146" i="8"/>
  <c r="I232" i="8" s="1"/>
  <c r="I160" i="8"/>
  <c r="I246" i="8" s="1"/>
  <c r="G148" i="8"/>
  <c r="G234" i="8" s="1"/>
  <c r="G149" i="8"/>
  <c r="G235" i="8" s="1"/>
  <c r="E152" i="8"/>
  <c r="E238" i="8" s="1"/>
  <c r="F112" i="8"/>
  <c r="F198" i="8" s="1"/>
  <c r="K118" i="8"/>
  <c r="K204" i="8" s="1"/>
  <c r="H111" i="8"/>
  <c r="H197" i="8" s="1"/>
  <c r="M150" i="8"/>
  <c r="M236" i="8" s="1"/>
  <c r="F121" i="8"/>
  <c r="F207" i="8" s="1"/>
  <c r="G156" i="8"/>
  <c r="G242" i="8" s="1"/>
  <c r="E156" i="8"/>
  <c r="E242" i="8" s="1"/>
  <c r="H109" i="8"/>
  <c r="H195" i="8" s="1"/>
  <c r="H108" i="8"/>
  <c r="H194" i="8" s="1"/>
  <c r="H124" i="8"/>
  <c r="H210" i="8" s="1"/>
  <c r="H134" i="8"/>
  <c r="H220" i="8" s="1"/>
  <c r="M149" i="8"/>
  <c r="M235" i="8" s="1"/>
  <c r="M159" i="8"/>
  <c r="M245" i="8" s="1"/>
  <c r="K156" i="8"/>
  <c r="K242" i="8" s="1"/>
  <c r="K147" i="8"/>
  <c r="K233" i="8" s="1"/>
  <c r="K157" i="8"/>
  <c r="K243" i="8" s="1"/>
  <c r="F129" i="8"/>
  <c r="F215" i="8" s="1"/>
  <c r="F103" i="8"/>
  <c r="F189" i="8" s="1"/>
  <c r="F106" i="8"/>
  <c r="F192" i="8" s="1"/>
  <c r="F124" i="8"/>
  <c r="F210" i="8" s="1"/>
  <c r="D111" i="8"/>
  <c r="D197" i="8" s="1"/>
  <c r="D118" i="8"/>
  <c r="D204" i="8" s="1"/>
  <c r="I158" i="8"/>
  <c r="I244" i="8" s="1"/>
  <c r="I156" i="8"/>
  <c r="I242" i="8" s="1"/>
  <c r="I145" i="8"/>
  <c r="I231" i="8" s="1"/>
  <c r="G150" i="8"/>
  <c r="G236" i="8" s="1"/>
  <c r="G157" i="8"/>
  <c r="G243" i="8" s="1"/>
  <c r="K116" i="8"/>
  <c r="K202" i="8" s="1"/>
  <c r="K132" i="8"/>
  <c r="K218" i="8" s="1"/>
  <c r="K106" i="8"/>
  <c r="K192" i="8" s="1"/>
  <c r="E160" i="8"/>
  <c r="E246" i="8" s="1"/>
  <c r="E150" i="8"/>
  <c r="E236" i="8" s="1"/>
  <c r="E149" i="8"/>
  <c r="E235" i="8" s="1"/>
  <c r="C150" i="8"/>
  <c r="C236" i="8" s="1"/>
  <c r="C144" i="8"/>
  <c r="C230" i="8" s="1"/>
  <c r="C159" i="8"/>
  <c r="C245" i="8" s="1"/>
  <c r="H116" i="8"/>
  <c r="H202" i="8" s="1"/>
  <c r="I144" i="8"/>
  <c r="I230" i="8" s="1"/>
  <c r="H129" i="8"/>
  <c r="H215" i="8" s="1"/>
  <c r="M144" i="8"/>
  <c r="M230" i="8" s="1"/>
  <c r="K158" i="8"/>
  <c r="K244" i="8" s="1"/>
  <c r="D137" i="8"/>
  <c r="D223" i="8" s="1"/>
  <c r="I157" i="8"/>
  <c r="I243" i="8" s="1"/>
  <c r="K112" i="8"/>
  <c r="K198" i="8" s="1"/>
  <c r="K121" i="8"/>
  <c r="K207" i="8" s="1"/>
  <c r="H123" i="8"/>
  <c r="H209" i="8" s="1"/>
  <c r="H137" i="8"/>
  <c r="H223" i="8" s="1"/>
  <c r="H112" i="8"/>
  <c r="H198" i="8" s="1"/>
  <c r="H128" i="8"/>
  <c r="H214" i="8" s="1"/>
  <c r="M147" i="8"/>
  <c r="M233" i="8" s="1"/>
  <c r="K145" i="8"/>
  <c r="K231" i="8" s="1"/>
  <c r="F134" i="8"/>
  <c r="F220" i="8" s="1"/>
  <c r="F128" i="8"/>
  <c r="F214" i="8" s="1"/>
  <c r="G144" i="8"/>
  <c r="G230" i="8" s="1"/>
  <c r="K130" i="8"/>
  <c r="K216" i="8" s="1"/>
  <c r="K109" i="8"/>
  <c r="K195" i="8" s="1"/>
  <c r="K123" i="8"/>
  <c r="K209" i="8" s="1"/>
  <c r="E148" i="8"/>
  <c r="E234" i="8" s="1"/>
  <c r="E147" i="8"/>
  <c r="E233" i="8" s="1"/>
  <c r="L160" i="8"/>
  <c r="L246" i="8" s="1"/>
  <c r="L156" i="8"/>
  <c r="L242" i="8" s="1"/>
  <c r="L152" i="8"/>
  <c r="L238" i="8" s="1"/>
  <c r="L148" i="8"/>
  <c r="L234" i="8" s="1"/>
  <c r="L144" i="8"/>
  <c r="L230" i="8" s="1"/>
  <c r="L158" i="8"/>
  <c r="L244" i="8" s="1"/>
  <c r="L154" i="8"/>
  <c r="L240" i="8" s="1"/>
  <c r="L150" i="8"/>
  <c r="L236" i="8" s="1"/>
  <c r="L146" i="8"/>
  <c r="L232" i="8" s="1"/>
  <c r="L157" i="8"/>
  <c r="L243" i="8" s="1"/>
  <c r="L153" i="8"/>
  <c r="L239" i="8" s="1"/>
  <c r="L149" i="8"/>
  <c r="L235" i="8" s="1"/>
  <c r="L145" i="8"/>
  <c r="L231" i="8" s="1"/>
  <c r="L159" i="8"/>
  <c r="L245" i="8" s="1"/>
  <c r="L155" i="8"/>
  <c r="L241" i="8" s="1"/>
  <c r="L151" i="8"/>
  <c r="L237" i="8" s="1"/>
  <c r="L147" i="8"/>
  <c r="L233" i="8" s="1"/>
  <c r="K139" i="8"/>
  <c r="K225" i="8" s="1"/>
  <c r="I137" i="8"/>
  <c r="I223" i="8" s="1"/>
  <c r="I133" i="8"/>
  <c r="I219" i="8" s="1"/>
  <c r="I129" i="8"/>
  <c r="I215" i="8" s="1"/>
  <c r="I125" i="8"/>
  <c r="I211" i="8" s="1"/>
  <c r="I121" i="8"/>
  <c r="I207" i="8" s="1"/>
  <c r="I117" i="8"/>
  <c r="I203" i="8" s="1"/>
  <c r="I113" i="8"/>
  <c r="I199" i="8" s="1"/>
  <c r="I109" i="8"/>
  <c r="I195" i="8" s="1"/>
  <c r="I105" i="8"/>
  <c r="I191" i="8" s="1"/>
  <c r="I139" i="8"/>
  <c r="I225" i="8" s="1"/>
  <c r="I135" i="8"/>
  <c r="I221" i="8" s="1"/>
  <c r="I131" i="8"/>
  <c r="I217" i="8" s="1"/>
  <c r="I127" i="8"/>
  <c r="I213" i="8" s="1"/>
  <c r="I123" i="8"/>
  <c r="I209" i="8" s="1"/>
  <c r="I119" i="8"/>
  <c r="I205" i="8" s="1"/>
  <c r="I115" i="8"/>
  <c r="I201" i="8" s="1"/>
  <c r="I111" i="8"/>
  <c r="I197" i="8" s="1"/>
  <c r="I107" i="8"/>
  <c r="I193" i="8" s="1"/>
  <c r="I103" i="8"/>
  <c r="I189" i="8" s="1"/>
  <c r="I138" i="8"/>
  <c r="I224" i="8" s="1"/>
  <c r="I134" i="8"/>
  <c r="I220" i="8" s="1"/>
  <c r="I130" i="8"/>
  <c r="I216" i="8" s="1"/>
  <c r="I126" i="8"/>
  <c r="I212" i="8" s="1"/>
  <c r="I122" i="8"/>
  <c r="I208" i="8" s="1"/>
  <c r="I118" i="8"/>
  <c r="I204" i="8" s="1"/>
  <c r="I114" i="8"/>
  <c r="I200" i="8" s="1"/>
  <c r="I136" i="8"/>
  <c r="I222" i="8" s="1"/>
  <c r="I132" i="8"/>
  <c r="I218" i="8" s="1"/>
  <c r="I128" i="8"/>
  <c r="I214" i="8" s="1"/>
  <c r="I124" i="8"/>
  <c r="I210" i="8" s="1"/>
  <c r="I120" i="8"/>
  <c r="I206" i="8" s="1"/>
  <c r="I116" i="8"/>
  <c r="I202" i="8" s="1"/>
  <c r="I112" i="8"/>
  <c r="I198" i="8" s="1"/>
  <c r="I108" i="8"/>
  <c r="I194" i="8" s="1"/>
  <c r="I104" i="8"/>
  <c r="I190" i="8" s="1"/>
  <c r="I110" i="8"/>
  <c r="I196" i="8" s="1"/>
  <c r="I106" i="8"/>
  <c r="I192" i="8" s="1"/>
  <c r="I102" i="8"/>
  <c r="I188" i="8" s="1"/>
  <c r="F119" i="8"/>
  <c r="F205" i="8" s="1"/>
  <c r="F135" i="8"/>
  <c r="F221" i="8" s="1"/>
  <c r="G139" i="8"/>
  <c r="G225" i="8" s="1"/>
  <c r="G135" i="8"/>
  <c r="G221" i="8" s="1"/>
  <c r="G131" i="8"/>
  <c r="G217" i="8" s="1"/>
  <c r="G127" i="8"/>
  <c r="G213" i="8" s="1"/>
  <c r="G123" i="8"/>
  <c r="G209" i="8" s="1"/>
  <c r="G119" i="8"/>
  <c r="G205" i="8" s="1"/>
  <c r="G115" i="8"/>
  <c r="G201" i="8" s="1"/>
  <c r="G111" i="8"/>
  <c r="G197" i="8" s="1"/>
  <c r="G107" i="8"/>
  <c r="G193" i="8" s="1"/>
  <c r="G103" i="8"/>
  <c r="G189" i="8" s="1"/>
  <c r="G137" i="8"/>
  <c r="G223" i="8" s="1"/>
  <c r="G133" i="8"/>
  <c r="G219" i="8" s="1"/>
  <c r="G129" i="8"/>
  <c r="G215" i="8" s="1"/>
  <c r="G125" i="8"/>
  <c r="G211" i="8" s="1"/>
  <c r="G121" i="8"/>
  <c r="G207" i="8" s="1"/>
  <c r="G117" i="8"/>
  <c r="G203" i="8" s="1"/>
  <c r="G113" i="8"/>
  <c r="G199" i="8" s="1"/>
  <c r="G109" i="8"/>
  <c r="G195" i="8" s="1"/>
  <c r="G105" i="8"/>
  <c r="G191" i="8" s="1"/>
  <c r="G136" i="8"/>
  <c r="G222" i="8" s="1"/>
  <c r="G132" i="8"/>
  <c r="G218" i="8" s="1"/>
  <c r="G128" i="8"/>
  <c r="G214" i="8" s="1"/>
  <c r="G124" i="8"/>
  <c r="G210" i="8" s="1"/>
  <c r="G120" i="8"/>
  <c r="G206" i="8" s="1"/>
  <c r="G116" i="8"/>
  <c r="G202" i="8" s="1"/>
  <c r="G112" i="8"/>
  <c r="G198" i="8" s="1"/>
  <c r="G108" i="8"/>
  <c r="G194" i="8" s="1"/>
  <c r="G104" i="8"/>
  <c r="G190" i="8" s="1"/>
  <c r="G138" i="8"/>
  <c r="G224" i="8" s="1"/>
  <c r="G134" i="8"/>
  <c r="G220" i="8" s="1"/>
  <c r="G130" i="8"/>
  <c r="G216" i="8" s="1"/>
  <c r="G126" i="8"/>
  <c r="G212" i="8" s="1"/>
  <c r="G122" i="8"/>
  <c r="G208" i="8" s="1"/>
  <c r="G118" i="8"/>
  <c r="G204" i="8" s="1"/>
  <c r="G114" i="8"/>
  <c r="G200" i="8" s="1"/>
  <c r="G110" i="8"/>
  <c r="G196" i="8" s="1"/>
  <c r="G106" i="8"/>
  <c r="G192" i="8" s="1"/>
  <c r="G102" i="8"/>
  <c r="G188" i="8" s="1"/>
  <c r="K134" i="8"/>
  <c r="K220" i="8" s="1"/>
  <c r="K125" i="8"/>
  <c r="K211" i="8" s="1"/>
  <c r="C139" i="8"/>
  <c r="C225" i="8" s="1"/>
  <c r="C135" i="8"/>
  <c r="C221" i="8" s="1"/>
  <c r="C131" i="8"/>
  <c r="C217" i="8" s="1"/>
  <c r="C127" i="8"/>
  <c r="C213" i="8" s="1"/>
  <c r="C123" i="8"/>
  <c r="C209" i="8" s="1"/>
  <c r="C119" i="8"/>
  <c r="C205" i="8" s="1"/>
  <c r="C115" i="8"/>
  <c r="C201" i="8" s="1"/>
  <c r="C111" i="8"/>
  <c r="C197" i="8" s="1"/>
  <c r="C107" i="8"/>
  <c r="C193" i="8" s="1"/>
  <c r="C103" i="8"/>
  <c r="C189" i="8" s="1"/>
  <c r="C137" i="8"/>
  <c r="C223" i="8" s="1"/>
  <c r="C133" i="8"/>
  <c r="C219" i="8" s="1"/>
  <c r="C129" i="8"/>
  <c r="C215" i="8" s="1"/>
  <c r="C125" i="8"/>
  <c r="C211" i="8" s="1"/>
  <c r="C121" i="8"/>
  <c r="C207" i="8" s="1"/>
  <c r="C117" i="8"/>
  <c r="C203" i="8" s="1"/>
  <c r="C113" i="8"/>
  <c r="C199" i="8" s="1"/>
  <c r="C109" i="8"/>
  <c r="C195" i="8" s="1"/>
  <c r="C105" i="8"/>
  <c r="C191" i="8" s="1"/>
  <c r="C138" i="8"/>
  <c r="C224" i="8" s="1"/>
  <c r="C134" i="8"/>
  <c r="C220" i="8" s="1"/>
  <c r="C130" i="8"/>
  <c r="C216" i="8" s="1"/>
  <c r="C126" i="8"/>
  <c r="C212" i="8" s="1"/>
  <c r="C122" i="8"/>
  <c r="C208" i="8" s="1"/>
  <c r="C118" i="8"/>
  <c r="C204" i="8" s="1"/>
  <c r="C114" i="8"/>
  <c r="C200" i="8" s="1"/>
  <c r="C110" i="8"/>
  <c r="C196" i="8" s="1"/>
  <c r="C106" i="8"/>
  <c r="C192" i="8" s="1"/>
  <c r="C102" i="8"/>
  <c r="C188" i="8" s="1"/>
  <c r="C136" i="8"/>
  <c r="C222" i="8" s="1"/>
  <c r="C132" i="8"/>
  <c r="C218" i="8" s="1"/>
  <c r="C128" i="8"/>
  <c r="C214" i="8" s="1"/>
  <c r="C124" i="8"/>
  <c r="C210" i="8" s="1"/>
  <c r="C120" i="8"/>
  <c r="C206" i="8" s="1"/>
  <c r="C116" i="8"/>
  <c r="C202" i="8" s="1"/>
  <c r="C112" i="8"/>
  <c r="C198" i="8" s="1"/>
  <c r="C108" i="8"/>
  <c r="C194" i="8" s="1"/>
  <c r="C104" i="8"/>
  <c r="C190" i="8" s="1"/>
  <c r="N136" i="8"/>
  <c r="N222" i="8" s="1"/>
  <c r="N132" i="8"/>
  <c r="N218" i="8" s="1"/>
  <c r="N128" i="8"/>
  <c r="N214" i="8" s="1"/>
  <c r="N124" i="8"/>
  <c r="N210" i="8" s="1"/>
  <c r="N120" i="8"/>
  <c r="N206" i="8" s="1"/>
  <c r="N116" i="8"/>
  <c r="N202" i="8" s="1"/>
  <c r="N112" i="8"/>
  <c r="N198" i="8" s="1"/>
  <c r="N108" i="8"/>
  <c r="N194" i="8" s="1"/>
  <c r="N104" i="8"/>
  <c r="N190" i="8" s="1"/>
  <c r="N138" i="8"/>
  <c r="N224" i="8" s="1"/>
  <c r="N134" i="8"/>
  <c r="N220" i="8" s="1"/>
  <c r="N130" i="8"/>
  <c r="N216" i="8" s="1"/>
  <c r="N126" i="8"/>
  <c r="N212" i="8" s="1"/>
  <c r="N122" i="8"/>
  <c r="N208" i="8" s="1"/>
  <c r="N118" i="8"/>
  <c r="N204" i="8" s="1"/>
  <c r="N114" i="8"/>
  <c r="N200" i="8" s="1"/>
  <c r="N110" i="8"/>
  <c r="N196" i="8" s="1"/>
  <c r="N106" i="8"/>
  <c r="N192" i="8" s="1"/>
  <c r="N102" i="8"/>
  <c r="N188" i="8" s="1"/>
  <c r="N139" i="8"/>
  <c r="N225" i="8" s="1"/>
  <c r="N135" i="8"/>
  <c r="N221" i="8" s="1"/>
  <c r="N131" i="8"/>
  <c r="N217" i="8" s="1"/>
  <c r="N127" i="8"/>
  <c r="N213" i="8" s="1"/>
  <c r="N123" i="8"/>
  <c r="N209" i="8" s="1"/>
  <c r="N119" i="8"/>
  <c r="N205" i="8" s="1"/>
  <c r="N115" i="8"/>
  <c r="N201" i="8" s="1"/>
  <c r="N111" i="8"/>
  <c r="N197" i="8" s="1"/>
  <c r="N107" i="8"/>
  <c r="N193" i="8" s="1"/>
  <c r="N103" i="8"/>
  <c r="N189" i="8" s="1"/>
  <c r="N137" i="8"/>
  <c r="N223" i="8" s="1"/>
  <c r="N133" i="8"/>
  <c r="N219" i="8" s="1"/>
  <c r="N129" i="8"/>
  <c r="N215" i="8" s="1"/>
  <c r="N125" i="8"/>
  <c r="N211" i="8" s="1"/>
  <c r="N121" i="8"/>
  <c r="N207" i="8" s="1"/>
  <c r="N117" i="8"/>
  <c r="N203" i="8" s="1"/>
  <c r="N113" i="8"/>
  <c r="N199" i="8" s="1"/>
  <c r="N109" i="8"/>
  <c r="N195" i="8" s="1"/>
  <c r="N105" i="8"/>
  <c r="N191" i="8" s="1"/>
  <c r="H103" i="8"/>
  <c r="H189" i="8" s="1"/>
  <c r="H119" i="8"/>
  <c r="H205" i="8" s="1"/>
  <c r="H135" i="8"/>
  <c r="H221" i="8" s="1"/>
  <c r="K144" i="8"/>
  <c r="K230" i="8" s="1"/>
  <c r="F123" i="8"/>
  <c r="F209" i="8" s="1"/>
  <c r="F139" i="8"/>
  <c r="F225" i="8" s="1"/>
  <c r="F116" i="8"/>
  <c r="F202" i="8" s="1"/>
  <c r="F132" i="8"/>
  <c r="F218" i="8" s="1"/>
  <c r="D103" i="8"/>
  <c r="D189" i="8" s="1"/>
  <c r="D129" i="8"/>
  <c r="D215" i="8" s="1"/>
  <c r="D139" i="8"/>
  <c r="D225" i="8" s="1"/>
  <c r="D114" i="8"/>
  <c r="D200" i="8" s="1"/>
  <c r="D130" i="8"/>
  <c r="D216" i="8" s="1"/>
  <c r="H160" i="8"/>
  <c r="H246" i="8" s="1"/>
  <c r="H156" i="8"/>
  <c r="H242" i="8" s="1"/>
  <c r="H152" i="8"/>
  <c r="H238" i="8" s="1"/>
  <c r="H148" i="8"/>
  <c r="H234" i="8" s="1"/>
  <c r="H144" i="8"/>
  <c r="H230" i="8" s="1"/>
  <c r="H158" i="8"/>
  <c r="H244" i="8" s="1"/>
  <c r="H154" i="8"/>
  <c r="H240" i="8" s="1"/>
  <c r="H150" i="8"/>
  <c r="H236" i="8" s="1"/>
  <c r="H146" i="8"/>
  <c r="H232" i="8" s="1"/>
  <c r="H159" i="8"/>
  <c r="H245" i="8" s="1"/>
  <c r="H155" i="8"/>
  <c r="H241" i="8" s="1"/>
  <c r="H151" i="8"/>
  <c r="H237" i="8" s="1"/>
  <c r="H147" i="8"/>
  <c r="H233" i="8" s="1"/>
  <c r="H157" i="8"/>
  <c r="H243" i="8" s="1"/>
  <c r="H153" i="8"/>
  <c r="H239" i="8" s="1"/>
  <c r="H149" i="8"/>
  <c r="H235" i="8" s="1"/>
  <c r="H145" i="8"/>
  <c r="H231" i="8" s="1"/>
  <c r="N158" i="8"/>
  <c r="N244" i="8" s="1"/>
  <c r="N154" i="8"/>
  <c r="N240" i="8" s="1"/>
  <c r="N150" i="8"/>
  <c r="N236" i="8" s="1"/>
  <c r="N146" i="8"/>
  <c r="N232" i="8" s="1"/>
  <c r="N160" i="8"/>
  <c r="N246" i="8" s="1"/>
  <c r="N156" i="8"/>
  <c r="N242" i="8" s="1"/>
  <c r="N152" i="8"/>
  <c r="N238" i="8" s="1"/>
  <c r="N148" i="8"/>
  <c r="N234" i="8" s="1"/>
  <c r="N144" i="8"/>
  <c r="N230" i="8" s="1"/>
  <c r="N157" i="8"/>
  <c r="N243" i="8" s="1"/>
  <c r="N153" i="8"/>
  <c r="N239" i="8" s="1"/>
  <c r="N149" i="8"/>
  <c r="N235" i="8" s="1"/>
  <c r="N145" i="8"/>
  <c r="N231" i="8" s="1"/>
  <c r="N159" i="8"/>
  <c r="N245" i="8" s="1"/>
  <c r="N155" i="8"/>
  <c r="N241" i="8" s="1"/>
  <c r="N151" i="8"/>
  <c r="N237" i="8" s="1"/>
  <c r="N147" i="8"/>
  <c r="N233" i="8" s="1"/>
  <c r="K136" i="8"/>
  <c r="K222" i="8" s="1"/>
  <c r="M137" i="8"/>
  <c r="M223" i="8" s="1"/>
  <c r="M133" i="8"/>
  <c r="M219" i="8" s="1"/>
  <c r="M129" i="8"/>
  <c r="M215" i="8" s="1"/>
  <c r="M125" i="8"/>
  <c r="M211" i="8" s="1"/>
  <c r="M121" i="8"/>
  <c r="M207" i="8" s="1"/>
  <c r="M117" i="8"/>
  <c r="M203" i="8" s="1"/>
  <c r="M113" i="8"/>
  <c r="M199" i="8" s="1"/>
  <c r="M109" i="8"/>
  <c r="M195" i="8" s="1"/>
  <c r="M105" i="8"/>
  <c r="M191" i="8" s="1"/>
  <c r="M139" i="8"/>
  <c r="M225" i="8" s="1"/>
  <c r="M135" i="8"/>
  <c r="M221" i="8" s="1"/>
  <c r="M131" i="8"/>
  <c r="M217" i="8" s="1"/>
  <c r="M127" i="8"/>
  <c r="M213" i="8" s="1"/>
  <c r="M123" i="8"/>
  <c r="M209" i="8" s="1"/>
  <c r="M119" i="8"/>
  <c r="M205" i="8" s="1"/>
  <c r="M115" i="8"/>
  <c r="M201" i="8" s="1"/>
  <c r="M111" i="8"/>
  <c r="M197" i="8" s="1"/>
  <c r="M107" i="8"/>
  <c r="M193" i="8" s="1"/>
  <c r="M103" i="8"/>
  <c r="M189" i="8" s="1"/>
  <c r="M136" i="8"/>
  <c r="M222" i="8" s="1"/>
  <c r="M132" i="8"/>
  <c r="M218" i="8" s="1"/>
  <c r="M128" i="8"/>
  <c r="M214" i="8" s="1"/>
  <c r="M124" i="8"/>
  <c r="M210" i="8" s="1"/>
  <c r="M120" i="8"/>
  <c r="M206" i="8" s="1"/>
  <c r="M116" i="8"/>
  <c r="M202" i="8" s="1"/>
  <c r="M112" i="8"/>
  <c r="M198" i="8" s="1"/>
  <c r="M138" i="8"/>
  <c r="M224" i="8" s="1"/>
  <c r="M134" i="8"/>
  <c r="M220" i="8" s="1"/>
  <c r="M130" i="8"/>
  <c r="M216" i="8" s="1"/>
  <c r="M126" i="8"/>
  <c r="M212" i="8" s="1"/>
  <c r="M122" i="8"/>
  <c r="M208" i="8" s="1"/>
  <c r="M118" i="8"/>
  <c r="M204" i="8" s="1"/>
  <c r="M114" i="8"/>
  <c r="M200" i="8" s="1"/>
  <c r="M110" i="8"/>
  <c r="M196" i="8" s="1"/>
  <c r="M106" i="8"/>
  <c r="M192" i="8" s="1"/>
  <c r="M102" i="8"/>
  <c r="M188" i="8" s="1"/>
  <c r="M108" i="8"/>
  <c r="M194" i="8" s="1"/>
  <c r="M104" i="8"/>
  <c r="M190" i="8" s="1"/>
  <c r="L138" i="8"/>
  <c r="L224" i="8" s="1"/>
  <c r="L134" i="8"/>
  <c r="L220" i="8" s="1"/>
  <c r="L130" i="8"/>
  <c r="L216" i="8" s="1"/>
  <c r="L126" i="8"/>
  <c r="L212" i="8" s="1"/>
  <c r="L122" i="8"/>
  <c r="L208" i="8" s="1"/>
  <c r="L118" i="8"/>
  <c r="L204" i="8" s="1"/>
  <c r="L114" i="8"/>
  <c r="L200" i="8" s="1"/>
  <c r="L110" i="8"/>
  <c r="L196" i="8" s="1"/>
  <c r="L106" i="8"/>
  <c r="L192" i="8" s="1"/>
  <c r="L102" i="8"/>
  <c r="L188" i="8" s="1"/>
  <c r="L136" i="8"/>
  <c r="L222" i="8" s="1"/>
  <c r="L132" i="8"/>
  <c r="L218" i="8" s="1"/>
  <c r="L128" i="8"/>
  <c r="L214" i="8" s="1"/>
  <c r="L124" i="8"/>
  <c r="L210" i="8" s="1"/>
  <c r="L120" i="8"/>
  <c r="L206" i="8" s="1"/>
  <c r="L116" i="8"/>
  <c r="L202" i="8" s="1"/>
  <c r="L112" i="8"/>
  <c r="L198" i="8" s="1"/>
  <c r="L108" i="8"/>
  <c r="L194" i="8" s="1"/>
  <c r="L104" i="8"/>
  <c r="L190" i="8" s="1"/>
  <c r="L139" i="8"/>
  <c r="L225" i="8" s="1"/>
  <c r="L135" i="8"/>
  <c r="L221" i="8" s="1"/>
  <c r="L131" i="8"/>
  <c r="L217" i="8" s="1"/>
  <c r="L127" i="8"/>
  <c r="L213" i="8" s="1"/>
  <c r="L123" i="8"/>
  <c r="L209" i="8" s="1"/>
  <c r="L119" i="8"/>
  <c r="L205" i="8" s="1"/>
  <c r="L115" i="8"/>
  <c r="L201" i="8" s="1"/>
  <c r="L111" i="8"/>
  <c r="L197" i="8" s="1"/>
  <c r="L137" i="8"/>
  <c r="L223" i="8" s="1"/>
  <c r="L133" i="8"/>
  <c r="L219" i="8" s="1"/>
  <c r="L129" i="8"/>
  <c r="L215" i="8" s="1"/>
  <c r="L125" i="8"/>
  <c r="L211" i="8" s="1"/>
  <c r="L121" i="8"/>
  <c r="L207" i="8" s="1"/>
  <c r="L117" i="8"/>
  <c r="L203" i="8" s="1"/>
  <c r="L113" i="8"/>
  <c r="L199" i="8" s="1"/>
  <c r="L109" i="8"/>
  <c r="L195" i="8" s="1"/>
  <c r="L105" i="8"/>
  <c r="L191" i="8" s="1"/>
  <c r="L107" i="8"/>
  <c r="L193" i="8" s="1"/>
  <c r="L103" i="8"/>
  <c r="L189" i="8" s="1"/>
  <c r="K114" i="8"/>
  <c r="K200" i="8" s="1"/>
  <c r="D125" i="8"/>
  <c r="D211" i="8" s="1"/>
  <c r="D119" i="8"/>
  <c r="D205" i="8" s="1"/>
  <c r="D135" i="8"/>
  <c r="D221" i="8" s="1"/>
  <c r="F158" i="8"/>
  <c r="F244" i="8" s="1"/>
  <c r="F154" i="8"/>
  <c r="F240" i="8" s="1"/>
  <c r="F150" i="8"/>
  <c r="F236" i="8" s="1"/>
  <c r="F146" i="8"/>
  <c r="F232" i="8" s="1"/>
  <c r="F160" i="8"/>
  <c r="F246" i="8" s="1"/>
  <c r="F156" i="8"/>
  <c r="F242" i="8" s="1"/>
  <c r="F152" i="8"/>
  <c r="F238" i="8" s="1"/>
  <c r="F148" i="8"/>
  <c r="F234" i="8" s="1"/>
  <c r="F144" i="8"/>
  <c r="F230" i="8" s="1"/>
  <c r="F157" i="8"/>
  <c r="F243" i="8" s="1"/>
  <c r="F153" i="8"/>
  <c r="F239" i="8" s="1"/>
  <c r="F149" i="8"/>
  <c r="F235" i="8" s="1"/>
  <c r="F145" i="8"/>
  <c r="F231" i="8" s="1"/>
  <c r="F159" i="8"/>
  <c r="F245" i="8" s="1"/>
  <c r="F155" i="8"/>
  <c r="F241" i="8" s="1"/>
  <c r="F151" i="8"/>
  <c r="F237" i="8" s="1"/>
  <c r="F147" i="8"/>
  <c r="F233" i="8" s="1"/>
  <c r="E137" i="8"/>
  <c r="E223" i="8" s="1"/>
  <c r="E133" i="8"/>
  <c r="E219" i="8" s="1"/>
  <c r="E129" i="8"/>
  <c r="E215" i="8" s="1"/>
  <c r="E125" i="8"/>
  <c r="E211" i="8" s="1"/>
  <c r="E121" i="8"/>
  <c r="E207" i="8" s="1"/>
  <c r="E117" i="8"/>
  <c r="E203" i="8" s="1"/>
  <c r="E113" i="8"/>
  <c r="E199" i="8" s="1"/>
  <c r="E109" i="8"/>
  <c r="E195" i="8" s="1"/>
  <c r="E105" i="8"/>
  <c r="E191" i="8" s="1"/>
  <c r="E139" i="8"/>
  <c r="E225" i="8" s="1"/>
  <c r="E135" i="8"/>
  <c r="E221" i="8" s="1"/>
  <c r="E131" i="8"/>
  <c r="E217" i="8" s="1"/>
  <c r="E127" i="8"/>
  <c r="E213" i="8" s="1"/>
  <c r="E123" i="8"/>
  <c r="E209" i="8" s="1"/>
  <c r="E119" i="8"/>
  <c r="E205" i="8" s="1"/>
  <c r="E115" i="8"/>
  <c r="E201" i="8" s="1"/>
  <c r="E111" i="8"/>
  <c r="E197" i="8" s="1"/>
  <c r="E107" i="8"/>
  <c r="E193" i="8" s="1"/>
  <c r="E103" i="8"/>
  <c r="E189" i="8" s="1"/>
  <c r="E136" i="8"/>
  <c r="E222" i="8" s="1"/>
  <c r="E132" i="8"/>
  <c r="E218" i="8" s="1"/>
  <c r="E128" i="8"/>
  <c r="E214" i="8" s="1"/>
  <c r="E124" i="8"/>
  <c r="E210" i="8" s="1"/>
  <c r="E120" i="8"/>
  <c r="E206" i="8" s="1"/>
  <c r="E116" i="8"/>
  <c r="E202" i="8" s="1"/>
  <c r="E112" i="8"/>
  <c r="E198" i="8" s="1"/>
  <c r="E138" i="8"/>
  <c r="E224" i="8" s="1"/>
  <c r="E134" i="8"/>
  <c r="E220" i="8" s="1"/>
  <c r="E130" i="8"/>
  <c r="E216" i="8" s="1"/>
  <c r="E126" i="8"/>
  <c r="E212" i="8" s="1"/>
  <c r="E122" i="8"/>
  <c r="E208" i="8" s="1"/>
  <c r="E118" i="8"/>
  <c r="E204" i="8" s="1"/>
  <c r="E114" i="8"/>
  <c r="E200" i="8" s="1"/>
  <c r="E110" i="8"/>
  <c r="E196" i="8" s="1"/>
  <c r="E106" i="8"/>
  <c r="E192" i="8" s="1"/>
  <c r="E102" i="8"/>
  <c r="E188" i="8" s="1"/>
  <c r="E108" i="8"/>
  <c r="E194" i="8" s="1"/>
  <c r="E104" i="8"/>
  <c r="E190" i="8" s="1"/>
  <c r="J136" i="8"/>
  <c r="J222" i="8" s="1"/>
  <c r="J132" i="8"/>
  <c r="J218" i="8" s="1"/>
  <c r="J128" i="8"/>
  <c r="J214" i="8" s="1"/>
  <c r="J124" i="8"/>
  <c r="J210" i="8" s="1"/>
  <c r="J120" i="8"/>
  <c r="J206" i="8" s="1"/>
  <c r="J116" i="8"/>
  <c r="J202" i="8" s="1"/>
  <c r="J112" i="8"/>
  <c r="J198" i="8" s="1"/>
  <c r="J108" i="8"/>
  <c r="J194" i="8" s="1"/>
  <c r="J104" i="8"/>
  <c r="J190" i="8" s="1"/>
  <c r="J138" i="8"/>
  <c r="J224" i="8" s="1"/>
  <c r="J134" i="8"/>
  <c r="J220" i="8" s="1"/>
  <c r="J130" i="8"/>
  <c r="J216" i="8" s="1"/>
  <c r="J126" i="8"/>
  <c r="J212" i="8" s="1"/>
  <c r="J122" i="8"/>
  <c r="J208" i="8" s="1"/>
  <c r="J118" i="8"/>
  <c r="J204" i="8" s="1"/>
  <c r="J114" i="8"/>
  <c r="J200" i="8" s="1"/>
  <c r="J110" i="8"/>
  <c r="J196" i="8" s="1"/>
  <c r="J106" i="8"/>
  <c r="J192" i="8" s="1"/>
  <c r="J102" i="8"/>
  <c r="J188" i="8" s="1"/>
  <c r="J137" i="8"/>
  <c r="J223" i="8" s="1"/>
  <c r="J133" i="8"/>
  <c r="J219" i="8" s="1"/>
  <c r="J129" i="8"/>
  <c r="J215" i="8" s="1"/>
  <c r="J125" i="8"/>
  <c r="J211" i="8" s="1"/>
  <c r="J121" i="8"/>
  <c r="J207" i="8" s="1"/>
  <c r="J117" i="8"/>
  <c r="J203" i="8" s="1"/>
  <c r="J113" i="8"/>
  <c r="J199" i="8" s="1"/>
  <c r="J109" i="8"/>
  <c r="J195" i="8" s="1"/>
  <c r="J105" i="8"/>
  <c r="J191" i="8" s="1"/>
  <c r="J139" i="8"/>
  <c r="J225" i="8" s="1"/>
  <c r="J135" i="8"/>
  <c r="J221" i="8" s="1"/>
  <c r="J131" i="8"/>
  <c r="J217" i="8" s="1"/>
  <c r="J127" i="8"/>
  <c r="J213" i="8" s="1"/>
  <c r="J123" i="8"/>
  <c r="J209" i="8" s="1"/>
  <c r="J119" i="8"/>
  <c r="J205" i="8" s="1"/>
  <c r="J115" i="8"/>
  <c r="J201" i="8" s="1"/>
  <c r="J111" i="8"/>
  <c r="J197" i="8" s="1"/>
  <c r="J107" i="8"/>
  <c r="J193" i="8" s="1"/>
  <c r="J103" i="8"/>
  <c r="J189" i="8" s="1"/>
  <c r="H125" i="8"/>
  <c r="H211" i="8" s="1"/>
  <c r="H114" i="8"/>
  <c r="H200" i="8" s="1"/>
  <c r="H130" i="8"/>
  <c r="H216" i="8" s="1"/>
  <c r="I152" i="8"/>
  <c r="I238" i="8" s="1"/>
  <c r="G152" i="8"/>
  <c r="G238" i="8" s="1"/>
  <c r="D160" i="8"/>
  <c r="D246" i="8" s="1"/>
  <c r="D156" i="8"/>
  <c r="D242" i="8" s="1"/>
  <c r="D152" i="8"/>
  <c r="D238" i="8" s="1"/>
  <c r="D148" i="8"/>
  <c r="D234" i="8" s="1"/>
  <c r="D144" i="8"/>
  <c r="D230" i="8" s="1"/>
  <c r="D158" i="8"/>
  <c r="D244" i="8" s="1"/>
  <c r="D154" i="8"/>
  <c r="D240" i="8" s="1"/>
  <c r="D150" i="8"/>
  <c r="D236" i="8" s="1"/>
  <c r="D146" i="8"/>
  <c r="D232" i="8" s="1"/>
  <c r="D157" i="8"/>
  <c r="D243" i="8" s="1"/>
  <c r="D153" i="8"/>
  <c r="D239" i="8" s="1"/>
  <c r="D149" i="8"/>
  <c r="D235" i="8" s="1"/>
  <c r="D145" i="8"/>
  <c r="D231" i="8" s="1"/>
  <c r="D159" i="8"/>
  <c r="D245" i="8" s="1"/>
  <c r="D155" i="8"/>
  <c r="D241" i="8" s="1"/>
  <c r="D151" i="8"/>
  <c r="D237" i="8" s="1"/>
  <c r="D147" i="8"/>
  <c r="D233" i="8" s="1"/>
  <c r="J158" i="8"/>
  <c r="J244" i="8" s="1"/>
  <c r="J154" i="8"/>
  <c r="J240" i="8" s="1"/>
  <c r="J150" i="8"/>
  <c r="J236" i="8" s="1"/>
  <c r="J146" i="8"/>
  <c r="J232" i="8" s="1"/>
  <c r="J160" i="8"/>
  <c r="J246" i="8" s="1"/>
  <c r="J156" i="8"/>
  <c r="J242" i="8" s="1"/>
  <c r="J152" i="8"/>
  <c r="J238" i="8" s="1"/>
  <c r="J148" i="8"/>
  <c r="J234" i="8" s="1"/>
  <c r="J144" i="8"/>
  <c r="J230" i="8" s="1"/>
  <c r="J159" i="8"/>
  <c r="J245" i="8" s="1"/>
  <c r="J155" i="8"/>
  <c r="J241" i="8" s="1"/>
  <c r="J151" i="8"/>
  <c r="J237" i="8" s="1"/>
  <c r="J147" i="8"/>
  <c r="J233" i="8" s="1"/>
  <c r="J157" i="8"/>
  <c r="J243" i="8" s="1"/>
  <c r="J153" i="8"/>
  <c r="J239" i="8" s="1"/>
  <c r="J149" i="8"/>
  <c r="J235" i="8" s="1"/>
  <c r="J145" i="8"/>
  <c r="J231" i="8" s="1"/>
  <c r="H224" i="10" l="1"/>
  <c r="D214" i="10"/>
  <c r="E227" i="10"/>
  <c r="H228" i="10"/>
  <c r="C224" i="10"/>
  <c r="G214" i="10"/>
  <c r="G225" i="10"/>
  <c r="D226" i="10"/>
  <c r="G234" i="10"/>
  <c r="C215" i="10"/>
  <c r="J233" i="10"/>
  <c r="F223" i="10"/>
  <c r="J216" i="10"/>
  <c r="F222" i="10"/>
  <c r="E230" i="10"/>
  <c r="E226" i="10"/>
  <c r="N228" i="10"/>
  <c r="F238" i="10"/>
  <c r="J239" i="10"/>
  <c r="M254" i="10"/>
  <c r="G242" i="10"/>
  <c r="H248" i="10"/>
  <c r="H243" i="10"/>
  <c r="E252" i="10"/>
  <c r="O273" i="10"/>
  <c r="O241" i="10"/>
  <c r="F247" i="10"/>
  <c r="C246" i="10"/>
  <c r="C245" i="10"/>
  <c r="I259" i="10"/>
  <c r="J265" i="10"/>
  <c r="J252" i="10"/>
  <c r="K245" i="10"/>
  <c r="K253" i="10"/>
  <c r="K261" i="10"/>
  <c r="K269" i="10"/>
  <c r="K238" i="10"/>
  <c r="K246" i="10"/>
  <c r="K254" i="10"/>
  <c r="K262" i="10"/>
  <c r="K270" i="10"/>
  <c r="L240" i="10"/>
  <c r="L248" i="10"/>
  <c r="L256" i="10"/>
  <c r="L264" i="10"/>
  <c r="L272" i="10"/>
  <c r="L243" i="10"/>
  <c r="L251" i="10"/>
  <c r="L259" i="10"/>
  <c r="L267" i="10"/>
  <c r="D236" i="10"/>
  <c r="D244" i="10"/>
  <c r="D252" i="10"/>
  <c r="D260" i="10"/>
  <c r="D268" i="10"/>
  <c r="D239" i="10"/>
  <c r="D247" i="10"/>
  <c r="D255" i="10"/>
  <c r="D263" i="10"/>
  <c r="D271" i="10"/>
  <c r="E260" i="10"/>
  <c r="O272" i="10"/>
  <c r="O256" i="10"/>
  <c r="F268" i="10"/>
  <c r="F242" i="10"/>
  <c r="C264" i="10"/>
  <c r="C238" i="10"/>
  <c r="I260" i="10"/>
  <c r="J272" i="10"/>
  <c r="J256" i="10"/>
  <c r="E261" i="10"/>
  <c r="E266" i="10"/>
  <c r="E240" i="10"/>
  <c r="O262" i="10"/>
  <c r="O236" i="10"/>
  <c r="F258" i="10"/>
  <c r="C270" i="10"/>
  <c r="C244" i="10"/>
  <c r="I266" i="10"/>
  <c r="I240" i="10"/>
  <c r="J262" i="10"/>
  <c r="J236" i="10"/>
  <c r="O248" i="10"/>
  <c r="E245" i="10"/>
  <c r="M273" i="10"/>
  <c r="C235" i="10"/>
  <c r="C271" i="10"/>
  <c r="M261" i="10"/>
  <c r="G249" i="10"/>
  <c r="G270" i="10"/>
  <c r="H264" i="10"/>
  <c r="H259" i="10"/>
  <c r="E247" i="10"/>
  <c r="O257" i="10"/>
  <c r="F263" i="10"/>
  <c r="F250" i="10"/>
  <c r="C261" i="10"/>
  <c r="I248" i="10"/>
  <c r="I243" i="10"/>
  <c r="J249" i="10"/>
  <c r="K241" i="10"/>
  <c r="K249" i="10"/>
  <c r="K257" i="10"/>
  <c r="K265" i="10"/>
  <c r="K273" i="10"/>
  <c r="K242" i="10"/>
  <c r="K250" i="10"/>
  <c r="K258" i="10"/>
  <c r="K266" i="10"/>
  <c r="L236" i="10"/>
  <c r="L244" i="10"/>
  <c r="L252" i="10"/>
  <c r="L260" i="10"/>
  <c r="L268" i="10"/>
  <c r="L239" i="10"/>
  <c r="L247" i="10"/>
  <c r="L255" i="10"/>
  <c r="L263" i="10"/>
  <c r="L271" i="10"/>
  <c r="D240" i="10"/>
  <c r="D248" i="10"/>
  <c r="D256" i="10"/>
  <c r="D264" i="10"/>
  <c r="D272" i="10"/>
  <c r="D243" i="10"/>
  <c r="D251" i="10"/>
  <c r="D259" i="10"/>
  <c r="D267" i="10"/>
  <c r="E268" i="10"/>
  <c r="E242" i="10"/>
  <c r="O264" i="10"/>
  <c r="O238" i="10"/>
  <c r="F260" i="10"/>
  <c r="C272" i="10"/>
  <c r="C256" i="10"/>
  <c r="I268" i="10"/>
  <c r="I242" i="10"/>
  <c r="J264" i="10"/>
  <c r="J238" i="10"/>
  <c r="E269" i="10"/>
  <c r="E258" i="10"/>
  <c r="O270" i="10"/>
  <c r="O244" i="10"/>
  <c r="F266" i="10"/>
  <c r="F240" i="10"/>
  <c r="C262" i="10"/>
  <c r="C236" i="10"/>
  <c r="I258" i="10"/>
  <c r="J270" i="10"/>
  <c r="J244" i="10"/>
  <c r="O252" i="10"/>
  <c r="E237" i="10"/>
  <c r="C220" i="10"/>
  <c r="F218" i="10"/>
  <c r="E233" i="10"/>
  <c r="E218" i="10"/>
  <c r="M221" i="10"/>
  <c r="K228" i="10"/>
  <c r="N225" i="10"/>
  <c r="G221" i="10"/>
  <c r="F219" i="10"/>
  <c r="F234" i="10"/>
  <c r="E221" i="10"/>
  <c r="I220" i="10"/>
  <c r="I231" i="10"/>
  <c r="I224" i="10"/>
  <c r="M234" i="10"/>
  <c r="E234" i="10"/>
  <c r="I227" i="10"/>
  <c r="O229" i="10"/>
  <c r="K233" i="10"/>
  <c r="K218" i="10"/>
  <c r="I228" i="10"/>
  <c r="I223" i="10"/>
  <c r="F231" i="10"/>
  <c r="E229" i="10"/>
  <c r="I219" i="10"/>
  <c r="M227" i="10"/>
  <c r="M233" i="10"/>
  <c r="J224" i="10"/>
  <c r="I232" i="10"/>
  <c r="F226" i="10"/>
  <c r="M214" i="10"/>
  <c r="K231" i="10"/>
  <c r="O224" i="10"/>
  <c r="K222" i="10"/>
  <c r="O222" i="10"/>
  <c r="O233" i="10"/>
  <c r="O218" i="10"/>
  <c r="M219" i="10"/>
  <c r="M218" i="10"/>
  <c r="I216" i="10"/>
  <c r="M220" i="10"/>
  <c r="K220" i="10"/>
  <c r="K215" i="10"/>
  <c r="O221" i="10"/>
  <c r="O216" i="10"/>
  <c r="O232" i="10"/>
  <c r="N223" i="10"/>
  <c r="K217" i="10"/>
  <c r="O227" i="10"/>
  <c r="N214" i="10"/>
  <c r="K219" i="10"/>
  <c r="N224" i="10"/>
  <c r="K229" i="10"/>
  <c r="N226" i="10"/>
  <c r="N220" i="10"/>
  <c r="N215" i="10"/>
  <c r="N231" i="10"/>
  <c r="K230" i="10"/>
  <c r="K225" i="10"/>
  <c r="O219" i="10"/>
  <c r="O214" i="10"/>
  <c r="O230" i="10"/>
  <c r="N230" i="10"/>
  <c r="K216" i="10"/>
  <c r="O217" i="10"/>
  <c r="O228" i="10"/>
  <c r="N219" i="10"/>
  <c r="K234" i="10"/>
  <c r="O223" i="10"/>
  <c r="O234" i="10"/>
  <c r="K224" i="10"/>
  <c r="J214" i="10"/>
  <c r="K223" i="10"/>
  <c r="N222" i="10"/>
  <c r="N217" i="10"/>
  <c r="N233" i="10"/>
  <c r="K232" i="10"/>
  <c r="K227" i="10"/>
  <c r="O225" i="10"/>
  <c r="O220" i="10"/>
  <c r="N216" i="10"/>
  <c r="N232" i="10"/>
  <c r="N227" i="10"/>
  <c r="K226" i="10"/>
  <c r="K221" i="10"/>
  <c r="O215" i="10"/>
  <c r="O231" i="10"/>
  <c r="O226" i="10"/>
  <c r="N218" i="10"/>
  <c r="N234" i="10"/>
  <c r="N229" i="10"/>
  <c r="K237" i="10"/>
  <c r="J241" i="10"/>
  <c r="J257" i="10"/>
  <c r="J273" i="10"/>
  <c r="I251" i="10"/>
  <c r="I267" i="10"/>
  <c r="C237" i="10"/>
  <c r="C253" i="10"/>
  <c r="C269" i="10"/>
  <c r="C254" i="10"/>
  <c r="F239" i="10"/>
  <c r="F255" i="10"/>
  <c r="F271" i="10"/>
  <c r="O249" i="10"/>
  <c r="O265" i="10"/>
  <c r="O250" i="10"/>
  <c r="E263" i="10"/>
  <c r="H267" i="10"/>
  <c r="H251" i="10"/>
  <c r="H272" i="10"/>
  <c r="H256" i="10"/>
  <c r="H240" i="10"/>
  <c r="G258" i="10"/>
  <c r="G265" i="10"/>
  <c r="M270" i="10"/>
  <c r="M238" i="10"/>
  <c r="M245" i="10"/>
  <c r="I257" i="10"/>
  <c r="O243" i="10"/>
  <c r="F270" i="10"/>
  <c r="D242" i="10"/>
  <c r="E239" i="10"/>
  <c r="E255" i="10"/>
  <c r="E271" i="10"/>
  <c r="H271" i="10"/>
  <c r="H263" i="10"/>
  <c r="H255" i="10"/>
  <c r="H247" i="10"/>
  <c r="H239" i="10"/>
  <c r="H268" i="10"/>
  <c r="H260" i="10"/>
  <c r="H252" i="10"/>
  <c r="H244" i="10"/>
  <c r="H236" i="10"/>
  <c r="G266" i="10"/>
  <c r="G250" i="10"/>
  <c r="G273" i="10"/>
  <c r="G257" i="10"/>
  <c r="G241" i="10"/>
  <c r="M262" i="10"/>
  <c r="M246" i="10"/>
  <c r="M269" i="10"/>
  <c r="M253" i="10"/>
  <c r="M237" i="10"/>
  <c r="J263" i="10"/>
  <c r="C239" i="10"/>
  <c r="F249" i="10"/>
  <c r="E246" i="10"/>
  <c r="I262" i="10"/>
  <c r="E265" i="10"/>
  <c r="D269" i="10"/>
  <c r="K271" i="10"/>
  <c r="G262" i="10"/>
  <c r="G254" i="10"/>
  <c r="G246" i="10"/>
  <c r="G238" i="10"/>
  <c r="G269" i="10"/>
  <c r="G261" i="10"/>
  <c r="G253" i="10"/>
  <c r="G245" i="10"/>
  <c r="G237" i="10"/>
  <c r="M266" i="10"/>
  <c r="M258" i="10"/>
  <c r="M250" i="10"/>
  <c r="M242" i="10"/>
  <c r="M265" i="10"/>
  <c r="M257" i="10"/>
  <c r="M249" i="10"/>
  <c r="M241" i="10"/>
  <c r="J250" i="10"/>
  <c r="J247" i="10"/>
  <c r="I241" i="10"/>
  <c r="I273" i="10"/>
  <c r="C255" i="10"/>
  <c r="F252" i="10"/>
  <c r="F265" i="10"/>
  <c r="O259" i="10"/>
  <c r="C266" i="10"/>
  <c r="E236" i="10"/>
  <c r="I238" i="10"/>
  <c r="E238" i="10"/>
  <c r="D237" i="10"/>
  <c r="L258" i="10"/>
  <c r="F259" i="10"/>
  <c r="N248" i="10"/>
  <c r="N245" i="10"/>
  <c r="N261" i="10"/>
  <c r="N252" i="10"/>
  <c r="N249" i="10"/>
  <c r="N265" i="10"/>
  <c r="N272" i="10"/>
  <c r="N264" i="10"/>
  <c r="N256" i="10"/>
  <c r="N240" i="10"/>
  <c r="N246" i="10"/>
  <c r="N239" i="10"/>
  <c r="N255" i="10"/>
  <c r="N271" i="10"/>
  <c r="N270" i="10"/>
  <c r="N262" i="10"/>
  <c r="N242" i="10"/>
  <c r="N250" i="10"/>
  <c r="N251" i="10"/>
  <c r="N267" i="10"/>
  <c r="N237" i="10"/>
  <c r="N253" i="10"/>
  <c r="N269" i="10"/>
  <c r="N241" i="10"/>
  <c r="N257" i="10"/>
  <c r="N273" i="10"/>
  <c r="N268" i="10"/>
  <c r="N260" i="10"/>
  <c r="N244" i="10"/>
  <c r="N236" i="10"/>
  <c r="N254" i="10"/>
  <c r="N247" i="10"/>
  <c r="N263" i="10"/>
  <c r="N235" i="10"/>
  <c r="N266" i="10"/>
  <c r="N258" i="10"/>
  <c r="N238" i="10"/>
  <c r="N243" i="10"/>
  <c r="N259" i="10"/>
  <c r="J255" i="10"/>
  <c r="J271" i="10"/>
  <c r="I249" i="10"/>
  <c r="I265" i="10"/>
  <c r="I250" i="10"/>
  <c r="C247" i="10"/>
  <c r="C263" i="10"/>
  <c r="C252" i="10"/>
  <c r="F241" i="10"/>
  <c r="F257" i="10"/>
  <c r="F273" i="10"/>
  <c r="O251" i="10"/>
  <c r="O267" i="10"/>
  <c r="E254" i="10"/>
  <c r="E241" i="10"/>
  <c r="J258" i="10"/>
  <c r="C240" i="10"/>
  <c r="F244" i="10"/>
  <c r="O258" i="10"/>
  <c r="E262" i="10"/>
  <c r="E249" i="10"/>
  <c r="C260" i="10"/>
  <c r="F272" i="10"/>
  <c r="D253" i="10"/>
  <c r="D258" i="10"/>
  <c r="L253" i="10"/>
  <c r="K264" i="10"/>
  <c r="I239" i="10"/>
  <c r="H266" i="10"/>
  <c r="J266" i="10"/>
  <c r="I270" i="10"/>
  <c r="C258" i="10"/>
  <c r="F236" i="10"/>
  <c r="F262" i="10"/>
  <c r="O240" i="10"/>
  <c r="O266" i="10"/>
  <c r="E244" i="10"/>
  <c r="E270" i="10"/>
  <c r="E273" i="10"/>
  <c r="E257" i="10"/>
  <c r="J242" i="10"/>
  <c r="C242" i="10"/>
  <c r="C268" i="10"/>
  <c r="F256" i="10"/>
  <c r="O260" i="10"/>
  <c r="E264" i="10"/>
  <c r="D261" i="10"/>
  <c r="D245" i="10"/>
  <c r="D266" i="10"/>
  <c r="D250" i="10"/>
  <c r="L269" i="10"/>
  <c r="L237" i="10"/>
  <c r="L242" i="10"/>
  <c r="K248" i="10"/>
  <c r="K243" i="10"/>
  <c r="C257" i="10"/>
  <c r="M267" i="10"/>
  <c r="F264" i="10"/>
  <c r="O242" i="10"/>
  <c r="O268" i="10"/>
  <c r="E256" i="10"/>
  <c r="E272" i="10"/>
  <c r="D273" i="10"/>
  <c r="D265" i="10"/>
  <c r="D257" i="10"/>
  <c r="D249" i="10"/>
  <c r="D241" i="10"/>
  <c r="D270" i="10"/>
  <c r="D262" i="10"/>
  <c r="D254" i="10"/>
  <c r="D246" i="10"/>
  <c r="D238" i="10"/>
  <c r="L261" i="10"/>
  <c r="L245" i="10"/>
  <c r="L266" i="10"/>
  <c r="L250" i="10"/>
  <c r="K272" i="10"/>
  <c r="K256" i="10"/>
  <c r="K240" i="10"/>
  <c r="K259" i="10"/>
  <c r="J245" i="10"/>
  <c r="I271" i="10"/>
  <c r="F246" i="10"/>
  <c r="O269" i="10"/>
  <c r="H265" i="10"/>
  <c r="G240" i="10"/>
  <c r="O239" i="10"/>
  <c r="L273" i="10"/>
  <c r="L265" i="10"/>
  <c r="L257" i="10"/>
  <c r="L249" i="10"/>
  <c r="L241" i="10"/>
  <c r="L270" i="10"/>
  <c r="L262" i="10"/>
  <c r="L254" i="10"/>
  <c r="L246" i="10"/>
  <c r="L238" i="10"/>
  <c r="K268" i="10"/>
  <c r="K260" i="10"/>
  <c r="K252" i="10"/>
  <c r="K244" i="10"/>
  <c r="K236" i="10"/>
  <c r="K267" i="10"/>
  <c r="K251" i="10"/>
  <c r="J248" i="10"/>
  <c r="J261" i="10"/>
  <c r="I255" i="10"/>
  <c r="C241" i="10"/>
  <c r="C273" i="10"/>
  <c r="F243" i="10"/>
  <c r="O237" i="10"/>
  <c r="E251" i="10"/>
  <c r="H249" i="10"/>
  <c r="G272" i="10"/>
  <c r="G247" i="10"/>
  <c r="I253" i="10"/>
  <c r="K263" i="10"/>
  <c r="K255" i="10"/>
  <c r="K247" i="10"/>
  <c r="K239" i="10"/>
  <c r="J237" i="10"/>
  <c r="J253" i="10"/>
  <c r="J269" i="10"/>
  <c r="I247" i="10"/>
  <c r="I263" i="10"/>
  <c r="I252" i="10"/>
  <c r="C249" i="10"/>
  <c r="C265" i="10"/>
  <c r="C250" i="10"/>
  <c r="F254" i="10"/>
  <c r="F251" i="10"/>
  <c r="F267" i="10"/>
  <c r="O253" i="10"/>
  <c r="O254" i="10"/>
  <c r="E267" i="10"/>
  <c r="H273" i="10"/>
  <c r="H257" i="10"/>
  <c r="H241" i="10"/>
  <c r="H250" i="10"/>
  <c r="G256" i="10"/>
  <c r="G263" i="10"/>
  <c r="M260" i="10"/>
  <c r="J246" i="10"/>
  <c r="C267" i="10"/>
  <c r="I264" i="10"/>
  <c r="D235" i="10"/>
  <c r="O245" i="10"/>
  <c r="O261" i="10"/>
  <c r="O246" i="10"/>
  <c r="E243" i="10"/>
  <c r="E259" i="10"/>
  <c r="E248" i="10"/>
  <c r="H269" i="10"/>
  <c r="H261" i="10"/>
  <c r="H253" i="10"/>
  <c r="H245" i="10"/>
  <c r="H237" i="10"/>
  <c r="H258" i="10"/>
  <c r="H242" i="10"/>
  <c r="G264" i="10"/>
  <c r="G248" i="10"/>
  <c r="G271" i="10"/>
  <c r="G255" i="10"/>
  <c r="G239" i="10"/>
  <c r="M244" i="10"/>
  <c r="M251" i="10"/>
  <c r="J259" i="10"/>
  <c r="I254" i="10"/>
  <c r="F245" i="10"/>
  <c r="O271" i="10"/>
  <c r="J240" i="10"/>
  <c r="H235" i="10"/>
  <c r="E235" i="10"/>
  <c r="H270" i="10"/>
  <c r="H262" i="10"/>
  <c r="H254" i="10"/>
  <c r="H246" i="10"/>
  <c r="H238" i="10"/>
  <c r="G268" i="10"/>
  <c r="G260" i="10"/>
  <c r="G252" i="10"/>
  <c r="G244" i="10"/>
  <c r="G236" i="10"/>
  <c r="G267" i="10"/>
  <c r="G259" i="10"/>
  <c r="G251" i="10"/>
  <c r="G243" i="10"/>
  <c r="M268" i="10"/>
  <c r="M252" i="10"/>
  <c r="M236" i="10"/>
  <c r="M259" i="10"/>
  <c r="M243" i="10"/>
  <c r="J243" i="10"/>
  <c r="I237" i="10"/>
  <c r="I269" i="10"/>
  <c r="C251" i="10"/>
  <c r="F248" i="10"/>
  <c r="F261" i="10"/>
  <c r="O255" i="10"/>
  <c r="I272" i="10"/>
  <c r="I256" i="10"/>
  <c r="E253" i="10"/>
  <c r="O235" i="10"/>
  <c r="I235" i="10"/>
  <c r="L235" i="10"/>
  <c r="M272" i="10"/>
  <c r="M264" i="10"/>
  <c r="M256" i="10"/>
  <c r="M248" i="10"/>
  <c r="M240" i="10"/>
  <c r="M271" i="10"/>
  <c r="M263" i="10"/>
  <c r="M255" i="10"/>
  <c r="M247" i="10"/>
  <c r="M239" i="10"/>
  <c r="J254" i="10"/>
  <c r="J251" i="10"/>
  <c r="J267" i="10"/>
  <c r="I245" i="10"/>
  <c r="I261" i="10"/>
  <c r="I246" i="10"/>
  <c r="C243" i="10"/>
  <c r="C259" i="10"/>
  <c r="C248" i="10"/>
  <c r="F237" i="10"/>
  <c r="F253" i="10"/>
  <c r="F269" i="10"/>
  <c r="O247" i="10"/>
  <c r="O263" i="10"/>
  <c r="E250" i="10"/>
  <c r="J268" i="10"/>
  <c r="J260" i="10"/>
  <c r="I244" i="10"/>
  <c r="I236" i="10"/>
  <c r="J235" i="10"/>
  <c r="G235" i="10"/>
  <c r="M235" i="10"/>
  <c r="K235" i="10"/>
  <c r="F235" i="10"/>
  <c r="O228" i="8"/>
  <c r="H274" i="8" s="1"/>
  <c r="I294" i="8"/>
  <c r="N275" i="8"/>
  <c r="C304" i="8"/>
  <c r="G309" i="8"/>
  <c r="I308" i="8"/>
  <c r="K284" i="8"/>
  <c r="F296" i="8"/>
  <c r="D274" i="8"/>
  <c r="D310" i="8"/>
  <c r="N313" i="8"/>
  <c r="M313" i="8"/>
  <c r="F277" i="8"/>
  <c r="C292" i="8"/>
  <c r="C275" i="8"/>
  <c r="C291" i="8"/>
  <c r="G284" i="8"/>
  <c r="G297" i="8"/>
  <c r="I280" i="8"/>
  <c r="I286" i="8"/>
  <c r="I289" i="8"/>
  <c r="I305" i="8"/>
  <c r="O270" i="8"/>
  <c r="J323" i="8" s="1"/>
  <c r="H306" i="8"/>
  <c r="K283" i="8"/>
  <c r="H289" i="8"/>
  <c r="F310" i="8"/>
  <c r="D282" i="8"/>
  <c r="D277" i="8"/>
  <c r="K303" i="8"/>
  <c r="F309" i="8"/>
  <c r="H313" i="8"/>
  <c r="L312" i="8"/>
  <c r="F312" i="8"/>
  <c r="G312" i="8"/>
  <c r="D300" i="8"/>
  <c r="D304" i="8"/>
  <c r="I311" i="8" l="1"/>
  <c r="G307" i="8"/>
  <c r="G306" i="8"/>
  <c r="C281" i="8"/>
  <c r="E312" i="8"/>
  <c r="H312" i="8"/>
  <c r="K274" i="8"/>
  <c r="I307" i="8"/>
  <c r="G277" i="8"/>
  <c r="M301" i="8"/>
  <c r="K313" i="8"/>
  <c r="F276" i="8"/>
  <c r="D298" i="8"/>
  <c r="F289" i="8"/>
  <c r="H301" i="8"/>
  <c r="I302" i="8"/>
  <c r="G275" i="8"/>
  <c r="G290" i="8"/>
  <c r="C286" i="8"/>
  <c r="G313" i="8"/>
  <c r="H293" i="8"/>
  <c r="H303" i="8"/>
  <c r="I275" i="8"/>
  <c r="K306" i="8"/>
  <c r="D288" i="8"/>
  <c r="K280" i="8"/>
  <c r="H305" i="8"/>
  <c r="N312" i="8"/>
  <c r="K279" i="8"/>
  <c r="D294" i="8"/>
  <c r="K300" i="8"/>
  <c r="H283" i="8"/>
  <c r="H309" i="8"/>
  <c r="I279" i="8"/>
  <c r="I274" i="8"/>
  <c r="G281" i="8"/>
  <c r="C307" i="8"/>
  <c r="C302" i="8"/>
  <c r="H310" i="8"/>
  <c r="D313" i="8"/>
  <c r="F290" i="8"/>
  <c r="H294" i="8"/>
  <c r="F306" i="8"/>
  <c r="G303" i="8"/>
  <c r="C293" i="8"/>
  <c r="H279" i="8"/>
  <c r="E278" i="8"/>
  <c r="I353" i="8"/>
  <c r="M341" i="8"/>
  <c r="G351" i="8"/>
  <c r="C342" i="8"/>
  <c r="F346" i="8"/>
  <c r="K341" i="8"/>
  <c r="E342" i="8"/>
  <c r="J347" i="8"/>
  <c r="I342" i="8"/>
  <c r="H347" i="8"/>
  <c r="G353" i="8"/>
  <c r="G343" i="8"/>
  <c r="C348" i="8"/>
  <c r="K352" i="8"/>
  <c r="D346" i="8"/>
  <c r="I348" i="8"/>
  <c r="H343" i="8"/>
  <c r="N349" i="8"/>
  <c r="M344" i="8"/>
  <c r="G352" i="8"/>
  <c r="L352" i="8"/>
  <c r="F343" i="8"/>
  <c r="K347" i="8"/>
  <c r="D352" i="8"/>
  <c r="H352" i="8"/>
  <c r="N353" i="8"/>
  <c r="M351" i="8"/>
  <c r="L350" i="8"/>
  <c r="C344" i="8"/>
  <c r="F349" i="8"/>
  <c r="E352" i="8"/>
  <c r="D345" i="8"/>
  <c r="J344" i="8"/>
  <c r="I343" i="8"/>
  <c r="N343" i="8"/>
  <c r="L353" i="8"/>
  <c r="L343" i="8"/>
  <c r="J352" i="8"/>
  <c r="H342" i="8"/>
  <c r="J353" i="8"/>
  <c r="M342" i="8"/>
  <c r="L349" i="8"/>
  <c r="C351" i="8"/>
  <c r="F345" i="8"/>
  <c r="K344" i="8"/>
  <c r="E350" i="8"/>
  <c r="J346" i="8"/>
  <c r="I350" i="8"/>
  <c r="N348" i="8"/>
  <c r="F353" i="8"/>
  <c r="G348" i="8"/>
  <c r="K350" i="8"/>
  <c r="E349" i="8"/>
  <c r="D343" i="8"/>
  <c r="I341" i="8"/>
  <c r="H351" i="8"/>
  <c r="D353" i="8"/>
  <c r="M347" i="8"/>
  <c r="L345" i="8"/>
  <c r="C347" i="8"/>
  <c r="F352" i="8"/>
  <c r="E344" i="8"/>
  <c r="J342" i="8"/>
  <c r="N351" i="8"/>
  <c r="M352" i="8"/>
  <c r="G346" i="8"/>
  <c r="L348" i="8"/>
  <c r="F351" i="8"/>
  <c r="K346" i="8"/>
  <c r="E345" i="8"/>
  <c r="D342" i="8"/>
  <c r="J350" i="8"/>
  <c r="I351" i="8"/>
  <c r="N352" i="8"/>
  <c r="G350" i="8"/>
  <c r="C343" i="8"/>
  <c r="J341" i="8"/>
  <c r="H344" i="8"/>
  <c r="H353" i="8"/>
  <c r="M350" i="8"/>
  <c r="L346" i="8"/>
  <c r="C345" i="8"/>
  <c r="K342" i="8"/>
  <c r="E348" i="8"/>
  <c r="D341" i="8"/>
  <c r="J345" i="8"/>
  <c r="H349" i="8"/>
  <c r="N342" i="8"/>
  <c r="M349" i="8"/>
  <c r="L351" i="8"/>
  <c r="K343" i="8"/>
  <c r="E346" i="8"/>
  <c r="D351" i="8"/>
  <c r="I346" i="8"/>
  <c r="N347" i="8"/>
  <c r="E353" i="8"/>
  <c r="G347" i="8"/>
  <c r="L342" i="8"/>
  <c r="C341" i="8"/>
  <c r="F342" i="8"/>
  <c r="E347" i="8"/>
  <c r="I352" i="8"/>
  <c r="M353" i="8"/>
  <c r="M345" i="8"/>
  <c r="G341" i="8"/>
  <c r="C346" i="8"/>
  <c r="F344" i="8"/>
  <c r="K345" i="8"/>
  <c r="E343" i="8"/>
  <c r="D348" i="8"/>
  <c r="J349" i="8"/>
  <c r="H350" i="8"/>
  <c r="N346" i="8"/>
  <c r="G345" i="8"/>
  <c r="D344" i="8"/>
  <c r="I345" i="8"/>
  <c r="N344" i="8"/>
  <c r="M348" i="8"/>
  <c r="G342" i="8"/>
  <c r="L347" i="8"/>
  <c r="F347" i="8"/>
  <c r="K351" i="8"/>
  <c r="E341" i="8"/>
  <c r="D347" i="8"/>
  <c r="I349" i="8"/>
  <c r="H346" i="8"/>
  <c r="N341" i="8"/>
  <c r="M346" i="8"/>
  <c r="C350" i="8"/>
  <c r="K349" i="8"/>
  <c r="D349" i="8"/>
  <c r="J348" i="8"/>
  <c r="H341" i="8"/>
  <c r="N350" i="8"/>
  <c r="K353" i="8"/>
  <c r="G349" i="8"/>
  <c r="L344" i="8"/>
  <c r="C352" i="8"/>
  <c r="F341" i="8"/>
  <c r="D350" i="8"/>
  <c r="H345" i="8"/>
  <c r="C353" i="8"/>
  <c r="M343" i="8"/>
  <c r="G344" i="8"/>
  <c r="C349" i="8"/>
  <c r="F350" i="8"/>
  <c r="K348" i="8"/>
  <c r="E351" i="8"/>
  <c r="J351" i="8"/>
  <c r="I344" i="8"/>
  <c r="H348" i="8"/>
  <c r="N345" i="8"/>
  <c r="L341" i="8"/>
  <c r="J343" i="8"/>
  <c r="I347" i="8"/>
  <c r="F348" i="8"/>
  <c r="F302" i="8"/>
  <c r="D278" i="8"/>
  <c r="K301" i="8"/>
  <c r="I301" i="8"/>
  <c r="I276" i="8"/>
  <c r="G302" i="8"/>
  <c r="N276" i="8"/>
  <c r="M312" i="8"/>
  <c r="N278" i="8"/>
  <c r="D292" i="8"/>
  <c r="E313" i="8"/>
  <c r="F279" i="8"/>
  <c r="F305" i="8"/>
  <c r="F280" i="8"/>
  <c r="D276" i="8"/>
  <c r="H304" i="8"/>
  <c r="K289" i="8"/>
  <c r="F278" i="8"/>
  <c r="K302" i="8"/>
  <c r="I295" i="8"/>
  <c r="I296" i="8"/>
  <c r="G291" i="8"/>
  <c r="G300" i="8"/>
  <c r="G274" i="8"/>
  <c r="C297" i="8"/>
  <c r="C308" i="8"/>
  <c r="D279" i="8"/>
  <c r="F313" i="8"/>
  <c r="F282" i="8"/>
  <c r="H276" i="8"/>
  <c r="D303" i="8"/>
  <c r="K294" i="8"/>
  <c r="H281" i="8"/>
  <c r="H284" i="8"/>
  <c r="I285" i="8"/>
  <c r="I298" i="8"/>
  <c r="F291" i="8"/>
  <c r="G293" i="8"/>
  <c r="G286" i="8"/>
  <c r="C298" i="8"/>
  <c r="N282" i="8"/>
  <c r="M275" i="8"/>
  <c r="F299" i="8"/>
  <c r="K304" i="8"/>
  <c r="L274" i="8"/>
  <c r="D293" i="8"/>
  <c r="F294" i="8"/>
  <c r="K288" i="8"/>
  <c r="K281" i="8"/>
  <c r="I291" i="8"/>
  <c r="I292" i="8"/>
  <c r="G287" i="8"/>
  <c r="G296" i="8"/>
  <c r="C287" i="8"/>
  <c r="N308" i="8"/>
  <c r="H307" i="8"/>
  <c r="H282" i="8"/>
  <c r="D296" i="8"/>
  <c r="C283" i="8"/>
  <c r="M298" i="8"/>
  <c r="G280" i="8"/>
  <c r="C303" i="8"/>
  <c r="C277" i="8"/>
  <c r="C288" i="8"/>
  <c r="N298" i="8"/>
  <c r="N297" i="8"/>
  <c r="M307" i="8"/>
  <c r="H311" i="8"/>
  <c r="D312" i="8"/>
  <c r="F285" i="8"/>
  <c r="F301" i="8"/>
  <c r="G289" i="8"/>
  <c r="M287" i="8"/>
  <c r="H302" i="8"/>
  <c r="C309" i="8"/>
  <c r="C282" i="8"/>
  <c r="N292" i="8"/>
  <c r="N291" i="8"/>
  <c r="F288" i="8"/>
  <c r="M296" i="8"/>
  <c r="K299" i="8"/>
  <c r="K307" i="8"/>
  <c r="F303" i="8"/>
  <c r="I303" i="8"/>
  <c r="H278" i="8"/>
  <c r="L296" i="8"/>
  <c r="H297" i="8"/>
  <c r="G331" i="8"/>
  <c r="E339" i="8"/>
  <c r="I335" i="8"/>
  <c r="L340" i="8"/>
  <c r="J334" i="8"/>
  <c r="C334" i="8"/>
  <c r="J339" i="8"/>
  <c r="M332" i="8"/>
  <c r="L332" i="8"/>
  <c r="E332" i="8"/>
  <c r="J340" i="8"/>
  <c r="N332" i="8"/>
  <c r="C339" i="8"/>
  <c r="M333" i="8"/>
  <c r="E340" i="8"/>
  <c r="G333" i="8"/>
  <c r="K338" i="8"/>
  <c r="D337" i="8"/>
  <c r="H335" i="8"/>
  <c r="C332" i="8"/>
  <c r="I337" i="8"/>
  <c r="C336" i="8"/>
  <c r="J338" i="8"/>
  <c r="C335" i="8"/>
  <c r="J333" i="8"/>
  <c r="K332" i="8"/>
  <c r="M338" i="8"/>
  <c r="E338" i="8"/>
  <c r="M337" i="8"/>
  <c r="C331" i="8"/>
  <c r="K340" i="8"/>
  <c r="J336" i="8"/>
  <c r="N337" i="8"/>
  <c r="K339" i="8"/>
  <c r="M340" i="8"/>
  <c r="K334" i="8"/>
  <c r="G337" i="8"/>
  <c r="F340" i="8"/>
  <c r="D338" i="8"/>
  <c r="H333" i="8"/>
  <c r="G339" i="8"/>
  <c r="I334" i="8"/>
  <c r="C333" i="8"/>
  <c r="F286" i="8"/>
  <c r="D306" i="8"/>
  <c r="K277" i="8"/>
  <c r="K311" i="8"/>
  <c r="G308" i="8"/>
  <c r="N303" i="8"/>
  <c r="E294" i="8"/>
  <c r="E283" i="8"/>
  <c r="M334" i="8"/>
  <c r="K333" i="8"/>
  <c r="N334" i="8"/>
  <c r="E336" i="8"/>
  <c r="G334" i="8"/>
  <c r="E333" i="8"/>
  <c r="H331" i="8"/>
  <c r="G340" i="8"/>
  <c r="F333" i="8"/>
  <c r="D331" i="8"/>
  <c r="H339" i="8"/>
  <c r="H334" i="8"/>
  <c r="F332" i="8"/>
  <c r="I331" i="8"/>
  <c r="N307" i="8"/>
  <c r="N281" i="8"/>
  <c r="M285" i="8"/>
  <c r="M310" i="8"/>
  <c r="J312" i="8"/>
  <c r="F298" i="8"/>
  <c r="F308" i="8"/>
  <c r="K305" i="8"/>
  <c r="D308" i="8"/>
  <c r="H288" i="8"/>
  <c r="F307" i="8"/>
  <c r="C289" i="8"/>
  <c r="D286" i="8"/>
  <c r="E307" i="8"/>
  <c r="C276" i="8"/>
  <c r="K312" i="8"/>
  <c r="M339" i="8"/>
  <c r="L335" i="8"/>
  <c r="C337" i="8"/>
  <c r="K331" i="8"/>
  <c r="E337" i="8"/>
  <c r="D334" i="8"/>
  <c r="I336" i="8"/>
  <c r="N335" i="8"/>
  <c r="G332" i="8"/>
  <c r="F335" i="8"/>
  <c r="E335" i="8"/>
  <c r="H337" i="8"/>
  <c r="G336" i="8"/>
  <c r="F339" i="8"/>
  <c r="D333" i="8"/>
  <c r="I332" i="8"/>
  <c r="N331" i="8"/>
  <c r="M331" i="8"/>
  <c r="L333" i="8"/>
  <c r="C340" i="8"/>
  <c r="K335" i="8"/>
  <c r="E331" i="8"/>
  <c r="D339" i="8"/>
  <c r="I340" i="8"/>
  <c r="H332" i="8"/>
  <c r="M336" i="8"/>
  <c r="L334" i="8"/>
  <c r="D340" i="8"/>
  <c r="H340" i="8"/>
  <c r="L338" i="8"/>
  <c r="F334" i="8"/>
  <c r="J332" i="8"/>
  <c r="H338" i="8"/>
  <c r="G338" i="8"/>
  <c r="C338" i="8"/>
  <c r="F336" i="8"/>
  <c r="K337" i="8"/>
  <c r="E334" i="8"/>
  <c r="D336" i="8"/>
  <c r="I339" i="8"/>
  <c r="N338" i="8"/>
  <c r="L337" i="8"/>
  <c r="F337" i="8"/>
  <c r="D335" i="8"/>
  <c r="H336" i="8"/>
  <c r="F338" i="8"/>
  <c r="D332" i="8"/>
  <c r="I338" i="8"/>
  <c r="N333" i="8"/>
  <c r="G335" i="8"/>
  <c r="L339" i="8"/>
  <c r="F331" i="8"/>
  <c r="J331" i="8"/>
  <c r="I333" i="8"/>
  <c r="N339" i="8"/>
  <c r="M335" i="8"/>
  <c r="L336" i="8"/>
  <c r="J335" i="8"/>
  <c r="N336" i="8"/>
  <c r="L331" i="8"/>
  <c r="K336" i="8"/>
  <c r="J337" i="8"/>
  <c r="N340" i="8"/>
  <c r="D311" i="8"/>
  <c r="M291" i="8"/>
  <c r="M294" i="8"/>
  <c r="C312" i="8"/>
  <c r="I313" i="8"/>
  <c r="F292" i="8"/>
  <c r="D285" i="8"/>
  <c r="D295" i="8"/>
  <c r="K285" i="8"/>
  <c r="F293" i="8"/>
  <c r="K295" i="8"/>
  <c r="I288" i="8"/>
  <c r="G292" i="8"/>
  <c r="N304" i="8"/>
  <c r="M297" i="8"/>
  <c r="L275" i="8"/>
  <c r="J289" i="8"/>
  <c r="M276" i="8"/>
  <c r="H299" i="8"/>
  <c r="F300" i="8"/>
  <c r="I287" i="8"/>
  <c r="G299" i="8"/>
  <c r="K297" i="8"/>
  <c r="C284" i="8"/>
  <c r="N309" i="8"/>
  <c r="M290" i="8"/>
  <c r="D307" i="8"/>
  <c r="J298" i="8"/>
  <c r="D301" i="8"/>
  <c r="E288" i="8"/>
  <c r="D290" i="8"/>
  <c r="H308" i="8"/>
  <c r="H280" i="8"/>
  <c r="K293" i="8"/>
  <c r="I281" i="8"/>
  <c r="I304" i="8"/>
  <c r="G283" i="8"/>
  <c r="G282" i="8"/>
  <c r="C294" i="8"/>
  <c r="N288" i="8"/>
  <c r="N277" i="8"/>
  <c r="M306" i="8"/>
  <c r="L303" i="8"/>
  <c r="E275" i="8"/>
  <c r="J305" i="8"/>
  <c r="N311" i="8"/>
  <c r="D297" i="8"/>
  <c r="L305" i="8"/>
  <c r="I290" i="8"/>
  <c r="G298" i="8"/>
  <c r="C305" i="8"/>
  <c r="C278" i="8"/>
  <c r="N294" i="8"/>
  <c r="N293" i="8"/>
  <c r="M303" i="8"/>
  <c r="M274" i="8"/>
  <c r="L301" i="8"/>
  <c r="E291" i="8"/>
  <c r="J292" i="8"/>
  <c r="J279" i="8"/>
  <c r="N279" i="8"/>
  <c r="L295" i="8"/>
  <c r="J274" i="8"/>
  <c r="D287" i="8"/>
  <c r="G279" i="8"/>
  <c r="K308" i="8"/>
  <c r="M308" i="8"/>
  <c r="L290" i="8"/>
  <c r="L287" i="8"/>
  <c r="E301" i="8"/>
  <c r="E310" i="8"/>
  <c r="J276" i="8"/>
  <c r="J311" i="8"/>
  <c r="N302" i="8"/>
  <c r="M295" i="8"/>
  <c r="L293" i="8"/>
  <c r="J300" i="8"/>
  <c r="J283" i="8"/>
  <c r="H298" i="8"/>
  <c r="G310" i="8"/>
  <c r="M289" i="8"/>
  <c r="L282" i="8"/>
  <c r="E277" i="8"/>
  <c r="J306" i="8"/>
  <c r="E298" i="8"/>
  <c r="K310" i="8"/>
  <c r="I293" i="8"/>
  <c r="C279" i="8"/>
  <c r="L291" i="8"/>
  <c r="E300" i="8"/>
  <c r="J309" i="8"/>
  <c r="J313" i="8"/>
  <c r="F297" i="8"/>
  <c r="K292" i="8"/>
  <c r="D289" i="8"/>
  <c r="K291" i="8"/>
  <c r="H296" i="8"/>
  <c r="I309" i="8"/>
  <c r="I306" i="8"/>
  <c r="G311" i="8"/>
  <c r="G288" i="8"/>
  <c r="C295" i="8"/>
  <c r="H290" i="8"/>
  <c r="N284" i="8"/>
  <c r="H275" i="8"/>
  <c r="M283" i="8"/>
  <c r="L308" i="8"/>
  <c r="E297" i="8"/>
  <c r="E274" i="8"/>
  <c r="J307" i="8"/>
  <c r="N301" i="8"/>
  <c r="L298" i="8"/>
  <c r="E302" i="8"/>
  <c r="L294" i="8"/>
  <c r="E284" i="8"/>
  <c r="C324" i="8"/>
  <c r="G325" i="8"/>
  <c r="I319" i="8"/>
  <c r="I318" i="8"/>
  <c r="I330" i="8"/>
  <c r="K328" i="8"/>
  <c r="L329" i="8"/>
  <c r="H325" i="8"/>
  <c r="N327" i="8"/>
  <c r="F319" i="8"/>
  <c r="D327" i="8"/>
  <c r="J314" i="8"/>
  <c r="E324" i="8"/>
  <c r="C316" i="8"/>
  <c r="M323" i="8"/>
  <c r="E327" i="8"/>
  <c r="G326" i="8"/>
  <c r="I314" i="8"/>
  <c r="L322" i="8"/>
  <c r="H318" i="8"/>
  <c r="N320" i="8"/>
  <c r="F328" i="8"/>
  <c r="F317" i="8"/>
  <c r="D323" i="8"/>
  <c r="J329" i="8"/>
  <c r="C318" i="8"/>
  <c r="I320" i="8"/>
  <c r="I321" i="8"/>
  <c r="G319" i="8"/>
  <c r="G327" i="8"/>
  <c r="K315" i="8"/>
  <c r="L319" i="8"/>
  <c r="H316" i="8"/>
  <c r="N318" i="8"/>
  <c r="F326" i="8"/>
  <c r="D318" i="8"/>
  <c r="J320" i="8"/>
  <c r="G328" i="8"/>
  <c r="G315" i="8"/>
  <c r="M315" i="8"/>
  <c r="G316" i="8"/>
  <c r="E322" i="8"/>
  <c r="I326" i="8"/>
  <c r="L330" i="8"/>
  <c r="L317" i="8"/>
  <c r="H327" i="8"/>
  <c r="N315" i="8"/>
  <c r="F323" i="8"/>
  <c r="D316" i="8"/>
  <c r="J318" i="8"/>
  <c r="N306" i="8"/>
  <c r="F295" i="8"/>
  <c r="M304" i="8"/>
  <c r="L292" i="8"/>
  <c r="E281" i="8"/>
  <c r="J304" i="8"/>
  <c r="J291" i="8"/>
  <c r="H291" i="8"/>
  <c r="L304" i="8"/>
  <c r="E280" i="8"/>
  <c r="L300" i="8"/>
  <c r="E282" i="8"/>
  <c r="G324" i="8"/>
  <c r="G329" i="8"/>
  <c r="M330" i="8"/>
  <c r="G321" i="8"/>
  <c r="M329" i="8"/>
  <c r="L326" i="8"/>
  <c r="K314" i="8"/>
  <c r="H323" i="8"/>
  <c r="N329" i="8"/>
  <c r="F321" i="8"/>
  <c r="D329" i="8"/>
  <c r="J317" i="8"/>
  <c r="C321" i="8"/>
  <c r="C327" i="8"/>
  <c r="I324" i="8"/>
  <c r="M318" i="8"/>
  <c r="K326" i="8"/>
  <c r="M317" i="8"/>
  <c r="L324" i="8"/>
  <c r="H320" i="8"/>
  <c r="N322" i="8"/>
  <c r="F330" i="8"/>
  <c r="I322" i="8"/>
  <c r="D325" i="8"/>
  <c r="J327" i="8"/>
  <c r="M322" i="8"/>
  <c r="K329" i="8"/>
  <c r="E321" i="8"/>
  <c r="C319" i="8"/>
  <c r="E326" i="8"/>
  <c r="E330" i="8"/>
  <c r="E317" i="8"/>
  <c r="L321" i="8"/>
  <c r="H317" i="8"/>
  <c r="N319" i="8"/>
  <c r="F327" i="8"/>
  <c r="D320" i="8"/>
  <c r="J322" i="8"/>
  <c r="C322" i="8"/>
  <c r="G330" i="8"/>
  <c r="I325" i="8"/>
  <c r="E325" i="8"/>
  <c r="E329" i="8"/>
  <c r="M320" i="8"/>
  <c r="E320" i="8"/>
  <c r="L314" i="8"/>
  <c r="H326" i="8"/>
  <c r="N328" i="8"/>
  <c r="N317" i="8"/>
  <c r="F325" i="8"/>
  <c r="D315" i="8"/>
  <c r="J321" i="8"/>
  <c r="L310" i="8"/>
  <c r="L279" i="8"/>
  <c r="J296" i="8"/>
  <c r="D305" i="8"/>
  <c r="K282" i="8"/>
  <c r="H287" i="8"/>
  <c r="H285" i="8"/>
  <c r="D299" i="8"/>
  <c r="K309" i="8"/>
  <c r="K278" i="8"/>
  <c r="I277" i="8"/>
  <c r="I284" i="8"/>
  <c r="G301" i="8"/>
  <c r="G294" i="8"/>
  <c r="C285" i="8"/>
  <c r="C274" i="8"/>
  <c r="N299" i="8"/>
  <c r="M309" i="8"/>
  <c r="M286" i="8"/>
  <c r="L283" i="8"/>
  <c r="E308" i="8"/>
  <c r="J294" i="8"/>
  <c r="H292" i="8"/>
  <c r="M311" i="8"/>
  <c r="L277" i="8"/>
  <c r="J297" i="8"/>
  <c r="D291" i="8"/>
  <c r="J293" i="8"/>
  <c r="K323" i="8"/>
  <c r="C328" i="8"/>
  <c r="C325" i="8"/>
  <c r="C323" i="8"/>
  <c r="I315" i="8"/>
  <c r="L328" i="8"/>
  <c r="H322" i="8"/>
  <c r="N324" i="8"/>
  <c r="F316" i="8"/>
  <c r="D326" i="8"/>
  <c r="J328" i="8"/>
  <c r="J315" i="8"/>
  <c r="K321" i="8"/>
  <c r="K324" i="8"/>
  <c r="M316" i="8"/>
  <c r="M326" i="8"/>
  <c r="G320" i="8"/>
  <c r="G314" i="8"/>
  <c r="L323" i="8"/>
  <c r="H321" i="8"/>
  <c r="N323" i="8"/>
  <c r="F314" i="8"/>
  <c r="D322" i="8"/>
  <c r="J324" i="8"/>
  <c r="E328" i="8"/>
  <c r="E323" i="8"/>
  <c r="C326" i="8"/>
  <c r="I329" i="8"/>
  <c r="K316" i="8"/>
  <c r="K317" i="8"/>
  <c r="C314" i="8"/>
  <c r="L318" i="8"/>
  <c r="H330" i="8"/>
  <c r="H315" i="8"/>
  <c r="N321" i="8"/>
  <c r="F329" i="8"/>
  <c r="D319" i="8"/>
  <c r="J325" i="8"/>
  <c r="C330" i="8"/>
  <c r="E315" i="8"/>
  <c r="K325" i="8"/>
  <c r="I317" i="8"/>
  <c r="E316" i="8"/>
  <c r="M319" i="8"/>
  <c r="C329" i="8"/>
  <c r="L316" i="8"/>
  <c r="H328" i="8"/>
  <c r="N330" i="8"/>
  <c r="F320" i="8"/>
  <c r="D330" i="8"/>
  <c r="D317" i="8"/>
  <c r="J319" i="8"/>
  <c r="L278" i="8"/>
  <c r="E295" i="8"/>
  <c r="J302" i="8"/>
  <c r="F281" i="8"/>
  <c r="L313" i="8"/>
  <c r="F283" i="8"/>
  <c r="D281" i="8"/>
  <c r="K287" i="8"/>
  <c r="K290" i="8"/>
  <c r="D309" i="8"/>
  <c r="I283" i="8"/>
  <c r="I278" i="8"/>
  <c r="G285" i="8"/>
  <c r="C311" i="8"/>
  <c r="C306" i="8"/>
  <c r="C296" i="8"/>
  <c r="N283" i="8"/>
  <c r="M293" i="8"/>
  <c r="M280" i="8"/>
  <c r="L297" i="8"/>
  <c r="E292" i="8"/>
  <c r="J278" i="8"/>
  <c r="N280" i="8"/>
  <c r="M279" i="8"/>
  <c r="E293" i="8"/>
  <c r="J303" i="8"/>
  <c r="E305" i="8"/>
  <c r="J299" i="8"/>
  <c r="M327" i="8"/>
  <c r="M328" i="8"/>
  <c r="G317" i="8"/>
  <c r="C315" i="8"/>
  <c r="E319" i="8"/>
  <c r="L327" i="8"/>
  <c r="H324" i="8"/>
  <c r="N326" i="8"/>
  <c r="F318" i="8"/>
  <c r="D328" i="8"/>
  <c r="J330" i="8"/>
  <c r="E314" i="8"/>
  <c r="M321" i="8"/>
  <c r="C317" i="8"/>
  <c r="I323" i="8"/>
  <c r="G318" i="8"/>
  <c r="C320" i="8"/>
  <c r="E318" i="8"/>
  <c r="L325" i="8"/>
  <c r="H319" i="8"/>
  <c r="N325" i="8"/>
  <c r="F315" i="8"/>
  <c r="D324" i="8"/>
  <c r="J326" i="8"/>
  <c r="M324" i="8"/>
  <c r="K330" i="8"/>
  <c r="M325" i="8"/>
  <c r="K318" i="8"/>
  <c r="I328" i="8"/>
  <c r="I327" i="8"/>
  <c r="L320" i="8"/>
  <c r="H314" i="8"/>
  <c r="N316" i="8"/>
  <c r="F324" i="8"/>
  <c r="G322" i="8"/>
  <c r="D321" i="8"/>
  <c r="K322" i="8"/>
  <c r="K320" i="8"/>
  <c r="G323" i="8"/>
  <c r="K319" i="8"/>
  <c r="I316" i="8"/>
  <c r="K327" i="8"/>
  <c r="M314" i="8"/>
  <c r="L315" i="8"/>
  <c r="H329" i="8"/>
  <c r="N314" i="8"/>
  <c r="F322" i="8"/>
  <c r="D314" i="8"/>
  <c r="J316" i="8"/>
  <c r="K275" i="8"/>
  <c r="D280" i="8"/>
  <c r="F284" i="8"/>
  <c r="D283" i="8"/>
  <c r="H300" i="8"/>
  <c r="I297" i="8"/>
  <c r="I310" i="8"/>
  <c r="I282" i="8"/>
  <c r="G305" i="8"/>
  <c r="G276" i="8"/>
  <c r="C299" i="8"/>
  <c r="C310" i="8"/>
  <c r="C300" i="8"/>
  <c r="N310" i="8"/>
  <c r="N287" i="8"/>
  <c r="F304" i="8"/>
  <c r="M281" i="8"/>
  <c r="M292" i="8"/>
  <c r="L306" i="8"/>
  <c r="L280" i="8"/>
  <c r="L285" i="8"/>
  <c r="E285" i="8"/>
  <c r="E296" i="8"/>
  <c r="J308" i="8"/>
  <c r="J282" i="8"/>
  <c r="J295" i="8"/>
  <c r="N296" i="8"/>
  <c r="N285" i="8"/>
  <c r="M300" i="8"/>
  <c r="L288" i="8"/>
  <c r="E309" i="8"/>
  <c r="E286" i="8"/>
  <c r="J281" i="8"/>
  <c r="L284" i="8"/>
  <c r="E289" i="8"/>
  <c r="E276" i="8"/>
  <c r="J277" i="8"/>
  <c r="C313" i="8"/>
  <c r="I312" i="8"/>
  <c r="F274" i="8"/>
  <c r="D284" i="8"/>
  <c r="K296" i="8"/>
  <c r="K276" i="8"/>
  <c r="K298" i="8"/>
  <c r="F275" i="8"/>
  <c r="H295" i="8"/>
  <c r="I299" i="8"/>
  <c r="I300" i="8"/>
  <c r="G295" i="8"/>
  <c r="G304" i="8"/>
  <c r="G278" i="8"/>
  <c r="C301" i="8"/>
  <c r="C290" i="8"/>
  <c r="C280" i="8"/>
  <c r="N290" i="8"/>
  <c r="N305" i="8"/>
  <c r="D275" i="8"/>
  <c r="M277" i="8"/>
  <c r="M288" i="8"/>
  <c r="L302" i="8"/>
  <c r="L276" i="8"/>
  <c r="L281" i="8"/>
  <c r="E303" i="8"/>
  <c r="E306" i="8"/>
  <c r="J288" i="8"/>
  <c r="J301" i="8"/>
  <c r="J275" i="8"/>
  <c r="N286" i="8"/>
  <c r="F311" i="8"/>
  <c r="M284" i="8"/>
  <c r="L311" i="8"/>
  <c r="E299" i="8"/>
  <c r="J284" i="8"/>
  <c r="J287" i="8"/>
  <c r="L307" i="8"/>
  <c r="E311" i="8"/>
  <c r="J280" i="8"/>
  <c r="H286" i="8"/>
  <c r="N300" i="8"/>
  <c r="N274" i="8"/>
  <c r="N289" i="8"/>
  <c r="D302" i="8"/>
  <c r="M299" i="8"/>
  <c r="M302" i="8"/>
  <c r="L286" i="8"/>
  <c r="L299" i="8"/>
  <c r="K286" i="8"/>
  <c r="E287" i="8"/>
  <c r="E290" i="8"/>
  <c r="J310" i="8"/>
  <c r="J285" i="8"/>
  <c r="F287" i="8"/>
  <c r="N295" i="8"/>
  <c r="M305" i="8"/>
  <c r="M282" i="8"/>
  <c r="L309" i="8"/>
  <c r="E304" i="8"/>
  <c r="J290" i="8"/>
  <c r="M278" i="8"/>
  <c r="L289" i="8"/>
  <c r="E279" i="8"/>
  <c r="J286" i="8"/>
  <c r="H277" i="8"/>
  <c r="B17" i="6" l="1"/>
  <c r="B16" i="6"/>
  <c r="B15" i="6"/>
  <c r="B14" i="6"/>
  <c r="B13" i="6"/>
  <c r="B12" i="6"/>
  <c r="B11" i="6"/>
  <c r="B10" i="6"/>
  <c r="B9" i="6"/>
  <c r="B8" i="6"/>
  <c r="B7" i="6"/>
  <c r="B6" i="6"/>
  <c r="B5" i="6"/>
  <c r="B4" i="6"/>
  <c r="B17" i="5"/>
  <c r="B16" i="5"/>
  <c r="B15" i="5"/>
  <c r="B14" i="5"/>
  <c r="B13" i="5"/>
  <c r="B12" i="5"/>
  <c r="B11" i="5"/>
  <c r="B10" i="5"/>
  <c r="B9" i="5"/>
  <c r="B8" i="5"/>
  <c r="B7" i="5"/>
  <c r="B6" i="5"/>
  <c r="B5" i="5"/>
  <c r="B4" i="5"/>
  <c r="C11" i="2" l="1"/>
  <c r="D11" i="2"/>
  <c r="E11" i="2"/>
  <c r="F11" i="2"/>
  <c r="G11" i="2"/>
  <c r="H11" i="2"/>
  <c r="I11" i="2"/>
  <c r="J11" i="2"/>
  <c r="K11" i="2"/>
  <c r="L11" i="2"/>
  <c r="M11" i="2"/>
  <c r="C12" i="2"/>
  <c r="D12" i="2"/>
  <c r="E12" i="2"/>
  <c r="F12" i="2"/>
  <c r="G12" i="2"/>
  <c r="H12" i="2"/>
  <c r="I12" i="2"/>
  <c r="J12" i="2"/>
  <c r="K12" i="2"/>
  <c r="L12" i="2"/>
  <c r="M12" i="2"/>
  <c r="B12" i="2"/>
  <c r="B11" i="2"/>
  <c r="M7" i="2" l="1"/>
  <c r="L7" i="2"/>
  <c r="K7" i="2"/>
  <c r="J7" i="2"/>
  <c r="I7" i="2"/>
  <c r="H7" i="2"/>
  <c r="G7" i="2"/>
  <c r="F7" i="2"/>
  <c r="E7" i="2"/>
  <c r="D7" i="2"/>
  <c r="C7" i="2"/>
  <c r="B7" i="2"/>
  <c r="M5" i="2"/>
  <c r="L5" i="2"/>
  <c r="K5" i="2"/>
  <c r="J3" i="2"/>
  <c r="I5" i="2"/>
  <c r="H5" i="2"/>
  <c r="G5" i="2"/>
  <c r="F5" i="2"/>
  <c r="E5" i="2"/>
  <c r="D5" i="2"/>
  <c r="C5" i="2"/>
  <c r="B5" i="2"/>
  <c r="M3" i="2" l="1"/>
  <c r="J5" i="2"/>
  <c r="E3" i="2"/>
  <c r="I3" i="2"/>
  <c r="B3" i="2"/>
  <c r="F3" i="2"/>
  <c r="C3" i="2"/>
  <c r="G3" i="2"/>
  <c r="K3" i="2"/>
  <c r="D3" i="2"/>
  <c r="H3" i="2"/>
  <c r="L3" i="2"/>
</calcChain>
</file>

<file path=xl/sharedStrings.xml><?xml version="1.0" encoding="utf-8"?>
<sst xmlns="http://schemas.openxmlformats.org/spreadsheetml/2006/main" count="615" uniqueCount="309">
  <si>
    <t>Brand 1</t>
  </si>
  <si>
    <t>Brand 2</t>
  </si>
  <si>
    <t>Brand 3</t>
  </si>
  <si>
    <t>Brand 4</t>
  </si>
  <si>
    <t>Brand 5</t>
  </si>
  <si>
    <t>Brand 6</t>
  </si>
  <si>
    <t>Brand 7</t>
  </si>
  <si>
    <t>Brand 8</t>
  </si>
  <si>
    <t>Brand 9</t>
  </si>
  <si>
    <t>Brand 10</t>
  </si>
  <si>
    <t>Brand 11</t>
  </si>
  <si>
    <t>Brand 12</t>
  </si>
  <si>
    <t>&gt;90</t>
  </si>
  <si>
    <t>80-90</t>
  </si>
  <si>
    <t>65-80</t>
  </si>
  <si>
    <t>40-65</t>
  </si>
  <si>
    <t>&lt;40</t>
  </si>
  <si>
    <t>&gt;50</t>
  </si>
  <si>
    <t>40-50</t>
  </si>
  <si>
    <t>30-40</t>
  </si>
  <si>
    <t>20-30</t>
  </si>
  <si>
    <t>&lt;20</t>
  </si>
  <si>
    <t>&gt;40</t>
  </si>
  <si>
    <t>10-20</t>
  </si>
  <si>
    <t>&lt;10</t>
  </si>
  <si>
    <t>Aware to consider</t>
  </si>
  <si>
    <t>Consider to purchase</t>
  </si>
  <si>
    <t>Equity</t>
  </si>
  <si>
    <t>Conversion Rates:</t>
  </si>
  <si>
    <r>
      <t xml:space="preserve">Aware %
</t>
    </r>
    <r>
      <rPr>
        <b/>
        <i/>
        <sz val="10"/>
        <color theme="3"/>
        <rFont val="宋体"/>
        <family val="2"/>
        <scheme val="minor"/>
      </rPr>
      <t>(out of 100% rep)</t>
    </r>
  </si>
  <si>
    <r>
      <t xml:space="preserve">Consider %
</t>
    </r>
    <r>
      <rPr>
        <b/>
        <i/>
        <sz val="10"/>
        <color theme="3"/>
        <rFont val="宋体"/>
        <family val="2"/>
        <scheme val="minor"/>
      </rPr>
      <t>(out of 100% rep)</t>
    </r>
  </si>
  <si>
    <r>
      <t xml:space="preserve">Bought "recently" %
</t>
    </r>
    <r>
      <rPr>
        <b/>
        <i/>
        <sz val="10"/>
        <color theme="3"/>
        <rFont val="宋体"/>
        <family val="2"/>
        <scheme val="minor"/>
      </rPr>
      <t>(out of 100% rep)</t>
    </r>
  </si>
  <si>
    <t>Aware</t>
  </si>
  <si>
    <t>Consider</t>
  </si>
  <si>
    <t>Bought</t>
  </si>
  <si>
    <t>Conversions</t>
  </si>
  <si>
    <t>&gt;50%</t>
  </si>
  <si>
    <t>25-50%</t>
  </si>
  <si>
    <t>&lt;25%</t>
  </si>
  <si>
    <t>Perceived Purchase Effect Type</t>
  </si>
  <si>
    <t>Product Range</t>
  </si>
  <si>
    <t>Accessibility</t>
  </si>
  <si>
    <t>Price</t>
  </si>
  <si>
    <t>Promotion</t>
  </si>
  <si>
    <t>Influencer</t>
  </si>
  <si>
    <t>Other</t>
  </si>
  <si>
    <t>Brand A</t>
  </si>
  <si>
    <t>Brand B</t>
  </si>
  <si>
    <t>Brand C</t>
  </si>
  <si>
    <t>Brand D</t>
  </si>
  <si>
    <t>Brand E</t>
  </si>
  <si>
    <t>Brand F</t>
  </si>
  <si>
    <t>Brand G</t>
  </si>
  <si>
    <t>Brand H</t>
  </si>
  <si>
    <t>Brand I</t>
  </si>
  <si>
    <t>Brand J</t>
  </si>
  <si>
    <t>Brand K</t>
  </si>
  <si>
    <t>Brand L</t>
  </si>
  <si>
    <t>Brand M</t>
  </si>
  <si>
    <t>Brand N</t>
  </si>
  <si>
    <t>People who have this brand in their consideration set also consider the brands shown in the rows</t>
  </si>
  <si>
    <r>
      <t xml:space="preserve">Brands </t>
    </r>
    <r>
      <rPr>
        <b/>
        <u/>
        <sz val="11"/>
        <color theme="3"/>
        <rFont val="宋体"/>
        <family val="2"/>
        <scheme val="minor"/>
      </rPr>
      <t>also</t>
    </r>
    <r>
      <rPr>
        <b/>
        <sz val="11"/>
        <color theme="3"/>
        <rFont val="宋体"/>
        <family val="2"/>
        <scheme val="minor"/>
      </rPr>
      <t xml:space="preserve"> considered by those with the brand 
at the top of the column in their consideration set</t>
    </r>
  </si>
  <si>
    <r>
      <t xml:space="preserve">People who </t>
    </r>
    <r>
      <rPr>
        <b/>
        <u/>
        <sz val="12"/>
        <color theme="3"/>
        <rFont val="宋体"/>
        <family val="2"/>
        <scheme val="minor"/>
      </rPr>
      <t>do not</t>
    </r>
    <r>
      <rPr>
        <b/>
        <sz val="12"/>
        <color theme="3"/>
        <rFont val="宋体"/>
        <family val="2"/>
        <scheme val="minor"/>
      </rPr>
      <t xml:space="preserve"> have this brand in their consideration set instead consider buying the brands shown in the rows</t>
    </r>
  </si>
  <si>
    <t>Brands considered instead of the brand at the top of the column</t>
  </si>
  <si>
    <t>Sole differentiation (using double normalized approach)</t>
  </si>
  <si>
    <t>Brand competitive strength (score of 130+, or &gt;1.5 standard deviations above average of brands)</t>
  </si>
  <si>
    <t>ACTUAL VALUES</t>
  </si>
  <si>
    <t>total checks</t>
  </si>
  <si>
    <t>att avg</t>
  </si>
  <si>
    <t>att sd</t>
  </si>
  <si>
    <t>Heart Attributes</t>
  </si>
  <si>
    <t>brand sums</t>
  </si>
  <si>
    <t>Head Attributes</t>
  </si>
  <si>
    <t>EXPECTED VALUES</t>
  </si>
  <si>
    <t>normalized VALUES</t>
  </si>
  <si>
    <t>Standard Deviations</t>
  </si>
  <si>
    <t>Head</t>
  </si>
  <si>
    <t>differentiation - single</t>
  </si>
  <si>
    <t>brand maximum</t>
  </si>
  <si>
    <t>brand minimum</t>
  </si>
  <si>
    <t>brand average</t>
  </si>
  <si>
    <t>brand stdev</t>
  </si>
  <si>
    <t>❶</t>
  </si>
  <si>
    <t>Attributes need to be filters into "heart" (emotional, image, equity) and "head" (product characteristics) buckets</t>
  </si>
  <si>
    <t>Heart 1</t>
  </si>
  <si>
    <t>Heart 2</t>
  </si>
  <si>
    <t>Heart 3</t>
  </si>
  <si>
    <t>Heart 4</t>
  </si>
  <si>
    <t>Heart 5</t>
  </si>
  <si>
    <t>Heart 6</t>
  </si>
  <si>
    <t>Heart 7</t>
  </si>
  <si>
    <t>Heart 8</t>
  </si>
  <si>
    <t>Heart 9</t>
  </si>
  <si>
    <t>Heart 10</t>
  </si>
  <si>
    <t>Heart 11</t>
  </si>
  <si>
    <t>Heart 12</t>
  </si>
  <si>
    <t>Heart 13</t>
  </si>
  <si>
    <t>Heart 14</t>
  </si>
  <si>
    <t>Heart 15</t>
  </si>
  <si>
    <t>Heart 16</t>
  </si>
  <si>
    <t>Heart 17</t>
  </si>
  <si>
    <t>Heart 18</t>
  </si>
  <si>
    <t>Heart 19</t>
  </si>
  <si>
    <t>Heart 20</t>
  </si>
  <si>
    <t>Heart 21</t>
  </si>
  <si>
    <t>Heart 22</t>
  </si>
  <si>
    <t>Heart 23</t>
  </si>
  <si>
    <t>Heart 24</t>
  </si>
  <si>
    <t>Heart 25</t>
  </si>
  <si>
    <t>Heart 26</t>
  </si>
  <si>
    <t>Heart 27</t>
  </si>
  <si>
    <t>Heart 28</t>
  </si>
  <si>
    <t>Heart 29</t>
  </si>
  <si>
    <t>Heart 30</t>
  </si>
  <si>
    <t>Heart 31</t>
  </si>
  <si>
    <t>Heart 32</t>
  </si>
  <si>
    <t>Heart 33</t>
  </si>
  <si>
    <t>Heart 34</t>
  </si>
  <si>
    <t>Heart 35</t>
  </si>
  <si>
    <t>Heart 36</t>
  </si>
  <si>
    <t>Heart 37</t>
  </si>
  <si>
    <t>Heart 38</t>
  </si>
  <si>
    <t>Heart 39</t>
  </si>
  <si>
    <t>Heart 40</t>
  </si>
  <si>
    <t>Head 1</t>
  </si>
  <si>
    <t>Head 2</t>
  </si>
  <si>
    <t>Head 3</t>
  </si>
  <si>
    <t>Head 4</t>
  </si>
  <si>
    <t>Head 5</t>
  </si>
  <si>
    <t>Head 6</t>
  </si>
  <si>
    <t>Head 7</t>
  </si>
  <si>
    <t>Head 8</t>
  </si>
  <si>
    <t>Head 9</t>
  </si>
  <si>
    <t>Head 10</t>
  </si>
  <si>
    <t>Head 11</t>
  </si>
  <si>
    <t>Head 12</t>
  </si>
  <si>
    <t>Head 13</t>
  </si>
  <si>
    <t>Head 14</t>
  </si>
  <si>
    <t>Head 15</t>
  </si>
  <si>
    <t>Head 16</t>
  </si>
  <si>
    <t>Head 17</t>
  </si>
  <si>
    <t>Head 18</t>
  </si>
  <si>
    <t>Head 19</t>
  </si>
  <si>
    <t>Head 20</t>
  </si>
  <si>
    <t>Head 21</t>
  </si>
  <si>
    <t>Head 22</t>
  </si>
  <si>
    <t>Head 23</t>
  </si>
  <si>
    <t>Head 24</t>
  </si>
  <si>
    <t>Head 25</t>
  </si>
  <si>
    <t>Head 26</t>
  </si>
  <si>
    <t>Head 27</t>
  </si>
  <si>
    <t>Head 28</t>
  </si>
  <si>
    <t>Head 29</t>
  </si>
  <si>
    <t>Head 30</t>
  </si>
  <si>
    <t>Head 31</t>
  </si>
  <si>
    <t>Head 32</t>
  </si>
  <si>
    <t>Head 33</t>
  </si>
  <si>
    <t>Head 34</t>
  </si>
  <si>
    <t>Head 35</t>
  </si>
  <si>
    <t>Head 36</t>
  </si>
  <si>
    <t>Head 37</t>
  </si>
  <si>
    <t>Head 38</t>
  </si>
  <si>
    <t>Head 39</t>
  </si>
  <si>
    <t>Head 40</t>
  </si>
  <si>
    <t>❷</t>
  </si>
  <si>
    <t>Paste the "checkmark" scores for each brand for each attribute in the appropriate part of the sheet ("heart" starts on row 11; "head" on row 53)</t>
  </si>
  <si>
    <t>❸</t>
  </si>
  <si>
    <t>Delete any unnecessary attribute rows in each set of tables below</t>
  </si>
  <si>
    <t>Individual brand strengths &amp; weaknesses</t>
  </si>
  <si>
    <t>❹</t>
  </si>
  <si>
    <t>❺</t>
  </si>
  <si>
    <t>If fewer than 12 brands are included - delete extra columns from D to N.  DO NOT DELETE COLUMNS C OR N!!!!!!!!!!</t>
  </si>
  <si>
    <r>
      <t xml:space="preserve">Insert brand names in row 10 up to a maximum of 12 brands.  Do </t>
    </r>
    <r>
      <rPr>
        <u/>
        <sz val="11"/>
        <color theme="1"/>
        <rFont val="宋体"/>
        <family val="2"/>
        <scheme val="minor"/>
      </rPr>
      <t>not</t>
    </r>
    <r>
      <rPr>
        <sz val="11"/>
        <color theme="1"/>
        <rFont val="宋体"/>
        <family val="2"/>
        <scheme val="minor"/>
      </rPr>
      <t xml:space="preserve"> include "other" brands.</t>
    </r>
  </si>
  <si>
    <t>How to enter data</t>
  </si>
  <si>
    <t>How to use for output</t>
  </si>
  <si>
    <t>Normalized scores - click here for starting row</t>
  </si>
  <si>
    <t>For reporting of brand attribute scores in mulitple charts in the deck</t>
  </si>
  <si>
    <t>Sole differentiation (double normalized approach) - click here</t>
  </si>
  <si>
    <t>For "ownership" of attributes or POD's - any brand that scores a "1" (green color) is considered to own that attribute</t>
  </si>
  <si>
    <t>Individual brand strengths &amp; weaknesses - click here</t>
  </si>
  <si>
    <t>For pink/green brand strength/weakness chart - green/pink attributes are inserted manually into chart; size of boxes is driven by final rows in that section</t>
  </si>
  <si>
    <t>Competitive brand strengths - click here</t>
  </si>
  <si>
    <t>DO NOT TOUCH THESE COLUMNS</t>
  </si>
  <si>
    <t>These 3 rows are used to size and place the pink/green boxes in the chart in the deck</t>
  </si>
  <si>
    <t>Competitive brand performance</t>
  </si>
  <si>
    <t>To color-code sole differentiated attributes (those that are green "1" boxes above), click on the format painter icon at the bottom, and then on the desired cell in this part of the worksheet.</t>
  </si>
  <si>
    <t>For overall brand performance reporting (usually in conjunction with sole differentiation) formatted as the Brand Matrix</t>
  </si>
  <si>
    <t>Insert brand names in row 1 up to a maximum of 12 brands.  "Other" brands can be included if desired.</t>
  </si>
  <si>
    <t>If fewer than 12 brands are included - delete extra columns from right side of sheet.</t>
  </si>
  <si>
    <t>In the PPE Type slide, change the "fill" for all positive PPE scores to the up arrow picture</t>
  </si>
  <si>
    <t>Change the "fill" for all negative PPE scores to the down arrow picture</t>
  </si>
  <si>
    <t>Doing it this way sizes the arrows automatically</t>
  </si>
  <si>
    <t>Save each visual below as a picture to your computer</t>
  </si>
  <si>
    <t>Rows 3, 5, 7, 11 &amp; 12 will calculate automatically.</t>
  </si>
  <si>
    <t>Enter the Equity scores in row 8.</t>
  </si>
  <si>
    <t>Enter the percentages for awareness in row 2, consideration in row 4, and bought in row 6.  (Note that these % are out of the 100% rep.)</t>
  </si>
  <si>
    <t>Enter the net PPE impacts by type and brand in the cells</t>
  </si>
  <si>
    <t>Note: "Influencer" is called "Purchaser" in the Insight Out/Intellection platform</t>
  </si>
  <si>
    <t>Color-coding will happen automatically</t>
  </si>
  <si>
    <t>Insert brand names in row 1 up to a maximum of 14 brands.  "Other" brands can be included if desired.</t>
  </si>
  <si>
    <t>If fewer than 14 brands are included - delete extra columns from right side of sheet and extra rows from the bottom of the sheet.</t>
  </si>
  <si>
    <t>Enter the consideration percentages in the cells as appropriate</t>
  </si>
  <si>
    <t>PPE Scores</t>
  </si>
  <si>
    <t>≥  0.5</t>
  </si>
  <si>
    <t>0.0 - 0.5</t>
  </si>
  <si>
    <t>(-0.5) - 0.0</t>
  </si>
  <si>
    <t>≤ (-0.5)</t>
  </si>
  <si>
    <t>Clairol</t>
    <phoneticPr fontId="32" type="noConversion"/>
  </si>
  <si>
    <t>SWK</t>
    <phoneticPr fontId="32" type="noConversion"/>
  </si>
  <si>
    <t>VS</t>
    <phoneticPr fontId="32" type="noConversion"/>
  </si>
  <si>
    <t>Celebrities advertize/use this brand</t>
  </si>
  <si>
    <t>Contains natural / organic ingredients</t>
  </si>
  <si>
    <t>Effectively cleans without leaving residue</t>
  </si>
  <si>
    <t>Effectively fights damage</t>
  </si>
  <si>
    <t>Gets rid of dry/itchy scalp</t>
  </si>
  <si>
    <t>Has a variety of fragrances</t>
  </si>
  <si>
    <t>Has attractive packaging</t>
  </si>
  <si>
    <t>Has the best conditioners you can get</t>
  </si>
  <si>
    <t>Has the best styling products you can get</t>
  </si>
  <si>
    <t>Has the best treatments/masks you can get</t>
  </si>
  <si>
    <t>Helps me fight signs of aging hair</t>
  </si>
  <si>
    <t>Improves hair health</t>
  </si>
  <si>
    <t>Is a salon quality product</t>
  </si>
  <si>
    <t>Is for both men and women to use</t>
  </si>
  <si>
    <t>Is more effective than other brands</t>
  </si>
  <si>
    <t>Is quality at an affordable price</t>
  </si>
  <si>
    <t>Is recommended by hair stylists/experts</t>
  </si>
  <si>
    <t>Is the best for colored hair</t>
  </si>
  <si>
    <t>Is the expert in hair care</t>
  </si>
  <si>
    <t>Leading edge of hair care fashion</t>
  </si>
  <si>
    <t>Leaves a pleasant smell on my hair</t>
  </si>
  <si>
    <t>Leaves hair feeling fresh</t>
  </si>
  <si>
    <t>Leaves hair shiny</t>
  </si>
  <si>
    <t>Leaves hair smooth</t>
  </si>
  <si>
    <t>Leaves hair soft to the touch</t>
  </si>
  <si>
    <t>Leaves hair with fullness and volume</t>
  </si>
  <si>
    <t>Makes hair easy to comb</t>
  </si>
  <si>
    <t>Masculine</t>
  </si>
  <si>
    <t>Moisturizes hair</t>
  </si>
  <si>
    <t>Prevents hair fall</t>
  </si>
  <si>
    <t>Protects against split ends</t>
  </si>
  <si>
    <t>Provides superior anti-dandruff performance</t>
  </si>
  <si>
    <t>Provides superior scalp care</t>
  </si>
  <si>
    <t>Provides vitamins</t>
  </si>
  <si>
    <t>Repairs extremely severe damage</t>
  </si>
  <si>
    <t>Simplifies my hair routine</t>
  </si>
  <si>
    <t>Strengthens hair</t>
  </si>
  <si>
    <t>Does what it promises</t>
  </si>
  <si>
    <t>Helps me express who I am</t>
  </si>
  <si>
    <t>Helps me get noticed</t>
  </si>
  <si>
    <t>Helps me to achieve the look I want</t>
  </si>
  <si>
    <t>I love this brand</t>
  </si>
  <si>
    <t>Inspires me to try a new look</t>
  </si>
  <si>
    <t>Is a brand for people who are playful</t>
  </si>
  <si>
    <t>Is a brand for people who are unconventional</t>
  </si>
  <si>
    <t>Is a brand for people who are youthful</t>
  </si>
  <si>
    <t>Is a brand for trendy people</t>
  </si>
  <si>
    <t>Is enjoyable to use</t>
  </si>
  <si>
    <t>Leaves hair beautiful</t>
  </si>
  <si>
    <t>Makes me feel confident</t>
  </si>
  <si>
    <t>Good value for the money</t>
  </si>
  <si>
    <t>Worth paying more for</t>
  </si>
  <si>
    <t>Brand that understands my needs</t>
  </si>
  <si>
    <t>Is a brand with a strong heritage</t>
  </si>
  <si>
    <t>Is innovative</t>
  </si>
  <si>
    <t>Makes me feel like I am spending my money wisely</t>
  </si>
  <si>
    <t>I have a connection to this brand</t>
  </si>
  <si>
    <t>Is a brand I can trust</t>
  </si>
  <si>
    <t>I would recommend this brand to a friend</t>
  </si>
  <si>
    <t>I would miss it if it went away</t>
  </si>
  <si>
    <t>~~Clairol Herbal Essences</t>
  </si>
  <si>
    <t>~~Clear</t>
  </si>
  <si>
    <t>~~Dove</t>
  </si>
  <si>
    <t>~~Hazeline</t>
  </si>
  <si>
    <t>~~Head &amp; Shoulders</t>
  </si>
  <si>
    <t>~~L'Oreal</t>
  </si>
  <si>
    <t>~~Lux</t>
  </si>
  <si>
    <t>~~Pantene</t>
  </si>
  <si>
    <t>~~Rejoice</t>
  </si>
  <si>
    <t>~~Schwarzkopf</t>
  </si>
  <si>
    <t>~~Slek</t>
  </si>
  <si>
    <t>~~Syoss</t>
  </si>
  <si>
    <t>~~Vidal Sassoon</t>
  </si>
  <si>
    <t>a</t>
  </si>
  <si>
    <t>b</t>
  </si>
  <si>
    <t>c</t>
  </si>
  <si>
    <t>d</t>
  </si>
  <si>
    <t>e</t>
  </si>
  <si>
    <t>f</t>
  </si>
  <si>
    <t>g</t>
  </si>
  <si>
    <t>h</t>
  </si>
  <si>
    <t>i</t>
  </si>
  <si>
    <t>j</t>
  </si>
  <si>
    <t>k</t>
  </si>
  <si>
    <t>l</t>
  </si>
  <si>
    <t>m</t>
  </si>
  <si>
    <t>BASE - Total Aware of Brand</t>
  </si>
  <si>
    <t xml:space="preserve">Statements Describe How Feel About Brand - ALL </t>
  </si>
  <si>
    <t xml:space="preserve"> </t>
  </si>
  <si>
    <t>H&amp;S</t>
    <phoneticPr fontId="32" type="noConversion"/>
  </si>
  <si>
    <t>PTN</t>
    <phoneticPr fontId="32" type="noConversion"/>
  </si>
  <si>
    <t>REJ</t>
    <phoneticPr fontId="32" type="noConversion"/>
  </si>
  <si>
    <t>Clear</t>
    <phoneticPr fontId="32" type="noConversion"/>
  </si>
  <si>
    <t>Dove</t>
    <phoneticPr fontId="32" type="noConversion"/>
  </si>
  <si>
    <t>Hazeline</t>
    <phoneticPr fontId="32" type="noConversion"/>
  </si>
  <si>
    <t>L'Oreal</t>
    <phoneticPr fontId="32" type="noConversion"/>
  </si>
  <si>
    <t>Lux</t>
    <phoneticPr fontId="32" type="noConversion"/>
  </si>
  <si>
    <t>Slek</t>
    <phoneticPr fontId="32" type="noConversion"/>
  </si>
  <si>
    <t>Syoss</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</si>
</sst>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 #,##0.00_);_(* \(#,##0.00\);_(* &quot;-&quot;??_);_(@_)"/>
    <numFmt numFmtId="177" formatCode="0%\ &quot;not&quot;"/>
    <numFmt numFmtId="178" formatCode="_(* #,##0.0000_);_(* \(#,##0.0000\);_(* &quot;-&quot;??_);_(@_)"/>
    <numFmt numFmtId="179" formatCode="0.0000"/>
    <numFmt numFmtId="180" formatCode="_(* #,##0_);_(* \(#,##0\);_(* &quot;-&quot;??_);_(@_)"/>
    <numFmt numFmtId="181" formatCode="0.0"/>
    <numFmt numFmtId="182" formatCode="0.00;_鰅"/>
  </numFmts>
  <fonts count="52" x14ac:knownFonts="1">
    <font>
      <sz val="11"/>
      <color theme="1"/>
      <name val="宋体"/>
      <family val="2"/>
      <scheme val="minor"/>
    </font>
    <font>
      <sz val="11"/>
      <color theme="1"/>
      <name val="宋体"/>
      <family val="2"/>
      <charset val="134"/>
      <scheme val="minor"/>
    </font>
    <font>
      <sz val="11"/>
      <color theme="1"/>
      <name val="宋体"/>
      <family val="2"/>
      <scheme val="minor"/>
    </font>
    <font>
      <b/>
      <sz val="11"/>
      <color theme="3"/>
      <name val="宋体"/>
      <family val="2"/>
      <scheme val="minor"/>
    </font>
    <font>
      <b/>
      <i/>
      <sz val="9"/>
      <color theme="3"/>
      <name val="Calibri"/>
      <family val="2"/>
    </font>
    <font>
      <b/>
      <i/>
      <sz val="9"/>
      <color rgb="FFC00000"/>
      <name val="Calibri"/>
      <family val="2"/>
    </font>
    <font>
      <b/>
      <sz val="10"/>
      <color theme="3"/>
      <name val="Calibri"/>
      <family val="2"/>
    </font>
    <font>
      <b/>
      <i/>
      <sz val="9"/>
      <color rgb="FF00B050"/>
      <name val="Calibri"/>
      <family val="2"/>
    </font>
    <font>
      <b/>
      <sz val="10"/>
      <color rgb="FFC00000"/>
      <name val="Calibri"/>
      <family val="2"/>
    </font>
    <font>
      <b/>
      <sz val="10"/>
      <color theme="0"/>
      <name val="Calibri"/>
      <family val="2"/>
    </font>
    <font>
      <b/>
      <sz val="11"/>
      <color theme="1"/>
      <name val="宋体"/>
      <family val="2"/>
      <scheme val="minor"/>
    </font>
    <font>
      <b/>
      <i/>
      <sz val="11"/>
      <color theme="3"/>
      <name val="宋体"/>
      <family val="2"/>
      <scheme val="minor"/>
    </font>
    <font>
      <sz val="10"/>
      <color theme="1"/>
      <name val="宋体"/>
      <family val="2"/>
      <scheme val="minor"/>
    </font>
    <font>
      <b/>
      <i/>
      <sz val="11"/>
      <color rgb="FF1F497D"/>
      <name val="宋体"/>
      <family val="2"/>
      <scheme val="minor"/>
    </font>
    <font>
      <b/>
      <i/>
      <sz val="10"/>
      <color theme="3"/>
      <name val="宋体"/>
      <family val="2"/>
      <scheme val="minor"/>
    </font>
    <font>
      <b/>
      <sz val="1"/>
      <color theme="3"/>
      <name val="宋体"/>
      <family val="2"/>
      <scheme val="minor"/>
    </font>
    <font>
      <sz val="9"/>
      <color rgb="FF000000"/>
      <name val="Calibri"/>
      <family val="2"/>
    </font>
    <font>
      <b/>
      <sz val="12"/>
      <color theme="3"/>
      <name val="宋体"/>
      <family val="2"/>
      <scheme val="minor"/>
    </font>
    <font>
      <b/>
      <sz val="12"/>
      <color rgb="FF1F497D"/>
      <name val="Calibri"/>
      <family val="2"/>
    </font>
    <font>
      <b/>
      <u/>
      <sz val="11"/>
      <color theme="3"/>
      <name val="宋体"/>
      <family val="2"/>
      <scheme val="minor"/>
    </font>
    <font>
      <b/>
      <u/>
      <sz val="12"/>
      <color theme="3"/>
      <name val="宋体"/>
      <family val="2"/>
      <scheme val="minor"/>
    </font>
    <font>
      <sz val="8"/>
      <color theme="1"/>
      <name val="Arial"/>
      <family val="2"/>
    </font>
    <font>
      <sz val="8"/>
      <color theme="0"/>
      <name val="Arial"/>
      <family val="2"/>
    </font>
    <font>
      <sz val="12"/>
      <color theme="1"/>
      <name val="Arial"/>
      <family val="2"/>
    </font>
    <font>
      <b/>
      <sz val="10"/>
      <color theme="1"/>
      <name val="Arial"/>
      <family val="2"/>
    </font>
    <font>
      <sz val="12"/>
      <color theme="1"/>
      <name val="Calibri"/>
      <family val="2"/>
    </font>
    <font>
      <u/>
      <sz val="11"/>
      <color theme="1"/>
      <name val="宋体"/>
      <family val="2"/>
      <scheme val="minor"/>
    </font>
    <font>
      <b/>
      <sz val="10"/>
      <color theme="0"/>
      <name val="Arial"/>
      <family val="2"/>
    </font>
    <font>
      <u/>
      <sz val="11"/>
      <color theme="10"/>
      <name val="宋体"/>
      <family val="2"/>
      <scheme val="minor"/>
    </font>
    <font>
      <sz val="12"/>
      <color theme="0" tint="-0.499984740745262"/>
      <name val="Calibri"/>
      <family val="2"/>
    </font>
    <font>
      <sz val="10"/>
      <color theme="0"/>
      <name val="Calibri"/>
      <family val="2"/>
    </font>
    <font>
      <sz val="10"/>
      <name val="Calibri"/>
      <family val="2"/>
    </font>
    <font>
      <sz val="9"/>
      <name val="宋体"/>
      <family val="3"/>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Arial"/>
      <family val="2"/>
    </font>
    <font>
      <sz val="10"/>
      <color theme="1"/>
      <name val="Arial"/>
      <family val="2"/>
    </font>
    <font>
      <sz val="9"/>
      <color theme="1"/>
      <name val="Arial"/>
      <family val="2"/>
    </font>
  </fonts>
  <fills count="7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rgb="FFEA0000"/>
        <bgColor indexed="64"/>
      </patternFill>
    </fill>
    <fill>
      <patternFill patternType="solid">
        <fgColor rgb="FF96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6600"/>
        <bgColor indexed="64"/>
      </patternFill>
    </fill>
    <fill>
      <patternFill patternType="solid">
        <fgColor theme="6" tint="0.79998168889431442"/>
        <bgColor indexed="64"/>
      </patternFill>
    </fill>
    <fill>
      <patternFill patternType="solid">
        <fgColor rgb="FF009A00"/>
        <bgColor indexed="64"/>
      </patternFill>
    </fill>
    <fill>
      <patternFill patternType="solid">
        <fgColor rgb="FFFBDCDF"/>
        <bgColor indexed="64"/>
      </patternFill>
    </fill>
    <fill>
      <patternFill patternType="solid">
        <fgColor rgb="FFF0F7F4"/>
        <bgColor indexed="64"/>
      </patternFill>
    </fill>
    <fill>
      <patternFill patternType="solid">
        <fgColor rgb="FFEDF6F2"/>
        <bgColor indexed="64"/>
      </patternFill>
    </fill>
    <fill>
      <patternFill patternType="solid">
        <fgColor rgb="FFFAFBFD"/>
        <bgColor indexed="64"/>
      </patternFill>
    </fill>
    <fill>
      <patternFill patternType="solid">
        <fgColor rgb="FFF99D9F"/>
        <bgColor indexed="64"/>
      </patternFill>
    </fill>
    <fill>
      <patternFill patternType="solid">
        <fgColor rgb="FFF8888A"/>
        <bgColor indexed="64"/>
      </patternFill>
    </fill>
    <fill>
      <patternFill patternType="solid">
        <fgColor rgb="FFFAB2B5"/>
        <bgColor indexed="64"/>
      </patternFill>
    </fill>
    <fill>
      <patternFill patternType="solid">
        <fgColor rgb="FFF99395"/>
        <bgColor indexed="64"/>
      </patternFill>
    </fill>
    <fill>
      <patternFill patternType="solid">
        <fgColor rgb="FFFAD2D4"/>
        <bgColor indexed="64"/>
      </patternFill>
    </fill>
    <fill>
      <patternFill patternType="solid">
        <fgColor rgb="FF95D2A6"/>
        <bgColor indexed="64"/>
      </patternFill>
    </fill>
    <fill>
      <patternFill patternType="solid">
        <fgColor rgb="FF9FD7AF"/>
        <bgColor indexed="64"/>
      </patternFill>
    </fill>
    <fill>
      <patternFill patternType="solid">
        <fgColor rgb="FFD0EBD9"/>
        <bgColor indexed="64"/>
      </patternFill>
    </fill>
    <fill>
      <patternFill patternType="solid">
        <fgColor rgb="FF0070C0"/>
        <bgColor indexed="64"/>
      </patternFill>
    </fill>
    <fill>
      <patternFill patternType="solid">
        <fgColor rgb="FF008000"/>
        <bgColor indexed="64"/>
      </patternFill>
    </fill>
    <fill>
      <patternFill patternType="solid">
        <fgColor theme="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34">
    <border>
      <left/>
      <right/>
      <top/>
      <bottom/>
      <diagonal/>
    </border>
    <border>
      <left style="medium">
        <color rgb="FFFFFFFF"/>
      </left>
      <right style="medium">
        <color rgb="FFFFFFFF"/>
      </right>
      <top/>
      <bottom style="medium">
        <color rgb="FFFFFFFF"/>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style="medium">
        <color theme="0" tint="-0.14996795556505021"/>
      </bottom>
      <diagonal/>
    </border>
    <border>
      <left style="medium">
        <color theme="4"/>
      </left>
      <right style="medium">
        <color theme="4"/>
      </right>
      <top style="medium">
        <color theme="4"/>
      </top>
      <bottom style="medium">
        <color theme="4"/>
      </bottom>
      <diagonal/>
    </border>
    <border>
      <left style="medium">
        <color theme="0" tint="-0.499984740745262"/>
      </left>
      <right style="medium">
        <color theme="0" tint="-0.499984740745262"/>
      </right>
      <top style="medium">
        <color theme="0" tint="-0.499984740745262"/>
      </top>
      <bottom style="thin">
        <color theme="0" tint="-0.24994659260841701"/>
      </bottom>
      <diagonal/>
    </border>
    <border>
      <left style="medium">
        <color theme="0" tint="-0.499984740745262"/>
      </left>
      <right style="medium">
        <color theme="0" tint="-0.499984740745262"/>
      </right>
      <top style="thin">
        <color theme="0" tint="-0.24994659260841701"/>
      </top>
      <bottom style="thin">
        <color theme="0" tint="-0.24994659260841701"/>
      </bottom>
      <diagonal/>
    </border>
    <border>
      <left style="medium">
        <color theme="0" tint="-0.499984740745262"/>
      </left>
      <right style="medium">
        <color theme="0" tint="-0.499984740745262"/>
      </right>
      <top style="thin">
        <color theme="0" tint="-0.24994659260841701"/>
      </top>
      <bottom style="medium">
        <color theme="0" tint="-0.499984740745262"/>
      </bottom>
      <diagonal/>
    </border>
    <border>
      <left/>
      <right/>
      <top/>
      <bottom style="thin">
        <color theme="3"/>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top/>
      <bottom style="thin">
        <color theme="0" tint="-0.24994659260841701"/>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theme="0" tint="-0.24994659260841701"/>
      </bottom>
      <diagonal/>
    </border>
    <border>
      <left/>
      <right/>
      <top style="thin">
        <color theme="0" tint="-0.24994659260841701"/>
      </top>
      <bottom/>
      <diagonal/>
    </border>
  </borders>
  <cellStyleXfs count="101">
    <xf numFmtId="0" fontId="0" fillId="0" borderId="0"/>
    <xf numFmtId="9" fontId="2" fillId="0" borderId="0" applyFont="0" applyFill="0" applyBorder="0" applyAlignment="0" applyProtection="0"/>
    <xf numFmtId="0" fontId="28" fillId="0" borderId="0" applyNumberFormat="0" applyFill="0" applyBorder="0" applyAlignment="0" applyProtection="0"/>
    <xf numFmtId="0" fontId="33" fillId="0" borderId="0" applyNumberFormat="0" applyFill="0" applyBorder="0" applyAlignment="0" applyProtection="0">
      <alignment vertical="center"/>
    </xf>
    <xf numFmtId="0" fontId="34" fillId="0" borderId="23" applyNumberFormat="0" applyFill="0" applyAlignment="0" applyProtection="0">
      <alignment vertical="center"/>
    </xf>
    <xf numFmtId="0" fontId="35" fillId="0" borderId="24" applyNumberFormat="0" applyFill="0" applyAlignment="0" applyProtection="0">
      <alignment vertical="center"/>
    </xf>
    <xf numFmtId="0" fontId="36" fillId="0" borderId="25" applyNumberFormat="0" applyFill="0" applyAlignment="0" applyProtection="0">
      <alignment vertical="center"/>
    </xf>
    <xf numFmtId="0" fontId="36" fillId="0" borderId="0" applyNumberFormat="0" applyFill="0" applyBorder="0" applyAlignment="0" applyProtection="0">
      <alignment vertical="center"/>
    </xf>
    <xf numFmtId="0" fontId="37" fillId="40" borderId="0" applyNumberFormat="0" applyBorder="0" applyAlignment="0" applyProtection="0">
      <alignment vertical="center"/>
    </xf>
    <xf numFmtId="0" fontId="38" fillId="41" borderId="0" applyNumberFormat="0" applyBorder="0" applyAlignment="0" applyProtection="0">
      <alignment vertical="center"/>
    </xf>
    <xf numFmtId="0" fontId="39" fillId="42" borderId="0" applyNumberFormat="0" applyBorder="0" applyAlignment="0" applyProtection="0">
      <alignment vertical="center"/>
    </xf>
    <xf numFmtId="0" fontId="40" fillId="43" borderId="26" applyNumberFormat="0" applyAlignment="0" applyProtection="0">
      <alignment vertical="center"/>
    </xf>
    <xf numFmtId="0" fontId="41" fillId="44" borderId="27" applyNumberFormat="0" applyAlignment="0" applyProtection="0">
      <alignment vertical="center"/>
    </xf>
    <xf numFmtId="0" fontId="42" fillId="44" borderId="26" applyNumberFormat="0" applyAlignment="0" applyProtection="0">
      <alignment vertical="center"/>
    </xf>
    <xf numFmtId="0" fontId="43" fillId="0" borderId="28" applyNumberFormat="0" applyFill="0" applyAlignment="0" applyProtection="0">
      <alignment vertical="center"/>
    </xf>
    <xf numFmtId="0" fontId="44" fillId="45" borderId="29"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31" applyNumberFormat="0" applyFill="0" applyAlignment="0" applyProtection="0">
      <alignment vertical="center"/>
    </xf>
    <xf numFmtId="0" fontId="48" fillId="47" borderId="0" applyNumberFormat="0" applyBorder="0" applyAlignment="0" applyProtection="0">
      <alignment vertical="center"/>
    </xf>
    <xf numFmtId="0" fontId="1" fillId="48" borderId="0" applyNumberFormat="0" applyBorder="0" applyAlignment="0" applyProtection="0">
      <alignment vertical="center"/>
    </xf>
    <xf numFmtId="0" fontId="1"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1" fillId="52" borderId="0" applyNumberFormat="0" applyBorder="0" applyAlignment="0" applyProtection="0">
      <alignment vertical="center"/>
    </xf>
    <xf numFmtId="0" fontId="1"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1" fillId="56" borderId="0" applyNumberFormat="0" applyBorder="0" applyAlignment="0" applyProtection="0">
      <alignment vertical="center"/>
    </xf>
    <xf numFmtId="0" fontId="1"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1" fillId="60" borderId="0" applyNumberFormat="0" applyBorder="0" applyAlignment="0" applyProtection="0">
      <alignment vertical="center"/>
    </xf>
    <xf numFmtId="0" fontId="1" fillId="61" borderId="0" applyNumberFormat="0" applyBorder="0" applyAlignment="0" applyProtection="0">
      <alignment vertical="center"/>
    </xf>
    <xf numFmtId="0" fontId="48" fillId="62" borderId="0" applyNumberFormat="0" applyBorder="0" applyAlignment="0" applyProtection="0">
      <alignment vertical="center"/>
    </xf>
    <xf numFmtId="0" fontId="48" fillId="63" borderId="0" applyNumberFormat="0" applyBorder="0" applyAlignment="0" applyProtection="0">
      <alignment vertical="center"/>
    </xf>
    <xf numFmtId="0" fontId="1" fillId="64" borderId="0" applyNumberFormat="0" applyBorder="0" applyAlignment="0" applyProtection="0">
      <alignment vertical="center"/>
    </xf>
    <xf numFmtId="0" fontId="1" fillId="65" borderId="0" applyNumberFormat="0" applyBorder="0" applyAlignment="0" applyProtection="0">
      <alignment vertical="center"/>
    </xf>
    <xf numFmtId="0" fontId="48" fillId="66" borderId="0" applyNumberFormat="0" applyBorder="0" applyAlignment="0" applyProtection="0">
      <alignment vertical="center"/>
    </xf>
    <xf numFmtId="0" fontId="48" fillId="67" borderId="0" applyNumberFormat="0" applyBorder="0" applyAlignment="0" applyProtection="0">
      <alignment vertical="center"/>
    </xf>
    <xf numFmtId="0" fontId="1" fillId="68" borderId="0" applyNumberFormat="0" applyBorder="0" applyAlignment="0" applyProtection="0">
      <alignment vertical="center"/>
    </xf>
    <xf numFmtId="0" fontId="1" fillId="69" borderId="0" applyNumberFormat="0" applyBorder="0" applyAlignment="0" applyProtection="0">
      <alignment vertical="center"/>
    </xf>
    <xf numFmtId="0" fontId="48" fillId="7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2" fillId="0" borderId="0"/>
    <xf numFmtId="0" fontId="1" fillId="0" borderId="0">
      <alignment vertical="center"/>
    </xf>
    <xf numFmtId="0" fontId="1" fillId="46" borderId="30" applyNumberFormat="0" applyFont="0" applyAlignment="0" applyProtection="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0" borderId="0">
      <alignment vertical="center"/>
    </xf>
    <xf numFmtId="0" fontId="1" fillId="46" borderId="30" applyNumberFormat="0" applyFont="0" applyAlignment="0" applyProtection="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2" fillId="0" borderId="0"/>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1" fillId="0" borderId="0">
      <alignment vertical="center"/>
    </xf>
    <xf numFmtId="0" fontId="1" fillId="0" borderId="0">
      <alignment vertical="center"/>
    </xf>
    <xf numFmtId="0" fontId="1" fillId="46" borderId="30" applyNumberFormat="0" applyFont="0" applyAlignment="0" applyProtection="0">
      <alignment vertical="center"/>
    </xf>
    <xf numFmtId="0" fontId="1" fillId="46" borderId="30" applyNumberFormat="0" applyFont="0" applyAlignment="0" applyProtection="0">
      <alignment vertical="center"/>
    </xf>
    <xf numFmtId="0" fontId="2" fillId="0" borderId="0"/>
    <xf numFmtId="0" fontId="1" fillId="0" borderId="0">
      <alignment vertical="center"/>
    </xf>
  </cellStyleXfs>
  <cellXfs count="166">
    <xf numFmtId="0" fontId="0" fillId="0" borderId="0" xfId="0"/>
    <xf numFmtId="0" fontId="0" fillId="3" borderId="0" xfId="0" applyFill="1"/>
    <xf numFmtId="0" fontId="0" fillId="3" borderId="0" xfId="0" applyFill="1" applyAlignment="1">
      <alignment vertical="center"/>
    </xf>
    <xf numFmtId="0" fontId="12" fillId="3" borderId="0" xfId="0" applyFont="1" applyFill="1"/>
    <xf numFmtId="0" fontId="0" fillId="17" borderId="0" xfId="0" applyFill="1"/>
    <xf numFmtId="0" fontId="17" fillId="3" borderId="0" xfId="0" applyFont="1" applyFill="1" applyAlignment="1" applyProtection="1">
      <alignment horizontal="center"/>
      <protection locked="0"/>
    </xf>
    <xf numFmtId="0" fontId="3" fillId="3" borderId="0" xfId="0" applyFont="1" applyFill="1" applyBorder="1" applyAlignment="1">
      <alignment horizontal="center" vertical="center"/>
    </xf>
    <xf numFmtId="0" fontId="16" fillId="0" borderId="5" xfId="0" applyFont="1" applyBorder="1" applyAlignment="1">
      <alignment horizontal="center" vertical="center" wrapText="1" readingOrder="1"/>
    </xf>
    <xf numFmtId="0" fontId="16" fillId="20" borderId="6" xfId="0" applyFont="1" applyFill="1" applyBorder="1" applyAlignment="1">
      <alignment horizontal="center" vertical="center" wrapText="1" readingOrder="1"/>
    </xf>
    <xf numFmtId="0" fontId="16" fillId="19" borderId="6" xfId="0" applyFont="1" applyFill="1" applyBorder="1" applyAlignment="1">
      <alignment horizontal="center" vertical="center" wrapText="1" readingOrder="1"/>
    </xf>
    <xf numFmtId="0" fontId="16" fillId="25" borderId="6" xfId="0" applyFont="1" applyFill="1" applyBorder="1" applyAlignment="1">
      <alignment horizontal="center" vertical="center" wrapText="1" readingOrder="1"/>
    </xf>
    <xf numFmtId="0" fontId="16" fillId="26" borderId="6" xfId="0" applyFont="1" applyFill="1" applyBorder="1" applyAlignment="1">
      <alignment horizontal="center" vertical="center" wrapText="1" readingOrder="1"/>
    </xf>
    <xf numFmtId="0" fontId="16" fillId="23" borderId="6" xfId="0" applyFont="1" applyFill="1" applyBorder="1" applyAlignment="1">
      <alignment horizontal="center" vertical="center" wrapText="1" readingOrder="1"/>
    </xf>
    <xf numFmtId="0" fontId="16" fillId="27" borderId="6" xfId="0" applyFont="1" applyFill="1" applyBorder="1" applyAlignment="1">
      <alignment horizontal="center" vertical="center" wrapText="1" readingOrder="1"/>
    </xf>
    <xf numFmtId="0" fontId="16" fillId="28" borderId="6" xfId="0" applyFont="1" applyFill="1" applyBorder="1" applyAlignment="1">
      <alignment horizontal="center" vertical="center" wrapText="1" readingOrder="1"/>
    </xf>
    <xf numFmtId="0" fontId="16" fillId="21" borderId="6" xfId="0" applyFont="1" applyFill="1" applyBorder="1" applyAlignment="1">
      <alignment horizontal="center" vertical="center" wrapText="1" readingOrder="1"/>
    </xf>
    <xf numFmtId="0" fontId="16" fillId="29" borderId="6" xfId="0" applyFont="1" applyFill="1" applyBorder="1" applyAlignment="1">
      <alignment horizontal="center" vertical="center" wrapText="1" readingOrder="1"/>
    </xf>
    <xf numFmtId="0" fontId="16" fillId="22" borderId="6" xfId="0" applyFont="1" applyFill="1" applyBorder="1" applyAlignment="1">
      <alignment horizontal="center" vertical="center" wrapText="1" readingOrder="1"/>
    </xf>
    <xf numFmtId="0" fontId="16" fillId="24" borderId="6" xfId="0" applyFont="1" applyFill="1" applyBorder="1" applyAlignment="1">
      <alignment horizontal="center" vertical="center" wrapText="1" readingOrder="1"/>
    </xf>
    <xf numFmtId="0" fontId="16" fillId="30" borderId="7" xfId="0" applyFont="1" applyFill="1" applyBorder="1" applyAlignment="1">
      <alignment horizontal="center" vertical="center" wrapText="1" readingOrder="1"/>
    </xf>
    <xf numFmtId="0" fontId="0" fillId="3" borderId="0" xfId="0" applyFill="1" applyBorder="1"/>
    <xf numFmtId="1" fontId="21" fillId="0" borderId="0" xfId="0" applyNumberFormat="1" applyFont="1" applyBorder="1" applyAlignment="1">
      <alignment horizontal="center"/>
    </xf>
    <xf numFmtId="0" fontId="0" fillId="31" borderId="0" xfId="0" applyFill="1"/>
    <xf numFmtId="49" fontId="0" fillId="0" borderId="9" xfId="0" applyNumberFormat="1" applyBorder="1"/>
    <xf numFmtId="49" fontId="0" fillId="0" borderId="11" xfId="0" applyNumberFormat="1" applyBorder="1"/>
    <xf numFmtId="49" fontId="21" fillId="0" borderId="0" xfId="0" applyNumberFormat="1" applyFont="1" applyFill="1" applyBorder="1" applyAlignment="1">
      <alignment horizontal="center" vertical="center" wrapText="1"/>
    </xf>
    <xf numFmtId="178" fontId="0" fillId="17" borderId="0" xfId="0" applyNumberFormat="1" applyFill="1"/>
    <xf numFmtId="49" fontId="24" fillId="0" borderId="10" xfId="0" applyNumberFormat="1" applyFont="1" applyBorder="1" applyAlignment="1">
      <alignment horizontal="center" vertical="center" textRotation="90" wrapText="1"/>
    </xf>
    <xf numFmtId="49" fontId="21" fillId="0" borderId="9" xfId="0" applyNumberFormat="1" applyFont="1" applyBorder="1" applyAlignment="1">
      <alignment horizontal="right" vertical="center" wrapText="1"/>
    </xf>
    <xf numFmtId="0" fontId="0" fillId="17" borderId="16" xfId="0" applyFill="1" applyBorder="1"/>
    <xf numFmtId="49" fontId="21" fillId="0" borderId="9" xfId="0" applyNumberFormat="1" applyFont="1" applyBorder="1" applyAlignment="1">
      <alignment horizontal="left" vertical="center" wrapText="1"/>
    </xf>
    <xf numFmtId="49" fontId="0" fillId="0" borderId="17" xfId="0" applyNumberFormat="1" applyBorder="1"/>
    <xf numFmtId="180" fontId="21" fillId="0" borderId="10" xfId="0" applyNumberFormat="1" applyFont="1" applyBorder="1" applyAlignment="1">
      <alignment horizontal="right"/>
    </xf>
    <xf numFmtId="180" fontId="21" fillId="0" borderId="10" xfId="0" applyNumberFormat="1" applyFont="1" applyBorder="1" applyAlignment="1">
      <alignment horizontal="left"/>
    </xf>
    <xf numFmtId="1" fontId="21" fillId="36" borderId="0" xfId="0" applyNumberFormat="1" applyFont="1" applyFill="1" applyBorder="1" applyAlignment="1">
      <alignment horizontal="center"/>
    </xf>
    <xf numFmtId="180" fontId="21" fillId="0" borderId="18" xfId="0" applyNumberFormat="1" applyFont="1" applyBorder="1" applyAlignment="1">
      <alignment horizontal="right"/>
    </xf>
    <xf numFmtId="176" fontId="21" fillId="5" borderId="0" xfId="0" applyNumberFormat="1" applyFont="1" applyFill="1" applyBorder="1" applyAlignment="1">
      <alignment horizontal="right"/>
    </xf>
    <xf numFmtId="176" fontId="21" fillId="0" borderId="10" xfId="0" applyNumberFormat="1" applyFont="1" applyBorder="1" applyAlignment="1">
      <alignment horizontal="right"/>
    </xf>
    <xf numFmtId="176" fontId="21" fillId="0" borderId="18" xfId="0" applyNumberFormat="1" applyFont="1" applyBorder="1" applyAlignment="1">
      <alignment horizontal="right"/>
    </xf>
    <xf numFmtId="176" fontId="21" fillId="3" borderId="0" xfId="0" applyNumberFormat="1" applyFont="1" applyFill="1" applyBorder="1" applyAlignment="1">
      <alignment horizontal="center"/>
    </xf>
    <xf numFmtId="49" fontId="0" fillId="0" borderId="17" xfId="0" applyNumberFormat="1" applyBorder="1" applyAlignment="1">
      <alignment wrapText="1"/>
    </xf>
    <xf numFmtId="180" fontId="21" fillId="0" borderId="0" xfId="0" applyNumberFormat="1" applyFont="1" applyBorder="1" applyAlignment="1">
      <alignment horizontal="right"/>
    </xf>
    <xf numFmtId="0" fontId="0" fillId="0" borderId="0" xfId="0" applyAlignment="1">
      <alignment horizontal="right"/>
    </xf>
    <xf numFmtId="1" fontId="0" fillId="0" borderId="0" xfId="0" applyNumberFormat="1" applyAlignment="1">
      <alignment horizontal="center"/>
    </xf>
    <xf numFmtId="0" fontId="23" fillId="3" borderId="0" xfId="0" applyFont="1" applyFill="1"/>
    <xf numFmtId="49" fontId="0" fillId="3" borderId="9" xfId="0" applyNumberFormat="1" applyFill="1" applyBorder="1"/>
    <xf numFmtId="0" fontId="25" fillId="3" borderId="0" xfId="0" applyFont="1" applyFill="1" applyAlignment="1">
      <alignment horizontal="center"/>
    </xf>
    <xf numFmtId="181" fontId="0" fillId="17" borderId="0" xfId="0" applyNumberFormat="1" applyFill="1" applyAlignment="1">
      <alignment horizontal="center"/>
    </xf>
    <xf numFmtId="0" fontId="21" fillId="35" borderId="13" xfId="0" applyFont="1" applyFill="1" applyBorder="1" applyAlignment="1">
      <alignment horizontal="center"/>
    </xf>
    <xf numFmtId="0" fontId="21" fillId="35" borderId="14" xfId="0" applyFont="1" applyFill="1" applyBorder="1" applyAlignment="1">
      <alignment horizontal="center"/>
    </xf>
    <xf numFmtId="179" fontId="21" fillId="35" borderId="10" xfId="0" applyNumberFormat="1" applyFont="1" applyFill="1" applyBorder="1" applyAlignment="1">
      <alignment horizontal="center"/>
    </xf>
    <xf numFmtId="179" fontId="21" fillId="35" borderId="0" xfId="0" applyNumberFormat="1" applyFont="1" applyFill="1" applyBorder="1" applyAlignment="1">
      <alignment horizontal="center"/>
    </xf>
    <xf numFmtId="179" fontId="21" fillId="35" borderId="9" xfId="0" applyNumberFormat="1" applyFont="1" applyFill="1" applyBorder="1" applyAlignment="1">
      <alignment horizontal="center"/>
    </xf>
    <xf numFmtId="0" fontId="23" fillId="3" borderId="0" xfId="0" applyFont="1" applyFill="1" applyAlignment="1">
      <alignment horizontal="center"/>
    </xf>
    <xf numFmtId="0" fontId="0" fillId="3" borderId="0" xfId="0" applyFill="1" applyAlignment="1">
      <alignment horizontal="center"/>
    </xf>
    <xf numFmtId="49" fontId="0" fillId="3" borderId="0" xfId="0" applyNumberFormat="1" applyFill="1" applyBorder="1" applyAlignment="1">
      <alignment horizontal="center"/>
    </xf>
    <xf numFmtId="180" fontId="21" fillId="35" borderId="10" xfId="0" applyNumberFormat="1" applyFont="1" applyFill="1" applyBorder="1" applyAlignment="1">
      <alignment horizontal="right"/>
    </xf>
    <xf numFmtId="180" fontId="21" fillId="0" borderId="12" xfId="0" applyNumberFormat="1" applyFont="1" applyBorder="1" applyAlignment="1">
      <alignment horizontal="left"/>
    </xf>
    <xf numFmtId="176" fontId="21" fillId="3" borderId="11" xfId="0" applyNumberFormat="1" applyFont="1" applyFill="1" applyBorder="1" applyAlignment="1">
      <alignment horizontal="center"/>
    </xf>
    <xf numFmtId="1" fontId="21" fillId="0" borderId="11" xfId="0" applyNumberFormat="1" applyFont="1" applyBorder="1" applyAlignment="1">
      <alignment horizontal="center"/>
    </xf>
    <xf numFmtId="49" fontId="24" fillId="0" borderId="0" xfId="0" applyNumberFormat="1" applyFont="1" applyBorder="1" applyAlignment="1">
      <alignment horizontal="center" vertical="center" textRotation="90" wrapText="1"/>
    </xf>
    <xf numFmtId="1" fontId="22" fillId="32" borderId="0" xfId="0" applyNumberFormat="1" applyFont="1" applyFill="1"/>
    <xf numFmtId="49" fontId="10" fillId="3" borderId="0" xfId="0" applyNumberFormat="1" applyFont="1" applyFill="1" applyBorder="1" applyAlignment="1">
      <alignment wrapText="1"/>
    </xf>
    <xf numFmtId="1" fontId="21" fillId="3" borderId="19" xfId="0" applyNumberFormat="1" applyFont="1" applyFill="1" applyBorder="1" applyAlignment="1">
      <alignment horizontal="left"/>
    </xf>
    <xf numFmtId="1" fontId="21" fillId="3" borderId="19" xfId="0" applyNumberFormat="1" applyFont="1" applyFill="1" applyBorder="1" applyAlignment="1">
      <alignment horizontal="center"/>
    </xf>
    <xf numFmtId="1" fontId="21" fillId="3" borderId="21" xfId="0" applyNumberFormat="1" applyFont="1" applyFill="1" applyBorder="1" applyAlignment="1">
      <alignment horizontal="center"/>
    </xf>
    <xf numFmtId="1" fontId="27" fillId="33" borderId="20" xfId="0" applyNumberFormat="1" applyFont="1" applyFill="1" applyBorder="1" applyAlignment="1">
      <alignment horizontal="center"/>
    </xf>
    <xf numFmtId="0" fontId="28" fillId="3" borderId="0" xfId="2" applyFill="1"/>
    <xf numFmtId="0" fontId="0" fillId="3" borderId="16" xfId="0" applyFont="1" applyFill="1" applyBorder="1"/>
    <xf numFmtId="0" fontId="0" fillId="3" borderId="22" xfId="0" applyFill="1" applyBorder="1"/>
    <xf numFmtId="0" fontId="0" fillId="3" borderId="0" xfId="0" applyFill="1" applyProtection="1"/>
    <xf numFmtId="0" fontId="3" fillId="3" borderId="0" xfId="0" applyFont="1" applyFill="1" applyAlignment="1" applyProtection="1">
      <alignment horizontal="center"/>
    </xf>
    <xf numFmtId="0" fontId="3" fillId="0" borderId="0" xfId="0" applyFont="1" applyAlignment="1" applyProtection="1">
      <alignment horizontal="left" wrapText="1"/>
    </xf>
    <xf numFmtId="9" fontId="9" fillId="6" borderId="2" xfId="0" applyNumberFormat="1" applyFont="1" applyFill="1" applyBorder="1" applyAlignment="1" applyProtection="1">
      <alignment horizontal="center" vertical="center" wrapText="1" readingOrder="1"/>
    </xf>
    <xf numFmtId="9" fontId="9" fillId="13" borderId="2" xfId="0" applyNumberFormat="1" applyFont="1" applyFill="1" applyBorder="1" applyAlignment="1" applyProtection="1">
      <alignment horizontal="center" vertical="center" wrapText="1" readingOrder="1"/>
    </xf>
    <xf numFmtId="9" fontId="9" fillId="16" borderId="2" xfId="0" applyNumberFormat="1" applyFont="1" applyFill="1" applyBorder="1" applyAlignment="1" applyProtection="1">
      <alignment horizontal="center" vertical="center" wrapText="1" readingOrder="1"/>
    </xf>
    <xf numFmtId="0" fontId="3" fillId="3" borderId="0" xfId="0" applyFont="1" applyFill="1" applyAlignment="1" applyProtection="1">
      <alignment horizontal="left"/>
    </xf>
    <xf numFmtId="177" fontId="4" fillId="3" borderId="3" xfId="0" applyNumberFormat="1" applyFont="1" applyFill="1" applyBorder="1" applyAlignment="1" applyProtection="1">
      <alignment horizontal="center" wrapText="1" readingOrder="1"/>
    </xf>
    <xf numFmtId="9" fontId="9" fillId="9" borderId="2" xfId="0" applyNumberFormat="1" applyFont="1" applyFill="1" applyBorder="1" applyAlignment="1" applyProtection="1">
      <alignment horizontal="center" vertical="center" wrapText="1" readingOrder="1"/>
    </xf>
    <xf numFmtId="9" fontId="9" fillId="12" borderId="2" xfId="0" quotePrefix="1" applyNumberFormat="1" applyFont="1" applyFill="1" applyBorder="1" applyAlignment="1" applyProtection="1">
      <alignment horizontal="center" vertical="center" wrapText="1" readingOrder="1"/>
    </xf>
    <xf numFmtId="9" fontId="9" fillId="18" borderId="2" xfId="0" applyNumberFormat="1" applyFont="1" applyFill="1" applyBorder="1" applyAlignment="1" applyProtection="1">
      <alignment horizontal="center" vertical="center" wrapText="1" readingOrder="1"/>
    </xf>
    <xf numFmtId="9" fontId="9" fillId="10" borderId="2" xfId="0" applyNumberFormat="1" applyFont="1" applyFill="1" applyBorder="1" applyAlignment="1" applyProtection="1">
      <alignment horizontal="center" vertical="center" wrapText="1" readingOrder="1"/>
    </xf>
    <xf numFmtId="9" fontId="9" fillId="14" borderId="2" xfId="0" quotePrefix="1" applyNumberFormat="1" applyFont="1" applyFill="1" applyBorder="1" applyAlignment="1" applyProtection="1">
      <alignment horizontal="center" vertical="center" wrapText="1" readingOrder="1"/>
    </xf>
    <xf numFmtId="9" fontId="9" fillId="2" borderId="2" xfId="0" applyNumberFormat="1" applyFont="1" applyFill="1" applyBorder="1" applyAlignment="1" applyProtection="1">
      <alignment horizontal="center" vertical="center" wrapText="1" readingOrder="1"/>
    </xf>
    <xf numFmtId="177" fontId="5" fillId="3" borderId="3" xfId="0" applyNumberFormat="1" applyFont="1" applyFill="1" applyBorder="1" applyAlignment="1" applyProtection="1">
      <alignment horizontal="center" wrapText="1" readingOrder="1"/>
    </xf>
    <xf numFmtId="9" fontId="6" fillId="8" borderId="2" xfId="0" applyNumberFormat="1" applyFont="1" applyFill="1" applyBorder="1" applyAlignment="1" applyProtection="1">
      <alignment horizontal="center" vertical="center" wrapText="1" readingOrder="1"/>
    </xf>
    <xf numFmtId="9" fontId="8" fillId="15" borderId="2" xfId="0" quotePrefix="1" applyNumberFormat="1" applyFont="1" applyFill="1" applyBorder="1" applyAlignment="1" applyProtection="1">
      <alignment horizontal="center" vertical="center" wrapText="1" readingOrder="1"/>
    </xf>
    <xf numFmtId="9" fontId="6" fillId="4" borderId="2" xfId="0" quotePrefix="1" applyNumberFormat="1" applyFont="1" applyFill="1" applyBorder="1" applyAlignment="1" applyProtection="1">
      <alignment horizontal="center" vertical="center" wrapText="1" readingOrder="1"/>
    </xf>
    <xf numFmtId="9" fontId="6" fillId="7" borderId="2" xfId="0" applyNumberFormat="1" applyFont="1" applyFill="1" applyBorder="1" applyAlignment="1" applyProtection="1">
      <alignment horizontal="center" vertical="center" wrapText="1" readingOrder="1"/>
    </xf>
    <xf numFmtId="9" fontId="8" fillId="11" borderId="2" xfId="0" applyNumberFormat="1" applyFont="1" applyFill="1" applyBorder="1" applyAlignment="1" applyProtection="1">
      <alignment horizontal="center" vertical="center" wrapText="1" readingOrder="1"/>
    </xf>
    <xf numFmtId="9" fontId="6" fillId="17" borderId="2" xfId="0" applyNumberFormat="1" applyFont="1" applyFill="1" applyBorder="1" applyAlignment="1" applyProtection="1">
      <alignment horizontal="center" vertical="center" wrapText="1" readingOrder="1"/>
    </xf>
    <xf numFmtId="177" fontId="7" fillId="3" borderId="3" xfId="0" applyNumberFormat="1" applyFont="1" applyFill="1" applyBorder="1" applyAlignment="1" applyProtection="1">
      <alignment horizontal="center" wrapText="1" readingOrder="1"/>
    </xf>
    <xf numFmtId="0" fontId="0" fillId="0" borderId="0" xfId="0" applyProtection="1"/>
    <xf numFmtId="0" fontId="3" fillId="3" borderId="0" xfId="0" applyFont="1" applyFill="1" applyProtection="1"/>
    <xf numFmtId="0" fontId="0" fillId="3" borderId="0" xfId="0" applyFont="1" applyFill="1" applyProtection="1"/>
    <xf numFmtId="0" fontId="0" fillId="0" borderId="0" xfId="0" applyAlignment="1" applyProtection="1">
      <alignment horizontal="center"/>
    </xf>
    <xf numFmtId="0" fontId="11" fillId="3" borderId="0" xfId="0" applyFont="1" applyFill="1" applyAlignment="1" applyProtection="1">
      <alignment horizontal="left" vertical="center" indent="1"/>
    </xf>
    <xf numFmtId="9" fontId="3" fillId="3" borderId="0" xfId="1" applyFont="1" applyFill="1" applyAlignment="1" applyProtection="1">
      <alignment horizontal="center" vertical="center"/>
    </xf>
    <xf numFmtId="9" fontId="15" fillId="3" borderId="0" xfId="1" applyFont="1" applyFill="1" applyAlignment="1" applyProtection="1">
      <alignment horizontal="center" vertical="center"/>
    </xf>
    <xf numFmtId="0" fontId="23" fillId="3" borderId="0" xfId="0" applyFont="1" applyFill="1" applyProtection="1"/>
    <xf numFmtId="0" fontId="0" fillId="3" borderId="16" xfId="0" applyFont="1" applyFill="1" applyBorder="1" applyProtection="1"/>
    <xf numFmtId="0" fontId="0" fillId="3" borderId="22" xfId="0" applyFill="1" applyBorder="1" applyProtection="1"/>
    <xf numFmtId="0" fontId="25" fillId="3" borderId="0" xfId="0" applyFont="1" applyFill="1" applyAlignment="1" applyProtection="1">
      <alignment horizontal="right"/>
    </xf>
    <xf numFmtId="0" fontId="3" fillId="3" borderId="0" xfId="0" applyFont="1" applyFill="1" applyAlignment="1" applyProtection="1">
      <alignment horizontal="center"/>
      <protection locked="0"/>
    </xf>
    <xf numFmtId="9" fontId="6" fillId="3" borderId="2" xfId="0" applyNumberFormat="1" applyFont="1" applyFill="1" applyBorder="1" applyAlignment="1" applyProtection="1">
      <alignment horizontal="center" vertical="center" wrapText="1" readingOrder="1"/>
      <protection locked="0"/>
    </xf>
    <xf numFmtId="0" fontId="13" fillId="0" borderId="1" xfId="0" applyFont="1" applyBorder="1" applyAlignment="1" applyProtection="1">
      <alignment horizontal="center" wrapText="1" readingOrder="1"/>
      <protection locked="0"/>
    </xf>
    <xf numFmtId="0" fontId="17" fillId="3" borderId="0" xfId="0" applyFont="1" applyFill="1" applyAlignment="1" applyProtection="1">
      <alignment horizontal="left" wrapText="1" indent="1"/>
    </xf>
    <xf numFmtId="0" fontId="18" fillId="0" borderId="4" xfId="0" applyFont="1" applyBorder="1" applyAlignment="1" applyProtection="1">
      <alignment horizontal="left" vertical="center" wrapText="1" indent="1" readingOrder="1"/>
    </xf>
    <xf numFmtId="49" fontId="21" fillId="0" borderId="10" xfId="0" applyNumberFormat="1" applyFont="1" applyBorder="1" applyAlignment="1" applyProtection="1">
      <alignment horizontal="left" vertical="center" wrapText="1"/>
      <protection locked="0"/>
    </xf>
    <xf numFmtId="0" fontId="21" fillId="11" borderId="14" xfId="0" applyFont="1" applyFill="1" applyBorder="1" applyAlignment="1" applyProtection="1">
      <alignment horizontal="center"/>
      <protection locked="0"/>
    </xf>
    <xf numFmtId="0" fontId="21" fillId="11" borderId="15" xfId="0" applyFont="1" applyFill="1" applyBorder="1" applyAlignment="1" applyProtection="1">
      <alignment horizontal="center"/>
      <protection locked="0"/>
    </xf>
    <xf numFmtId="0" fontId="21" fillId="11" borderId="0" xfId="0" applyFont="1" applyFill="1" applyBorder="1" applyAlignment="1" applyProtection="1">
      <alignment horizontal="center"/>
      <protection locked="0"/>
    </xf>
    <xf numFmtId="0" fontId="21" fillId="11" borderId="9" xfId="0" applyFont="1" applyFill="1" applyBorder="1" applyAlignment="1" applyProtection="1">
      <alignment horizontal="center"/>
      <protection locked="0"/>
    </xf>
    <xf numFmtId="49" fontId="21" fillId="0" borderId="12" xfId="0" applyNumberFormat="1" applyFont="1" applyBorder="1" applyAlignment="1" applyProtection="1">
      <alignment horizontal="center" vertical="center" wrapText="1"/>
      <protection locked="0"/>
    </xf>
    <xf numFmtId="0" fontId="21" fillId="34" borderId="13" xfId="0" applyFont="1" applyFill="1" applyBorder="1" applyAlignment="1" applyProtection="1">
      <alignment horizontal="center"/>
      <protection locked="0"/>
    </xf>
    <xf numFmtId="0" fontId="21" fillId="34" borderId="14" xfId="0" applyFont="1" applyFill="1" applyBorder="1" applyAlignment="1" applyProtection="1">
      <alignment horizontal="center"/>
      <protection locked="0"/>
    </xf>
    <xf numFmtId="0" fontId="21" fillId="34" borderId="15" xfId="0" applyFont="1" applyFill="1" applyBorder="1" applyAlignment="1" applyProtection="1">
      <alignment horizontal="center"/>
      <protection locked="0"/>
    </xf>
    <xf numFmtId="0" fontId="21" fillId="34" borderId="10" xfId="0" applyFont="1" applyFill="1" applyBorder="1" applyAlignment="1" applyProtection="1">
      <alignment horizontal="center"/>
      <protection locked="0"/>
    </xf>
    <xf numFmtId="0" fontId="21" fillId="34" borderId="0" xfId="0" applyFont="1" applyFill="1" applyBorder="1" applyAlignment="1" applyProtection="1">
      <alignment horizontal="center"/>
      <protection locked="0"/>
    </xf>
    <xf numFmtId="0" fontId="21" fillId="34" borderId="9" xfId="0" applyFont="1" applyFill="1" applyBorder="1" applyAlignment="1" applyProtection="1">
      <alignment horizontal="center"/>
      <protection locked="0"/>
    </xf>
    <xf numFmtId="0" fontId="0" fillId="37" borderId="0" xfId="0" applyFill="1"/>
    <xf numFmtId="49" fontId="24" fillId="0" borderId="10" xfId="0" applyNumberFormat="1" applyFont="1" applyBorder="1" applyAlignment="1">
      <alignment horizontal="center" vertical="center" textRotation="90" wrapText="1"/>
    </xf>
    <xf numFmtId="2" fontId="29" fillId="3" borderId="4" xfId="0" applyNumberFormat="1" applyFont="1" applyFill="1" applyBorder="1" applyAlignment="1" applyProtection="1">
      <alignment horizontal="center" vertical="center" wrapText="1" readingOrder="1"/>
      <protection locked="0"/>
    </xf>
    <xf numFmtId="2" fontId="30" fillId="38" borderId="4" xfId="0" applyNumberFormat="1" applyFont="1" applyFill="1" applyBorder="1" applyAlignment="1" applyProtection="1">
      <alignment horizontal="center" vertical="center" wrapText="1" readingOrder="1"/>
      <protection locked="0"/>
    </xf>
    <xf numFmtId="2" fontId="31" fillId="4" borderId="4" xfId="0" applyNumberFormat="1" applyFont="1" applyFill="1" applyBorder="1" applyAlignment="1" applyProtection="1">
      <alignment horizontal="center" vertical="center" wrapText="1" readingOrder="1"/>
      <protection locked="0"/>
    </xf>
    <xf numFmtId="2" fontId="31" fillId="15" borderId="4" xfId="0" quotePrefix="1" applyNumberFormat="1" applyFont="1" applyFill="1" applyBorder="1" applyAlignment="1" applyProtection="1">
      <alignment horizontal="center" vertical="center" wrapText="1" readingOrder="1"/>
      <protection locked="0"/>
    </xf>
    <xf numFmtId="2" fontId="30" fillId="39" borderId="4" xfId="0" quotePrefix="1" applyNumberFormat="1" applyFont="1" applyFill="1" applyBorder="1" applyAlignment="1" applyProtection="1">
      <alignment horizontal="center" vertical="center" wrapText="1" readingOrder="1"/>
      <protection locked="0"/>
    </xf>
    <xf numFmtId="2" fontId="0" fillId="0" borderId="0" xfId="0" applyNumberFormat="1"/>
    <xf numFmtId="0" fontId="51" fillId="0" borderId="0" xfId="45" applyFont="1">
      <alignment vertical="center"/>
    </xf>
    <xf numFmtId="0" fontId="50" fillId="0" borderId="0" xfId="45" applyFont="1">
      <alignment vertical="center"/>
    </xf>
    <xf numFmtId="180" fontId="21" fillId="0" borderId="13" xfId="0" applyNumberFormat="1" applyFont="1" applyBorder="1" applyAlignment="1">
      <alignment horizontal="left"/>
    </xf>
    <xf numFmtId="0" fontId="49" fillId="0" borderId="0" xfId="43" applyFont="1" applyAlignment="1">
      <alignment horizontal="center" vertical="center"/>
    </xf>
    <xf numFmtId="1" fontId="21" fillId="3" borderId="32" xfId="0" applyNumberFormat="1" applyFont="1" applyFill="1" applyBorder="1" applyAlignment="1">
      <alignment horizontal="center"/>
    </xf>
    <xf numFmtId="1" fontId="21" fillId="3" borderId="32" xfId="0" applyNumberFormat="1" applyFont="1" applyFill="1" applyBorder="1" applyAlignment="1">
      <alignment horizontal="left"/>
    </xf>
    <xf numFmtId="1" fontId="21" fillId="3" borderId="33" xfId="0" applyNumberFormat="1" applyFont="1" applyFill="1" applyBorder="1" applyAlignment="1">
      <alignment horizontal="center"/>
    </xf>
    <xf numFmtId="0" fontId="51" fillId="0" borderId="0" xfId="55" applyFont="1">
      <alignment vertical="center"/>
    </xf>
    <xf numFmtId="1" fontId="21" fillId="0" borderId="14" xfId="0" applyNumberFormat="1" applyFont="1" applyBorder="1" applyAlignment="1">
      <alignment horizontal="center"/>
    </xf>
    <xf numFmtId="0" fontId="51" fillId="0" borderId="0" xfId="44" applyFont="1">
      <alignment vertical="center"/>
    </xf>
    <xf numFmtId="176" fontId="21" fillId="3" borderId="14" xfId="0" applyNumberFormat="1" applyFont="1" applyFill="1" applyBorder="1" applyAlignment="1">
      <alignment horizontal="center"/>
    </xf>
    <xf numFmtId="0" fontId="51" fillId="0" borderId="0" xfId="55" applyFont="1" applyAlignment="1">
      <alignment vertical="center" textRotation="90"/>
    </xf>
    <xf numFmtId="0" fontId="51" fillId="0" borderId="0" xfId="0" applyFont="1"/>
    <xf numFmtId="180" fontId="21" fillId="0" borderId="0" xfId="0" applyNumberFormat="1" applyFont="1" applyBorder="1" applyAlignment="1">
      <alignment horizontal="left"/>
    </xf>
    <xf numFmtId="0" fontId="51" fillId="71" borderId="0" xfId="0" applyFont="1" applyFill="1"/>
    <xf numFmtId="182" fontId="51" fillId="0" borderId="0" xfId="55" applyNumberFormat="1" applyFont="1">
      <alignment vertical="center"/>
    </xf>
    <xf numFmtId="0" fontId="17" fillId="3" borderId="8" xfId="0" applyFont="1" applyFill="1" applyBorder="1" applyAlignment="1">
      <alignment horizontal="center"/>
    </xf>
    <xf numFmtId="0" fontId="3" fillId="3" borderId="0" xfId="0" applyFont="1" applyFill="1" applyBorder="1" applyAlignment="1">
      <alignment horizontal="center" vertical="center" textRotation="90" wrapText="1"/>
    </xf>
    <xf numFmtId="49" fontId="24" fillId="3" borderId="13" xfId="0" applyNumberFormat="1" applyFont="1" applyFill="1" applyBorder="1" applyAlignment="1">
      <alignment horizontal="center" vertical="center" textRotation="90" wrapText="1"/>
    </xf>
    <xf numFmtId="49" fontId="24" fillId="3" borderId="10" xfId="0" applyNumberFormat="1" applyFont="1" applyFill="1" applyBorder="1" applyAlignment="1">
      <alignment horizontal="center" vertical="center" textRotation="90" wrapText="1"/>
    </xf>
    <xf numFmtId="0" fontId="0" fillId="3" borderId="11" xfId="0" applyFill="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0" fillId="0" borderId="17" xfId="0" applyBorder="1" applyAlignment="1">
      <alignment horizontal="center" vertical="center" wrapText="1"/>
    </xf>
    <xf numFmtId="49" fontId="24" fillId="0" borderId="13" xfId="0" applyNumberFormat="1" applyFont="1" applyBorder="1" applyAlignment="1">
      <alignment horizontal="center" vertical="center" textRotation="90" wrapText="1"/>
    </xf>
    <xf numFmtId="49" fontId="24" fillId="0" borderId="10" xfId="0" applyNumberFormat="1" applyFont="1" applyBorder="1" applyAlignment="1">
      <alignment horizontal="center" vertical="center" textRotation="90" wrapText="1"/>
    </xf>
    <xf numFmtId="49" fontId="24" fillId="3" borderId="10" xfId="0" applyNumberFormat="1" applyFont="1" applyFill="1" applyBorder="1" applyAlignment="1">
      <alignment horizontal="center" vertical="center" wrapText="1"/>
    </xf>
    <xf numFmtId="49" fontId="24" fillId="3" borderId="0" xfId="0" applyNumberFormat="1" applyFont="1" applyFill="1" applyBorder="1" applyAlignment="1">
      <alignment horizontal="center" vertical="center" wrapText="1"/>
    </xf>
    <xf numFmtId="49" fontId="24" fillId="11" borderId="13" xfId="0" applyNumberFormat="1" applyFont="1" applyFill="1" applyBorder="1" applyAlignment="1">
      <alignment horizontal="center" vertical="center" textRotation="90" wrapText="1"/>
    </xf>
    <xf numFmtId="49" fontId="24" fillId="11" borderId="10" xfId="0" applyNumberFormat="1" applyFont="1" applyFill="1" applyBorder="1" applyAlignment="1">
      <alignment horizontal="center" vertical="center" textRotation="90" wrapText="1"/>
    </xf>
    <xf numFmtId="49" fontId="24" fillId="7" borderId="13" xfId="0" applyNumberFormat="1" applyFont="1" applyFill="1" applyBorder="1" applyAlignment="1">
      <alignment horizontal="center" vertical="center" textRotation="90" wrapText="1"/>
    </xf>
    <xf numFmtId="49" fontId="24" fillId="7" borderId="10" xfId="0" applyNumberFormat="1" applyFont="1" applyFill="1" applyBorder="1" applyAlignment="1">
      <alignment horizontal="center" vertical="center" textRotation="90" wrapText="1"/>
    </xf>
  </cellXfs>
  <cellStyles count="101">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百分比" xfId="1" builtinId="5"/>
    <cellStyle name="标题" xfId="3" builtinId="15" customBuiltin="1"/>
    <cellStyle name="标题 1" xfId="4" builtinId="16" customBuiltin="1"/>
    <cellStyle name="标题 2" xfId="5" builtinId="17" customBuiltin="1"/>
    <cellStyle name="标题 3" xfId="6" builtinId="18" customBuiltin="1"/>
    <cellStyle name="标题 4" xfId="7" builtinId="19" customBuiltin="1"/>
    <cellStyle name="差" xfId="9" builtinId="27" customBuiltin="1"/>
    <cellStyle name="常规" xfId="0" builtinId="0"/>
    <cellStyle name="常规 2" xfId="43"/>
    <cellStyle name="常规 2 2" xfId="65"/>
    <cellStyle name="常规 2 2 2" xfId="66"/>
    <cellStyle name="常规 2 2 2 2" xfId="91"/>
    <cellStyle name="常规 2 2 2 2 2" xfId="92"/>
    <cellStyle name="常规 2 2 2 2 3" xfId="100"/>
    <cellStyle name="常规 2 2 2 3" xfId="99"/>
    <cellStyle name="常规 2 2 3" xfId="78"/>
    <cellStyle name="常规 2 2 4" xfId="54"/>
    <cellStyle name="常规 2 3" xfId="77"/>
    <cellStyle name="常规 2 4" xfId="62"/>
    <cellStyle name="常规 3" xfId="45"/>
    <cellStyle name="常规 3 2" xfId="68"/>
    <cellStyle name="常规 3 3" xfId="80"/>
    <cellStyle name="常规 3 4" xfId="63"/>
    <cellStyle name="常规 4" xfId="44"/>
    <cellStyle name="常规 4 2" xfId="67"/>
    <cellStyle name="常规 4 3" xfId="79"/>
    <cellStyle name="常规 4 4" xfId="46"/>
    <cellStyle name="常规 8" xfId="55"/>
    <cellStyle name="常规 8 2" xfId="75"/>
    <cellStyle name="常规 8 3" xfId="88"/>
    <cellStyle name="常规 8 4" xfId="96"/>
    <cellStyle name="常规 9 2" xfId="87"/>
    <cellStyle name="常规 9 3" xfId="95"/>
    <cellStyle name="超链接" xfId="2" builtinId="8"/>
    <cellStyle name="好" xfId="8" builtinId="26" customBuiltin="1"/>
    <cellStyle name="汇总" xfId="18" builtinId="25" customBuiltin="1"/>
    <cellStyle name="计算" xfId="13" builtinId="22" customBuiltin="1"/>
    <cellStyle name="检查单元格" xfId="15" builtinId="23" customBuiltin="1"/>
    <cellStyle name="解释性文本" xfId="17" builtinId="53" customBuiltin="1"/>
    <cellStyle name="警告文本" xfId="16" builtinId="11" customBuiltin="1"/>
    <cellStyle name="链接单元格" xfId="14" builtinId="24" customBuiltin="1"/>
    <cellStyle name="适中" xfId="10" builtinId="28" customBuiltin="1"/>
    <cellStyle name="输出" xfId="12" builtinId="21" customBuiltin="1"/>
    <cellStyle name="输入" xfId="11" builtinId="20" customBuiltin="1"/>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注释 10" xfId="53"/>
    <cellStyle name="注释 11" xfId="57"/>
    <cellStyle name="注释 2" xfId="47"/>
    <cellStyle name="注释 2 2" xfId="69"/>
    <cellStyle name="注释 2 3" xfId="81"/>
    <cellStyle name="注释 2 4" xfId="61"/>
    <cellStyle name="注释 3" xfId="51"/>
    <cellStyle name="注释 3 2" xfId="73"/>
    <cellStyle name="注释 3 3" xfId="85"/>
    <cellStyle name="注释 3 4" xfId="93"/>
    <cellStyle name="注释 4" xfId="48"/>
    <cellStyle name="注释 4 2" xfId="70"/>
    <cellStyle name="注释 4 3" xfId="82"/>
    <cellStyle name="注释 4 4" xfId="60"/>
    <cellStyle name="注释 5" xfId="52"/>
    <cellStyle name="注释 5 2" xfId="74"/>
    <cellStyle name="注释 5 3" xfId="86"/>
    <cellStyle name="注释 5 4" xfId="94"/>
    <cellStyle name="注释 6" xfId="50"/>
    <cellStyle name="注释 6 2" xfId="72"/>
    <cellStyle name="注释 6 3" xfId="84"/>
    <cellStyle name="注释 6 4" xfId="59"/>
    <cellStyle name="注释 7" xfId="49"/>
    <cellStyle name="注释 7 2" xfId="71"/>
    <cellStyle name="注释 7 3" xfId="83"/>
    <cellStyle name="注释 7 4" xfId="64"/>
    <cellStyle name="注释 8" xfId="56"/>
    <cellStyle name="注释 8 2" xfId="76"/>
    <cellStyle name="注释 8 3" xfId="89"/>
    <cellStyle name="注释 8 4" xfId="97"/>
    <cellStyle name="注释 9" xfId="58"/>
    <cellStyle name="注释 9 2" xfId="90"/>
    <cellStyle name="注释 9 3" xfId="98"/>
  </cellStyles>
  <dxfs count="35">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0"/>
      </font>
      <fill>
        <patternFill>
          <bgColor rgb="FF0070C0"/>
        </patternFill>
      </fill>
    </dxf>
    <dxf>
      <font>
        <color theme="0"/>
      </font>
      <fill>
        <patternFill>
          <bgColor rgb="FF00B050"/>
        </patternFill>
      </fill>
    </dxf>
    <dxf>
      <font>
        <color theme="0"/>
      </font>
      <fill>
        <patternFill>
          <bgColor rgb="FF00B05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70C0"/>
        </patternFill>
      </fill>
    </dxf>
    <dxf>
      <font>
        <b/>
        <i val="0"/>
        <color theme="0"/>
      </font>
      <fill>
        <patternFill>
          <bgColor rgb="FF00B050"/>
        </patternFill>
      </fill>
    </dxf>
    <dxf>
      <font>
        <b/>
        <i val="0"/>
        <color rgb="FF003300"/>
      </font>
      <fill>
        <patternFill>
          <bgColor theme="6" tint="0.39994506668294322"/>
        </patternFill>
      </fill>
    </dxf>
    <dxf>
      <font>
        <b/>
        <i val="0"/>
        <color rgb="FFC00000"/>
      </font>
      <fill>
        <patternFill>
          <bgColor theme="5" tint="0.59996337778862885"/>
        </patternFill>
      </fill>
    </dxf>
    <dxf>
      <font>
        <b/>
        <i val="0"/>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theme="6" tint="0.79998168889431442"/>
        </patternFill>
      </fill>
    </dxf>
    <dxf>
      <font>
        <color rgb="FF9C6500"/>
      </font>
      <fill>
        <patternFill>
          <bgColor theme="9" tint="0.79998168889431442"/>
        </patternFill>
      </fill>
    </dxf>
    <dxf>
      <font>
        <color rgb="FF9C0006"/>
      </font>
      <fill>
        <patternFill>
          <bgColor theme="5" tint="0.79998168889431442"/>
        </patternFill>
      </fill>
    </dxf>
    <dxf>
      <font>
        <color theme="0"/>
      </font>
      <fill>
        <patternFill>
          <bgColor rgb="FF006600"/>
        </patternFill>
      </fill>
    </dxf>
    <dxf>
      <font>
        <color theme="0"/>
      </font>
      <fill>
        <patternFill>
          <bgColor rgb="FF008000"/>
        </patternFill>
      </fill>
    </dxf>
    <dxf>
      <font>
        <color rgb="FF006600"/>
      </font>
      <fill>
        <patternFill>
          <bgColor rgb="FF92D050"/>
        </patternFill>
      </fill>
    </dxf>
    <dxf>
      <font>
        <color rgb="FF006600"/>
      </font>
      <fill>
        <patternFill>
          <bgColor theme="6" tint="0.39994506668294322"/>
        </patternFill>
      </fill>
    </dxf>
    <dxf>
      <font>
        <color rgb="FF006600"/>
      </font>
      <fill>
        <patternFill>
          <bgColor theme="6" tint="0.79998168889431442"/>
        </patternFill>
      </fill>
    </dxf>
    <dxf>
      <font>
        <color theme="0"/>
      </font>
      <fill>
        <patternFill>
          <bgColor rgb="FFC00000"/>
        </patternFill>
      </fill>
    </dxf>
    <dxf>
      <font>
        <color theme="0"/>
      </font>
      <fill>
        <patternFill>
          <bgColor rgb="FFEA0000"/>
        </patternFill>
      </fill>
    </dxf>
    <dxf>
      <font>
        <color theme="0"/>
      </font>
      <fill>
        <patternFill>
          <bgColor theme="5" tint="0.39994506668294322"/>
        </patternFill>
      </fill>
    </dxf>
    <dxf>
      <font>
        <color rgb="FFC00000"/>
      </font>
      <fill>
        <patternFill>
          <bgColor theme="5" tint="0.59996337778862885"/>
        </patternFill>
      </fill>
    </dxf>
    <dxf>
      <font>
        <color rgb="FFC00000"/>
      </font>
      <fill>
        <patternFill>
          <bgColor theme="5" tint="0.79998168889431442"/>
        </patternFill>
      </fill>
    </dxf>
    <dxf>
      <font>
        <color theme="0"/>
      </font>
      <fill>
        <patternFill>
          <bgColor theme="3" tint="-0.499984740745262"/>
        </patternFill>
      </fill>
    </dxf>
    <dxf>
      <font>
        <color theme="0"/>
      </font>
      <fill>
        <patternFill>
          <bgColor theme="4" tint="-0.24994659260841701"/>
        </patternFill>
      </fill>
    </dxf>
    <dxf>
      <font>
        <color theme="0"/>
      </font>
      <fill>
        <patternFill>
          <bgColor theme="3" tint="0.39994506668294322"/>
        </patternFill>
      </fill>
    </dxf>
    <dxf>
      <font>
        <color theme="3"/>
      </font>
      <fill>
        <patternFill>
          <bgColor theme="3" tint="0.59996337778862885"/>
        </patternFill>
      </fill>
    </dxf>
    <dxf>
      <font>
        <color theme="3"/>
      </font>
      <fill>
        <patternFill>
          <bgColor theme="3" tint="0.79998168889431442"/>
        </patternFill>
      </fill>
    </dxf>
  </dxfs>
  <tableStyles count="0" defaultTableStyle="TableStyleMedium9" defaultPivotStyle="PivotStyleLight16"/>
  <colors>
    <mruColors>
      <color rgb="FF008000"/>
      <color rgb="FF006600"/>
      <color rgb="FFEA0000"/>
      <color rgb="FF009A00"/>
      <color rgb="FF003300"/>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3</xdr:row>
      <xdr:rowOff>0</xdr:rowOff>
    </xdr:from>
    <xdr:to>
      <xdr:col>1</xdr:col>
      <xdr:colOff>57150</xdr:colOff>
      <xdr:row>16</xdr:row>
      <xdr:rowOff>304800</xdr:rowOff>
    </xdr:to>
    <xdr:cxnSp macro="">
      <xdr:nvCxnSpPr>
        <xdr:cNvPr id="2" name="Straight Arrow Connector 1"/>
        <xdr:cNvCxnSpPr/>
      </xdr:nvCxnSpPr>
      <xdr:spPr>
        <a:xfrm>
          <a:off x="419100" y="704850"/>
          <a:ext cx="0" cy="4391025"/>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2</xdr:row>
      <xdr:rowOff>304800</xdr:rowOff>
    </xdr:from>
    <xdr:to>
      <xdr:col>0</xdr:col>
      <xdr:colOff>352425</xdr:colOff>
      <xdr:row>16</xdr:row>
      <xdr:rowOff>295275</xdr:rowOff>
    </xdr:to>
    <xdr:cxnSp macro="">
      <xdr:nvCxnSpPr>
        <xdr:cNvPr id="3" name="Straight Arrow Connector 2"/>
        <xdr:cNvCxnSpPr/>
      </xdr:nvCxnSpPr>
      <xdr:spPr>
        <a:xfrm>
          <a:off x="352425" y="695325"/>
          <a:ext cx="0" cy="4391025"/>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533400</xdr:colOff>
      <xdr:row>7</xdr:row>
      <xdr:rowOff>133350</xdr:rowOff>
    </xdr:from>
    <xdr:to>
      <xdr:col>2</xdr:col>
      <xdr:colOff>472395</xdr:colOff>
      <xdr:row>14</xdr:row>
      <xdr:rowOff>140859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0" y="1466850"/>
          <a:ext cx="548595" cy="1341009"/>
        </a:xfrm>
        <a:prstGeom prst="rect">
          <a:avLst/>
        </a:prstGeom>
      </xdr:spPr>
    </xdr:pic>
    <xdr:clientData/>
  </xdr:twoCellAnchor>
  <xdr:twoCellAnchor editAs="oneCell">
    <xdr:from>
      <xdr:col>3</xdr:col>
      <xdr:colOff>426225</xdr:colOff>
      <xdr:row>7</xdr:row>
      <xdr:rowOff>178575</xdr:rowOff>
    </xdr:from>
    <xdr:to>
      <xdr:col>4</xdr:col>
      <xdr:colOff>365220</xdr:colOff>
      <xdr:row>14</xdr:row>
      <xdr:rowOff>106843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55025" y="1512075"/>
          <a:ext cx="548595" cy="126176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B2" sqref="B2"/>
    </sheetView>
  </sheetViews>
  <sheetFormatPr defaultRowHeight="13.5" x14ac:dyDescent="0.15"/>
  <cols>
    <col min="1" max="1" width="20.75" customWidth="1"/>
    <col min="2" max="13" width="10.75" customWidth="1"/>
  </cols>
  <sheetData>
    <row r="1" spans="1:18" ht="38.25" customHeight="1" thickBot="1" x14ac:dyDescent="0.2">
      <c r="A1" s="70"/>
      <c r="B1" s="103" t="s">
        <v>0</v>
      </c>
      <c r="C1" s="103" t="s">
        <v>1</v>
      </c>
      <c r="D1" s="103" t="s">
        <v>2</v>
      </c>
      <c r="E1" s="103" t="s">
        <v>3</v>
      </c>
      <c r="F1" s="103" t="s">
        <v>4</v>
      </c>
      <c r="G1" s="103" t="s">
        <v>5</v>
      </c>
      <c r="H1" s="103" t="s">
        <v>6</v>
      </c>
      <c r="I1" s="103" t="s">
        <v>7</v>
      </c>
      <c r="J1" s="103" t="s">
        <v>8</v>
      </c>
      <c r="K1" s="103" t="s">
        <v>9</v>
      </c>
      <c r="L1" s="103" t="s">
        <v>10</v>
      </c>
      <c r="M1" s="103" t="s">
        <v>11</v>
      </c>
      <c r="N1" s="70"/>
      <c r="O1" s="70"/>
      <c r="P1" s="71" t="s">
        <v>32</v>
      </c>
      <c r="Q1" s="71" t="s">
        <v>33</v>
      </c>
      <c r="R1" s="71" t="s">
        <v>34</v>
      </c>
    </row>
    <row r="2" spans="1:18" ht="45" customHeight="1" thickBot="1" x14ac:dyDescent="0.2">
      <c r="A2" s="72" t="s">
        <v>29</v>
      </c>
      <c r="B2" s="104">
        <v>0.93</v>
      </c>
      <c r="C2" s="104">
        <v>0.92</v>
      </c>
      <c r="D2" s="104">
        <v>0.9</v>
      </c>
      <c r="E2" s="104">
        <v>0.85</v>
      </c>
      <c r="F2" s="104">
        <v>0.81</v>
      </c>
      <c r="G2" s="104">
        <v>0.77</v>
      </c>
      <c r="H2" s="104">
        <v>0.76</v>
      </c>
      <c r="I2" s="104">
        <v>0.75</v>
      </c>
      <c r="J2" s="104">
        <v>0.74</v>
      </c>
      <c r="K2" s="104">
        <v>0.66</v>
      </c>
      <c r="L2" s="104">
        <v>0.52</v>
      </c>
      <c r="M2" s="104">
        <v>0.34</v>
      </c>
      <c r="N2" s="70"/>
      <c r="O2" s="70"/>
      <c r="P2" s="73" t="s">
        <v>12</v>
      </c>
      <c r="Q2" s="74" t="s">
        <v>17</v>
      </c>
      <c r="R2" s="75" t="s">
        <v>22</v>
      </c>
    </row>
    <row r="3" spans="1:18" ht="17.25" customHeight="1" thickBot="1" x14ac:dyDescent="0.25">
      <c r="A3" s="76"/>
      <c r="B3" s="77">
        <f>1-B2</f>
        <v>6.9999999999999951E-2</v>
      </c>
      <c r="C3" s="77">
        <f t="shared" ref="C3:M3" si="0">1-C2</f>
        <v>7.999999999999996E-2</v>
      </c>
      <c r="D3" s="77">
        <f t="shared" si="0"/>
        <v>9.9999999999999978E-2</v>
      </c>
      <c r="E3" s="77">
        <f t="shared" si="0"/>
        <v>0.15000000000000002</v>
      </c>
      <c r="F3" s="77">
        <f t="shared" si="0"/>
        <v>0.18999999999999995</v>
      </c>
      <c r="G3" s="77">
        <f t="shared" si="0"/>
        <v>0.22999999999999998</v>
      </c>
      <c r="H3" s="77">
        <f t="shared" si="0"/>
        <v>0.24</v>
      </c>
      <c r="I3" s="77">
        <f t="shared" si="0"/>
        <v>0.25</v>
      </c>
      <c r="J3" s="77">
        <f t="shared" si="0"/>
        <v>0.26</v>
      </c>
      <c r="K3" s="77">
        <f t="shared" si="0"/>
        <v>0.33999999999999997</v>
      </c>
      <c r="L3" s="77">
        <f t="shared" si="0"/>
        <v>0.48</v>
      </c>
      <c r="M3" s="77">
        <f t="shared" si="0"/>
        <v>0.65999999999999992</v>
      </c>
      <c r="N3" s="70"/>
      <c r="O3" s="70"/>
      <c r="P3" s="78" t="s">
        <v>13</v>
      </c>
      <c r="Q3" s="79" t="s">
        <v>18</v>
      </c>
      <c r="R3" s="80" t="s">
        <v>19</v>
      </c>
    </row>
    <row r="4" spans="1:18" ht="45" customHeight="1" thickBot="1" x14ac:dyDescent="0.2">
      <c r="A4" s="72" t="s">
        <v>30</v>
      </c>
      <c r="B4" s="104">
        <v>0.5</v>
      </c>
      <c r="C4" s="104">
        <v>0.65</v>
      </c>
      <c r="D4" s="104">
        <v>0.31</v>
      </c>
      <c r="E4" s="104">
        <v>0.41</v>
      </c>
      <c r="F4" s="104">
        <v>0.28999999999999998</v>
      </c>
      <c r="G4" s="104">
        <v>0.36</v>
      </c>
      <c r="H4" s="104">
        <v>0.16</v>
      </c>
      <c r="I4" s="104">
        <v>0.26</v>
      </c>
      <c r="J4" s="104">
        <v>0.12</v>
      </c>
      <c r="K4" s="104">
        <v>7.0000000000000007E-2</v>
      </c>
      <c r="L4" s="104">
        <v>0.1</v>
      </c>
      <c r="M4" s="104">
        <v>0.14000000000000001</v>
      </c>
      <c r="N4" s="70"/>
      <c r="O4" s="70"/>
      <c r="P4" s="81" t="s">
        <v>14</v>
      </c>
      <c r="Q4" s="82" t="s">
        <v>19</v>
      </c>
      <c r="R4" s="83" t="s">
        <v>20</v>
      </c>
    </row>
    <row r="5" spans="1:18" ht="20.100000000000001" customHeight="1" thickBot="1" x14ac:dyDescent="0.25">
      <c r="A5" s="76"/>
      <c r="B5" s="84">
        <f>B2-B4</f>
        <v>0.43000000000000005</v>
      </c>
      <c r="C5" s="84">
        <f t="shared" ref="C5:M5" si="1">C2-C4</f>
        <v>0.27</v>
      </c>
      <c r="D5" s="84">
        <f t="shared" si="1"/>
        <v>0.59000000000000008</v>
      </c>
      <c r="E5" s="84">
        <f t="shared" si="1"/>
        <v>0.44</v>
      </c>
      <c r="F5" s="84">
        <f t="shared" si="1"/>
        <v>0.52</v>
      </c>
      <c r="G5" s="84">
        <f t="shared" si="1"/>
        <v>0.41000000000000003</v>
      </c>
      <c r="H5" s="84">
        <f t="shared" si="1"/>
        <v>0.6</v>
      </c>
      <c r="I5" s="84">
        <f t="shared" si="1"/>
        <v>0.49</v>
      </c>
      <c r="J5" s="84">
        <f t="shared" si="1"/>
        <v>0.62</v>
      </c>
      <c r="K5" s="84">
        <f t="shared" si="1"/>
        <v>0.59000000000000008</v>
      </c>
      <c r="L5" s="84">
        <f t="shared" si="1"/>
        <v>0.42000000000000004</v>
      </c>
      <c r="M5" s="84">
        <f t="shared" si="1"/>
        <v>0.2</v>
      </c>
      <c r="N5" s="70"/>
      <c r="O5" s="70"/>
      <c r="P5" s="85" t="s">
        <v>15</v>
      </c>
      <c r="Q5" s="86" t="s">
        <v>20</v>
      </c>
      <c r="R5" s="87" t="s">
        <v>23</v>
      </c>
    </row>
    <row r="6" spans="1:18" ht="45" customHeight="1" x14ac:dyDescent="0.15">
      <c r="A6" s="72" t="s">
        <v>31</v>
      </c>
      <c r="B6" s="104">
        <v>0.3</v>
      </c>
      <c r="C6" s="104">
        <v>0.46</v>
      </c>
      <c r="D6" s="104">
        <v>0.23</v>
      </c>
      <c r="E6" s="104">
        <v>0.22</v>
      </c>
      <c r="F6" s="104">
        <v>0.06</v>
      </c>
      <c r="G6" s="104">
        <v>0.24</v>
      </c>
      <c r="H6" s="104">
        <v>0.08</v>
      </c>
      <c r="I6" s="104">
        <v>0.1</v>
      </c>
      <c r="J6" s="104">
        <v>0.09</v>
      </c>
      <c r="K6" s="104">
        <v>0.03</v>
      </c>
      <c r="L6" s="104">
        <v>0.09</v>
      </c>
      <c r="M6" s="104">
        <v>0.03</v>
      </c>
      <c r="N6" s="70"/>
      <c r="O6" s="70"/>
      <c r="P6" s="88" t="s">
        <v>16</v>
      </c>
      <c r="Q6" s="89" t="s">
        <v>21</v>
      </c>
      <c r="R6" s="90" t="s">
        <v>24</v>
      </c>
    </row>
    <row r="7" spans="1:18" ht="20.100000000000001" customHeight="1" thickBot="1" x14ac:dyDescent="0.25">
      <c r="A7" s="70"/>
      <c r="B7" s="91">
        <f>B4-B6</f>
        <v>0.2</v>
      </c>
      <c r="C7" s="91">
        <f t="shared" ref="C7:M7" si="2">C4-C6</f>
        <v>0.19</v>
      </c>
      <c r="D7" s="91">
        <f t="shared" si="2"/>
        <v>7.9999999999999988E-2</v>
      </c>
      <c r="E7" s="91">
        <f t="shared" si="2"/>
        <v>0.18999999999999997</v>
      </c>
      <c r="F7" s="91">
        <f t="shared" si="2"/>
        <v>0.22999999999999998</v>
      </c>
      <c r="G7" s="91">
        <f t="shared" si="2"/>
        <v>0.12</v>
      </c>
      <c r="H7" s="91">
        <f t="shared" si="2"/>
        <v>0.08</v>
      </c>
      <c r="I7" s="91">
        <f t="shared" si="2"/>
        <v>0.16</v>
      </c>
      <c r="J7" s="91">
        <f t="shared" si="2"/>
        <v>0.03</v>
      </c>
      <c r="K7" s="91">
        <f t="shared" si="2"/>
        <v>4.0000000000000008E-2</v>
      </c>
      <c r="L7" s="91">
        <f t="shared" si="2"/>
        <v>1.0000000000000009E-2</v>
      </c>
      <c r="M7" s="91">
        <f t="shared" si="2"/>
        <v>0.11000000000000001</v>
      </c>
      <c r="N7" s="70"/>
      <c r="O7" s="70"/>
      <c r="P7" s="92"/>
      <c r="Q7" s="92"/>
      <c r="R7" s="92"/>
    </row>
    <row r="8" spans="1:18" ht="45" customHeight="1" thickBot="1" x14ac:dyDescent="0.2">
      <c r="A8" s="93" t="s">
        <v>27</v>
      </c>
      <c r="B8" s="105">
        <v>11.5</v>
      </c>
      <c r="C8" s="105">
        <v>26.4</v>
      </c>
      <c r="D8" s="105">
        <v>10.3</v>
      </c>
      <c r="E8" s="105">
        <v>8.9</v>
      </c>
      <c r="F8" s="105">
        <v>4.7</v>
      </c>
      <c r="G8" s="105">
        <v>7.4</v>
      </c>
      <c r="H8" s="105">
        <v>3.4</v>
      </c>
      <c r="I8" s="105">
        <v>4.5</v>
      </c>
      <c r="J8" s="105">
        <v>3.6</v>
      </c>
      <c r="K8" s="105">
        <v>1.1000000000000001</v>
      </c>
      <c r="L8" s="105">
        <v>3.6</v>
      </c>
      <c r="M8" s="105">
        <v>1.1000000000000001</v>
      </c>
      <c r="N8" s="70"/>
      <c r="O8" s="70"/>
      <c r="P8" s="92"/>
      <c r="Q8" s="92"/>
      <c r="R8" s="92"/>
    </row>
    <row r="9" spans="1:18" x14ac:dyDescent="0.15">
      <c r="A9" s="93"/>
      <c r="B9" s="94"/>
      <c r="C9" s="94"/>
      <c r="D9" s="94"/>
      <c r="E9" s="94"/>
      <c r="F9" s="94"/>
      <c r="G9" s="94"/>
      <c r="H9" s="94"/>
      <c r="I9" s="94"/>
      <c r="J9" s="94"/>
      <c r="K9" s="94"/>
      <c r="L9" s="94"/>
      <c r="M9" s="94"/>
      <c r="N9" s="70"/>
      <c r="O9" s="70"/>
      <c r="P9" s="92" t="s">
        <v>35</v>
      </c>
      <c r="Q9" s="92"/>
      <c r="R9" s="92"/>
    </row>
    <row r="10" spans="1:18" x14ac:dyDescent="0.15">
      <c r="A10" s="93" t="s">
        <v>28</v>
      </c>
      <c r="B10" s="94"/>
      <c r="C10" s="94"/>
      <c r="D10" s="94"/>
      <c r="E10" s="94"/>
      <c r="F10" s="94"/>
      <c r="G10" s="94"/>
      <c r="H10" s="94"/>
      <c r="I10" s="94"/>
      <c r="J10" s="94"/>
      <c r="K10" s="94"/>
      <c r="L10" s="94"/>
      <c r="M10" s="94"/>
      <c r="N10" s="70"/>
      <c r="O10" s="70"/>
      <c r="P10" s="95" t="s">
        <v>36</v>
      </c>
      <c r="Q10" s="95" t="s">
        <v>37</v>
      </c>
      <c r="R10" s="95" t="s">
        <v>38</v>
      </c>
    </row>
    <row r="11" spans="1:18" ht="24.95" customHeight="1" x14ac:dyDescent="0.15">
      <c r="A11" s="96" t="s">
        <v>25</v>
      </c>
      <c r="B11" s="97">
        <f>B4/B2</f>
        <v>0.5376344086021505</v>
      </c>
      <c r="C11" s="97">
        <f t="shared" ref="C11:M11" si="3">C4/C2</f>
        <v>0.70652173913043481</v>
      </c>
      <c r="D11" s="97">
        <f t="shared" si="3"/>
        <v>0.34444444444444444</v>
      </c>
      <c r="E11" s="97">
        <f t="shared" si="3"/>
        <v>0.4823529411764706</v>
      </c>
      <c r="F11" s="97">
        <f t="shared" si="3"/>
        <v>0.35802469135802462</v>
      </c>
      <c r="G11" s="97">
        <f t="shared" si="3"/>
        <v>0.46753246753246752</v>
      </c>
      <c r="H11" s="97">
        <f t="shared" si="3"/>
        <v>0.21052631578947367</v>
      </c>
      <c r="I11" s="97">
        <f t="shared" si="3"/>
        <v>0.34666666666666668</v>
      </c>
      <c r="J11" s="97">
        <f t="shared" si="3"/>
        <v>0.16216216216216217</v>
      </c>
      <c r="K11" s="97">
        <f t="shared" si="3"/>
        <v>0.10606060606060606</v>
      </c>
      <c r="L11" s="97">
        <f t="shared" si="3"/>
        <v>0.19230769230769232</v>
      </c>
      <c r="M11" s="97">
        <f t="shared" si="3"/>
        <v>0.41176470588235298</v>
      </c>
      <c r="N11" s="70"/>
      <c r="O11" s="70"/>
      <c r="P11" s="98">
        <v>0.6</v>
      </c>
      <c r="Q11" s="98">
        <v>0.45</v>
      </c>
      <c r="R11" s="98">
        <v>0.2</v>
      </c>
    </row>
    <row r="12" spans="1:18" ht="24.95" customHeight="1" x14ac:dyDescent="0.15">
      <c r="A12" s="96" t="s">
        <v>26</v>
      </c>
      <c r="B12" s="97">
        <f>B6/B4</f>
        <v>0.6</v>
      </c>
      <c r="C12" s="97">
        <f t="shared" ref="C12:M12" si="4">C6/C4</f>
        <v>0.70769230769230773</v>
      </c>
      <c r="D12" s="97">
        <f t="shared" si="4"/>
        <v>0.74193548387096775</v>
      </c>
      <c r="E12" s="97">
        <f t="shared" si="4"/>
        <v>0.53658536585365857</v>
      </c>
      <c r="F12" s="97">
        <f t="shared" si="4"/>
        <v>0.20689655172413793</v>
      </c>
      <c r="G12" s="97">
        <f t="shared" si="4"/>
        <v>0.66666666666666663</v>
      </c>
      <c r="H12" s="97">
        <f t="shared" si="4"/>
        <v>0.5</v>
      </c>
      <c r="I12" s="97">
        <f t="shared" si="4"/>
        <v>0.38461538461538464</v>
      </c>
      <c r="J12" s="97">
        <f t="shared" si="4"/>
        <v>0.75</v>
      </c>
      <c r="K12" s="97">
        <f t="shared" si="4"/>
        <v>0.42857142857142849</v>
      </c>
      <c r="L12" s="97">
        <f t="shared" si="4"/>
        <v>0.89999999999999991</v>
      </c>
      <c r="M12" s="97">
        <f t="shared" si="4"/>
        <v>0.21428571428571425</v>
      </c>
      <c r="N12" s="70"/>
      <c r="O12" s="70"/>
      <c r="P12" s="92"/>
      <c r="Q12" s="92"/>
      <c r="R12" s="92"/>
    </row>
    <row r="13" spans="1:18" x14ac:dyDescent="0.15">
      <c r="A13" s="70"/>
      <c r="B13" s="70"/>
      <c r="C13" s="70"/>
      <c r="D13" s="70"/>
      <c r="E13" s="70"/>
      <c r="F13" s="70"/>
      <c r="G13" s="70"/>
      <c r="H13" s="70"/>
      <c r="I13" s="70"/>
      <c r="J13" s="70"/>
      <c r="K13" s="70"/>
      <c r="L13" s="70"/>
      <c r="M13" s="70"/>
      <c r="N13" s="70"/>
      <c r="O13" s="70"/>
      <c r="P13" s="92"/>
      <c r="Q13" s="92"/>
      <c r="R13" s="92"/>
    </row>
    <row r="14" spans="1:18" x14ac:dyDescent="0.15">
      <c r="A14" s="70"/>
      <c r="B14" s="70"/>
      <c r="C14" s="70"/>
      <c r="D14" s="70"/>
      <c r="E14" s="70"/>
      <c r="F14" s="70"/>
      <c r="G14" s="70"/>
      <c r="H14" s="70"/>
      <c r="I14" s="70"/>
      <c r="J14" s="70"/>
      <c r="K14" s="70"/>
      <c r="L14" s="70"/>
      <c r="M14" s="70"/>
      <c r="N14" s="92"/>
      <c r="O14" s="92"/>
      <c r="P14" s="92"/>
      <c r="Q14" s="92"/>
      <c r="R14" s="92"/>
    </row>
    <row r="15" spans="1:18" x14ac:dyDescent="0.15">
      <c r="A15" s="70"/>
      <c r="B15" s="70"/>
      <c r="C15" s="70"/>
      <c r="D15" s="70"/>
      <c r="E15" s="70"/>
      <c r="F15" s="70"/>
      <c r="G15" s="70"/>
      <c r="H15" s="70"/>
      <c r="I15" s="70"/>
      <c r="J15" s="70"/>
      <c r="K15" s="70"/>
      <c r="L15" s="70"/>
      <c r="M15" s="70"/>
      <c r="N15" s="92"/>
      <c r="O15" s="92"/>
      <c r="P15" s="92"/>
      <c r="Q15" s="92"/>
      <c r="R15" s="92"/>
    </row>
    <row r="16" spans="1:18" ht="15" x14ac:dyDescent="0.2">
      <c r="A16" s="99"/>
      <c r="B16" s="100" t="s">
        <v>173</v>
      </c>
      <c r="C16" s="101"/>
      <c r="D16" s="70"/>
      <c r="E16" s="70"/>
      <c r="F16" s="70"/>
      <c r="G16" s="70"/>
      <c r="H16" s="70"/>
      <c r="I16" s="70"/>
      <c r="J16" s="70"/>
      <c r="K16" s="70"/>
      <c r="L16" s="70"/>
      <c r="M16" s="70"/>
      <c r="N16" s="92"/>
      <c r="O16" s="92"/>
      <c r="P16" s="92"/>
      <c r="Q16" s="92"/>
      <c r="R16" s="92"/>
    </row>
    <row r="17" spans="1:18" ht="15.75" x14ac:dyDescent="0.25">
      <c r="A17" s="102" t="s">
        <v>82</v>
      </c>
      <c r="B17" s="70" t="s">
        <v>187</v>
      </c>
      <c r="C17" s="70"/>
      <c r="D17" s="70"/>
      <c r="E17" s="70"/>
      <c r="F17" s="70"/>
      <c r="G17" s="70"/>
      <c r="H17" s="70"/>
      <c r="I17" s="70"/>
      <c r="J17" s="70"/>
      <c r="K17" s="70"/>
      <c r="L17" s="70"/>
      <c r="M17" s="70"/>
      <c r="N17" s="92"/>
      <c r="O17" s="92"/>
      <c r="P17" s="92"/>
      <c r="Q17" s="92"/>
      <c r="R17" s="92"/>
    </row>
    <row r="18" spans="1:18" ht="15.75" x14ac:dyDescent="0.25">
      <c r="A18" s="102" t="s">
        <v>164</v>
      </c>
      <c r="B18" s="70" t="s">
        <v>188</v>
      </c>
      <c r="C18" s="70"/>
      <c r="D18" s="70"/>
      <c r="E18" s="70"/>
      <c r="F18" s="70"/>
      <c r="G18" s="70"/>
      <c r="H18" s="70"/>
      <c r="I18" s="70"/>
      <c r="J18" s="70"/>
      <c r="K18" s="70"/>
      <c r="L18" s="70"/>
      <c r="M18" s="70"/>
      <c r="N18" s="92"/>
      <c r="O18" s="92"/>
      <c r="P18" s="92"/>
      <c r="Q18" s="92"/>
      <c r="R18" s="92"/>
    </row>
    <row r="19" spans="1:18" ht="15.75" x14ac:dyDescent="0.25">
      <c r="A19" s="102" t="s">
        <v>166</v>
      </c>
      <c r="B19" s="70" t="s">
        <v>195</v>
      </c>
      <c r="C19" s="70"/>
      <c r="D19" s="70"/>
      <c r="E19" s="70"/>
      <c r="F19" s="70"/>
      <c r="G19" s="70"/>
      <c r="H19" s="70"/>
      <c r="I19" s="70"/>
      <c r="J19" s="70"/>
      <c r="K19" s="70"/>
      <c r="L19" s="70"/>
      <c r="M19" s="70"/>
      <c r="N19" s="92"/>
      <c r="O19" s="92"/>
      <c r="P19" s="92"/>
      <c r="Q19" s="92"/>
      <c r="R19" s="92"/>
    </row>
    <row r="20" spans="1:18" ht="15.75" x14ac:dyDescent="0.25">
      <c r="A20" s="102" t="s">
        <v>169</v>
      </c>
      <c r="B20" s="70" t="s">
        <v>194</v>
      </c>
      <c r="C20" s="70"/>
      <c r="D20" s="70"/>
      <c r="E20" s="70"/>
      <c r="F20" s="70"/>
      <c r="G20" s="70"/>
      <c r="H20" s="70"/>
      <c r="I20" s="70"/>
      <c r="J20" s="70"/>
      <c r="K20" s="70"/>
      <c r="L20" s="70"/>
      <c r="M20" s="70"/>
      <c r="N20" s="92"/>
      <c r="O20" s="92"/>
      <c r="P20" s="92"/>
      <c r="Q20" s="92"/>
      <c r="R20" s="92"/>
    </row>
    <row r="21" spans="1:18" ht="15.75" x14ac:dyDescent="0.25">
      <c r="A21" s="102" t="s">
        <v>170</v>
      </c>
      <c r="B21" s="70" t="s">
        <v>193</v>
      </c>
      <c r="C21" s="70"/>
      <c r="D21" s="70"/>
      <c r="E21" s="70"/>
      <c r="F21" s="70"/>
      <c r="G21" s="70"/>
      <c r="H21" s="70"/>
      <c r="I21" s="70"/>
      <c r="J21" s="70"/>
      <c r="K21" s="70"/>
      <c r="L21" s="70"/>
      <c r="M21" s="70"/>
      <c r="N21" s="92"/>
      <c r="O21" s="92"/>
      <c r="P21" s="92"/>
      <c r="Q21" s="92"/>
      <c r="R21" s="92"/>
    </row>
  </sheetData>
  <sheetProtection password="C454" sheet="1" objects="1" scenarios="1" deleteColumns="0"/>
  <phoneticPr fontId="32" type="noConversion"/>
  <conditionalFormatting sqref="B2:M2">
    <cfRule type="cellIs" dxfId="34" priority="22" operator="lessThan">
      <formula>0.4</formula>
    </cfRule>
    <cfRule type="cellIs" dxfId="33" priority="23" operator="between">
      <formula>0.4</formula>
      <formula>0.65</formula>
    </cfRule>
    <cfRule type="cellIs" dxfId="32" priority="24" operator="between">
      <formula>0.65</formula>
      <formula>0.8</formula>
    </cfRule>
    <cfRule type="cellIs" dxfId="31" priority="25" operator="between">
      <formula>0.8</formula>
      <formula>0.9</formula>
    </cfRule>
    <cfRule type="cellIs" dxfId="30" priority="26" operator="greaterThan">
      <formula>0.9</formula>
    </cfRule>
  </conditionalFormatting>
  <conditionalFormatting sqref="B4:M4">
    <cfRule type="cellIs" dxfId="29" priority="12" operator="lessThan">
      <formula>0.2</formula>
    </cfRule>
    <cfRule type="cellIs" dxfId="28" priority="13" operator="between">
      <formula>0.2</formula>
      <formula>0.3</formula>
    </cfRule>
    <cfRule type="cellIs" dxfId="27" priority="14" operator="between">
      <formula>0.3</formula>
      <formula>0.4</formula>
    </cfRule>
    <cfRule type="cellIs" dxfId="26" priority="15" operator="between">
      <formula>0.4</formula>
      <formula>0.5</formula>
    </cfRule>
    <cfRule type="cellIs" dxfId="25" priority="16" operator="greaterThan">
      <formula>0.5</formula>
    </cfRule>
  </conditionalFormatting>
  <conditionalFormatting sqref="B6:M6">
    <cfRule type="cellIs" dxfId="24" priority="7" operator="lessThan">
      <formula>0.1</formula>
    </cfRule>
    <cfRule type="cellIs" dxfId="23" priority="8" operator="between">
      <formula>0.1</formula>
      <formula>0.2</formula>
    </cfRule>
    <cfRule type="cellIs" dxfId="22" priority="9" operator="between">
      <formula>0.2</formula>
      <formula>0.3</formula>
    </cfRule>
    <cfRule type="cellIs" dxfId="21" priority="10" operator="between">
      <formula>0.3</formula>
      <formula>0.4</formula>
    </cfRule>
    <cfRule type="cellIs" dxfId="20" priority="11" operator="greaterThan">
      <formula>0.4</formula>
    </cfRule>
  </conditionalFormatting>
  <conditionalFormatting sqref="B11:M12">
    <cfRule type="cellIs" dxfId="19" priority="4" operator="lessThan">
      <formula>0.25</formula>
    </cfRule>
    <cfRule type="cellIs" dxfId="18" priority="5" operator="between">
      <formula>0.25</formula>
      <formula>0.5</formula>
    </cfRule>
    <cfRule type="cellIs" dxfId="17" priority="6" operator="greaterThan">
      <formula>0.5</formula>
    </cfRule>
  </conditionalFormatting>
  <conditionalFormatting sqref="P11:R11">
    <cfRule type="cellIs" dxfId="16" priority="1" operator="lessThan">
      <formula>0.25</formula>
    </cfRule>
    <cfRule type="cellIs" dxfId="15" priority="2" operator="between">
      <formula>0.25</formula>
      <formula>0.5</formula>
    </cfRule>
    <cfRule type="cellIs" dxfId="14" priority="3" operator="greaterThan">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B3" sqref="B3"/>
    </sheetView>
  </sheetViews>
  <sheetFormatPr defaultRowHeight="13.5" x14ac:dyDescent="0.15"/>
  <cols>
    <col min="1" max="1" width="18" customWidth="1"/>
    <col min="2" max="13" width="10.75" customWidth="1"/>
  </cols>
  <sheetData>
    <row r="1" spans="1:16" ht="43.5" thickBot="1" x14ac:dyDescent="0.2">
      <c r="A1" s="106" t="s">
        <v>39</v>
      </c>
      <c r="B1" s="5" t="s">
        <v>0</v>
      </c>
      <c r="C1" s="5" t="s">
        <v>1</v>
      </c>
      <c r="D1" s="5" t="s">
        <v>2</v>
      </c>
      <c r="E1" s="5" t="s">
        <v>3</v>
      </c>
      <c r="F1" s="5" t="s">
        <v>4</v>
      </c>
      <c r="G1" s="5" t="s">
        <v>5</v>
      </c>
      <c r="H1" s="5" t="s">
        <v>6</v>
      </c>
      <c r="I1" s="5" t="s">
        <v>7</v>
      </c>
      <c r="J1" s="5" t="s">
        <v>8</v>
      </c>
      <c r="K1" s="5" t="s">
        <v>9</v>
      </c>
      <c r="L1" s="5" t="s">
        <v>10</v>
      </c>
      <c r="M1" s="5" t="s">
        <v>11</v>
      </c>
      <c r="N1" s="1"/>
      <c r="O1" s="1"/>
      <c r="P1" s="1"/>
    </row>
    <row r="2" spans="1:16" ht="35.1" customHeight="1" thickBot="1" x14ac:dyDescent="0.2">
      <c r="A2" s="107" t="s">
        <v>40</v>
      </c>
      <c r="B2" s="122">
        <v>0.56000000000000005</v>
      </c>
      <c r="C2" s="122">
        <v>0.72</v>
      </c>
      <c r="D2" s="122">
        <v>0.02</v>
      </c>
      <c r="E2" s="122">
        <v>0.01</v>
      </c>
      <c r="F2" s="122">
        <v>0.11</v>
      </c>
      <c r="G2" s="122">
        <v>-0.1</v>
      </c>
      <c r="H2" s="122">
        <v>0.25</v>
      </c>
      <c r="I2" s="122">
        <v>0.64</v>
      </c>
      <c r="J2" s="122">
        <v>0.43</v>
      </c>
      <c r="K2" s="122">
        <v>-0.52</v>
      </c>
      <c r="L2" s="122">
        <v>-0.36</v>
      </c>
      <c r="M2" s="122">
        <v>0.35</v>
      </c>
      <c r="N2" s="1"/>
      <c r="O2" s="1"/>
      <c r="P2" s="1"/>
    </row>
    <row r="3" spans="1:16" ht="35.1" customHeight="1" thickBot="1" x14ac:dyDescent="0.2">
      <c r="A3" s="107" t="s">
        <v>41</v>
      </c>
      <c r="B3" s="122">
        <v>0.12</v>
      </c>
      <c r="C3" s="122">
        <v>-0.28999999999999998</v>
      </c>
      <c r="D3" s="122">
        <v>0.01</v>
      </c>
      <c r="E3" s="122">
        <v>0.04</v>
      </c>
      <c r="F3" s="122">
        <v>0.04</v>
      </c>
      <c r="G3" s="122">
        <v>-0.01</v>
      </c>
      <c r="H3" s="122">
        <v>0.03</v>
      </c>
      <c r="I3" s="122">
        <v>0.23</v>
      </c>
      <c r="J3" s="122">
        <v>0.03</v>
      </c>
      <c r="K3" s="122">
        <v>-0.52</v>
      </c>
      <c r="L3" s="122">
        <v>0.7</v>
      </c>
      <c r="M3" s="122">
        <v>0.14000000000000001</v>
      </c>
      <c r="N3" s="1"/>
      <c r="O3" s="1"/>
      <c r="P3" s="1"/>
    </row>
    <row r="4" spans="1:16" ht="35.1" customHeight="1" thickBot="1" x14ac:dyDescent="0.2">
      <c r="A4" s="107" t="s">
        <v>42</v>
      </c>
      <c r="B4" s="122">
        <v>-0.54</v>
      </c>
      <c r="C4" s="122">
        <v>0</v>
      </c>
      <c r="D4" s="122">
        <v>0.1</v>
      </c>
      <c r="E4" s="122">
        <v>0.14000000000000001</v>
      </c>
      <c r="F4" s="122">
        <v>-0.11</v>
      </c>
      <c r="G4" s="122">
        <v>-7.0000000000000007E-2</v>
      </c>
      <c r="H4" s="122">
        <v>0.24</v>
      </c>
      <c r="I4" s="122">
        <v>1.02</v>
      </c>
      <c r="J4" s="122">
        <v>0.19</v>
      </c>
      <c r="K4" s="122">
        <v>-0.05</v>
      </c>
      <c r="L4" s="122">
        <v>0.38</v>
      </c>
      <c r="M4" s="122">
        <v>-0.31</v>
      </c>
      <c r="N4" s="1"/>
      <c r="O4" s="1"/>
      <c r="P4" s="1"/>
    </row>
    <row r="5" spans="1:16" ht="35.1" customHeight="1" thickBot="1" x14ac:dyDescent="0.2">
      <c r="A5" s="107" t="s">
        <v>43</v>
      </c>
      <c r="B5" s="122">
        <v>0.53</v>
      </c>
      <c r="C5" s="122">
        <v>0.56999999999999995</v>
      </c>
      <c r="D5" s="122">
        <v>0.12</v>
      </c>
      <c r="E5" s="122">
        <v>0</v>
      </c>
      <c r="F5" s="122">
        <v>-0.06</v>
      </c>
      <c r="G5" s="122">
        <v>0.04</v>
      </c>
      <c r="H5" s="122">
        <v>7.0000000000000007E-2</v>
      </c>
      <c r="I5" s="122">
        <v>-0.64</v>
      </c>
      <c r="J5" s="122">
        <v>0.08</v>
      </c>
      <c r="K5" s="122">
        <v>0.18</v>
      </c>
      <c r="L5" s="122">
        <v>0.75</v>
      </c>
      <c r="M5" s="122">
        <v>0.42</v>
      </c>
      <c r="N5" s="1"/>
      <c r="O5" s="1"/>
      <c r="P5" s="1"/>
    </row>
    <row r="6" spans="1:16" ht="35.1" customHeight="1" thickBot="1" x14ac:dyDescent="0.2">
      <c r="A6" s="107" t="s">
        <v>44</v>
      </c>
      <c r="B6" s="122">
        <v>0</v>
      </c>
      <c r="C6" s="122">
        <v>-0.06</v>
      </c>
      <c r="D6" s="122">
        <v>0.01</v>
      </c>
      <c r="E6" s="122">
        <v>0</v>
      </c>
      <c r="F6" s="122">
        <v>0</v>
      </c>
      <c r="G6" s="122">
        <v>-0.01</v>
      </c>
      <c r="H6" s="122">
        <v>0</v>
      </c>
      <c r="I6" s="122">
        <v>0.16</v>
      </c>
      <c r="J6" s="122">
        <v>0.1</v>
      </c>
      <c r="K6" s="122">
        <v>-0.11</v>
      </c>
      <c r="L6" s="122">
        <v>0.14000000000000001</v>
      </c>
      <c r="M6" s="122">
        <v>0.03</v>
      </c>
      <c r="N6" s="1"/>
      <c r="O6" s="1"/>
      <c r="P6" s="1"/>
    </row>
    <row r="7" spans="1:16" ht="35.1" customHeight="1" thickBot="1" x14ac:dyDescent="0.2">
      <c r="A7" s="107" t="s">
        <v>45</v>
      </c>
      <c r="B7" s="122">
        <v>0.01</v>
      </c>
      <c r="C7" s="122">
        <v>0</v>
      </c>
      <c r="D7" s="122">
        <v>0</v>
      </c>
      <c r="E7" s="122">
        <v>0</v>
      </c>
      <c r="F7" s="122">
        <v>0</v>
      </c>
      <c r="G7" s="122">
        <v>0</v>
      </c>
      <c r="H7" s="122">
        <v>0</v>
      </c>
      <c r="I7" s="122">
        <v>-0.01</v>
      </c>
      <c r="J7" s="122">
        <v>0</v>
      </c>
      <c r="K7" s="122">
        <v>0</v>
      </c>
      <c r="L7" s="122">
        <v>0</v>
      </c>
      <c r="M7" s="122">
        <v>0</v>
      </c>
      <c r="N7" s="1"/>
      <c r="O7" s="1"/>
      <c r="P7" s="1"/>
    </row>
    <row r="8" spans="1:16" ht="14.25" thickBot="1" x14ac:dyDescent="0.2">
      <c r="A8" s="1"/>
      <c r="B8" s="1"/>
      <c r="C8" s="1"/>
      <c r="D8" s="1"/>
      <c r="E8" s="1"/>
      <c r="F8" s="1"/>
      <c r="G8" s="1"/>
      <c r="H8" s="1"/>
      <c r="I8" s="1"/>
      <c r="J8" s="1"/>
      <c r="K8" s="1"/>
      <c r="L8" s="1"/>
      <c r="M8" s="1"/>
      <c r="N8" s="1"/>
      <c r="O8" s="1"/>
      <c r="P8" s="1"/>
    </row>
    <row r="9" spans="1:16" ht="12" customHeight="1" thickBot="1" x14ac:dyDescent="0.2">
      <c r="A9" s="54" t="s">
        <v>202</v>
      </c>
      <c r="B9" s="123" t="s">
        <v>203</v>
      </c>
      <c r="C9" s="1"/>
      <c r="D9" s="1"/>
      <c r="E9" s="1"/>
      <c r="F9" s="1"/>
      <c r="G9" s="1"/>
      <c r="H9" s="1"/>
      <c r="I9" s="1"/>
      <c r="J9" s="1"/>
      <c r="K9" s="1"/>
      <c r="L9" s="1"/>
      <c r="M9" s="1"/>
      <c r="N9" s="1"/>
      <c r="O9" s="1"/>
      <c r="P9" s="1"/>
    </row>
    <row r="10" spans="1:16" ht="12" customHeight="1" thickBot="1" x14ac:dyDescent="0.2">
      <c r="A10" s="1"/>
      <c r="B10" s="124" t="s">
        <v>204</v>
      </c>
      <c r="C10" s="1"/>
      <c r="D10" s="1"/>
      <c r="E10" s="1"/>
      <c r="F10" s="1"/>
      <c r="G10" s="1"/>
      <c r="H10" s="1"/>
      <c r="I10" s="1"/>
      <c r="J10" s="1"/>
      <c r="K10" s="1"/>
      <c r="L10" s="1"/>
      <c r="M10" s="1"/>
      <c r="N10" s="1"/>
      <c r="O10" s="1"/>
      <c r="P10" s="1"/>
    </row>
    <row r="11" spans="1:16" ht="12" customHeight="1" thickBot="1" x14ac:dyDescent="0.2">
      <c r="A11" s="1"/>
      <c r="B11" s="125" t="s">
        <v>205</v>
      </c>
      <c r="C11" s="1"/>
      <c r="D11" s="1"/>
      <c r="E11" s="1"/>
      <c r="F11" s="1"/>
      <c r="G11" s="1"/>
      <c r="H11" s="1"/>
      <c r="I11" s="1"/>
      <c r="J11" s="1"/>
      <c r="K11" s="1"/>
      <c r="L11" s="1"/>
      <c r="M11" s="1"/>
      <c r="N11" s="1"/>
      <c r="O11" s="1"/>
      <c r="P11" s="1"/>
    </row>
    <row r="12" spans="1:16" ht="12" customHeight="1" thickBot="1" x14ac:dyDescent="0.2">
      <c r="A12" s="1"/>
      <c r="B12" s="126" t="s">
        <v>206</v>
      </c>
      <c r="C12" s="1"/>
      <c r="D12" s="1"/>
      <c r="E12" s="1"/>
      <c r="F12" s="1"/>
      <c r="G12" s="1"/>
      <c r="H12" s="1"/>
      <c r="I12" s="1"/>
      <c r="J12" s="1"/>
      <c r="K12" s="1"/>
      <c r="L12" s="1"/>
      <c r="M12" s="1"/>
      <c r="N12" s="1"/>
      <c r="O12" s="1"/>
      <c r="P12" s="1"/>
    </row>
    <row r="13" spans="1:16" x14ac:dyDescent="0.15">
      <c r="A13" s="1"/>
      <c r="B13" s="1"/>
      <c r="C13" s="1"/>
      <c r="D13" s="1"/>
      <c r="E13" s="1"/>
      <c r="F13" s="1"/>
      <c r="G13" s="1"/>
      <c r="H13" s="1"/>
      <c r="I13" s="1"/>
      <c r="J13" s="1"/>
      <c r="K13" s="1"/>
      <c r="L13" s="1"/>
      <c r="M13" s="1"/>
      <c r="N13" s="1"/>
      <c r="O13" s="1"/>
      <c r="P13" s="1"/>
    </row>
    <row r="14" spans="1:16" x14ac:dyDescent="0.15">
      <c r="A14" s="1"/>
      <c r="B14" s="1"/>
      <c r="C14" s="1"/>
      <c r="D14" s="1"/>
      <c r="E14" s="1"/>
      <c r="F14" s="1"/>
      <c r="G14" s="1"/>
      <c r="H14" s="1"/>
      <c r="I14" s="1"/>
      <c r="J14" s="1"/>
      <c r="K14" s="1"/>
      <c r="L14" s="1"/>
      <c r="M14" s="1"/>
      <c r="N14" s="1"/>
      <c r="O14" s="1"/>
      <c r="P14" s="1"/>
    </row>
    <row r="15" spans="1:16" x14ac:dyDescent="0.15">
      <c r="A15" s="1"/>
      <c r="B15" s="1"/>
      <c r="C15" s="1"/>
      <c r="D15" s="1"/>
      <c r="E15" s="1"/>
      <c r="F15" s="1"/>
      <c r="G15" s="1"/>
      <c r="H15" s="1"/>
      <c r="I15" s="1"/>
      <c r="J15" s="1"/>
      <c r="K15" s="1"/>
      <c r="L15" s="1"/>
      <c r="M15" s="1"/>
      <c r="N15" s="1"/>
      <c r="O15" s="1"/>
      <c r="P15" s="1"/>
    </row>
    <row r="16" spans="1:16" x14ac:dyDescent="0.15">
      <c r="A16" s="1"/>
      <c r="B16" s="1"/>
      <c r="C16" s="1"/>
      <c r="D16" s="1"/>
      <c r="E16" s="1"/>
      <c r="F16" s="1"/>
      <c r="G16" s="1"/>
      <c r="H16" s="1"/>
      <c r="I16" s="1"/>
      <c r="J16" s="1"/>
      <c r="K16" s="1"/>
      <c r="L16" s="1"/>
      <c r="M16" s="1"/>
      <c r="N16" s="1"/>
      <c r="O16" s="1"/>
      <c r="P16" s="1"/>
    </row>
    <row r="17" spans="1:16" x14ac:dyDescent="0.15">
      <c r="A17" s="1"/>
      <c r="B17" s="1"/>
      <c r="C17" s="1"/>
      <c r="D17" s="1"/>
      <c r="E17" s="1"/>
      <c r="F17" s="1"/>
      <c r="G17" s="1"/>
      <c r="H17" s="1"/>
      <c r="I17" s="1"/>
      <c r="J17" s="1"/>
      <c r="K17" s="1"/>
      <c r="L17" s="1"/>
      <c r="M17" s="1"/>
      <c r="N17" s="1"/>
      <c r="O17" s="1"/>
      <c r="P17" s="1"/>
    </row>
    <row r="18" spans="1:16" ht="15" x14ac:dyDescent="0.2">
      <c r="A18" s="99"/>
      <c r="B18" s="100" t="s">
        <v>173</v>
      </c>
      <c r="C18" s="69"/>
      <c r="D18" s="1"/>
      <c r="E18" s="1"/>
      <c r="F18" s="1"/>
      <c r="G18" s="1"/>
      <c r="H18" s="1"/>
      <c r="I18" s="1"/>
      <c r="J18" s="1"/>
      <c r="K18" s="1"/>
      <c r="L18" s="1"/>
      <c r="M18" s="1"/>
      <c r="N18" s="1"/>
      <c r="O18" s="1"/>
      <c r="P18" s="1"/>
    </row>
    <row r="19" spans="1:16" ht="15.75" x14ac:dyDescent="0.25">
      <c r="A19" s="102" t="s">
        <v>82</v>
      </c>
      <c r="B19" s="70" t="s">
        <v>187</v>
      </c>
      <c r="C19" s="1"/>
      <c r="D19" s="1"/>
      <c r="E19" s="1"/>
      <c r="F19" s="1"/>
      <c r="G19" s="1"/>
      <c r="H19" s="1"/>
      <c r="I19" s="1"/>
      <c r="J19" s="1"/>
      <c r="K19" s="1"/>
      <c r="L19" s="1"/>
      <c r="M19" s="1"/>
      <c r="N19" s="1"/>
      <c r="O19" s="1"/>
      <c r="P19" s="1"/>
    </row>
    <row r="20" spans="1:16" ht="15.75" x14ac:dyDescent="0.25">
      <c r="A20" s="102" t="s">
        <v>164</v>
      </c>
      <c r="B20" s="70" t="s">
        <v>188</v>
      </c>
      <c r="C20" s="1"/>
      <c r="D20" s="1"/>
      <c r="E20" s="1"/>
      <c r="F20" s="1"/>
      <c r="G20" s="1"/>
      <c r="H20" s="1"/>
      <c r="I20" s="1"/>
      <c r="J20" s="1"/>
      <c r="K20" s="1"/>
      <c r="L20" s="1"/>
      <c r="M20" s="1"/>
      <c r="N20" s="1"/>
      <c r="O20" s="1"/>
      <c r="P20" s="1"/>
    </row>
    <row r="21" spans="1:16" ht="15.75" x14ac:dyDescent="0.25">
      <c r="A21" s="102" t="s">
        <v>166</v>
      </c>
      <c r="B21" s="70" t="s">
        <v>196</v>
      </c>
      <c r="C21" s="1"/>
      <c r="D21" s="1"/>
      <c r="E21" s="1"/>
      <c r="F21" s="1"/>
      <c r="G21" s="1"/>
      <c r="H21" s="1"/>
      <c r="I21" s="1"/>
      <c r="J21" s="1"/>
      <c r="K21" s="1"/>
      <c r="L21" s="1"/>
      <c r="M21" s="1"/>
      <c r="N21" s="1"/>
      <c r="O21" s="1"/>
      <c r="P21" s="1"/>
    </row>
    <row r="22" spans="1:16" ht="15.75" x14ac:dyDescent="0.25">
      <c r="A22" s="102" t="s">
        <v>169</v>
      </c>
      <c r="B22" s="70" t="s">
        <v>197</v>
      </c>
      <c r="C22" s="1"/>
      <c r="D22" s="1"/>
      <c r="E22" s="1"/>
      <c r="F22" s="1"/>
      <c r="G22" s="1"/>
      <c r="H22" s="1"/>
      <c r="I22" s="1"/>
      <c r="J22" s="1"/>
      <c r="K22" s="1"/>
      <c r="L22" s="1"/>
      <c r="M22" s="1"/>
      <c r="N22" s="1"/>
      <c r="O22" s="1"/>
      <c r="P22" s="1"/>
    </row>
    <row r="23" spans="1:16" ht="15.75" x14ac:dyDescent="0.25">
      <c r="A23" s="102" t="s">
        <v>170</v>
      </c>
      <c r="B23" s="70" t="s">
        <v>198</v>
      </c>
      <c r="C23" s="1"/>
      <c r="D23" s="1"/>
      <c r="E23" s="1"/>
      <c r="F23" s="1"/>
      <c r="G23" s="1"/>
      <c r="H23" s="1"/>
      <c r="I23" s="1"/>
      <c r="J23" s="1"/>
      <c r="K23" s="1"/>
      <c r="L23" s="1"/>
      <c r="M23" s="1"/>
      <c r="N23" s="1"/>
      <c r="O23" s="1"/>
      <c r="P23" s="1"/>
    </row>
    <row r="24" spans="1:16" x14ac:dyDescent="0.15">
      <c r="A24" s="1"/>
      <c r="B24" s="1"/>
      <c r="C24" s="1"/>
      <c r="D24" s="1"/>
      <c r="E24" s="1"/>
      <c r="F24" s="1"/>
      <c r="G24" s="1"/>
      <c r="H24" s="1"/>
      <c r="I24" s="1"/>
      <c r="J24" s="1"/>
      <c r="K24" s="1"/>
      <c r="L24" s="1"/>
      <c r="M24" s="1"/>
      <c r="N24" s="1"/>
      <c r="O24" s="1"/>
      <c r="P24" s="1"/>
    </row>
    <row r="25" spans="1:16" x14ac:dyDescent="0.15">
      <c r="A25" s="1"/>
      <c r="B25" s="1"/>
      <c r="C25" s="1"/>
      <c r="D25" s="1"/>
      <c r="E25" s="1"/>
      <c r="F25" s="1"/>
      <c r="G25" s="1"/>
      <c r="H25" s="1"/>
      <c r="I25" s="1"/>
      <c r="J25" s="1"/>
      <c r="K25" s="1"/>
      <c r="L25" s="1"/>
      <c r="M25" s="1"/>
    </row>
    <row r="26" spans="1:16" x14ac:dyDescent="0.15">
      <c r="A26" s="1"/>
      <c r="B26" s="1"/>
      <c r="C26" s="1"/>
      <c r="D26" s="1"/>
      <c r="E26" s="1"/>
      <c r="F26" s="1"/>
      <c r="G26" s="1"/>
      <c r="H26" s="1"/>
      <c r="I26" s="1"/>
      <c r="J26" s="1"/>
      <c r="K26" s="1"/>
      <c r="L26" s="1"/>
      <c r="M26" s="1"/>
    </row>
    <row r="27" spans="1:16" x14ac:dyDescent="0.15">
      <c r="A27" s="1"/>
      <c r="B27" s="1"/>
      <c r="C27" s="1"/>
      <c r="D27" s="1"/>
      <c r="E27" s="1"/>
      <c r="F27" s="1"/>
      <c r="G27" s="1"/>
      <c r="H27" s="1"/>
      <c r="I27" s="1"/>
      <c r="J27" s="1"/>
      <c r="K27" s="1"/>
      <c r="L27" s="1"/>
      <c r="M27" s="1"/>
    </row>
    <row r="28" spans="1:16" x14ac:dyDescent="0.15">
      <c r="A28" s="1"/>
      <c r="B28" s="1"/>
      <c r="C28" s="1"/>
      <c r="D28" s="1"/>
      <c r="E28" s="1"/>
      <c r="F28" s="1"/>
      <c r="G28" s="1"/>
      <c r="H28" s="1"/>
      <c r="I28" s="1"/>
      <c r="J28" s="1"/>
      <c r="K28" s="1"/>
      <c r="L28" s="1"/>
      <c r="M28" s="1"/>
    </row>
    <row r="29" spans="1:16" x14ac:dyDescent="0.15">
      <c r="A29" s="1"/>
      <c r="B29" s="1"/>
      <c r="C29" s="1"/>
      <c r="D29" s="1"/>
      <c r="E29" s="1"/>
      <c r="F29" s="1"/>
      <c r="G29" s="1"/>
      <c r="H29" s="1"/>
      <c r="I29" s="1"/>
      <c r="J29" s="1"/>
      <c r="K29" s="1"/>
      <c r="L29" s="1"/>
      <c r="M29" s="1"/>
    </row>
    <row r="30" spans="1:16" x14ac:dyDescent="0.15">
      <c r="A30" s="1"/>
      <c r="B30" s="1"/>
      <c r="C30" s="1"/>
      <c r="D30" s="1"/>
      <c r="E30" s="1"/>
      <c r="F30" s="1"/>
      <c r="G30" s="1"/>
      <c r="H30" s="1"/>
      <c r="I30" s="1"/>
      <c r="J30" s="1"/>
      <c r="K30" s="1"/>
      <c r="L30" s="1"/>
      <c r="M30" s="1"/>
    </row>
    <row r="31" spans="1:16" x14ac:dyDescent="0.15">
      <c r="A31" s="1"/>
      <c r="B31" s="1"/>
      <c r="C31" s="1"/>
      <c r="D31" s="1"/>
      <c r="E31" s="1"/>
      <c r="F31" s="1"/>
      <c r="G31" s="1"/>
      <c r="H31" s="1"/>
      <c r="I31" s="1"/>
      <c r="J31" s="1"/>
      <c r="K31" s="1"/>
      <c r="L31" s="1"/>
      <c r="M31" s="1"/>
    </row>
    <row r="33" spans="2:16" x14ac:dyDescent="0.15">
      <c r="N33" s="127"/>
      <c r="O33" s="127"/>
      <c r="P33" s="127"/>
    </row>
    <row r="34" spans="2:16" x14ac:dyDescent="0.15">
      <c r="N34" s="127"/>
      <c r="O34" s="127"/>
      <c r="P34" s="127"/>
    </row>
    <row r="35" spans="2:16" x14ac:dyDescent="0.15">
      <c r="N35" s="127"/>
      <c r="O35" s="127"/>
      <c r="P35" s="127"/>
    </row>
    <row r="36" spans="2:16" x14ac:dyDescent="0.15">
      <c r="N36" s="127"/>
      <c r="O36" s="127"/>
      <c r="P36" s="127"/>
    </row>
    <row r="37" spans="2:16" x14ac:dyDescent="0.15">
      <c r="N37" s="127"/>
      <c r="O37" s="127"/>
      <c r="P37" s="127"/>
    </row>
    <row r="38" spans="2:16" x14ac:dyDescent="0.15">
      <c r="N38" s="127"/>
      <c r="O38" s="127"/>
      <c r="P38" s="127"/>
    </row>
    <row r="39" spans="2:16" x14ac:dyDescent="0.15">
      <c r="B39" s="127"/>
    </row>
    <row r="40" spans="2:16" x14ac:dyDescent="0.15">
      <c r="B40" s="127"/>
    </row>
  </sheetData>
  <sheetProtection deleteColumns="0"/>
  <phoneticPr fontId="32" type="noConversion"/>
  <conditionalFormatting sqref="B2:M7">
    <cfRule type="cellIs" dxfId="13" priority="1" operator="lessThan">
      <formula>-0.5</formula>
    </cfRule>
    <cfRule type="cellIs" dxfId="12" priority="2" operator="between">
      <formula>-0.1</formula>
      <formula>-0.5</formula>
    </cfRule>
    <cfRule type="cellIs" dxfId="11" priority="3" operator="between">
      <formula>0.1</formula>
      <formula>0.5</formula>
    </cfRule>
    <cfRule type="cellIs" dxfId="10" priority="4" operator="greaterThan">
      <formula>0.5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F7" sqref="F7"/>
    </sheetView>
  </sheetViews>
  <sheetFormatPr defaultRowHeight="13.5" x14ac:dyDescent="0.15"/>
  <cols>
    <col min="1" max="1" width="5.375" customWidth="1"/>
    <col min="2" max="2" width="10.125" customWidth="1"/>
  </cols>
  <sheetData>
    <row r="1" spans="1:17" x14ac:dyDescent="0.15">
      <c r="A1" s="1"/>
      <c r="B1" s="20"/>
      <c r="C1" s="20"/>
      <c r="D1" s="20"/>
      <c r="E1" s="20"/>
      <c r="F1" s="20"/>
      <c r="G1" s="20"/>
      <c r="H1" s="20"/>
      <c r="I1" s="20"/>
      <c r="J1" s="20"/>
      <c r="K1" s="20"/>
      <c r="L1" s="20"/>
      <c r="M1" s="20"/>
      <c r="N1" s="20"/>
      <c r="O1" s="20"/>
      <c r="P1" s="20"/>
      <c r="Q1" s="1"/>
    </row>
    <row r="2" spans="1:17" ht="14.25" x14ac:dyDescent="0.15">
      <c r="A2" s="1"/>
      <c r="B2" s="20"/>
      <c r="C2" s="144" t="s">
        <v>60</v>
      </c>
      <c r="D2" s="144"/>
      <c r="E2" s="144"/>
      <c r="F2" s="144"/>
      <c r="G2" s="144"/>
      <c r="H2" s="144"/>
      <c r="I2" s="144"/>
      <c r="J2" s="144"/>
      <c r="K2" s="144"/>
      <c r="L2" s="144"/>
      <c r="M2" s="144"/>
      <c r="N2" s="144"/>
      <c r="O2" s="144"/>
      <c r="P2" s="144"/>
      <c r="Q2" s="1"/>
    </row>
    <row r="3" spans="1:17" ht="24.95" customHeight="1" thickBot="1" x14ac:dyDescent="0.2">
      <c r="A3" s="1"/>
      <c r="B3" s="2"/>
      <c r="C3" s="6" t="s">
        <v>46</v>
      </c>
      <c r="D3" s="6" t="s">
        <v>47</v>
      </c>
      <c r="E3" s="6" t="s">
        <v>48</v>
      </c>
      <c r="F3" s="6" t="s">
        <v>49</v>
      </c>
      <c r="G3" s="6" t="s">
        <v>50</v>
      </c>
      <c r="H3" s="6" t="s">
        <v>51</v>
      </c>
      <c r="I3" s="6" t="s">
        <v>52</v>
      </c>
      <c r="J3" s="6" t="s">
        <v>53</v>
      </c>
      <c r="K3" s="6" t="s">
        <v>54</v>
      </c>
      <c r="L3" s="6" t="s">
        <v>55</v>
      </c>
      <c r="M3" s="6" t="s">
        <v>56</v>
      </c>
      <c r="N3" s="6" t="s">
        <v>57</v>
      </c>
      <c r="O3" s="6" t="s">
        <v>58</v>
      </c>
      <c r="P3" s="6" t="s">
        <v>59</v>
      </c>
      <c r="Q3" s="1"/>
    </row>
    <row r="4" spans="1:17" ht="24.95" customHeight="1" x14ac:dyDescent="0.15">
      <c r="A4" s="145" t="s">
        <v>61</v>
      </c>
      <c r="B4" s="6" t="str">
        <f>C3</f>
        <v>Brand A</v>
      </c>
      <c r="C4" s="7">
        <v>100</v>
      </c>
      <c r="D4" s="7">
        <v>18</v>
      </c>
      <c r="E4" s="7">
        <v>40</v>
      </c>
      <c r="F4" s="7">
        <v>50</v>
      </c>
      <c r="G4" s="7">
        <v>13</v>
      </c>
      <c r="H4" s="7">
        <v>14</v>
      </c>
      <c r="I4" s="7">
        <v>43</v>
      </c>
      <c r="J4" s="7">
        <v>24</v>
      </c>
      <c r="K4" s="7">
        <v>19</v>
      </c>
      <c r="L4" s="7">
        <v>13</v>
      </c>
      <c r="M4" s="7">
        <v>7</v>
      </c>
      <c r="N4" s="7">
        <v>31</v>
      </c>
      <c r="O4" s="7">
        <v>26</v>
      </c>
      <c r="P4" s="7">
        <v>12</v>
      </c>
      <c r="Q4" s="1"/>
    </row>
    <row r="5" spans="1:17" ht="24.95" customHeight="1" x14ac:dyDescent="0.15">
      <c r="A5" s="145"/>
      <c r="B5" s="6" t="str">
        <f>D3</f>
        <v>Brand B</v>
      </c>
      <c r="C5" s="8">
        <v>20</v>
      </c>
      <c r="D5" s="8">
        <v>100</v>
      </c>
      <c r="E5" s="8">
        <v>23</v>
      </c>
      <c r="F5" s="8">
        <v>15</v>
      </c>
      <c r="G5" s="8">
        <v>13</v>
      </c>
      <c r="H5" s="8">
        <v>22</v>
      </c>
      <c r="I5" s="8">
        <v>7</v>
      </c>
      <c r="J5" s="8">
        <v>14</v>
      </c>
      <c r="K5" s="8">
        <v>20</v>
      </c>
      <c r="L5" s="8">
        <v>21</v>
      </c>
      <c r="M5" s="8">
        <v>18</v>
      </c>
      <c r="N5" s="8">
        <v>13</v>
      </c>
      <c r="O5" s="8">
        <v>16</v>
      </c>
      <c r="P5" s="8">
        <v>15</v>
      </c>
      <c r="Q5" s="1"/>
    </row>
    <row r="6" spans="1:17" ht="24.95" customHeight="1" x14ac:dyDescent="0.15">
      <c r="A6" s="145"/>
      <c r="B6" s="6" t="str">
        <f>E3</f>
        <v>Brand C</v>
      </c>
      <c r="C6" s="9">
        <v>12</v>
      </c>
      <c r="D6" s="9">
        <v>6</v>
      </c>
      <c r="E6" s="8">
        <v>100</v>
      </c>
      <c r="F6" s="9">
        <v>45</v>
      </c>
      <c r="G6" s="9">
        <v>4</v>
      </c>
      <c r="H6" s="9">
        <v>2</v>
      </c>
      <c r="I6" s="9">
        <v>30</v>
      </c>
      <c r="J6" s="9">
        <v>6</v>
      </c>
      <c r="K6" s="9">
        <v>2</v>
      </c>
      <c r="L6" s="9">
        <v>2</v>
      </c>
      <c r="M6" s="9">
        <v>2</v>
      </c>
      <c r="N6" s="9">
        <v>15</v>
      </c>
      <c r="O6" s="9">
        <v>16</v>
      </c>
      <c r="P6" s="9">
        <v>3</v>
      </c>
      <c r="Q6" s="1"/>
    </row>
    <row r="7" spans="1:17" ht="24.95" customHeight="1" x14ac:dyDescent="0.15">
      <c r="A7" s="145"/>
      <c r="B7" s="6" t="str">
        <f>F3</f>
        <v>Brand D</v>
      </c>
      <c r="C7" s="10">
        <v>8</v>
      </c>
      <c r="D7" s="10">
        <v>2</v>
      </c>
      <c r="E7" s="10">
        <v>26</v>
      </c>
      <c r="F7" s="8">
        <v>100</v>
      </c>
      <c r="G7" s="10">
        <v>2</v>
      </c>
      <c r="H7" s="10">
        <v>4</v>
      </c>
      <c r="I7" s="10">
        <v>23</v>
      </c>
      <c r="J7" s="10">
        <v>4</v>
      </c>
      <c r="K7" s="10">
        <v>2</v>
      </c>
      <c r="L7" s="10">
        <v>1</v>
      </c>
      <c r="M7" s="10">
        <v>2</v>
      </c>
      <c r="N7" s="10">
        <v>8</v>
      </c>
      <c r="O7" s="10">
        <v>16</v>
      </c>
      <c r="P7" s="10">
        <v>1</v>
      </c>
      <c r="Q7" s="1"/>
    </row>
    <row r="8" spans="1:17" ht="24.95" customHeight="1" x14ac:dyDescent="0.15">
      <c r="A8" s="145"/>
      <c r="B8" s="6" t="str">
        <f>G3</f>
        <v>Brand E</v>
      </c>
      <c r="C8" s="11">
        <v>5</v>
      </c>
      <c r="D8" s="11">
        <v>4</v>
      </c>
      <c r="E8" s="11">
        <v>6</v>
      </c>
      <c r="F8" s="11">
        <v>5</v>
      </c>
      <c r="G8" s="8">
        <v>100</v>
      </c>
      <c r="H8" s="11">
        <v>6</v>
      </c>
      <c r="I8" s="11">
        <v>7</v>
      </c>
      <c r="J8" s="11">
        <v>4</v>
      </c>
      <c r="K8" s="11">
        <v>8</v>
      </c>
      <c r="L8" s="11">
        <v>5</v>
      </c>
      <c r="M8" s="11">
        <v>7</v>
      </c>
      <c r="N8" s="11">
        <v>8</v>
      </c>
      <c r="O8" s="11">
        <v>11</v>
      </c>
      <c r="P8" s="11">
        <v>5</v>
      </c>
      <c r="Q8" s="1"/>
    </row>
    <row r="9" spans="1:17" ht="24.95" customHeight="1" x14ac:dyDescent="0.15">
      <c r="A9" s="145"/>
      <c r="B9" s="6" t="str">
        <f>H3</f>
        <v>Brand F</v>
      </c>
      <c r="C9" s="12">
        <v>6</v>
      </c>
      <c r="D9" s="12">
        <v>8</v>
      </c>
      <c r="E9" s="12">
        <v>3</v>
      </c>
      <c r="F9" s="12">
        <v>10</v>
      </c>
      <c r="G9" s="12">
        <v>6</v>
      </c>
      <c r="H9" s="8">
        <v>100</v>
      </c>
      <c r="I9" s="12">
        <v>13</v>
      </c>
      <c r="J9" s="12">
        <v>6</v>
      </c>
      <c r="K9" s="12">
        <v>12</v>
      </c>
      <c r="L9" s="12">
        <v>5</v>
      </c>
      <c r="M9" s="12">
        <v>8</v>
      </c>
      <c r="N9" s="12">
        <v>15</v>
      </c>
      <c r="O9" s="12">
        <v>11</v>
      </c>
      <c r="P9" s="12">
        <v>6</v>
      </c>
      <c r="Q9" s="1"/>
    </row>
    <row r="10" spans="1:17" ht="24.95" customHeight="1" x14ac:dyDescent="0.15">
      <c r="A10" s="145"/>
      <c r="B10" s="6" t="str">
        <f>I3</f>
        <v>Brand G</v>
      </c>
      <c r="C10" s="13">
        <v>11</v>
      </c>
      <c r="D10" s="13">
        <v>1</v>
      </c>
      <c r="E10" s="13">
        <v>26</v>
      </c>
      <c r="F10" s="13">
        <v>35</v>
      </c>
      <c r="G10" s="13">
        <v>4</v>
      </c>
      <c r="H10" s="13">
        <v>8</v>
      </c>
      <c r="I10" s="8">
        <v>100</v>
      </c>
      <c r="J10" s="13">
        <v>6</v>
      </c>
      <c r="K10" s="13">
        <v>4</v>
      </c>
      <c r="L10" s="13">
        <v>2</v>
      </c>
      <c r="M10" s="13">
        <v>1</v>
      </c>
      <c r="N10" s="13">
        <v>13</v>
      </c>
      <c r="O10" s="13">
        <v>16</v>
      </c>
      <c r="P10" s="13">
        <v>5</v>
      </c>
      <c r="Q10" s="1"/>
    </row>
    <row r="11" spans="1:17" ht="24.95" customHeight="1" x14ac:dyDescent="0.15">
      <c r="A11" s="145"/>
      <c r="B11" s="6" t="str">
        <f>J3</f>
        <v>Brand H</v>
      </c>
      <c r="C11" s="14">
        <v>55</v>
      </c>
      <c r="D11" s="14">
        <v>29</v>
      </c>
      <c r="E11" s="14">
        <v>46</v>
      </c>
      <c r="F11" s="14">
        <v>60</v>
      </c>
      <c r="G11" s="14">
        <v>23</v>
      </c>
      <c r="H11" s="14">
        <v>31</v>
      </c>
      <c r="I11" s="14">
        <v>53</v>
      </c>
      <c r="J11" s="8">
        <v>100</v>
      </c>
      <c r="K11" s="14">
        <v>30</v>
      </c>
      <c r="L11" s="14">
        <v>37</v>
      </c>
      <c r="M11" s="14">
        <v>24</v>
      </c>
      <c r="N11" s="14">
        <v>48</v>
      </c>
      <c r="O11" s="14">
        <v>63</v>
      </c>
      <c r="P11" s="14">
        <v>22</v>
      </c>
      <c r="Q11" s="1"/>
    </row>
    <row r="12" spans="1:17" ht="24.95" customHeight="1" x14ac:dyDescent="0.15">
      <c r="A12" s="145"/>
      <c r="B12" s="6" t="str">
        <f>K3</f>
        <v>Brand I</v>
      </c>
      <c r="C12" s="15">
        <v>21</v>
      </c>
      <c r="D12" s="15">
        <v>19</v>
      </c>
      <c r="E12" s="15">
        <v>6</v>
      </c>
      <c r="F12" s="15">
        <v>15</v>
      </c>
      <c r="G12" s="15">
        <v>21</v>
      </c>
      <c r="H12" s="15">
        <v>29</v>
      </c>
      <c r="I12" s="15">
        <v>17</v>
      </c>
      <c r="J12" s="15">
        <v>14</v>
      </c>
      <c r="K12" s="8">
        <v>100</v>
      </c>
      <c r="L12" s="15">
        <v>15</v>
      </c>
      <c r="M12" s="15">
        <v>18</v>
      </c>
      <c r="N12" s="15">
        <v>8</v>
      </c>
      <c r="O12" s="15">
        <v>26</v>
      </c>
      <c r="P12" s="15">
        <v>14</v>
      </c>
      <c r="Q12" s="1"/>
    </row>
    <row r="13" spans="1:17" ht="24.95" customHeight="1" x14ac:dyDescent="0.15">
      <c r="A13" s="145"/>
      <c r="B13" s="6" t="str">
        <f>L3</f>
        <v>Brand J</v>
      </c>
      <c r="C13" s="16">
        <v>51</v>
      </c>
      <c r="D13" s="16">
        <v>72</v>
      </c>
      <c r="E13" s="16">
        <v>26</v>
      </c>
      <c r="F13" s="16">
        <v>25</v>
      </c>
      <c r="G13" s="16">
        <v>49</v>
      </c>
      <c r="H13" s="16">
        <v>43</v>
      </c>
      <c r="I13" s="16">
        <v>33</v>
      </c>
      <c r="J13" s="16">
        <v>64</v>
      </c>
      <c r="K13" s="16">
        <v>57</v>
      </c>
      <c r="L13" s="8">
        <v>100</v>
      </c>
      <c r="M13" s="16">
        <v>74</v>
      </c>
      <c r="N13" s="16">
        <v>45</v>
      </c>
      <c r="O13" s="16">
        <v>32</v>
      </c>
      <c r="P13" s="16">
        <v>53</v>
      </c>
      <c r="Q13" s="1"/>
    </row>
    <row r="14" spans="1:17" ht="24.95" customHeight="1" x14ac:dyDescent="0.15">
      <c r="A14" s="145"/>
      <c r="B14" s="6" t="str">
        <f>M3</f>
        <v>Brand K</v>
      </c>
      <c r="C14" s="9">
        <v>12</v>
      </c>
      <c r="D14" s="9">
        <v>26</v>
      </c>
      <c r="E14" s="9">
        <v>9</v>
      </c>
      <c r="F14" s="9">
        <v>15</v>
      </c>
      <c r="G14" s="9">
        <v>28</v>
      </c>
      <c r="H14" s="9">
        <v>29</v>
      </c>
      <c r="I14" s="9">
        <v>7</v>
      </c>
      <c r="J14" s="9">
        <v>17</v>
      </c>
      <c r="K14" s="9">
        <v>28</v>
      </c>
      <c r="L14" s="9">
        <v>30</v>
      </c>
      <c r="M14" s="8">
        <v>100</v>
      </c>
      <c r="N14" s="9">
        <v>15</v>
      </c>
      <c r="O14" s="9">
        <v>26</v>
      </c>
      <c r="P14" s="9">
        <v>17</v>
      </c>
      <c r="Q14" s="1"/>
    </row>
    <row r="15" spans="1:17" ht="24.95" customHeight="1" x14ac:dyDescent="0.15">
      <c r="A15" s="145"/>
      <c r="B15" s="6" t="str">
        <f>N3</f>
        <v>Brand L</v>
      </c>
      <c r="C15" s="17">
        <v>16</v>
      </c>
      <c r="D15" s="17">
        <v>6</v>
      </c>
      <c r="E15" s="17">
        <v>26</v>
      </c>
      <c r="F15" s="17">
        <v>25</v>
      </c>
      <c r="G15" s="17">
        <v>11</v>
      </c>
      <c r="H15" s="17">
        <v>18</v>
      </c>
      <c r="I15" s="17">
        <v>27</v>
      </c>
      <c r="J15" s="17">
        <v>11</v>
      </c>
      <c r="K15" s="17">
        <v>4</v>
      </c>
      <c r="L15" s="17">
        <v>6</v>
      </c>
      <c r="M15" s="17">
        <v>5</v>
      </c>
      <c r="N15" s="8">
        <v>100</v>
      </c>
      <c r="O15" s="17">
        <v>26</v>
      </c>
      <c r="P15" s="17">
        <v>5</v>
      </c>
      <c r="Q15" s="1"/>
    </row>
    <row r="16" spans="1:17" ht="24.95" customHeight="1" x14ac:dyDescent="0.15">
      <c r="A16" s="145"/>
      <c r="B16" s="6" t="str">
        <f>O3</f>
        <v>Brand M</v>
      </c>
      <c r="C16" s="18">
        <v>4</v>
      </c>
      <c r="D16" s="18">
        <v>2</v>
      </c>
      <c r="E16" s="18">
        <v>9</v>
      </c>
      <c r="F16" s="18">
        <v>15</v>
      </c>
      <c r="G16" s="18">
        <v>4</v>
      </c>
      <c r="H16" s="18">
        <v>4</v>
      </c>
      <c r="I16" s="18">
        <v>10</v>
      </c>
      <c r="J16" s="18">
        <v>4</v>
      </c>
      <c r="K16" s="18">
        <v>4</v>
      </c>
      <c r="L16" s="18">
        <v>1</v>
      </c>
      <c r="M16" s="18">
        <v>3</v>
      </c>
      <c r="N16" s="18">
        <v>8</v>
      </c>
      <c r="O16" s="8">
        <v>100</v>
      </c>
      <c r="P16" s="18">
        <v>3</v>
      </c>
      <c r="Q16" s="1"/>
    </row>
    <row r="17" spans="1:17" ht="24.95" customHeight="1" thickBot="1" x14ac:dyDescent="0.2">
      <c r="A17" s="145"/>
      <c r="B17" s="6" t="str">
        <f>P3</f>
        <v>Brand N</v>
      </c>
      <c r="C17" s="19">
        <v>32</v>
      </c>
      <c r="D17" s="19">
        <v>37</v>
      </c>
      <c r="E17" s="19">
        <v>29</v>
      </c>
      <c r="F17" s="19">
        <v>20</v>
      </c>
      <c r="G17" s="19">
        <v>36</v>
      </c>
      <c r="H17" s="19">
        <v>41</v>
      </c>
      <c r="I17" s="19">
        <v>53</v>
      </c>
      <c r="J17" s="19">
        <v>26</v>
      </c>
      <c r="K17" s="19">
        <v>35</v>
      </c>
      <c r="L17" s="19">
        <v>37</v>
      </c>
      <c r="M17" s="19">
        <v>29</v>
      </c>
      <c r="N17" s="19">
        <v>27</v>
      </c>
      <c r="O17" s="19">
        <v>47</v>
      </c>
      <c r="P17" s="8">
        <v>100</v>
      </c>
      <c r="Q17" s="1"/>
    </row>
    <row r="18" spans="1:17" x14ac:dyDescent="0.15">
      <c r="A18" s="1"/>
      <c r="B18" s="1"/>
      <c r="C18" s="1"/>
      <c r="D18" s="1"/>
      <c r="E18" s="1"/>
      <c r="F18" s="1"/>
      <c r="G18" s="1"/>
      <c r="H18" s="1"/>
      <c r="I18" s="1"/>
      <c r="J18" s="1"/>
      <c r="K18" s="1"/>
      <c r="L18" s="1"/>
      <c r="M18" s="1"/>
      <c r="N18" s="1"/>
      <c r="O18" s="1"/>
      <c r="P18" s="1"/>
      <c r="Q18" s="1"/>
    </row>
    <row r="19" spans="1:17" ht="15" x14ac:dyDescent="0.2">
      <c r="A19" s="1"/>
      <c r="B19" s="99"/>
      <c r="C19" s="100" t="s">
        <v>173</v>
      </c>
      <c r="D19" s="69"/>
      <c r="E19" s="1"/>
      <c r="F19" s="1"/>
      <c r="G19" s="1"/>
      <c r="H19" s="1"/>
      <c r="I19" s="1"/>
      <c r="J19" s="1"/>
      <c r="K19" s="1"/>
      <c r="L19" s="1"/>
      <c r="M19" s="1"/>
      <c r="N19" s="1"/>
      <c r="O19" s="1"/>
      <c r="P19" s="1"/>
    </row>
    <row r="20" spans="1:17" ht="15.75" x14ac:dyDescent="0.25">
      <c r="A20" s="1"/>
      <c r="B20" s="102" t="s">
        <v>82</v>
      </c>
      <c r="C20" s="70" t="s">
        <v>199</v>
      </c>
      <c r="D20" s="1"/>
      <c r="E20" s="1"/>
      <c r="F20" s="1"/>
      <c r="G20" s="1"/>
      <c r="H20" s="1"/>
      <c r="I20" s="1"/>
      <c r="J20" s="1"/>
      <c r="K20" s="1"/>
      <c r="L20" s="1"/>
      <c r="M20" s="1"/>
      <c r="N20" s="1"/>
      <c r="O20" s="1"/>
      <c r="P20" s="1"/>
    </row>
    <row r="21" spans="1:17" ht="15.75" x14ac:dyDescent="0.25">
      <c r="A21" s="1"/>
      <c r="B21" s="102" t="s">
        <v>164</v>
      </c>
      <c r="C21" s="70" t="s">
        <v>200</v>
      </c>
      <c r="D21" s="1"/>
      <c r="E21" s="1"/>
      <c r="F21" s="1"/>
      <c r="G21" s="1"/>
      <c r="H21" s="1"/>
      <c r="I21" s="1"/>
      <c r="J21" s="1"/>
      <c r="K21" s="1"/>
      <c r="L21" s="1"/>
      <c r="M21" s="1"/>
      <c r="N21" s="1"/>
      <c r="O21" s="1"/>
      <c r="P21" s="1"/>
    </row>
    <row r="22" spans="1:17" ht="15.75" x14ac:dyDescent="0.25">
      <c r="A22" s="1"/>
      <c r="B22" s="102" t="s">
        <v>166</v>
      </c>
      <c r="C22" s="70" t="s">
        <v>201</v>
      </c>
      <c r="D22" s="1"/>
      <c r="E22" s="1"/>
      <c r="F22" s="1"/>
      <c r="G22" s="1"/>
      <c r="H22" s="1"/>
      <c r="I22" s="1"/>
      <c r="J22" s="1"/>
      <c r="K22" s="1"/>
      <c r="L22" s="1"/>
      <c r="M22" s="1"/>
      <c r="N22" s="1"/>
      <c r="O22" s="1"/>
      <c r="P22" s="1"/>
    </row>
    <row r="23" spans="1:17" ht="15.75" x14ac:dyDescent="0.25">
      <c r="A23" s="1"/>
      <c r="B23" s="102" t="s">
        <v>169</v>
      </c>
      <c r="C23" s="70" t="s">
        <v>198</v>
      </c>
      <c r="D23" s="1"/>
      <c r="E23" s="1"/>
      <c r="F23" s="1"/>
      <c r="G23" s="1"/>
      <c r="H23" s="1"/>
      <c r="I23" s="1"/>
      <c r="J23" s="1"/>
      <c r="K23" s="1"/>
      <c r="L23" s="1"/>
      <c r="M23" s="1"/>
      <c r="N23" s="1"/>
      <c r="O23" s="1"/>
      <c r="P23" s="1"/>
    </row>
    <row r="24" spans="1:17" x14ac:dyDescent="0.15">
      <c r="A24" s="1"/>
      <c r="B24" s="1"/>
      <c r="C24" s="1"/>
      <c r="D24" s="1"/>
      <c r="E24" s="1"/>
      <c r="F24" s="1"/>
      <c r="G24" s="1"/>
      <c r="H24" s="1"/>
      <c r="I24" s="1"/>
      <c r="J24" s="1"/>
      <c r="K24" s="1"/>
      <c r="L24" s="1"/>
      <c r="M24" s="1"/>
      <c r="N24" s="1"/>
      <c r="O24" s="1"/>
      <c r="P24" s="1"/>
    </row>
    <row r="25" spans="1:17" x14ac:dyDescent="0.15">
      <c r="A25" s="1"/>
      <c r="B25" s="1"/>
      <c r="C25" s="1"/>
      <c r="D25" s="1"/>
      <c r="E25" s="1"/>
      <c r="F25" s="1"/>
      <c r="G25" s="1"/>
      <c r="H25" s="1"/>
      <c r="I25" s="1"/>
      <c r="J25" s="1"/>
      <c r="K25" s="1"/>
      <c r="L25" s="1"/>
      <c r="M25" s="1"/>
      <c r="N25" s="1"/>
      <c r="O25" s="1"/>
      <c r="P25" s="1"/>
    </row>
  </sheetData>
  <mergeCells count="2">
    <mergeCell ref="C2:P2"/>
    <mergeCell ref="A4:A17"/>
  </mergeCells>
  <phoneticPr fontId="32" type="noConversion"/>
  <conditionalFormatting sqref="C4:P17">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B17" sqref="B17"/>
    </sheetView>
  </sheetViews>
  <sheetFormatPr defaultRowHeight="13.5" x14ac:dyDescent="0.15"/>
  <cols>
    <col min="1" max="1" width="5.375" customWidth="1"/>
    <col min="2" max="2" width="10.125" customWidth="1"/>
  </cols>
  <sheetData>
    <row r="1" spans="1:17" x14ac:dyDescent="0.15">
      <c r="A1" s="1"/>
      <c r="B1" s="20"/>
      <c r="C1" s="20"/>
      <c r="D1" s="20"/>
      <c r="E1" s="20"/>
      <c r="F1" s="20"/>
      <c r="G1" s="20"/>
      <c r="H1" s="20"/>
      <c r="I1" s="20"/>
      <c r="J1" s="20"/>
      <c r="K1" s="20"/>
      <c r="L1" s="20"/>
      <c r="M1" s="20"/>
      <c r="N1" s="20"/>
      <c r="O1" s="20"/>
      <c r="P1" s="20"/>
      <c r="Q1" s="1"/>
    </row>
    <row r="2" spans="1:17" ht="14.25" x14ac:dyDescent="0.15">
      <c r="A2" s="1"/>
      <c r="B2" s="20"/>
      <c r="C2" s="144" t="s">
        <v>62</v>
      </c>
      <c r="D2" s="144"/>
      <c r="E2" s="144"/>
      <c r="F2" s="144"/>
      <c r="G2" s="144"/>
      <c r="H2" s="144"/>
      <c r="I2" s="144"/>
      <c r="J2" s="144"/>
      <c r="K2" s="144"/>
      <c r="L2" s="144"/>
      <c r="M2" s="144"/>
      <c r="N2" s="144"/>
      <c r="O2" s="144"/>
      <c r="P2" s="144"/>
      <c r="Q2" s="1"/>
    </row>
    <row r="3" spans="1:17" ht="24.95" customHeight="1" thickBot="1" x14ac:dyDescent="0.2">
      <c r="A3" s="1"/>
      <c r="B3" s="2"/>
      <c r="C3" s="6" t="s">
        <v>46</v>
      </c>
      <c r="D3" s="6" t="s">
        <v>47</v>
      </c>
      <c r="E3" s="6" t="s">
        <v>48</v>
      </c>
      <c r="F3" s="6" t="s">
        <v>49</v>
      </c>
      <c r="G3" s="6" t="s">
        <v>50</v>
      </c>
      <c r="H3" s="6" t="s">
        <v>51</v>
      </c>
      <c r="I3" s="6" t="s">
        <v>52</v>
      </c>
      <c r="J3" s="6" t="s">
        <v>53</v>
      </c>
      <c r="K3" s="6" t="s">
        <v>54</v>
      </c>
      <c r="L3" s="6" t="s">
        <v>55</v>
      </c>
      <c r="M3" s="6" t="s">
        <v>56</v>
      </c>
      <c r="N3" s="6" t="s">
        <v>57</v>
      </c>
      <c r="O3" s="6" t="s">
        <v>58</v>
      </c>
      <c r="P3" s="6" t="s">
        <v>59</v>
      </c>
      <c r="Q3" s="1"/>
    </row>
    <row r="4" spans="1:17" ht="24.95" customHeight="1" x14ac:dyDescent="0.15">
      <c r="A4" s="145" t="s">
        <v>63</v>
      </c>
      <c r="B4" s="6" t="str">
        <f>C3</f>
        <v>Brand A</v>
      </c>
      <c r="C4" s="7">
        <v>0</v>
      </c>
      <c r="D4" s="7">
        <v>18</v>
      </c>
      <c r="E4" s="7">
        <v>40</v>
      </c>
      <c r="F4" s="7">
        <v>50</v>
      </c>
      <c r="G4" s="7">
        <v>13</v>
      </c>
      <c r="H4" s="7">
        <v>14</v>
      </c>
      <c r="I4" s="7">
        <v>43</v>
      </c>
      <c r="J4" s="7">
        <v>24</v>
      </c>
      <c r="K4" s="7">
        <v>19</v>
      </c>
      <c r="L4" s="7">
        <v>13</v>
      </c>
      <c r="M4" s="7">
        <v>7</v>
      </c>
      <c r="N4" s="7">
        <v>31</v>
      </c>
      <c r="O4" s="7">
        <v>26</v>
      </c>
      <c r="P4" s="7">
        <v>12</v>
      </c>
      <c r="Q4" s="1"/>
    </row>
    <row r="5" spans="1:17" ht="24.95" customHeight="1" x14ac:dyDescent="0.15">
      <c r="A5" s="145"/>
      <c r="B5" s="6" t="str">
        <f>D3</f>
        <v>Brand B</v>
      </c>
      <c r="C5" s="8">
        <v>20</v>
      </c>
      <c r="D5" s="8">
        <v>0</v>
      </c>
      <c r="E5" s="8">
        <v>23</v>
      </c>
      <c r="F5" s="8">
        <v>15</v>
      </c>
      <c r="G5" s="8">
        <v>13</v>
      </c>
      <c r="H5" s="8">
        <v>22</v>
      </c>
      <c r="I5" s="8">
        <v>7</v>
      </c>
      <c r="J5" s="8">
        <v>14</v>
      </c>
      <c r="K5" s="8">
        <v>20</v>
      </c>
      <c r="L5" s="8">
        <v>21</v>
      </c>
      <c r="M5" s="8">
        <v>18</v>
      </c>
      <c r="N5" s="8">
        <v>13</v>
      </c>
      <c r="O5" s="8">
        <v>16</v>
      </c>
      <c r="P5" s="8">
        <v>15</v>
      </c>
      <c r="Q5" s="1"/>
    </row>
    <row r="6" spans="1:17" ht="24.95" customHeight="1" x14ac:dyDescent="0.15">
      <c r="A6" s="145"/>
      <c r="B6" s="6" t="str">
        <f>E3</f>
        <v>Brand C</v>
      </c>
      <c r="C6" s="9">
        <v>12</v>
      </c>
      <c r="D6" s="9">
        <v>6</v>
      </c>
      <c r="E6" s="8">
        <v>0</v>
      </c>
      <c r="F6" s="9">
        <v>45</v>
      </c>
      <c r="G6" s="9">
        <v>4</v>
      </c>
      <c r="H6" s="9">
        <v>2</v>
      </c>
      <c r="I6" s="9">
        <v>30</v>
      </c>
      <c r="J6" s="9">
        <v>6</v>
      </c>
      <c r="K6" s="9">
        <v>2</v>
      </c>
      <c r="L6" s="9">
        <v>2</v>
      </c>
      <c r="M6" s="9">
        <v>2</v>
      </c>
      <c r="N6" s="9">
        <v>15</v>
      </c>
      <c r="O6" s="9">
        <v>16</v>
      </c>
      <c r="P6" s="9">
        <v>3</v>
      </c>
      <c r="Q6" s="1"/>
    </row>
    <row r="7" spans="1:17" ht="24.95" customHeight="1" x14ac:dyDescent="0.15">
      <c r="A7" s="145"/>
      <c r="B7" s="6" t="str">
        <f>F3</f>
        <v>Brand D</v>
      </c>
      <c r="C7" s="10">
        <v>8</v>
      </c>
      <c r="D7" s="10">
        <v>2</v>
      </c>
      <c r="E7" s="10">
        <v>26</v>
      </c>
      <c r="F7" s="8">
        <v>0</v>
      </c>
      <c r="G7" s="10">
        <v>2</v>
      </c>
      <c r="H7" s="10">
        <v>4</v>
      </c>
      <c r="I7" s="10">
        <v>23</v>
      </c>
      <c r="J7" s="10">
        <v>4</v>
      </c>
      <c r="K7" s="10">
        <v>2</v>
      </c>
      <c r="L7" s="10">
        <v>1</v>
      </c>
      <c r="M7" s="10">
        <v>2</v>
      </c>
      <c r="N7" s="10">
        <v>8</v>
      </c>
      <c r="O7" s="10">
        <v>16</v>
      </c>
      <c r="P7" s="10">
        <v>1</v>
      </c>
      <c r="Q7" s="1"/>
    </row>
    <row r="8" spans="1:17" ht="24.95" customHeight="1" x14ac:dyDescent="0.15">
      <c r="A8" s="145"/>
      <c r="B8" s="6" t="str">
        <f>G3</f>
        <v>Brand E</v>
      </c>
      <c r="C8" s="11">
        <v>5</v>
      </c>
      <c r="D8" s="11">
        <v>4</v>
      </c>
      <c r="E8" s="11">
        <v>6</v>
      </c>
      <c r="F8" s="11">
        <v>5</v>
      </c>
      <c r="G8" s="8">
        <v>0</v>
      </c>
      <c r="H8" s="11">
        <v>6</v>
      </c>
      <c r="I8" s="11">
        <v>7</v>
      </c>
      <c r="J8" s="11">
        <v>4</v>
      </c>
      <c r="K8" s="11">
        <v>8</v>
      </c>
      <c r="L8" s="11">
        <v>5</v>
      </c>
      <c r="M8" s="11">
        <v>7</v>
      </c>
      <c r="N8" s="11">
        <v>8</v>
      </c>
      <c r="O8" s="11">
        <v>11</v>
      </c>
      <c r="P8" s="11">
        <v>5</v>
      </c>
      <c r="Q8" s="1"/>
    </row>
    <row r="9" spans="1:17" ht="24.95" customHeight="1" x14ac:dyDescent="0.15">
      <c r="A9" s="145"/>
      <c r="B9" s="6" t="str">
        <f>H3</f>
        <v>Brand F</v>
      </c>
      <c r="C9" s="12">
        <v>6</v>
      </c>
      <c r="D9" s="12">
        <v>8</v>
      </c>
      <c r="E9" s="12">
        <v>3</v>
      </c>
      <c r="F9" s="12">
        <v>10</v>
      </c>
      <c r="G9" s="12">
        <v>6</v>
      </c>
      <c r="H9" s="8">
        <v>0</v>
      </c>
      <c r="I9" s="12">
        <v>13</v>
      </c>
      <c r="J9" s="12">
        <v>6</v>
      </c>
      <c r="K9" s="12">
        <v>12</v>
      </c>
      <c r="L9" s="12">
        <v>5</v>
      </c>
      <c r="M9" s="12">
        <v>8</v>
      </c>
      <c r="N9" s="12">
        <v>15</v>
      </c>
      <c r="O9" s="12">
        <v>11</v>
      </c>
      <c r="P9" s="12">
        <v>6</v>
      </c>
      <c r="Q9" s="1"/>
    </row>
    <row r="10" spans="1:17" ht="24.95" customHeight="1" x14ac:dyDescent="0.15">
      <c r="A10" s="145"/>
      <c r="B10" s="6" t="str">
        <f>I3</f>
        <v>Brand G</v>
      </c>
      <c r="C10" s="13">
        <v>11</v>
      </c>
      <c r="D10" s="13">
        <v>1</v>
      </c>
      <c r="E10" s="13">
        <v>26</v>
      </c>
      <c r="F10" s="13">
        <v>35</v>
      </c>
      <c r="G10" s="13">
        <v>4</v>
      </c>
      <c r="H10" s="13">
        <v>8</v>
      </c>
      <c r="I10" s="8">
        <v>0</v>
      </c>
      <c r="J10" s="13">
        <v>6</v>
      </c>
      <c r="K10" s="13">
        <v>4</v>
      </c>
      <c r="L10" s="13">
        <v>2</v>
      </c>
      <c r="M10" s="13">
        <v>1</v>
      </c>
      <c r="N10" s="13">
        <v>13</v>
      </c>
      <c r="O10" s="13">
        <v>16</v>
      </c>
      <c r="P10" s="13">
        <v>5</v>
      </c>
      <c r="Q10" s="1"/>
    </row>
    <row r="11" spans="1:17" ht="24.95" customHeight="1" x14ac:dyDescent="0.15">
      <c r="A11" s="145"/>
      <c r="B11" s="6" t="str">
        <f>J3</f>
        <v>Brand H</v>
      </c>
      <c r="C11" s="14">
        <v>55</v>
      </c>
      <c r="D11" s="14">
        <v>29</v>
      </c>
      <c r="E11" s="14">
        <v>46</v>
      </c>
      <c r="F11" s="14">
        <v>60</v>
      </c>
      <c r="G11" s="14">
        <v>23</v>
      </c>
      <c r="H11" s="14">
        <v>31</v>
      </c>
      <c r="I11" s="14">
        <v>53</v>
      </c>
      <c r="J11" s="8">
        <v>0</v>
      </c>
      <c r="K11" s="14">
        <v>30</v>
      </c>
      <c r="L11" s="14">
        <v>37</v>
      </c>
      <c r="M11" s="14">
        <v>24</v>
      </c>
      <c r="N11" s="14">
        <v>48</v>
      </c>
      <c r="O11" s="14">
        <v>63</v>
      </c>
      <c r="P11" s="14">
        <v>22</v>
      </c>
      <c r="Q11" s="1"/>
    </row>
    <row r="12" spans="1:17" ht="24.95" customHeight="1" x14ac:dyDescent="0.15">
      <c r="A12" s="145"/>
      <c r="B12" s="6" t="str">
        <f>K3</f>
        <v>Brand I</v>
      </c>
      <c r="C12" s="15">
        <v>21</v>
      </c>
      <c r="D12" s="15">
        <v>19</v>
      </c>
      <c r="E12" s="15">
        <v>6</v>
      </c>
      <c r="F12" s="15">
        <v>15</v>
      </c>
      <c r="G12" s="15">
        <v>21</v>
      </c>
      <c r="H12" s="15">
        <v>29</v>
      </c>
      <c r="I12" s="15">
        <v>17</v>
      </c>
      <c r="J12" s="15">
        <v>14</v>
      </c>
      <c r="K12" s="8">
        <v>0</v>
      </c>
      <c r="L12" s="15">
        <v>15</v>
      </c>
      <c r="M12" s="15">
        <v>18</v>
      </c>
      <c r="N12" s="15">
        <v>8</v>
      </c>
      <c r="O12" s="15">
        <v>26</v>
      </c>
      <c r="P12" s="15">
        <v>14</v>
      </c>
      <c r="Q12" s="1"/>
    </row>
    <row r="13" spans="1:17" ht="24.95" customHeight="1" x14ac:dyDescent="0.15">
      <c r="A13" s="145"/>
      <c r="B13" s="6" t="str">
        <f>L3</f>
        <v>Brand J</v>
      </c>
      <c r="C13" s="16">
        <v>51</v>
      </c>
      <c r="D13" s="16">
        <v>72</v>
      </c>
      <c r="E13" s="16">
        <v>26</v>
      </c>
      <c r="F13" s="16">
        <v>25</v>
      </c>
      <c r="G13" s="16">
        <v>49</v>
      </c>
      <c r="H13" s="16">
        <v>43</v>
      </c>
      <c r="I13" s="16">
        <v>33</v>
      </c>
      <c r="J13" s="16">
        <v>64</v>
      </c>
      <c r="K13" s="16">
        <v>57</v>
      </c>
      <c r="L13" s="8">
        <v>0</v>
      </c>
      <c r="M13" s="16">
        <v>74</v>
      </c>
      <c r="N13" s="16">
        <v>45</v>
      </c>
      <c r="O13" s="16">
        <v>32</v>
      </c>
      <c r="P13" s="16">
        <v>53</v>
      </c>
      <c r="Q13" s="1"/>
    </row>
    <row r="14" spans="1:17" ht="24.95" customHeight="1" x14ac:dyDescent="0.15">
      <c r="A14" s="145"/>
      <c r="B14" s="6" t="str">
        <f>M3</f>
        <v>Brand K</v>
      </c>
      <c r="C14" s="9">
        <v>12</v>
      </c>
      <c r="D14" s="9">
        <v>26</v>
      </c>
      <c r="E14" s="9">
        <v>9</v>
      </c>
      <c r="F14" s="9">
        <v>15</v>
      </c>
      <c r="G14" s="9">
        <v>28</v>
      </c>
      <c r="H14" s="9">
        <v>29</v>
      </c>
      <c r="I14" s="9">
        <v>7</v>
      </c>
      <c r="J14" s="9">
        <v>17</v>
      </c>
      <c r="K14" s="9">
        <v>28</v>
      </c>
      <c r="L14" s="9">
        <v>30</v>
      </c>
      <c r="M14" s="8">
        <v>0</v>
      </c>
      <c r="N14" s="9">
        <v>15</v>
      </c>
      <c r="O14" s="9">
        <v>26</v>
      </c>
      <c r="P14" s="9">
        <v>17</v>
      </c>
      <c r="Q14" s="1"/>
    </row>
    <row r="15" spans="1:17" ht="24.95" customHeight="1" x14ac:dyDescent="0.15">
      <c r="A15" s="145"/>
      <c r="B15" s="6" t="str">
        <f>N3</f>
        <v>Brand L</v>
      </c>
      <c r="C15" s="17">
        <v>16</v>
      </c>
      <c r="D15" s="17">
        <v>6</v>
      </c>
      <c r="E15" s="17">
        <v>26</v>
      </c>
      <c r="F15" s="17">
        <v>25</v>
      </c>
      <c r="G15" s="17">
        <v>11</v>
      </c>
      <c r="H15" s="17">
        <v>18</v>
      </c>
      <c r="I15" s="17">
        <v>27</v>
      </c>
      <c r="J15" s="17">
        <v>11</v>
      </c>
      <c r="K15" s="17">
        <v>4</v>
      </c>
      <c r="L15" s="17">
        <v>6</v>
      </c>
      <c r="M15" s="17">
        <v>5</v>
      </c>
      <c r="N15" s="8">
        <v>0</v>
      </c>
      <c r="O15" s="17">
        <v>26</v>
      </c>
      <c r="P15" s="17">
        <v>5</v>
      </c>
      <c r="Q15" s="1"/>
    </row>
    <row r="16" spans="1:17" ht="24.95" customHeight="1" x14ac:dyDescent="0.15">
      <c r="A16" s="145"/>
      <c r="B16" s="6" t="str">
        <f>O3</f>
        <v>Brand M</v>
      </c>
      <c r="C16" s="18">
        <v>4</v>
      </c>
      <c r="D16" s="18">
        <v>2</v>
      </c>
      <c r="E16" s="18">
        <v>9</v>
      </c>
      <c r="F16" s="18">
        <v>15</v>
      </c>
      <c r="G16" s="18">
        <v>4</v>
      </c>
      <c r="H16" s="18">
        <v>4</v>
      </c>
      <c r="I16" s="18">
        <v>10</v>
      </c>
      <c r="J16" s="18">
        <v>4</v>
      </c>
      <c r="K16" s="18">
        <v>4</v>
      </c>
      <c r="L16" s="18">
        <v>1</v>
      </c>
      <c r="M16" s="18">
        <v>3</v>
      </c>
      <c r="N16" s="18">
        <v>8</v>
      </c>
      <c r="O16" s="8">
        <v>0</v>
      </c>
      <c r="P16" s="18">
        <v>3</v>
      </c>
      <c r="Q16" s="1"/>
    </row>
    <row r="17" spans="1:17" ht="24.95" customHeight="1" thickBot="1" x14ac:dyDescent="0.2">
      <c r="A17" s="145"/>
      <c r="B17" s="6" t="str">
        <f>P3</f>
        <v>Brand N</v>
      </c>
      <c r="C17" s="19">
        <v>32</v>
      </c>
      <c r="D17" s="19">
        <v>37</v>
      </c>
      <c r="E17" s="19">
        <v>29</v>
      </c>
      <c r="F17" s="19">
        <v>20</v>
      </c>
      <c r="G17" s="19">
        <v>36</v>
      </c>
      <c r="H17" s="19">
        <v>41</v>
      </c>
      <c r="I17" s="19">
        <v>53</v>
      </c>
      <c r="J17" s="19">
        <v>26</v>
      </c>
      <c r="K17" s="19">
        <v>35</v>
      </c>
      <c r="L17" s="19">
        <v>37</v>
      </c>
      <c r="M17" s="19">
        <v>29</v>
      </c>
      <c r="N17" s="19">
        <v>27</v>
      </c>
      <c r="O17" s="19">
        <v>47</v>
      </c>
      <c r="P17" s="8">
        <v>0</v>
      </c>
      <c r="Q17" s="1"/>
    </row>
    <row r="18" spans="1:17" x14ac:dyDescent="0.15">
      <c r="B18" s="1"/>
      <c r="C18" s="1"/>
      <c r="D18" s="1"/>
      <c r="E18" s="1"/>
      <c r="F18" s="1"/>
      <c r="G18" s="1"/>
      <c r="H18" s="1"/>
      <c r="I18" s="1"/>
      <c r="J18" s="1"/>
      <c r="K18" s="1"/>
      <c r="L18" s="1"/>
      <c r="M18" s="1"/>
      <c r="N18" s="1"/>
      <c r="O18" s="1"/>
      <c r="P18" s="1"/>
      <c r="Q18" s="1"/>
    </row>
    <row r="19" spans="1:17" x14ac:dyDescent="0.15">
      <c r="B19" s="1"/>
      <c r="C19" s="1"/>
      <c r="D19" s="1"/>
      <c r="E19" s="1"/>
      <c r="F19" s="1"/>
      <c r="G19" s="1"/>
      <c r="H19" s="1"/>
      <c r="I19" s="1"/>
      <c r="J19" s="1"/>
      <c r="K19" s="1"/>
      <c r="L19" s="1"/>
      <c r="M19" s="1"/>
      <c r="N19" s="1"/>
      <c r="O19" s="1"/>
      <c r="P19" s="1"/>
    </row>
    <row r="20" spans="1:17" x14ac:dyDescent="0.15">
      <c r="B20" s="1"/>
      <c r="C20" s="1"/>
      <c r="D20" s="1"/>
      <c r="E20" s="1"/>
      <c r="F20" s="1"/>
      <c r="G20" s="1"/>
      <c r="H20" s="1"/>
      <c r="I20" s="1"/>
      <c r="J20" s="1"/>
      <c r="K20" s="1"/>
      <c r="L20" s="1"/>
      <c r="M20" s="1"/>
      <c r="N20" s="1"/>
      <c r="O20" s="1"/>
      <c r="P20" s="1"/>
    </row>
  </sheetData>
  <mergeCells count="2">
    <mergeCell ref="C2:P2"/>
    <mergeCell ref="A4:A17"/>
  </mergeCells>
  <phoneticPr fontId="32" type="noConversion"/>
  <conditionalFormatting sqref="C4:P17">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6"/>
  <sheetViews>
    <sheetView zoomScale="70" zoomScaleNormal="70" workbookViewId="0">
      <pane ySplit="12" topLeftCell="A81" activePane="bottomLeft" state="frozen"/>
      <selection pane="bottomLeft" activeCell="C102" sqref="C102"/>
    </sheetView>
  </sheetViews>
  <sheetFormatPr defaultRowHeight="13.5" x14ac:dyDescent="0.15"/>
  <cols>
    <col min="1" max="1" width="6.25" customWidth="1"/>
    <col min="2" max="2" width="60.125" customWidth="1"/>
    <col min="15" max="15" width="10.875" customWidth="1"/>
    <col min="16" max="16" width="11.125" customWidth="1"/>
    <col min="17" max="19" width="10.25" customWidth="1"/>
  </cols>
  <sheetData>
    <row r="1" spans="1:19" ht="15" x14ac:dyDescent="0.2">
      <c r="A1" s="44"/>
      <c r="B1" s="68" t="s">
        <v>173</v>
      </c>
      <c r="C1" s="1"/>
      <c r="D1" s="1"/>
      <c r="E1" s="1"/>
      <c r="F1" s="1"/>
      <c r="G1" s="1"/>
      <c r="H1" s="1"/>
      <c r="I1" s="1"/>
      <c r="J1" s="1"/>
      <c r="K1" s="1"/>
      <c r="L1" s="1"/>
      <c r="M1" s="1"/>
      <c r="N1" s="1"/>
      <c r="O1" s="1"/>
      <c r="P1" s="1"/>
      <c r="Q1" s="1"/>
      <c r="R1" s="1"/>
      <c r="S1" s="1"/>
    </row>
    <row r="2" spans="1:19" ht="15.75" x14ac:dyDescent="0.25">
      <c r="A2" s="46" t="s">
        <v>82</v>
      </c>
      <c r="B2" s="1" t="s">
        <v>83</v>
      </c>
      <c r="C2" s="1"/>
      <c r="D2" s="1"/>
      <c r="E2" s="1"/>
      <c r="F2" s="1"/>
      <c r="G2" s="1"/>
      <c r="H2" s="1"/>
      <c r="I2" s="1"/>
      <c r="J2" s="1"/>
      <c r="K2" s="1"/>
      <c r="L2" s="1"/>
      <c r="M2" s="1"/>
      <c r="N2" s="1"/>
      <c r="O2" s="1"/>
      <c r="P2" s="1"/>
      <c r="Q2" s="1"/>
      <c r="R2" s="1"/>
      <c r="S2" s="1"/>
    </row>
    <row r="3" spans="1:19" ht="15.75" x14ac:dyDescent="0.25">
      <c r="A3" s="46" t="s">
        <v>164</v>
      </c>
      <c r="B3" s="1" t="s">
        <v>172</v>
      </c>
      <c r="C3" s="1"/>
      <c r="D3" s="1"/>
      <c r="E3" s="1"/>
      <c r="F3" s="1"/>
      <c r="G3" s="1"/>
      <c r="H3" s="1"/>
      <c r="I3" s="1"/>
      <c r="J3" s="1"/>
      <c r="K3" s="1"/>
      <c r="L3" s="1"/>
      <c r="M3" s="1"/>
      <c r="N3" s="1"/>
      <c r="O3" s="1"/>
      <c r="P3" s="1"/>
      <c r="Q3" s="1"/>
      <c r="R3" s="1"/>
      <c r="S3" s="1"/>
    </row>
    <row r="4" spans="1:19" ht="15.75" x14ac:dyDescent="0.25">
      <c r="A4" s="46" t="s">
        <v>166</v>
      </c>
      <c r="B4" s="120" t="s">
        <v>171</v>
      </c>
      <c r="C4" s="120"/>
      <c r="D4" s="120"/>
      <c r="E4" s="120"/>
      <c r="F4" s="120"/>
      <c r="G4" s="120"/>
      <c r="H4" s="1"/>
      <c r="I4" s="1"/>
      <c r="J4" s="1"/>
      <c r="K4" s="1"/>
      <c r="L4" s="1"/>
      <c r="M4" s="1"/>
      <c r="N4" s="1"/>
      <c r="O4" s="1"/>
      <c r="P4" s="1"/>
      <c r="Q4" s="1"/>
      <c r="R4" s="1"/>
      <c r="S4" s="1"/>
    </row>
    <row r="5" spans="1:19" ht="15.75" x14ac:dyDescent="0.25">
      <c r="A5" s="46" t="s">
        <v>169</v>
      </c>
      <c r="B5" s="1" t="s">
        <v>165</v>
      </c>
      <c r="C5" s="1"/>
      <c r="D5" s="1"/>
      <c r="E5" s="1"/>
      <c r="F5" s="1"/>
      <c r="G5" s="1"/>
      <c r="H5" s="1"/>
      <c r="I5" s="1"/>
      <c r="J5" s="1"/>
      <c r="K5" s="1"/>
      <c r="L5" s="1"/>
      <c r="M5" s="1"/>
      <c r="N5" s="1"/>
      <c r="O5" s="1"/>
      <c r="P5" s="1"/>
      <c r="Q5" s="1"/>
      <c r="R5" s="1"/>
      <c r="S5" s="1"/>
    </row>
    <row r="6" spans="1:19" ht="15.75" x14ac:dyDescent="0.25">
      <c r="A6" s="46" t="s">
        <v>170</v>
      </c>
      <c r="B6" s="1" t="s">
        <v>167</v>
      </c>
      <c r="C6" s="1"/>
      <c r="D6" s="1"/>
      <c r="E6" s="1"/>
      <c r="F6" s="1"/>
      <c r="G6" s="1"/>
      <c r="H6" s="1"/>
      <c r="I6" s="1"/>
      <c r="J6" s="1"/>
      <c r="K6" s="1"/>
      <c r="L6" s="1"/>
      <c r="M6" s="1"/>
      <c r="N6" s="1"/>
      <c r="O6" s="1"/>
      <c r="P6" s="1"/>
      <c r="Q6" s="1"/>
      <c r="R6" s="1"/>
      <c r="S6" s="1"/>
    </row>
    <row r="7" spans="1:19" ht="15.75" x14ac:dyDescent="0.25">
      <c r="A7" s="46"/>
      <c r="B7" s="1"/>
      <c r="C7" s="1"/>
      <c r="D7" s="1"/>
      <c r="E7" s="1"/>
      <c r="F7" s="1"/>
      <c r="G7" s="1"/>
      <c r="H7" s="1"/>
      <c r="I7" s="1"/>
      <c r="J7" s="1"/>
      <c r="K7" s="1"/>
      <c r="L7" s="1"/>
      <c r="M7" s="1"/>
      <c r="N7" s="1"/>
      <c r="O7" s="1"/>
      <c r="P7" s="1"/>
      <c r="Q7" s="1"/>
      <c r="R7" s="1"/>
      <c r="S7" s="1"/>
    </row>
    <row r="8" spans="1:19" ht="15.75" x14ac:dyDescent="0.25">
      <c r="A8" s="46"/>
      <c r="B8" s="68" t="s">
        <v>174</v>
      </c>
      <c r="C8" s="1"/>
      <c r="D8" s="1"/>
      <c r="E8" s="1"/>
      <c r="F8" s="1"/>
      <c r="G8" s="1"/>
      <c r="H8" s="1"/>
      <c r="I8" s="1"/>
      <c r="J8" s="1"/>
      <c r="K8" s="1"/>
      <c r="L8" s="1"/>
      <c r="M8" s="1"/>
      <c r="N8" s="1"/>
      <c r="O8" s="1"/>
      <c r="P8" s="1"/>
      <c r="Q8" s="1"/>
      <c r="R8" s="1"/>
      <c r="S8" s="1"/>
    </row>
    <row r="9" spans="1:19" ht="15.75" x14ac:dyDescent="0.25">
      <c r="A9" s="46"/>
      <c r="B9" s="67" t="s">
        <v>175</v>
      </c>
      <c r="C9" s="1" t="s">
        <v>176</v>
      </c>
      <c r="D9" s="1"/>
      <c r="E9" s="1"/>
      <c r="F9" s="1"/>
      <c r="G9" s="1"/>
      <c r="H9" s="1"/>
      <c r="I9" s="1"/>
      <c r="J9" s="1"/>
      <c r="K9" s="1"/>
      <c r="L9" s="1"/>
      <c r="M9" s="1"/>
      <c r="N9" s="1"/>
      <c r="O9" s="1"/>
      <c r="P9" s="1"/>
      <c r="Q9" s="1"/>
      <c r="R9" s="1"/>
      <c r="S9" s="1"/>
    </row>
    <row r="10" spans="1:19" ht="15.75" x14ac:dyDescent="0.25">
      <c r="A10" s="46"/>
      <c r="B10" s="67" t="s">
        <v>177</v>
      </c>
      <c r="C10" s="1" t="s">
        <v>178</v>
      </c>
      <c r="D10" s="1"/>
      <c r="E10" s="1"/>
      <c r="F10" s="1"/>
      <c r="G10" s="1"/>
      <c r="H10" s="1"/>
      <c r="I10" s="1"/>
      <c r="J10" s="1"/>
      <c r="K10" s="1"/>
      <c r="L10" s="1"/>
      <c r="M10" s="1"/>
      <c r="N10" s="1"/>
      <c r="O10" s="1"/>
      <c r="P10" s="1"/>
      <c r="Q10" s="1"/>
      <c r="R10" s="1"/>
      <c r="S10" s="1"/>
    </row>
    <row r="11" spans="1:19" ht="15.75" x14ac:dyDescent="0.25">
      <c r="A11" s="46"/>
      <c r="B11" s="67" t="s">
        <v>179</v>
      </c>
      <c r="C11" s="1" t="s">
        <v>180</v>
      </c>
      <c r="D11" s="1"/>
      <c r="E11" s="1"/>
      <c r="F11" s="1"/>
      <c r="G11" s="1"/>
      <c r="H11" s="1"/>
      <c r="I11" s="1"/>
      <c r="J11" s="1"/>
      <c r="K11" s="1"/>
      <c r="L11" s="1"/>
      <c r="M11" s="1"/>
      <c r="N11" s="1"/>
      <c r="O11" s="1"/>
      <c r="P11" s="1"/>
      <c r="Q11" s="1"/>
      <c r="R11" s="1"/>
      <c r="S11" s="1"/>
    </row>
    <row r="12" spans="1:19" ht="15" x14ac:dyDescent="0.2">
      <c r="A12" s="53"/>
      <c r="B12" s="67" t="s">
        <v>181</v>
      </c>
      <c r="C12" s="1" t="s">
        <v>186</v>
      </c>
      <c r="D12" s="1"/>
      <c r="E12" s="1"/>
      <c r="F12" s="1"/>
      <c r="G12" s="1"/>
      <c r="H12" s="1"/>
      <c r="I12" s="1"/>
      <c r="J12" s="1"/>
      <c r="K12" s="1"/>
      <c r="L12" s="1"/>
      <c r="M12" s="1"/>
      <c r="N12" s="1"/>
      <c r="O12" s="1"/>
      <c r="P12" s="1"/>
      <c r="Q12" s="1"/>
      <c r="R12" s="1"/>
      <c r="S12" s="1"/>
    </row>
    <row r="13" spans="1:19" x14ac:dyDescent="0.15">
      <c r="A13" s="54"/>
      <c r="B13" s="1"/>
      <c r="C13" s="1"/>
      <c r="D13" s="1"/>
      <c r="E13" s="1"/>
      <c r="F13" s="1"/>
      <c r="G13" s="1"/>
      <c r="H13" s="1"/>
      <c r="I13" s="1"/>
      <c r="J13" s="1"/>
      <c r="K13" s="1"/>
      <c r="L13" s="1"/>
      <c r="M13" s="1"/>
      <c r="N13" s="1"/>
      <c r="O13" s="1"/>
      <c r="P13" s="1"/>
      <c r="Q13" s="1"/>
      <c r="R13" s="1"/>
      <c r="S13" s="1"/>
    </row>
    <row r="14" spans="1:19" x14ac:dyDescent="0.15">
      <c r="A14" s="55"/>
      <c r="B14" s="45"/>
      <c r="C14" s="160"/>
      <c r="D14" s="161"/>
      <c r="E14" s="161"/>
      <c r="F14" s="161"/>
      <c r="G14" s="161"/>
      <c r="H14" s="161"/>
      <c r="I14" s="161"/>
      <c r="J14" s="161"/>
      <c r="K14" s="161"/>
      <c r="L14" s="161"/>
      <c r="M14" s="161"/>
      <c r="N14" s="161"/>
      <c r="O14" s="148" t="s">
        <v>182</v>
      </c>
      <c r="P14" s="148"/>
      <c r="Q14" s="148"/>
      <c r="R14" s="148"/>
      <c r="S14" s="1"/>
    </row>
    <row r="15" spans="1:19" x14ac:dyDescent="0.15">
      <c r="A15" s="24"/>
      <c r="B15" s="23" t="s">
        <v>66</v>
      </c>
      <c r="C15" s="113" t="s">
        <v>0</v>
      </c>
      <c r="D15" s="113" t="s">
        <v>1</v>
      </c>
      <c r="E15" s="113" t="s">
        <v>2</v>
      </c>
      <c r="F15" s="113" t="s">
        <v>3</v>
      </c>
      <c r="G15" s="113" t="s">
        <v>4</v>
      </c>
      <c r="H15" s="113" t="s">
        <v>5</v>
      </c>
      <c r="I15" s="113" t="s">
        <v>6</v>
      </c>
      <c r="J15" s="113" t="s">
        <v>7</v>
      </c>
      <c r="K15" s="113" t="s">
        <v>8</v>
      </c>
      <c r="L15" s="113" t="s">
        <v>9</v>
      </c>
      <c r="M15" s="113" t="s">
        <v>10</v>
      </c>
      <c r="N15" s="113" t="s">
        <v>11</v>
      </c>
      <c r="O15" s="25" t="s">
        <v>67</v>
      </c>
      <c r="P15" s="25"/>
      <c r="Q15" s="25" t="s">
        <v>68</v>
      </c>
      <c r="R15" s="25" t="s">
        <v>69</v>
      </c>
      <c r="S15" s="1"/>
    </row>
    <row r="16" spans="1:19" ht="14.25" customHeight="1" x14ac:dyDescent="0.2">
      <c r="A16" s="162" t="s">
        <v>70</v>
      </c>
      <c r="B16" s="108" t="s">
        <v>84</v>
      </c>
      <c r="C16" s="109">
        <v>26</v>
      </c>
      <c r="D16" s="109">
        <v>11</v>
      </c>
      <c r="E16" s="109">
        <v>20</v>
      </c>
      <c r="F16" s="109">
        <v>4</v>
      </c>
      <c r="G16" s="109">
        <v>5</v>
      </c>
      <c r="H16" s="109">
        <v>13</v>
      </c>
      <c r="I16" s="109">
        <v>12</v>
      </c>
      <c r="J16" s="109">
        <v>10</v>
      </c>
      <c r="K16" s="109">
        <v>22</v>
      </c>
      <c r="L16" s="109">
        <v>10</v>
      </c>
      <c r="M16" s="109">
        <v>24</v>
      </c>
      <c r="N16" s="110">
        <v>7</v>
      </c>
      <c r="O16" s="4">
        <f>SUM(C16:N16)</f>
        <v>164</v>
      </c>
      <c r="P16" s="26">
        <f t="shared" ref="P16:P55" si="0">O16/O$56</f>
        <v>2.1185893295439864E-2</v>
      </c>
      <c r="Q16" s="47">
        <f>AVERAGE(C16:N16)</f>
        <v>13.666666666666666</v>
      </c>
      <c r="R16" s="47">
        <f>STDEV(C16:N16)</f>
        <v>7.4994949324887354</v>
      </c>
      <c r="S16" s="1"/>
    </row>
    <row r="17" spans="1:19" ht="12.75" customHeight="1" x14ac:dyDescent="0.2">
      <c r="A17" s="163"/>
      <c r="B17" s="108" t="s">
        <v>85</v>
      </c>
      <c r="C17" s="111">
        <v>6</v>
      </c>
      <c r="D17" s="111">
        <v>16</v>
      </c>
      <c r="E17" s="111">
        <v>37</v>
      </c>
      <c r="F17" s="111">
        <v>2</v>
      </c>
      <c r="G17" s="111">
        <v>3</v>
      </c>
      <c r="H17" s="111">
        <v>27</v>
      </c>
      <c r="I17" s="111">
        <v>4</v>
      </c>
      <c r="J17" s="111">
        <v>11</v>
      </c>
      <c r="K17" s="111">
        <v>10</v>
      </c>
      <c r="L17" s="111">
        <v>3</v>
      </c>
      <c r="M17" s="111">
        <v>15</v>
      </c>
      <c r="N17" s="112">
        <v>4</v>
      </c>
      <c r="O17" s="4">
        <f>SUM(C17:N17)</f>
        <v>138</v>
      </c>
      <c r="P17" s="26">
        <f t="shared" si="0"/>
        <v>1.7827154114455495E-2</v>
      </c>
      <c r="Q17" s="47">
        <f t="shared" ref="Q17:Q55" si="1">AVERAGE(C17:N17)</f>
        <v>11.5</v>
      </c>
      <c r="R17" s="47">
        <f t="shared" ref="R17:R55" si="2">STDEV(C17:N17)</f>
        <v>10.88368253187061</v>
      </c>
      <c r="S17" s="1"/>
    </row>
    <row r="18" spans="1:19" ht="12.75" customHeight="1" x14ac:dyDescent="0.2">
      <c r="A18" s="163"/>
      <c r="B18" s="108" t="s">
        <v>86</v>
      </c>
      <c r="C18" s="111">
        <v>10</v>
      </c>
      <c r="D18" s="111">
        <v>13</v>
      </c>
      <c r="E18" s="111">
        <v>22</v>
      </c>
      <c r="F18" s="111">
        <v>4</v>
      </c>
      <c r="G18" s="111">
        <v>3</v>
      </c>
      <c r="H18" s="111">
        <v>17</v>
      </c>
      <c r="I18" s="111">
        <v>10</v>
      </c>
      <c r="J18" s="111">
        <v>14</v>
      </c>
      <c r="K18" s="111">
        <v>15</v>
      </c>
      <c r="L18" s="111">
        <v>6</v>
      </c>
      <c r="M18" s="111">
        <v>32</v>
      </c>
      <c r="N18" s="112">
        <v>4</v>
      </c>
      <c r="O18" s="4">
        <f>SUM(C18:N18)</f>
        <v>150</v>
      </c>
      <c r="P18" s="26">
        <f t="shared" si="0"/>
        <v>1.9377341428755974E-2</v>
      </c>
      <c r="Q18" s="47">
        <f t="shared" si="1"/>
        <v>12.5</v>
      </c>
      <c r="R18" s="47">
        <f t="shared" si="2"/>
        <v>8.4691955183047192</v>
      </c>
      <c r="S18" s="1"/>
    </row>
    <row r="19" spans="1:19" ht="12.75" customHeight="1" x14ac:dyDescent="0.2">
      <c r="A19" s="163"/>
      <c r="B19" s="108" t="s">
        <v>87</v>
      </c>
      <c r="C19" s="111">
        <v>16</v>
      </c>
      <c r="D19" s="111">
        <v>19</v>
      </c>
      <c r="E19" s="111">
        <v>22</v>
      </c>
      <c r="F19" s="111">
        <v>6</v>
      </c>
      <c r="G19" s="111">
        <v>9</v>
      </c>
      <c r="H19" s="111">
        <v>17</v>
      </c>
      <c r="I19" s="111">
        <v>13</v>
      </c>
      <c r="J19" s="111">
        <v>16</v>
      </c>
      <c r="K19" s="111">
        <v>20</v>
      </c>
      <c r="L19" s="111">
        <v>12</v>
      </c>
      <c r="M19" s="111">
        <v>27</v>
      </c>
      <c r="N19" s="112">
        <v>11</v>
      </c>
      <c r="O19" s="4">
        <f t="shared" ref="O19:O55" si="3">SUM(C19:N19)</f>
        <v>188</v>
      </c>
      <c r="P19" s="26">
        <f t="shared" si="0"/>
        <v>2.4286267924040823E-2</v>
      </c>
      <c r="Q19" s="47">
        <f t="shared" si="1"/>
        <v>15.666666666666666</v>
      </c>
      <c r="R19" s="47">
        <f t="shared" si="2"/>
        <v>5.8826916123540416</v>
      </c>
      <c r="S19" s="1"/>
    </row>
    <row r="20" spans="1:19" ht="12.75" customHeight="1" x14ac:dyDescent="0.2">
      <c r="A20" s="163"/>
      <c r="B20" s="108" t="s">
        <v>88</v>
      </c>
      <c r="C20" s="111">
        <v>20</v>
      </c>
      <c r="D20" s="111">
        <v>23</v>
      </c>
      <c r="E20" s="111">
        <v>26</v>
      </c>
      <c r="F20" s="111">
        <v>8</v>
      </c>
      <c r="G20" s="111">
        <v>11</v>
      </c>
      <c r="H20" s="111">
        <v>24</v>
      </c>
      <c r="I20" s="111">
        <v>15</v>
      </c>
      <c r="J20" s="111">
        <v>23</v>
      </c>
      <c r="K20" s="111">
        <v>27</v>
      </c>
      <c r="L20" s="111">
        <v>16</v>
      </c>
      <c r="M20" s="111">
        <v>41</v>
      </c>
      <c r="N20" s="112">
        <v>16</v>
      </c>
      <c r="O20" s="4">
        <f t="shared" si="3"/>
        <v>250</v>
      </c>
      <c r="P20" s="26">
        <f t="shared" si="0"/>
        <v>3.2295569047926624E-2</v>
      </c>
      <c r="Q20" s="47">
        <f t="shared" si="1"/>
        <v>20.833333333333332</v>
      </c>
      <c r="R20" s="47">
        <f t="shared" si="2"/>
        <v>8.7056234003016009</v>
      </c>
      <c r="S20" s="1"/>
    </row>
    <row r="21" spans="1:19" ht="12.75" customHeight="1" x14ac:dyDescent="0.2">
      <c r="A21" s="163"/>
      <c r="B21" s="108" t="s">
        <v>89</v>
      </c>
      <c r="C21" s="111">
        <v>14</v>
      </c>
      <c r="D21" s="111">
        <v>12</v>
      </c>
      <c r="E21" s="111">
        <v>23</v>
      </c>
      <c r="F21" s="111">
        <v>3</v>
      </c>
      <c r="G21" s="111">
        <v>4</v>
      </c>
      <c r="H21" s="111">
        <v>15</v>
      </c>
      <c r="I21" s="111">
        <v>6</v>
      </c>
      <c r="J21" s="111">
        <v>13</v>
      </c>
      <c r="K21" s="111">
        <v>22</v>
      </c>
      <c r="L21" s="111">
        <v>6</v>
      </c>
      <c r="M21" s="111">
        <v>35</v>
      </c>
      <c r="N21" s="112">
        <v>6</v>
      </c>
      <c r="O21" s="4">
        <f t="shared" si="3"/>
        <v>159</v>
      </c>
      <c r="P21" s="26">
        <f t="shared" si="0"/>
        <v>2.0539981914481333E-2</v>
      </c>
      <c r="Q21" s="47">
        <f t="shared" si="1"/>
        <v>13.25</v>
      </c>
      <c r="R21" s="47">
        <f t="shared" si="2"/>
        <v>9.5262794416288248</v>
      </c>
      <c r="S21" s="1"/>
    </row>
    <row r="22" spans="1:19" ht="12.75" customHeight="1" x14ac:dyDescent="0.2">
      <c r="A22" s="163"/>
      <c r="B22" s="108" t="s">
        <v>90</v>
      </c>
      <c r="C22" s="111">
        <v>21</v>
      </c>
      <c r="D22" s="111">
        <v>14</v>
      </c>
      <c r="E22" s="111">
        <v>18</v>
      </c>
      <c r="F22" s="111">
        <v>5</v>
      </c>
      <c r="G22" s="111">
        <v>8</v>
      </c>
      <c r="H22" s="111">
        <v>10</v>
      </c>
      <c r="I22" s="111">
        <v>14</v>
      </c>
      <c r="J22" s="111">
        <v>9</v>
      </c>
      <c r="K22" s="111">
        <v>18</v>
      </c>
      <c r="L22" s="111">
        <v>11</v>
      </c>
      <c r="M22" s="111">
        <v>19</v>
      </c>
      <c r="N22" s="112">
        <v>9</v>
      </c>
      <c r="O22" s="4">
        <f t="shared" si="3"/>
        <v>156</v>
      </c>
      <c r="P22" s="26">
        <f t="shared" si="0"/>
        <v>2.0152435085906212E-2</v>
      </c>
      <c r="Q22" s="47">
        <f t="shared" si="1"/>
        <v>13</v>
      </c>
      <c r="R22" s="47">
        <f t="shared" si="2"/>
        <v>5.0990195135927845</v>
      </c>
      <c r="S22" s="1"/>
    </row>
    <row r="23" spans="1:19" ht="12.75" customHeight="1" x14ac:dyDescent="0.2">
      <c r="A23" s="163"/>
      <c r="B23" s="108" t="s">
        <v>91</v>
      </c>
      <c r="C23" s="111">
        <v>18</v>
      </c>
      <c r="D23" s="111">
        <v>15</v>
      </c>
      <c r="E23" s="111">
        <v>22</v>
      </c>
      <c r="F23" s="111">
        <v>6</v>
      </c>
      <c r="G23" s="111">
        <v>9</v>
      </c>
      <c r="H23" s="111">
        <v>16</v>
      </c>
      <c r="I23" s="111">
        <v>10</v>
      </c>
      <c r="J23" s="111">
        <v>16</v>
      </c>
      <c r="K23" s="111">
        <v>25</v>
      </c>
      <c r="L23" s="111">
        <v>8</v>
      </c>
      <c r="M23" s="111">
        <v>35</v>
      </c>
      <c r="N23" s="112">
        <v>9</v>
      </c>
      <c r="O23" s="4">
        <f t="shared" si="3"/>
        <v>189</v>
      </c>
      <c r="P23" s="26">
        <f t="shared" si="0"/>
        <v>2.4415450200232527E-2</v>
      </c>
      <c r="Q23" s="47">
        <f t="shared" si="1"/>
        <v>15.75</v>
      </c>
      <c r="R23" s="47">
        <f t="shared" si="2"/>
        <v>8.4221029548336794</v>
      </c>
      <c r="S23" s="1"/>
    </row>
    <row r="24" spans="1:19" ht="12.75" customHeight="1" x14ac:dyDescent="0.2">
      <c r="A24" s="163"/>
      <c r="B24" s="108" t="s">
        <v>92</v>
      </c>
      <c r="C24" s="111">
        <v>17</v>
      </c>
      <c r="D24" s="111">
        <v>15</v>
      </c>
      <c r="E24" s="111">
        <v>14</v>
      </c>
      <c r="F24" s="111">
        <v>16</v>
      </c>
      <c r="G24" s="111">
        <v>23</v>
      </c>
      <c r="H24" s="111">
        <v>8</v>
      </c>
      <c r="I24" s="111">
        <v>11</v>
      </c>
      <c r="J24" s="111">
        <v>14</v>
      </c>
      <c r="K24" s="111">
        <v>24</v>
      </c>
      <c r="L24" s="111">
        <v>9</v>
      </c>
      <c r="M24" s="111">
        <v>34</v>
      </c>
      <c r="N24" s="112">
        <v>10</v>
      </c>
      <c r="O24" s="4">
        <f t="shared" si="3"/>
        <v>195</v>
      </c>
      <c r="P24" s="26">
        <f t="shared" si="0"/>
        <v>2.5190543857382768E-2</v>
      </c>
      <c r="Q24" s="47">
        <f t="shared" si="1"/>
        <v>16.25</v>
      </c>
      <c r="R24" s="47">
        <f t="shared" si="2"/>
        <v>7.509085406117288</v>
      </c>
      <c r="S24" s="1"/>
    </row>
    <row r="25" spans="1:19" ht="12.75" customHeight="1" x14ac:dyDescent="0.2">
      <c r="A25" s="163"/>
      <c r="B25" s="108" t="s">
        <v>93</v>
      </c>
      <c r="C25" s="111">
        <v>27</v>
      </c>
      <c r="D25" s="111">
        <v>23</v>
      </c>
      <c r="E25" s="111">
        <v>31</v>
      </c>
      <c r="F25" s="111">
        <v>10</v>
      </c>
      <c r="G25" s="111">
        <v>15</v>
      </c>
      <c r="H25" s="111">
        <v>21</v>
      </c>
      <c r="I25" s="111">
        <v>17</v>
      </c>
      <c r="J25" s="111">
        <v>23</v>
      </c>
      <c r="K25" s="111">
        <v>37</v>
      </c>
      <c r="L25" s="111">
        <v>20</v>
      </c>
      <c r="M25" s="111">
        <v>47</v>
      </c>
      <c r="N25" s="112">
        <v>18</v>
      </c>
      <c r="O25" s="4">
        <f t="shared" si="3"/>
        <v>289</v>
      </c>
      <c r="P25" s="26">
        <f t="shared" si="0"/>
        <v>3.733367781940318E-2</v>
      </c>
      <c r="Q25" s="47">
        <f t="shared" si="1"/>
        <v>24.083333333333332</v>
      </c>
      <c r="R25" s="47">
        <f t="shared" si="2"/>
        <v>10.202123961868596</v>
      </c>
      <c r="S25" s="1"/>
    </row>
    <row r="26" spans="1:19" ht="12.75" customHeight="1" x14ac:dyDescent="0.2">
      <c r="A26" s="163"/>
      <c r="B26" s="108" t="s">
        <v>94</v>
      </c>
      <c r="C26" s="111">
        <v>18</v>
      </c>
      <c r="D26" s="111">
        <v>15</v>
      </c>
      <c r="E26" s="111">
        <v>17</v>
      </c>
      <c r="F26" s="111">
        <v>7</v>
      </c>
      <c r="G26" s="111">
        <v>11</v>
      </c>
      <c r="H26" s="111">
        <v>11</v>
      </c>
      <c r="I26" s="111">
        <v>12</v>
      </c>
      <c r="J26" s="111">
        <v>15</v>
      </c>
      <c r="K26" s="111">
        <v>26</v>
      </c>
      <c r="L26" s="111">
        <v>11</v>
      </c>
      <c r="M26" s="111">
        <v>33</v>
      </c>
      <c r="N26" s="112">
        <v>12</v>
      </c>
      <c r="O26" s="4">
        <f t="shared" si="3"/>
        <v>188</v>
      </c>
      <c r="P26" s="26">
        <f t="shared" si="0"/>
        <v>2.4286267924040823E-2</v>
      </c>
      <c r="Q26" s="47">
        <f t="shared" si="1"/>
        <v>15.666666666666666</v>
      </c>
      <c r="R26" s="47">
        <f t="shared" si="2"/>
        <v>7.2780283710423221</v>
      </c>
      <c r="S26" s="1"/>
    </row>
    <row r="27" spans="1:19" ht="12.75" customHeight="1" x14ac:dyDescent="0.2">
      <c r="A27" s="163"/>
      <c r="B27" s="108" t="s">
        <v>95</v>
      </c>
      <c r="C27" s="111">
        <v>13</v>
      </c>
      <c r="D27" s="111">
        <v>6</v>
      </c>
      <c r="E27" s="111">
        <v>26</v>
      </c>
      <c r="F27" s="111">
        <v>5</v>
      </c>
      <c r="G27" s="111">
        <v>7</v>
      </c>
      <c r="H27" s="111">
        <v>19</v>
      </c>
      <c r="I27" s="111">
        <v>8</v>
      </c>
      <c r="J27" s="111">
        <v>13</v>
      </c>
      <c r="K27" s="111">
        <v>15</v>
      </c>
      <c r="L27" s="111">
        <v>8</v>
      </c>
      <c r="M27" s="111">
        <v>22</v>
      </c>
      <c r="N27" s="112">
        <v>7</v>
      </c>
      <c r="O27" s="4">
        <f t="shared" si="3"/>
        <v>149</v>
      </c>
      <c r="P27" s="26">
        <f t="shared" si="0"/>
        <v>1.9248159152564268E-2</v>
      </c>
      <c r="Q27" s="47">
        <f t="shared" si="1"/>
        <v>12.416666666666666</v>
      </c>
      <c r="R27" s="47">
        <f t="shared" si="2"/>
        <v>6.881573991904804</v>
      </c>
      <c r="S27" s="1"/>
    </row>
    <row r="28" spans="1:19" ht="12.75" customHeight="1" x14ac:dyDescent="0.2">
      <c r="A28" s="163"/>
      <c r="B28" s="108" t="s">
        <v>96</v>
      </c>
      <c r="C28" s="111">
        <v>18</v>
      </c>
      <c r="D28" s="111">
        <v>12</v>
      </c>
      <c r="E28" s="111">
        <v>23</v>
      </c>
      <c r="F28" s="111">
        <v>4</v>
      </c>
      <c r="G28" s="111">
        <v>8</v>
      </c>
      <c r="H28" s="111">
        <v>15</v>
      </c>
      <c r="I28" s="111">
        <v>11</v>
      </c>
      <c r="J28" s="111">
        <v>16</v>
      </c>
      <c r="K28" s="111">
        <v>25</v>
      </c>
      <c r="L28" s="111">
        <v>9</v>
      </c>
      <c r="M28" s="111">
        <v>39</v>
      </c>
      <c r="N28" s="112">
        <v>9</v>
      </c>
      <c r="O28" s="4">
        <f t="shared" si="3"/>
        <v>189</v>
      </c>
      <c r="P28" s="26">
        <f t="shared" si="0"/>
        <v>2.4415450200232527E-2</v>
      </c>
      <c r="Q28" s="47">
        <f t="shared" si="1"/>
        <v>15.75</v>
      </c>
      <c r="R28" s="47">
        <f t="shared" si="2"/>
        <v>9.583366271353146</v>
      </c>
      <c r="S28" s="1"/>
    </row>
    <row r="29" spans="1:19" ht="12.75" customHeight="1" x14ac:dyDescent="0.2">
      <c r="A29" s="163"/>
      <c r="B29" s="108" t="s">
        <v>97</v>
      </c>
      <c r="C29" s="111">
        <v>16</v>
      </c>
      <c r="D29" s="111">
        <v>14</v>
      </c>
      <c r="E29" s="111">
        <v>22</v>
      </c>
      <c r="F29" s="111">
        <v>9</v>
      </c>
      <c r="G29" s="111">
        <v>9</v>
      </c>
      <c r="H29" s="111">
        <v>15</v>
      </c>
      <c r="I29" s="111">
        <v>10</v>
      </c>
      <c r="J29" s="111">
        <v>18</v>
      </c>
      <c r="K29" s="111">
        <v>26</v>
      </c>
      <c r="L29" s="111">
        <v>10</v>
      </c>
      <c r="M29" s="111">
        <v>32</v>
      </c>
      <c r="N29" s="112">
        <v>11</v>
      </c>
      <c r="O29" s="4">
        <f t="shared" si="3"/>
        <v>192</v>
      </c>
      <c r="P29" s="26">
        <f t="shared" si="0"/>
        <v>2.4802997028807647E-2</v>
      </c>
      <c r="Q29" s="47">
        <f t="shared" si="1"/>
        <v>16</v>
      </c>
      <c r="R29" s="47">
        <f t="shared" si="2"/>
        <v>7.3608299927262397</v>
      </c>
      <c r="S29" s="1"/>
    </row>
    <row r="30" spans="1:19" ht="12.75" customHeight="1" x14ac:dyDescent="0.2">
      <c r="A30" s="163"/>
      <c r="B30" s="108" t="s">
        <v>98</v>
      </c>
      <c r="C30" s="111">
        <v>15</v>
      </c>
      <c r="D30" s="111">
        <v>13</v>
      </c>
      <c r="E30" s="111">
        <v>20</v>
      </c>
      <c r="F30" s="111">
        <v>5</v>
      </c>
      <c r="G30" s="111">
        <v>6</v>
      </c>
      <c r="H30" s="111">
        <v>14</v>
      </c>
      <c r="I30" s="111">
        <v>9</v>
      </c>
      <c r="J30" s="111">
        <v>12</v>
      </c>
      <c r="K30" s="111">
        <v>22</v>
      </c>
      <c r="L30" s="111">
        <v>7</v>
      </c>
      <c r="M30" s="111">
        <v>32</v>
      </c>
      <c r="N30" s="112">
        <v>7</v>
      </c>
      <c r="O30" s="4">
        <f t="shared" si="3"/>
        <v>162</v>
      </c>
      <c r="P30" s="26">
        <f t="shared" si="0"/>
        <v>2.0927528743056454E-2</v>
      </c>
      <c r="Q30" s="47">
        <f t="shared" si="1"/>
        <v>13.5</v>
      </c>
      <c r="R30" s="47">
        <f t="shared" si="2"/>
        <v>7.9486991502898245</v>
      </c>
      <c r="S30" s="1"/>
    </row>
    <row r="31" spans="1:19" ht="12.75" customHeight="1" x14ac:dyDescent="0.2">
      <c r="A31" s="163"/>
      <c r="B31" s="108" t="s">
        <v>99</v>
      </c>
      <c r="C31" s="111">
        <v>20</v>
      </c>
      <c r="D31" s="111">
        <v>14</v>
      </c>
      <c r="E31" s="111">
        <v>23</v>
      </c>
      <c r="F31" s="111">
        <v>6</v>
      </c>
      <c r="G31" s="111">
        <v>6</v>
      </c>
      <c r="H31" s="111">
        <v>15</v>
      </c>
      <c r="I31" s="111">
        <v>10</v>
      </c>
      <c r="J31" s="111">
        <v>17</v>
      </c>
      <c r="K31" s="111">
        <v>27</v>
      </c>
      <c r="L31" s="111">
        <v>10</v>
      </c>
      <c r="M31" s="111">
        <v>37</v>
      </c>
      <c r="N31" s="112">
        <v>10</v>
      </c>
      <c r="O31" s="4">
        <f t="shared" si="3"/>
        <v>195</v>
      </c>
      <c r="P31" s="26">
        <f t="shared" si="0"/>
        <v>2.5190543857382768E-2</v>
      </c>
      <c r="Q31" s="47">
        <f t="shared" si="1"/>
        <v>16.25</v>
      </c>
      <c r="R31" s="47">
        <f t="shared" si="2"/>
        <v>9.2453919726138558</v>
      </c>
      <c r="S31" s="1"/>
    </row>
    <row r="32" spans="1:19" ht="12.75" customHeight="1" x14ac:dyDescent="0.2">
      <c r="A32" s="163"/>
      <c r="B32" s="108" t="s">
        <v>100</v>
      </c>
      <c r="C32" s="111">
        <v>11</v>
      </c>
      <c r="D32" s="111">
        <v>11</v>
      </c>
      <c r="E32" s="111">
        <v>20</v>
      </c>
      <c r="F32" s="111">
        <v>3</v>
      </c>
      <c r="G32" s="111">
        <v>5</v>
      </c>
      <c r="H32" s="111">
        <v>13</v>
      </c>
      <c r="I32" s="111">
        <v>7</v>
      </c>
      <c r="J32" s="111">
        <v>11</v>
      </c>
      <c r="K32" s="111">
        <v>19</v>
      </c>
      <c r="L32" s="111">
        <v>6</v>
      </c>
      <c r="M32" s="111">
        <v>26</v>
      </c>
      <c r="N32" s="112">
        <v>6</v>
      </c>
      <c r="O32" s="4">
        <f t="shared" si="3"/>
        <v>138</v>
      </c>
      <c r="P32" s="26">
        <f t="shared" si="0"/>
        <v>1.7827154114455495E-2</v>
      </c>
      <c r="Q32" s="47">
        <f t="shared" si="1"/>
        <v>11.5</v>
      </c>
      <c r="R32" s="47">
        <f t="shared" si="2"/>
        <v>6.9870009172878902</v>
      </c>
      <c r="S32" s="1"/>
    </row>
    <row r="33" spans="1:19" ht="12.75" customHeight="1" x14ac:dyDescent="0.2">
      <c r="A33" s="163"/>
      <c r="B33" s="108" t="s">
        <v>101</v>
      </c>
      <c r="C33" s="111">
        <v>22</v>
      </c>
      <c r="D33" s="111">
        <v>19</v>
      </c>
      <c r="E33" s="111">
        <v>12</v>
      </c>
      <c r="F33" s="111">
        <v>24</v>
      </c>
      <c r="G33" s="111">
        <v>35</v>
      </c>
      <c r="H33" s="111">
        <v>7</v>
      </c>
      <c r="I33" s="111">
        <v>15</v>
      </c>
      <c r="J33" s="111">
        <v>17</v>
      </c>
      <c r="K33" s="111">
        <v>29</v>
      </c>
      <c r="L33" s="111">
        <v>14</v>
      </c>
      <c r="M33" s="111">
        <v>33</v>
      </c>
      <c r="N33" s="112">
        <v>21</v>
      </c>
      <c r="O33" s="4">
        <f t="shared" si="3"/>
        <v>248</v>
      </c>
      <c r="P33" s="26">
        <f t="shared" si="0"/>
        <v>3.203720449554321E-2</v>
      </c>
      <c r="Q33" s="47">
        <f t="shared" si="1"/>
        <v>20.666666666666668</v>
      </c>
      <c r="R33" s="47">
        <f t="shared" si="2"/>
        <v>8.4995543555191322</v>
      </c>
      <c r="S33" s="1"/>
    </row>
    <row r="34" spans="1:19" ht="12.75" customHeight="1" x14ac:dyDescent="0.2">
      <c r="A34" s="163"/>
      <c r="B34" s="108" t="s">
        <v>102</v>
      </c>
      <c r="C34" s="111">
        <v>13</v>
      </c>
      <c r="D34" s="111">
        <v>13</v>
      </c>
      <c r="E34" s="111">
        <v>21</v>
      </c>
      <c r="F34" s="111">
        <v>5</v>
      </c>
      <c r="G34" s="111">
        <v>8</v>
      </c>
      <c r="H34" s="111">
        <v>14</v>
      </c>
      <c r="I34" s="111">
        <v>8</v>
      </c>
      <c r="J34" s="111">
        <v>14</v>
      </c>
      <c r="K34" s="111">
        <v>21</v>
      </c>
      <c r="L34" s="111">
        <v>7</v>
      </c>
      <c r="M34" s="111">
        <v>32</v>
      </c>
      <c r="N34" s="112">
        <v>9</v>
      </c>
      <c r="O34" s="4">
        <f t="shared" si="3"/>
        <v>165</v>
      </c>
      <c r="P34" s="26">
        <f t="shared" si="0"/>
        <v>2.1315075571631571E-2</v>
      </c>
      <c r="Q34" s="47">
        <f t="shared" si="1"/>
        <v>13.75</v>
      </c>
      <c r="R34" s="47">
        <f t="shared" si="2"/>
        <v>7.6885392867329729</v>
      </c>
      <c r="S34" s="1"/>
    </row>
    <row r="35" spans="1:19" ht="12.75" customHeight="1" x14ac:dyDescent="0.2">
      <c r="A35" s="163"/>
      <c r="B35" s="108" t="s">
        <v>103</v>
      </c>
      <c r="C35" s="111">
        <v>6</v>
      </c>
      <c r="D35" s="111">
        <v>12</v>
      </c>
      <c r="E35" s="111">
        <v>26</v>
      </c>
      <c r="F35" s="111">
        <v>2</v>
      </c>
      <c r="G35" s="111">
        <v>2</v>
      </c>
      <c r="H35" s="111">
        <v>39</v>
      </c>
      <c r="I35" s="111">
        <v>21</v>
      </c>
      <c r="J35" s="111">
        <v>34</v>
      </c>
      <c r="K35" s="111">
        <v>22</v>
      </c>
      <c r="L35" s="111">
        <v>5</v>
      </c>
      <c r="M35" s="111">
        <v>19</v>
      </c>
      <c r="N35" s="112">
        <v>4</v>
      </c>
      <c r="O35" s="4">
        <f t="shared" si="3"/>
        <v>192</v>
      </c>
      <c r="P35" s="26">
        <f t="shared" si="0"/>
        <v>2.4802997028807647E-2</v>
      </c>
      <c r="Q35" s="47">
        <f t="shared" si="1"/>
        <v>16</v>
      </c>
      <c r="R35" s="47">
        <f t="shared" si="2"/>
        <v>12.777821695137527</v>
      </c>
      <c r="S35" s="1"/>
    </row>
    <row r="36" spans="1:19" ht="12.75" customHeight="1" x14ac:dyDescent="0.2">
      <c r="A36" s="163"/>
      <c r="B36" s="108" t="s">
        <v>104</v>
      </c>
      <c r="C36" s="111">
        <v>20</v>
      </c>
      <c r="D36" s="111">
        <v>19</v>
      </c>
      <c r="E36" s="111">
        <v>24</v>
      </c>
      <c r="F36" s="111">
        <v>12</v>
      </c>
      <c r="G36" s="111">
        <v>17</v>
      </c>
      <c r="H36" s="111">
        <v>15</v>
      </c>
      <c r="I36" s="111">
        <v>16</v>
      </c>
      <c r="J36" s="111">
        <v>20</v>
      </c>
      <c r="K36" s="111">
        <v>29</v>
      </c>
      <c r="L36" s="111">
        <v>13</v>
      </c>
      <c r="M36" s="111">
        <v>38</v>
      </c>
      <c r="N36" s="112">
        <v>14</v>
      </c>
      <c r="O36" s="4">
        <f t="shared" si="3"/>
        <v>237</v>
      </c>
      <c r="P36" s="26">
        <f t="shared" si="0"/>
        <v>3.0616199457434441E-2</v>
      </c>
      <c r="Q36" s="47">
        <f t="shared" si="1"/>
        <v>19.75</v>
      </c>
      <c r="R36" s="47">
        <f t="shared" si="2"/>
        <v>7.509085406117288</v>
      </c>
      <c r="S36" s="1"/>
    </row>
    <row r="37" spans="1:19" ht="12.75" customHeight="1" x14ac:dyDescent="0.2">
      <c r="A37" s="163"/>
      <c r="B37" s="108" t="s">
        <v>105</v>
      </c>
      <c r="C37" s="111">
        <v>25</v>
      </c>
      <c r="D37" s="111">
        <v>19</v>
      </c>
      <c r="E37" s="111">
        <v>27</v>
      </c>
      <c r="F37" s="111">
        <v>8</v>
      </c>
      <c r="G37" s="111">
        <v>13</v>
      </c>
      <c r="H37" s="111">
        <v>16</v>
      </c>
      <c r="I37" s="111">
        <v>15</v>
      </c>
      <c r="J37" s="111">
        <v>19</v>
      </c>
      <c r="K37" s="111">
        <v>30</v>
      </c>
      <c r="L37" s="111">
        <v>14</v>
      </c>
      <c r="M37" s="111">
        <v>41</v>
      </c>
      <c r="N37" s="112">
        <v>13</v>
      </c>
      <c r="O37" s="4">
        <f t="shared" si="3"/>
        <v>240</v>
      </c>
      <c r="P37" s="26">
        <f t="shared" si="0"/>
        <v>3.1003746286009558E-2</v>
      </c>
      <c r="Q37" s="47">
        <f t="shared" si="1"/>
        <v>20</v>
      </c>
      <c r="R37" s="47">
        <f t="shared" si="2"/>
        <v>9.224473377429689</v>
      </c>
      <c r="S37" s="1"/>
    </row>
    <row r="38" spans="1:19" ht="12.75" customHeight="1" x14ac:dyDescent="0.2">
      <c r="A38" s="163"/>
      <c r="B38" s="108" t="s">
        <v>106</v>
      </c>
      <c r="C38" s="111">
        <v>15</v>
      </c>
      <c r="D38" s="111">
        <v>14</v>
      </c>
      <c r="E38" s="111">
        <v>32</v>
      </c>
      <c r="F38" s="111">
        <v>3</v>
      </c>
      <c r="G38" s="111">
        <v>4</v>
      </c>
      <c r="H38" s="111">
        <v>23</v>
      </c>
      <c r="I38" s="111">
        <v>11</v>
      </c>
      <c r="J38" s="111">
        <v>16</v>
      </c>
      <c r="K38" s="111">
        <v>24</v>
      </c>
      <c r="L38" s="111">
        <v>10</v>
      </c>
      <c r="M38" s="111">
        <v>35</v>
      </c>
      <c r="N38" s="112">
        <v>7</v>
      </c>
      <c r="O38" s="4">
        <f t="shared" si="3"/>
        <v>194</v>
      </c>
      <c r="P38" s="26">
        <f t="shared" si="0"/>
        <v>2.5061361581191061E-2</v>
      </c>
      <c r="Q38" s="47">
        <f t="shared" si="1"/>
        <v>16.166666666666668</v>
      </c>
      <c r="R38" s="47">
        <f t="shared" si="2"/>
        <v>10.399592066591609</v>
      </c>
      <c r="S38" s="1"/>
    </row>
    <row r="39" spans="1:19" ht="12.75" customHeight="1" x14ac:dyDescent="0.2">
      <c r="A39" s="163"/>
      <c r="B39" s="108" t="s">
        <v>107</v>
      </c>
      <c r="C39" s="111">
        <v>13</v>
      </c>
      <c r="D39" s="111">
        <v>14</v>
      </c>
      <c r="E39" s="111">
        <v>31</v>
      </c>
      <c r="F39" s="111">
        <v>3</v>
      </c>
      <c r="G39" s="111">
        <v>5</v>
      </c>
      <c r="H39" s="111">
        <v>21</v>
      </c>
      <c r="I39" s="111">
        <v>8</v>
      </c>
      <c r="J39" s="111">
        <v>15</v>
      </c>
      <c r="K39" s="111">
        <v>25</v>
      </c>
      <c r="L39" s="111">
        <v>10</v>
      </c>
      <c r="M39" s="111">
        <v>37</v>
      </c>
      <c r="N39" s="112">
        <v>11</v>
      </c>
      <c r="O39" s="4">
        <f t="shared" si="3"/>
        <v>193</v>
      </c>
      <c r="P39" s="26">
        <f t="shared" si="0"/>
        <v>2.4932179304999354E-2</v>
      </c>
      <c r="Q39" s="47">
        <f t="shared" si="1"/>
        <v>16.083333333333332</v>
      </c>
      <c r="R39" s="47">
        <f t="shared" si="2"/>
        <v>10.44864787540677</v>
      </c>
      <c r="S39" s="1"/>
    </row>
    <row r="40" spans="1:19" ht="12.75" customHeight="1" x14ac:dyDescent="0.2">
      <c r="A40" s="163"/>
      <c r="B40" s="108" t="s">
        <v>108</v>
      </c>
      <c r="C40" s="111">
        <v>11</v>
      </c>
      <c r="D40" s="111">
        <v>17</v>
      </c>
      <c r="E40" s="111">
        <v>16</v>
      </c>
      <c r="F40" s="111">
        <v>6</v>
      </c>
      <c r="G40" s="111">
        <v>8</v>
      </c>
      <c r="H40" s="111">
        <v>10</v>
      </c>
      <c r="I40" s="111">
        <v>18</v>
      </c>
      <c r="J40" s="111">
        <v>13</v>
      </c>
      <c r="K40" s="111">
        <v>18</v>
      </c>
      <c r="L40" s="111">
        <v>8</v>
      </c>
      <c r="M40" s="111">
        <v>20</v>
      </c>
      <c r="N40" s="112">
        <v>8</v>
      </c>
      <c r="O40" s="4">
        <f t="shared" si="3"/>
        <v>153</v>
      </c>
      <c r="P40" s="26">
        <f t="shared" si="0"/>
        <v>1.9764888257331095E-2</v>
      </c>
      <c r="Q40" s="47">
        <f t="shared" si="1"/>
        <v>12.75</v>
      </c>
      <c r="R40" s="47">
        <f t="shared" si="2"/>
        <v>4.8640611539217833</v>
      </c>
      <c r="S40" s="1"/>
    </row>
    <row r="41" spans="1:19" ht="12.75" customHeight="1" x14ac:dyDescent="0.2">
      <c r="A41" s="163"/>
      <c r="B41" s="108" t="s">
        <v>109</v>
      </c>
      <c r="C41" s="111">
        <v>16</v>
      </c>
      <c r="D41" s="111">
        <v>17</v>
      </c>
      <c r="E41" s="111">
        <v>31</v>
      </c>
      <c r="F41" s="111">
        <v>5</v>
      </c>
      <c r="G41" s="111">
        <v>5</v>
      </c>
      <c r="H41" s="111">
        <v>21</v>
      </c>
      <c r="I41" s="111">
        <v>17</v>
      </c>
      <c r="J41" s="111">
        <v>21</v>
      </c>
      <c r="K41" s="111">
        <v>25</v>
      </c>
      <c r="L41" s="111">
        <v>12</v>
      </c>
      <c r="M41" s="111">
        <v>38</v>
      </c>
      <c r="N41" s="112">
        <v>8</v>
      </c>
      <c r="O41" s="4">
        <f t="shared" si="3"/>
        <v>216</v>
      </c>
      <c r="P41" s="26">
        <f t="shared" si="0"/>
        <v>2.7903371657408603E-2</v>
      </c>
      <c r="Q41" s="47">
        <f t="shared" si="1"/>
        <v>18</v>
      </c>
      <c r="R41" s="47">
        <f t="shared" si="2"/>
        <v>10.072464715974212</v>
      </c>
      <c r="S41" s="1"/>
    </row>
    <row r="42" spans="1:19" ht="12.75" customHeight="1" x14ac:dyDescent="0.2">
      <c r="A42" s="163"/>
      <c r="B42" s="108" t="s">
        <v>110</v>
      </c>
      <c r="C42" s="111">
        <v>16</v>
      </c>
      <c r="D42" s="111">
        <v>13</v>
      </c>
      <c r="E42" s="111">
        <v>19</v>
      </c>
      <c r="F42" s="111">
        <v>6</v>
      </c>
      <c r="G42" s="111">
        <v>10</v>
      </c>
      <c r="H42" s="111">
        <v>14</v>
      </c>
      <c r="I42" s="111">
        <v>9</v>
      </c>
      <c r="J42" s="111">
        <v>15</v>
      </c>
      <c r="K42" s="111">
        <v>25</v>
      </c>
      <c r="L42" s="111">
        <v>10</v>
      </c>
      <c r="M42" s="111">
        <v>36</v>
      </c>
      <c r="N42" s="112">
        <v>12</v>
      </c>
      <c r="O42" s="4">
        <f t="shared" si="3"/>
        <v>185</v>
      </c>
      <c r="P42" s="26">
        <f t="shared" si="0"/>
        <v>2.3898721095465703E-2</v>
      </c>
      <c r="Q42" s="47">
        <f t="shared" si="1"/>
        <v>15.416666666666666</v>
      </c>
      <c r="R42" s="47">
        <f t="shared" si="2"/>
        <v>8.1848899957436352</v>
      </c>
      <c r="S42" s="1"/>
    </row>
    <row r="43" spans="1:19" ht="12.75" customHeight="1" x14ac:dyDescent="0.2">
      <c r="A43" s="163"/>
      <c r="B43" s="108" t="s">
        <v>111</v>
      </c>
      <c r="C43" s="111">
        <v>12</v>
      </c>
      <c r="D43" s="111">
        <v>11</v>
      </c>
      <c r="E43" s="111">
        <v>26</v>
      </c>
      <c r="F43" s="111">
        <v>3</v>
      </c>
      <c r="G43" s="111">
        <v>4</v>
      </c>
      <c r="H43" s="111">
        <v>18</v>
      </c>
      <c r="I43" s="111">
        <v>5</v>
      </c>
      <c r="J43" s="111">
        <v>13</v>
      </c>
      <c r="K43" s="111">
        <v>19</v>
      </c>
      <c r="L43" s="111">
        <v>5</v>
      </c>
      <c r="M43" s="111">
        <v>30</v>
      </c>
      <c r="N43" s="112">
        <v>6</v>
      </c>
      <c r="O43" s="4">
        <f t="shared" si="3"/>
        <v>152</v>
      </c>
      <c r="P43" s="26">
        <f t="shared" si="0"/>
        <v>1.9635705981139388E-2</v>
      </c>
      <c r="Q43" s="47">
        <f t="shared" si="1"/>
        <v>12.666666666666666</v>
      </c>
      <c r="R43" s="47">
        <f t="shared" si="2"/>
        <v>8.9476592503629728</v>
      </c>
      <c r="S43" s="1"/>
    </row>
    <row r="44" spans="1:19" ht="12.75" customHeight="1" x14ac:dyDescent="0.2">
      <c r="A44" s="163"/>
      <c r="B44" s="108" t="s">
        <v>112</v>
      </c>
      <c r="C44" s="111">
        <v>13</v>
      </c>
      <c r="D44" s="111">
        <v>13</v>
      </c>
      <c r="E44" s="111">
        <v>17</v>
      </c>
      <c r="F44" s="111">
        <v>5</v>
      </c>
      <c r="G44" s="111">
        <v>8</v>
      </c>
      <c r="H44" s="111">
        <v>10</v>
      </c>
      <c r="I44" s="111">
        <v>8</v>
      </c>
      <c r="J44" s="111">
        <v>12</v>
      </c>
      <c r="K44" s="111">
        <v>23</v>
      </c>
      <c r="L44" s="111">
        <v>7</v>
      </c>
      <c r="M44" s="111">
        <v>32</v>
      </c>
      <c r="N44" s="112">
        <v>11</v>
      </c>
      <c r="O44" s="4">
        <f t="shared" si="3"/>
        <v>159</v>
      </c>
      <c r="P44" s="26">
        <f t="shared" si="0"/>
        <v>2.0539981914481333E-2</v>
      </c>
      <c r="Q44" s="47">
        <f t="shared" si="1"/>
        <v>13.25</v>
      </c>
      <c r="R44" s="47">
        <f t="shared" si="2"/>
        <v>7.6291903538019978</v>
      </c>
      <c r="S44" s="1"/>
    </row>
    <row r="45" spans="1:19" ht="12.75" customHeight="1" x14ac:dyDescent="0.2">
      <c r="A45" s="163"/>
      <c r="B45" s="108" t="s">
        <v>113</v>
      </c>
      <c r="C45" s="111">
        <v>16</v>
      </c>
      <c r="D45" s="111">
        <v>15</v>
      </c>
      <c r="E45" s="111">
        <v>19</v>
      </c>
      <c r="F45" s="111">
        <v>6</v>
      </c>
      <c r="G45" s="111">
        <v>11</v>
      </c>
      <c r="H45" s="111">
        <v>13</v>
      </c>
      <c r="I45" s="111">
        <v>11</v>
      </c>
      <c r="J45" s="111">
        <v>18</v>
      </c>
      <c r="K45" s="111">
        <v>26</v>
      </c>
      <c r="L45" s="111">
        <v>9</v>
      </c>
      <c r="M45" s="111">
        <v>38</v>
      </c>
      <c r="N45" s="112">
        <v>10</v>
      </c>
      <c r="O45" s="4">
        <f t="shared" si="3"/>
        <v>192</v>
      </c>
      <c r="P45" s="26">
        <f t="shared" si="0"/>
        <v>2.4802997028807647E-2</v>
      </c>
      <c r="Q45" s="47">
        <f t="shared" si="1"/>
        <v>16</v>
      </c>
      <c r="R45" s="47">
        <f t="shared" si="2"/>
        <v>8.7490259198069893</v>
      </c>
      <c r="S45" s="1"/>
    </row>
    <row r="46" spans="1:19" ht="12.75" customHeight="1" x14ac:dyDescent="0.2">
      <c r="A46" s="163"/>
      <c r="B46" s="108" t="s">
        <v>114</v>
      </c>
      <c r="C46" s="111">
        <v>18</v>
      </c>
      <c r="D46" s="111">
        <v>15</v>
      </c>
      <c r="E46" s="111">
        <v>23</v>
      </c>
      <c r="F46" s="111">
        <v>6</v>
      </c>
      <c r="G46" s="111">
        <v>11</v>
      </c>
      <c r="H46" s="111">
        <v>13</v>
      </c>
      <c r="I46" s="111">
        <v>10</v>
      </c>
      <c r="J46" s="111">
        <v>15</v>
      </c>
      <c r="K46" s="111">
        <v>28</v>
      </c>
      <c r="L46" s="111">
        <v>10</v>
      </c>
      <c r="M46" s="111">
        <v>38</v>
      </c>
      <c r="N46" s="112">
        <v>11</v>
      </c>
      <c r="O46" s="4">
        <f t="shared" si="3"/>
        <v>198</v>
      </c>
      <c r="P46" s="26">
        <f t="shared" si="0"/>
        <v>2.5578090685957885E-2</v>
      </c>
      <c r="Q46" s="47">
        <f t="shared" si="1"/>
        <v>16.5</v>
      </c>
      <c r="R46" s="47">
        <f t="shared" si="2"/>
        <v>9.100449539345945</v>
      </c>
      <c r="S46" s="1"/>
    </row>
    <row r="47" spans="1:19" ht="12.75" customHeight="1" x14ac:dyDescent="0.2">
      <c r="A47" s="163"/>
      <c r="B47" s="108" t="s">
        <v>115</v>
      </c>
      <c r="C47" s="111">
        <v>27</v>
      </c>
      <c r="D47" s="111">
        <v>23</v>
      </c>
      <c r="E47" s="111">
        <v>29</v>
      </c>
      <c r="F47" s="111">
        <v>9</v>
      </c>
      <c r="G47" s="111">
        <v>15</v>
      </c>
      <c r="H47" s="111">
        <v>21</v>
      </c>
      <c r="I47" s="111">
        <v>14</v>
      </c>
      <c r="J47" s="111">
        <v>22</v>
      </c>
      <c r="K47" s="111">
        <v>35</v>
      </c>
      <c r="L47" s="111">
        <v>16</v>
      </c>
      <c r="M47" s="111">
        <v>43</v>
      </c>
      <c r="N47" s="112">
        <v>18</v>
      </c>
      <c r="O47" s="4">
        <f t="shared" si="3"/>
        <v>272</v>
      </c>
      <c r="P47" s="26">
        <f t="shared" si="0"/>
        <v>3.5137579124144169E-2</v>
      </c>
      <c r="Q47" s="47">
        <f t="shared" si="1"/>
        <v>22.666666666666668</v>
      </c>
      <c r="R47" s="47">
        <f t="shared" si="2"/>
        <v>9.6042919698655691</v>
      </c>
      <c r="S47" s="1"/>
    </row>
    <row r="48" spans="1:19" ht="12.75" customHeight="1" x14ac:dyDescent="0.2">
      <c r="A48" s="163"/>
      <c r="B48" s="108" t="s">
        <v>116</v>
      </c>
      <c r="C48" s="111">
        <v>16</v>
      </c>
      <c r="D48" s="111">
        <v>12</v>
      </c>
      <c r="E48" s="111">
        <v>20</v>
      </c>
      <c r="F48" s="111">
        <v>4</v>
      </c>
      <c r="G48" s="111">
        <v>8</v>
      </c>
      <c r="H48" s="111">
        <v>11</v>
      </c>
      <c r="I48" s="111">
        <v>8</v>
      </c>
      <c r="J48" s="111">
        <v>12</v>
      </c>
      <c r="K48" s="111">
        <v>24</v>
      </c>
      <c r="L48" s="111">
        <v>8</v>
      </c>
      <c r="M48" s="111">
        <v>35</v>
      </c>
      <c r="N48" s="112">
        <v>9</v>
      </c>
      <c r="O48" s="4">
        <f t="shared" si="3"/>
        <v>167</v>
      </c>
      <c r="P48" s="26">
        <f t="shared" si="0"/>
        <v>2.1573440124014985E-2</v>
      </c>
      <c r="Q48" s="47">
        <f t="shared" si="1"/>
        <v>13.916666666666666</v>
      </c>
      <c r="R48" s="47">
        <f t="shared" si="2"/>
        <v>8.691253004479778</v>
      </c>
      <c r="S48" s="1"/>
    </row>
    <row r="49" spans="1:19" ht="12.75" customHeight="1" x14ac:dyDescent="0.2">
      <c r="A49" s="163"/>
      <c r="B49" s="108" t="s">
        <v>117</v>
      </c>
      <c r="C49" s="111">
        <v>18</v>
      </c>
      <c r="D49" s="111">
        <v>16</v>
      </c>
      <c r="E49" s="111">
        <v>25</v>
      </c>
      <c r="F49" s="111">
        <v>8</v>
      </c>
      <c r="G49" s="111">
        <v>11</v>
      </c>
      <c r="H49" s="111">
        <v>17</v>
      </c>
      <c r="I49" s="111">
        <v>13</v>
      </c>
      <c r="J49" s="111">
        <v>19</v>
      </c>
      <c r="K49" s="111">
        <v>29</v>
      </c>
      <c r="L49" s="111">
        <v>12</v>
      </c>
      <c r="M49" s="111">
        <v>39</v>
      </c>
      <c r="N49" s="112">
        <v>12</v>
      </c>
      <c r="O49" s="4">
        <f t="shared" si="3"/>
        <v>219</v>
      </c>
      <c r="P49" s="26">
        <f t="shared" si="0"/>
        <v>2.8290918485983724E-2</v>
      </c>
      <c r="Q49" s="47">
        <f t="shared" si="1"/>
        <v>18.25</v>
      </c>
      <c r="R49" s="47">
        <f t="shared" si="2"/>
        <v>8.8536073798403567</v>
      </c>
      <c r="S49" s="1"/>
    </row>
    <row r="50" spans="1:19" ht="12.75" customHeight="1" x14ac:dyDescent="0.2">
      <c r="A50" s="163"/>
      <c r="B50" s="108" t="s">
        <v>118</v>
      </c>
      <c r="C50" s="111">
        <v>15</v>
      </c>
      <c r="D50" s="111">
        <v>13</v>
      </c>
      <c r="E50" s="111">
        <v>38</v>
      </c>
      <c r="F50" s="111">
        <v>3</v>
      </c>
      <c r="G50" s="111">
        <v>4</v>
      </c>
      <c r="H50" s="111">
        <v>30</v>
      </c>
      <c r="I50" s="111">
        <v>12</v>
      </c>
      <c r="J50" s="111">
        <v>23</v>
      </c>
      <c r="K50" s="111">
        <v>25</v>
      </c>
      <c r="L50" s="111">
        <v>11</v>
      </c>
      <c r="M50" s="111">
        <v>37</v>
      </c>
      <c r="N50" s="112">
        <v>10</v>
      </c>
      <c r="O50" s="4">
        <f t="shared" si="3"/>
        <v>221</v>
      </c>
      <c r="P50" s="26">
        <f t="shared" si="0"/>
        <v>2.8549283038367138E-2</v>
      </c>
      <c r="Q50" s="47">
        <f t="shared" si="1"/>
        <v>18.416666666666668</v>
      </c>
      <c r="R50" s="47">
        <f t="shared" si="2"/>
        <v>11.988315017953814</v>
      </c>
      <c r="S50" s="1"/>
    </row>
    <row r="51" spans="1:19" ht="12.75" customHeight="1" x14ac:dyDescent="0.2">
      <c r="A51" s="163"/>
      <c r="B51" s="108" t="s">
        <v>119</v>
      </c>
      <c r="C51" s="111">
        <v>19</v>
      </c>
      <c r="D51" s="111">
        <v>14</v>
      </c>
      <c r="E51" s="111">
        <v>22</v>
      </c>
      <c r="F51" s="111">
        <v>7</v>
      </c>
      <c r="G51" s="111">
        <v>9</v>
      </c>
      <c r="H51" s="111">
        <v>12</v>
      </c>
      <c r="I51" s="111">
        <v>10</v>
      </c>
      <c r="J51" s="111">
        <v>14</v>
      </c>
      <c r="K51" s="111">
        <v>25</v>
      </c>
      <c r="L51" s="111">
        <v>10</v>
      </c>
      <c r="M51" s="111">
        <v>36</v>
      </c>
      <c r="N51" s="112">
        <v>11</v>
      </c>
      <c r="O51" s="4">
        <f t="shared" si="3"/>
        <v>189</v>
      </c>
      <c r="P51" s="26">
        <f t="shared" si="0"/>
        <v>2.4415450200232527E-2</v>
      </c>
      <c r="Q51" s="47">
        <f t="shared" si="1"/>
        <v>15.75</v>
      </c>
      <c r="R51" s="47">
        <f t="shared" si="2"/>
        <v>8.4004869988698765</v>
      </c>
      <c r="S51" s="1"/>
    </row>
    <row r="52" spans="1:19" ht="12.75" customHeight="1" x14ac:dyDescent="0.2">
      <c r="A52" s="163"/>
      <c r="B52" s="108" t="s">
        <v>120</v>
      </c>
      <c r="C52" s="111">
        <v>17</v>
      </c>
      <c r="D52" s="111">
        <v>15</v>
      </c>
      <c r="E52" s="111">
        <v>10</v>
      </c>
      <c r="F52" s="111">
        <v>13</v>
      </c>
      <c r="G52" s="111">
        <v>19</v>
      </c>
      <c r="H52" s="111">
        <v>6</v>
      </c>
      <c r="I52" s="111">
        <v>10</v>
      </c>
      <c r="J52" s="111">
        <v>13</v>
      </c>
      <c r="K52" s="111">
        <v>25</v>
      </c>
      <c r="L52" s="111">
        <v>10</v>
      </c>
      <c r="M52" s="111">
        <v>34</v>
      </c>
      <c r="N52" s="112">
        <v>13</v>
      </c>
      <c r="O52" s="4">
        <f t="shared" si="3"/>
        <v>185</v>
      </c>
      <c r="P52" s="26">
        <f t="shared" si="0"/>
        <v>2.3898721095465703E-2</v>
      </c>
      <c r="Q52" s="47">
        <f t="shared" si="1"/>
        <v>15.416666666666666</v>
      </c>
      <c r="R52" s="47">
        <f t="shared" si="2"/>
        <v>7.66880734277541</v>
      </c>
      <c r="S52" s="1"/>
    </row>
    <row r="53" spans="1:19" ht="12.75" customHeight="1" x14ac:dyDescent="0.2">
      <c r="A53" s="163"/>
      <c r="B53" s="108" t="s">
        <v>121</v>
      </c>
      <c r="C53" s="111">
        <v>22</v>
      </c>
      <c r="D53" s="111">
        <v>19</v>
      </c>
      <c r="E53" s="111">
        <v>26</v>
      </c>
      <c r="F53" s="111">
        <v>10</v>
      </c>
      <c r="G53" s="111">
        <v>10</v>
      </c>
      <c r="H53" s="111">
        <v>19</v>
      </c>
      <c r="I53" s="111">
        <v>15</v>
      </c>
      <c r="J53" s="111">
        <v>21</v>
      </c>
      <c r="K53" s="111">
        <v>27</v>
      </c>
      <c r="L53" s="111">
        <v>12</v>
      </c>
      <c r="M53" s="111">
        <v>38</v>
      </c>
      <c r="N53" s="112">
        <v>12</v>
      </c>
      <c r="O53" s="4">
        <f t="shared" si="3"/>
        <v>231</v>
      </c>
      <c r="P53" s="26">
        <f t="shared" si="0"/>
        <v>2.98411058002842E-2</v>
      </c>
      <c r="Q53" s="47">
        <f t="shared" si="1"/>
        <v>19.25</v>
      </c>
      <c r="R53" s="47">
        <f t="shared" si="2"/>
        <v>8.3243891394777165</v>
      </c>
      <c r="S53" s="1"/>
    </row>
    <row r="54" spans="1:19" ht="12.75" customHeight="1" x14ac:dyDescent="0.2">
      <c r="A54" s="163"/>
      <c r="B54" s="108" t="s">
        <v>122</v>
      </c>
      <c r="C54" s="111">
        <v>14</v>
      </c>
      <c r="D54" s="111">
        <v>23</v>
      </c>
      <c r="E54" s="111">
        <v>30</v>
      </c>
      <c r="F54" s="111">
        <v>2</v>
      </c>
      <c r="G54" s="111">
        <v>5</v>
      </c>
      <c r="H54" s="111">
        <v>28</v>
      </c>
      <c r="I54" s="111">
        <v>7</v>
      </c>
      <c r="J54" s="111">
        <v>18</v>
      </c>
      <c r="K54" s="111">
        <v>28</v>
      </c>
      <c r="L54" s="111">
        <v>13</v>
      </c>
      <c r="M54" s="111">
        <v>47</v>
      </c>
      <c r="N54" s="112">
        <v>22</v>
      </c>
      <c r="O54" s="4">
        <f t="shared" si="3"/>
        <v>237</v>
      </c>
      <c r="P54" s="26">
        <f t="shared" si="0"/>
        <v>3.0616199457434441E-2</v>
      </c>
      <c r="Q54" s="47">
        <f t="shared" si="1"/>
        <v>19.75</v>
      </c>
      <c r="R54" s="47">
        <f t="shared" si="2"/>
        <v>12.707370803091909</v>
      </c>
      <c r="S54" s="1"/>
    </row>
    <row r="55" spans="1:19" ht="12.75" customHeight="1" x14ac:dyDescent="0.2">
      <c r="A55" s="163"/>
      <c r="B55" s="108" t="s">
        <v>123</v>
      </c>
      <c r="C55" s="111">
        <v>8</v>
      </c>
      <c r="D55" s="111">
        <v>11</v>
      </c>
      <c r="E55" s="111">
        <v>54</v>
      </c>
      <c r="F55" s="111">
        <v>2</v>
      </c>
      <c r="G55" s="111">
        <v>4</v>
      </c>
      <c r="H55" s="111">
        <v>58</v>
      </c>
      <c r="I55" s="111">
        <v>7</v>
      </c>
      <c r="J55" s="111">
        <v>19</v>
      </c>
      <c r="K55" s="111">
        <v>10</v>
      </c>
      <c r="L55" s="111">
        <v>6</v>
      </c>
      <c r="M55" s="111">
        <v>21</v>
      </c>
      <c r="N55" s="112">
        <v>5</v>
      </c>
      <c r="O55" s="4">
        <f t="shared" si="3"/>
        <v>205</v>
      </c>
      <c r="P55" s="26">
        <f t="shared" si="0"/>
        <v>2.648236661929983E-2</v>
      </c>
      <c r="Q55" s="47">
        <f t="shared" si="1"/>
        <v>17.083333333333332</v>
      </c>
      <c r="R55" s="47">
        <f t="shared" si="2"/>
        <v>19.057131012412189</v>
      </c>
      <c r="S55" s="1"/>
    </row>
    <row r="56" spans="1:19" ht="12.75" customHeight="1" x14ac:dyDescent="0.2">
      <c r="A56" s="27"/>
      <c r="B56" s="28" t="s">
        <v>71</v>
      </c>
      <c r="C56" s="48">
        <f t="shared" ref="C56:O56" si="4">SUM(C16:C55)</f>
        <v>658</v>
      </c>
      <c r="D56" s="49">
        <f t="shared" si="4"/>
        <v>603</v>
      </c>
      <c r="E56" s="49">
        <f t="shared" si="4"/>
        <v>964</v>
      </c>
      <c r="F56" s="49">
        <f t="shared" si="4"/>
        <v>255</v>
      </c>
      <c r="G56" s="49">
        <f t="shared" si="4"/>
        <v>368</v>
      </c>
      <c r="H56" s="49">
        <f t="shared" si="4"/>
        <v>706</v>
      </c>
      <c r="I56" s="49">
        <f t="shared" si="4"/>
        <v>447</v>
      </c>
      <c r="J56" s="49">
        <f t="shared" si="4"/>
        <v>654</v>
      </c>
      <c r="K56" s="49">
        <f t="shared" si="4"/>
        <v>952</v>
      </c>
      <c r="L56" s="49">
        <f t="shared" si="4"/>
        <v>394</v>
      </c>
      <c r="M56" s="49">
        <f t="shared" si="4"/>
        <v>1327</v>
      </c>
      <c r="N56" s="49">
        <f t="shared" si="4"/>
        <v>413</v>
      </c>
      <c r="O56" s="29">
        <f t="shared" si="4"/>
        <v>7741</v>
      </c>
      <c r="P56" s="26"/>
      <c r="Q56" s="4"/>
      <c r="R56" s="4"/>
      <c r="S56" s="1"/>
    </row>
    <row r="57" spans="1:19" ht="12.75" customHeight="1" x14ac:dyDescent="0.2">
      <c r="A57" s="27"/>
      <c r="B57" s="30"/>
      <c r="C57" s="50">
        <f t="shared" ref="C57:N57" si="5">C56/$O56</f>
        <v>8.5001937734142871E-2</v>
      </c>
      <c r="D57" s="51">
        <f t="shared" si="5"/>
        <v>7.7896912543599012E-2</v>
      </c>
      <c r="E57" s="51">
        <f t="shared" si="5"/>
        <v>0.12453171424880506</v>
      </c>
      <c r="F57" s="51">
        <f t="shared" si="5"/>
        <v>3.2941480428885159E-2</v>
      </c>
      <c r="G57" s="51">
        <f t="shared" si="5"/>
        <v>4.7539077638547991E-2</v>
      </c>
      <c r="H57" s="51">
        <f t="shared" si="5"/>
        <v>9.1202686991344789E-2</v>
      </c>
      <c r="I57" s="51">
        <f t="shared" si="5"/>
        <v>5.7744477457692803E-2</v>
      </c>
      <c r="J57" s="51">
        <f t="shared" si="5"/>
        <v>8.4485208629376043E-2</v>
      </c>
      <c r="K57" s="51">
        <f t="shared" si="5"/>
        <v>0.12298152693450459</v>
      </c>
      <c r="L57" s="51">
        <f t="shared" si="5"/>
        <v>5.0897816819532357E-2</v>
      </c>
      <c r="M57" s="51">
        <f t="shared" si="5"/>
        <v>0.17142488050639451</v>
      </c>
      <c r="N57" s="52">
        <f t="shared" si="5"/>
        <v>5.3352280067174782E-2</v>
      </c>
      <c r="O57" s="4"/>
      <c r="P57" s="26"/>
      <c r="Q57" s="4"/>
      <c r="R57" s="4"/>
      <c r="S57" s="1"/>
    </row>
    <row r="58" spans="1:19" ht="14.25" x14ac:dyDescent="0.2">
      <c r="A58" s="164" t="s">
        <v>72</v>
      </c>
      <c r="B58" s="108" t="s">
        <v>124</v>
      </c>
      <c r="C58" s="114">
        <v>16</v>
      </c>
      <c r="D58" s="115">
        <v>16</v>
      </c>
      <c r="E58" s="115">
        <v>25</v>
      </c>
      <c r="F58" s="115">
        <v>9</v>
      </c>
      <c r="G58" s="115">
        <v>11</v>
      </c>
      <c r="H58" s="115">
        <v>21</v>
      </c>
      <c r="I58" s="115">
        <v>16</v>
      </c>
      <c r="J58" s="115">
        <v>22</v>
      </c>
      <c r="K58" s="115">
        <v>24</v>
      </c>
      <c r="L58" s="115">
        <v>12</v>
      </c>
      <c r="M58" s="115">
        <v>45</v>
      </c>
      <c r="N58" s="116">
        <v>13</v>
      </c>
      <c r="O58" s="4">
        <f t="shared" ref="O58:O93" si="6">SUM(C58:N58)</f>
        <v>230</v>
      </c>
      <c r="P58" s="26">
        <f t="shared" ref="P58:P77" si="7">O58/O$98</f>
        <v>2.0479031252782477E-2</v>
      </c>
      <c r="Q58" s="47">
        <f t="shared" ref="Q58:Q97" si="8">AVERAGE(C58:N58)</f>
        <v>19.166666666666668</v>
      </c>
      <c r="R58" s="47">
        <f t="shared" ref="R58:R97" si="9">STDEV(C58:N58)</f>
        <v>9.6562116920883767</v>
      </c>
      <c r="S58" s="1"/>
    </row>
    <row r="59" spans="1:19" ht="14.25" x14ac:dyDescent="0.2">
      <c r="A59" s="165"/>
      <c r="B59" s="108" t="s">
        <v>125</v>
      </c>
      <c r="C59" s="117">
        <v>20</v>
      </c>
      <c r="D59" s="118">
        <v>14</v>
      </c>
      <c r="E59" s="118">
        <v>28</v>
      </c>
      <c r="F59" s="118">
        <v>7</v>
      </c>
      <c r="G59" s="118">
        <v>10</v>
      </c>
      <c r="H59" s="118">
        <v>16</v>
      </c>
      <c r="I59" s="118">
        <v>13</v>
      </c>
      <c r="J59" s="118">
        <v>19</v>
      </c>
      <c r="K59" s="118">
        <v>29</v>
      </c>
      <c r="L59" s="118">
        <v>14</v>
      </c>
      <c r="M59" s="118">
        <v>41</v>
      </c>
      <c r="N59" s="119">
        <v>12</v>
      </c>
      <c r="O59" s="4">
        <f t="shared" si="6"/>
        <v>223</v>
      </c>
      <c r="P59" s="26">
        <f t="shared" si="7"/>
        <v>1.9855756388567358E-2</v>
      </c>
      <c r="Q59" s="47">
        <f t="shared" si="8"/>
        <v>18.583333333333332</v>
      </c>
      <c r="R59" s="47">
        <f t="shared" si="9"/>
        <v>9.69027941555429</v>
      </c>
      <c r="S59" s="1"/>
    </row>
    <row r="60" spans="1:19" ht="12.75" customHeight="1" x14ac:dyDescent="0.2">
      <c r="A60" s="165"/>
      <c r="B60" s="108" t="s">
        <v>126</v>
      </c>
      <c r="C60" s="117">
        <v>24</v>
      </c>
      <c r="D60" s="118">
        <v>18</v>
      </c>
      <c r="E60" s="118">
        <v>26</v>
      </c>
      <c r="F60" s="118">
        <v>10</v>
      </c>
      <c r="G60" s="118">
        <v>11</v>
      </c>
      <c r="H60" s="118">
        <v>20</v>
      </c>
      <c r="I60" s="118">
        <v>13</v>
      </c>
      <c r="J60" s="118">
        <v>21</v>
      </c>
      <c r="K60" s="118">
        <v>30</v>
      </c>
      <c r="L60" s="118">
        <v>18</v>
      </c>
      <c r="M60" s="118">
        <v>39</v>
      </c>
      <c r="N60" s="119">
        <v>15</v>
      </c>
      <c r="O60" s="4">
        <f t="shared" si="6"/>
        <v>245</v>
      </c>
      <c r="P60" s="26">
        <f t="shared" si="7"/>
        <v>2.181462024752916E-2</v>
      </c>
      <c r="Q60" s="47">
        <f t="shared" si="8"/>
        <v>20.416666666666668</v>
      </c>
      <c r="R60" s="47">
        <f t="shared" si="9"/>
        <v>8.3932693092125739</v>
      </c>
      <c r="S60" s="1"/>
    </row>
    <row r="61" spans="1:19" ht="14.25" x14ac:dyDescent="0.2">
      <c r="A61" s="165"/>
      <c r="B61" s="108" t="s">
        <v>127</v>
      </c>
      <c r="C61" s="117">
        <v>20</v>
      </c>
      <c r="D61" s="118">
        <v>29</v>
      </c>
      <c r="E61" s="118">
        <v>41</v>
      </c>
      <c r="F61" s="118">
        <v>11</v>
      </c>
      <c r="G61" s="118">
        <v>11</v>
      </c>
      <c r="H61" s="118">
        <v>31</v>
      </c>
      <c r="I61" s="118">
        <v>22</v>
      </c>
      <c r="J61" s="118">
        <v>31</v>
      </c>
      <c r="K61" s="118">
        <v>33</v>
      </c>
      <c r="L61" s="118">
        <v>17</v>
      </c>
      <c r="M61" s="118">
        <v>49</v>
      </c>
      <c r="N61" s="119">
        <v>15</v>
      </c>
      <c r="O61" s="4">
        <f t="shared" si="6"/>
        <v>310</v>
      </c>
      <c r="P61" s="26">
        <f t="shared" si="7"/>
        <v>2.7602172558098121E-2</v>
      </c>
      <c r="Q61" s="47">
        <f t="shared" si="8"/>
        <v>25.833333333333332</v>
      </c>
      <c r="R61" s="47">
        <f t="shared" si="9"/>
        <v>11.930353445448855</v>
      </c>
      <c r="S61" s="1"/>
    </row>
    <row r="62" spans="1:19" ht="12.75" customHeight="1" x14ac:dyDescent="0.2">
      <c r="A62" s="165"/>
      <c r="B62" s="108" t="s">
        <v>128</v>
      </c>
      <c r="C62" s="117">
        <v>18</v>
      </c>
      <c r="D62" s="118">
        <v>14</v>
      </c>
      <c r="E62" s="118">
        <v>25</v>
      </c>
      <c r="F62" s="118">
        <v>7</v>
      </c>
      <c r="G62" s="118">
        <v>9</v>
      </c>
      <c r="H62" s="118">
        <v>14</v>
      </c>
      <c r="I62" s="118">
        <v>10</v>
      </c>
      <c r="J62" s="118">
        <v>14</v>
      </c>
      <c r="K62" s="118">
        <v>29</v>
      </c>
      <c r="L62" s="118">
        <v>12</v>
      </c>
      <c r="M62" s="118">
        <v>33</v>
      </c>
      <c r="N62" s="119">
        <v>9</v>
      </c>
      <c r="O62" s="4">
        <f t="shared" si="6"/>
        <v>194</v>
      </c>
      <c r="P62" s="26">
        <f t="shared" si="7"/>
        <v>1.7273617665390439E-2</v>
      </c>
      <c r="Q62" s="47">
        <f t="shared" si="8"/>
        <v>16.166666666666668</v>
      </c>
      <c r="R62" s="47">
        <f t="shared" si="9"/>
        <v>8.4512864360547155</v>
      </c>
      <c r="S62" s="1"/>
    </row>
    <row r="63" spans="1:19" ht="12.75" customHeight="1" x14ac:dyDescent="0.2">
      <c r="A63" s="165"/>
      <c r="B63" s="108" t="s">
        <v>129</v>
      </c>
      <c r="C63" s="117">
        <v>15</v>
      </c>
      <c r="D63" s="118">
        <v>12</v>
      </c>
      <c r="E63" s="118">
        <v>23</v>
      </c>
      <c r="F63" s="118">
        <v>5</v>
      </c>
      <c r="G63" s="118">
        <v>6</v>
      </c>
      <c r="H63" s="118">
        <v>17</v>
      </c>
      <c r="I63" s="118">
        <v>9</v>
      </c>
      <c r="J63" s="118">
        <v>16</v>
      </c>
      <c r="K63" s="118">
        <v>20</v>
      </c>
      <c r="L63" s="118">
        <v>11</v>
      </c>
      <c r="M63" s="118">
        <v>35</v>
      </c>
      <c r="N63" s="119">
        <v>7</v>
      </c>
      <c r="O63" s="4">
        <f t="shared" si="6"/>
        <v>176</v>
      </c>
      <c r="P63" s="26">
        <f t="shared" si="7"/>
        <v>1.5670910871694418E-2</v>
      </c>
      <c r="Q63" s="47">
        <f t="shared" si="8"/>
        <v>14.666666666666666</v>
      </c>
      <c r="R63" s="47">
        <f t="shared" si="9"/>
        <v>8.5209190000879946</v>
      </c>
      <c r="S63" s="1"/>
    </row>
    <row r="64" spans="1:19" ht="14.25" x14ac:dyDescent="0.2">
      <c r="A64" s="165"/>
      <c r="B64" s="108" t="s">
        <v>130</v>
      </c>
      <c r="C64" s="117">
        <v>23</v>
      </c>
      <c r="D64" s="118">
        <v>16</v>
      </c>
      <c r="E64" s="118">
        <v>24</v>
      </c>
      <c r="F64" s="118">
        <v>16</v>
      </c>
      <c r="G64" s="118">
        <v>17</v>
      </c>
      <c r="H64" s="118">
        <v>15</v>
      </c>
      <c r="I64" s="118">
        <v>16</v>
      </c>
      <c r="J64" s="118">
        <v>21</v>
      </c>
      <c r="K64" s="118">
        <v>34</v>
      </c>
      <c r="L64" s="118">
        <v>16</v>
      </c>
      <c r="M64" s="118">
        <v>43</v>
      </c>
      <c r="N64" s="119">
        <v>14</v>
      </c>
      <c r="O64" s="4">
        <f t="shared" si="6"/>
        <v>255</v>
      </c>
      <c r="P64" s="26">
        <f t="shared" si="7"/>
        <v>2.2705012910693614E-2</v>
      </c>
      <c r="Q64" s="47">
        <f t="shared" si="8"/>
        <v>21.25</v>
      </c>
      <c r="R64" s="47">
        <f t="shared" si="9"/>
        <v>8.8741196746494246</v>
      </c>
      <c r="S64" s="1"/>
    </row>
    <row r="65" spans="1:19" ht="14.25" x14ac:dyDescent="0.2">
      <c r="A65" s="165"/>
      <c r="B65" s="108" t="s">
        <v>131</v>
      </c>
      <c r="C65" s="117">
        <v>28</v>
      </c>
      <c r="D65" s="118">
        <v>19</v>
      </c>
      <c r="E65" s="118">
        <v>32</v>
      </c>
      <c r="F65" s="118">
        <v>10</v>
      </c>
      <c r="G65" s="118">
        <v>13</v>
      </c>
      <c r="H65" s="118">
        <v>21</v>
      </c>
      <c r="I65" s="118">
        <v>17</v>
      </c>
      <c r="J65" s="118">
        <v>23</v>
      </c>
      <c r="K65" s="118">
        <v>38</v>
      </c>
      <c r="L65" s="118">
        <v>18</v>
      </c>
      <c r="M65" s="118">
        <v>48</v>
      </c>
      <c r="N65" s="119">
        <v>16</v>
      </c>
      <c r="O65" s="4">
        <f t="shared" si="6"/>
        <v>283</v>
      </c>
      <c r="P65" s="26">
        <f t="shared" si="7"/>
        <v>2.5198112367554093E-2</v>
      </c>
      <c r="Q65" s="47">
        <f t="shared" si="8"/>
        <v>23.583333333333332</v>
      </c>
      <c r="R65" s="47">
        <f t="shared" si="9"/>
        <v>11.081994678784415</v>
      </c>
      <c r="S65" s="1"/>
    </row>
    <row r="66" spans="1:19" ht="12.75" customHeight="1" x14ac:dyDescent="0.2">
      <c r="A66" s="165"/>
      <c r="B66" s="108" t="s">
        <v>132</v>
      </c>
      <c r="C66" s="117">
        <v>33</v>
      </c>
      <c r="D66" s="118">
        <v>25</v>
      </c>
      <c r="E66" s="118">
        <v>33</v>
      </c>
      <c r="F66" s="118">
        <v>15</v>
      </c>
      <c r="G66" s="118">
        <v>16</v>
      </c>
      <c r="H66" s="118">
        <v>27</v>
      </c>
      <c r="I66" s="118">
        <v>20</v>
      </c>
      <c r="J66" s="118">
        <v>26</v>
      </c>
      <c r="K66" s="118">
        <v>36</v>
      </c>
      <c r="L66" s="118">
        <v>26</v>
      </c>
      <c r="M66" s="118">
        <v>52</v>
      </c>
      <c r="N66" s="119">
        <v>25</v>
      </c>
      <c r="O66" s="4">
        <f t="shared" si="6"/>
        <v>334</v>
      </c>
      <c r="P66" s="26">
        <f t="shared" si="7"/>
        <v>2.9739114949692814E-2</v>
      </c>
      <c r="Q66" s="47">
        <f t="shared" si="8"/>
        <v>27.833333333333332</v>
      </c>
      <c r="R66" s="47">
        <f t="shared" si="9"/>
        <v>9.9711705643942512</v>
      </c>
      <c r="S66" s="1"/>
    </row>
    <row r="67" spans="1:19" ht="14.25" x14ac:dyDescent="0.2">
      <c r="A67" s="165"/>
      <c r="B67" s="108" t="s">
        <v>133</v>
      </c>
      <c r="C67" s="117">
        <v>41</v>
      </c>
      <c r="D67" s="118">
        <v>26</v>
      </c>
      <c r="E67" s="118">
        <v>36</v>
      </c>
      <c r="F67" s="118">
        <v>13</v>
      </c>
      <c r="G67" s="118">
        <v>15</v>
      </c>
      <c r="H67" s="118">
        <v>21</v>
      </c>
      <c r="I67" s="118">
        <v>19</v>
      </c>
      <c r="J67" s="118">
        <v>19</v>
      </c>
      <c r="K67" s="118">
        <v>44</v>
      </c>
      <c r="L67" s="118">
        <v>22</v>
      </c>
      <c r="M67" s="118">
        <v>45</v>
      </c>
      <c r="N67" s="119">
        <v>20</v>
      </c>
      <c r="O67" s="4">
        <f t="shared" si="6"/>
        <v>321</v>
      </c>
      <c r="P67" s="26">
        <f t="shared" si="7"/>
        <v>2.8581604487579022E-2</v>
      </c>
      <c r="Q67" s="47">
        <f t="shared" si="8"/>
        <v>26.75</v>
      </c>
      <c r="R67" s="47">
        <f t="shared" si="9"/>
        <v>11.553236461151165</v>
      </c>
      <c r="S67" s="1"/>
    </row>
    <row r="68" spans="1:19" ht="14.25" x14ac:dyDescent="0.2">
      <c r="A68" s="165"/>
      <c r="B68" s="108" t="s">
        <v>134</v>
      </c>
      <c r="C68" s="117">
        <v>34</v>
      </c>
      <c r="D68" s="118">
        <v>26</v>
      </c>
      <c r="E68" s="118">
        <v>35</v>
      </c>
      <c r="F68" s="118">
        <v>17</v>
      </c>
      <c r="G68" s="118">
        <v>20</v>
      </c>
      <c r="H68" s="118">
        <v>27</v>
      </c>
      <c r="I68" s="118">
        <v>24</v>
      </c>
      <c r="J68" s="118">
        <v>29</v>
      </c>
      <c r="K68" s="118">
        <v>38</v>
      </c>
      <c r="L68" s="118">
        <v>31</v>
      </c>
      <c r="M68" s="118">
        <v>55</v>
      </c>
      <c r="N68" s="119">
        <v>26</v>
      </c>
      <c r="O68" s="4">
        <f t="shared" si="6"/>
        <v>362</v>
      </c>
      <c r="P68" s="26">
        <f t="shared" si="7"/>
        <v>3.2232214406553293E-2</v>
      </c>
      <c r="Q68" s="47">
        <f t="shared" si="8"/>
        <v>30.166666666666668</v>
      </c>
      <c r="R68" s="47">
        <f t="shared" si="9"/>
        <v>9.8979642841190785</v>
      </c>
      <c r="S68" s="1"/>
    </row>
    <row r="69" spans="1:19" ht="14.25" x14ac:dyDescent="0.2">
      <c r="A69" s="165"/>
      <c r="B69" s="108" t="s">
        <v>135</v>
      </c>
      <c r="C69" s="117">
        <v>35</v>
      </c>
      <c r="D69" s="118">
        <v>36</v>
      </c>
      <c r="E69" s="118">
        <v>38</v>
      </c>
      <c r="F69" s="118">
        <v>24</v>
      </c>
      <c r="G69" s="118">
        <v>21</v>
      </c>
      <c r="H69" s="118">
        <v>30</v>
      </c>
      <c r="I69" s="118">
        <v>27</v>
      </c>
      <c r="J69" s="118">
        <v>32</v>
      </c>
      <c r="K69" s="118">
        <v>40</v>
      </c>
      <c r="L69" s="118">
        <v>27</v>
      </c>
      <c r="M69" s="118">
        <v>50</v>
      </c>
      <c r="N69" s="119">
        <v>18</v>
      </c>
      <c r="O69" s="4">
        <f t="shared" si="6"/>
        <v>378</v>
      </c>
      <c r="P69" s="26">
        <f t="shared" si="7"/>
        <v>3.365684266761642E-2</v>
      </c>
      <c r="Q69" s="47">
        <f t="shared" si="8"/>
        <v>31.5</v>
      </c>
      <c r="R69" s="47">
        <f t="shared" si="9"/>
        <v>8.9493524397527828</v>
      </c>
      <c r="S69" s="1"/>
    </row>
    <row r="70" spans="1:19" ht="14.25" x14ac:dyDescent="0.2">
      <c r="A70" s="165"/>
      <c r="B70" s="108" t="s">
        <v>136</v>
      </c>
      <c r="C70" s="117">
        <v>12</v>
      </c>
      <c r="D70" s="118">
        <v>17</v>
      </c>
      <c r="E70" s="118">
        <v>41</v>
      </c>
      <c r="F70" s="118">
        <v>3</v>
      </c>
      <c r="G70" s="118">
        <v>5</v>
      </c>
      <c r="H70" s="118">
        <v>47</v>
      </c>
      <c r="I70" s="118">
        <v>15</v>
      </c>
      <c r="J70" s="118">
        <v>27</v>
      </c>
      <c r="K70" s="118">
        <v>18</v>
      </c>
      <c r="L70" s="118">
        <v>10</v>
      </c>
      <c r="M70" s="118">
        <v>35</v>
      </c>
      <c r="N70" s="119">
        <v>7</v>
      </c>
      <c r="O70" s="4">
        <f t="shared" si="6"/>
        <v>237</v>
      </c>
      <c r="P70" s="26">
        <f t="shared" si="7"/>
        <v>2.1102306116997597E-2</v>
      </c>
      <c r="Q70" s="47">
        <f t="shared" si="8"/>
        <v>19.75</v>
      </c>
      <c r="R70" s="47">
        <f t="shared" si="9"/>
        <v>14.548508202186605</v>
      </c>
      <c r="S70" s="1"/>
    </row>
    <row r="71" spans="1:19" ht="14.25" x14ac:dyDescent="0.2">
      <c r="A71" s="165"/>
      <c r="B71" s="108" t="s">
        <v>137</v>
      </c>
      <c r="C71" s="117">
        <v>19</v>
      </c>
      <c r="D71" s="118">
        <v>8</v>
      </c>
      <c r="E71" s="118">
        <v>30</v>
      </c>
      <c r="F71" s="118">
        <v>6</v>
      </c>
      <c r="G71" s="118">
        <v>8</v>
      </c>
      <c r="H71" s="118">
        <v>27</v>
      </c>
      <c r="I71" s="118">
        <v>27</v>
      </c>
      <c r="J71" s="118">
        <v>25</v>
      </c>
      <c r="K71" s="118">
        <v>24</v>
      </c>
      <c r="L71" s="118">
        <v>12</v>
      </c>
      <c r="M71" s="118">
        <v>39</v>
      </c>
      <c r="N71" s="119">
        <v>9</v>
      </c>
      <c r="O71" s="4">
        <f t="shared" si="6"/>
        <v>234</v>
      </c>
      <c r="P71" s="26">
        <f t="shared" si="7"/>
        <v>2.0835188318048259E-2</v>
      </c>
      <c r="Q71" s="47">
        <f t="shared" si="8"/>
        <v>19.5</v>
      </c>
      <c r="R71" s="47">
        <f t="shared" si="9"/>
        <v>10.732279263130371</v>
      </c>
      <c r="S71" s="1"/>
    </row>
    <row r="72" spans="1:19" ht="14.25" x14ac:dyDescent="0.2">
      <c r="A72" s="165"/>
      <c r="B72" s="108" t="s">
        <v>138</v>
      </c>
      <c r="C72" s="117">
        <v>14</v>
      </c>
      <c r="D72" s="118">
        <v>12</v>
      </c>
      <c r="E72" s="118">
        <v>26</v>
      </c>
      <c r="F72" s="118">
        <v>6</v>
      </c>
      <c r="G72" s="118">
        <v>5</v>
      </c>
      <c r="H72" s="118">
        <v>16</v>
      </c>
      <c r="I72" s="118">
        <v>14</v>
      </c>
      <c r="J72" s="118">
        <v>16</v>
      </c>
      <c r="K72" s="118">
        <v>16</v>
      </c>
      <c r="L72" s="118">
        <v>9</v>
      </c>
      <c r="M72" s="118">
        <v>30</v>
      </c>
      <c r="N72" s="119">
        <v>8</v>
      </c>
      <c r="O72" s="4">
        <f t="shared" si="6"/>
        <v>172</v>
      </c>
      <c r="P72" s="26">
        <f t="shared" si="7"/>
        <v>1.5314753806428634E-2</v>
      </c>
      <c r="Q72" s="47">
        <f t="shared" si="8"/>
        <v>14.333333333333334</v>
      </c>
      <c r="R72" s="47">
        <f t="shared" si="9"/>
        <v>7.5116071798412358</v>
      </c>
      <c r="S72" s="1"/>
    </row>
    <row r="73" spans="1:19" ht="14.25" x14ac:dyDescent="0.2">
      <c r="A73" s="165"/>
      <c r="B73" s="108" t="s">
        <v>139</v>
      </c>
      <c r="C73" s="117">
        <v>12</v>
      </c>
      <c r="D73" s="118">
        <v>9</v>
      </c>
      <c r="E73" s="118">
        <v>19</v>
      </c>
      <c r="F73" s="118">
        <v>7</v>
      </c>
      <c r="G73" s="118">
        <v>6</v>
      </c>
      <c r="H73" s="118">
        <v>12</v>
      </c>
      <c r="I73" s="118">
        <v>9</v>
      </c>
      <c r="J73" s="118">
        <v>11</v>
      </c>
      <c r="K73" s="118">
        <v>13</v>
      </c>
      <c r="L73" s="118">
        <v>8</v>
      </c>
      <c r="M73" s="118">
        <v>17</v>
      </c>
      <c r="N73" s="119">
        <v>7</v>
      </c>
      <c r="O73" s="4">
        <f t="shared" si="6"/>
        <v>130</v>
      </c>
      <c r="P73" s="26">
        <f t="shared" si="7"/>
        <v>1.1575104621137922E-2</v>
      </c>
      <c r="Q73" s="47">
        <f t="shared" si="8"/>
        <v>10.833333333333334</v>
      </c>
      <c r="R73" s="47">
        <f t="shared" si="9"/>
        <v>4.0414518843273814</v>
      </c>
      <c r="S73" s="1"/>
    </row>
    <row r="74" spans="1:19" ht="14.25" x14ac:dyDescent="0.2">
      <c r="A74" s="165"/>
      <c r="B74" s="108" t="s">
        <v>140</v>
      </c>
      <c r="C74" s="117">
        <v>32</v>
      </c>
      <c r="D74" s="118">
        <v>22</v>
      </c>
      <c r="E74" s="118">
        <v>34</v>
      </c>
      <c r="F74" s="118">
        <v>13</v>
      </c>
      <c r="G74" s="118">
        <v>16</v>
      </c>
      <c r="H74" s="118">
        <v>23</v>
      </c>
      <c r="I74" s="118">
        <v>20</v>
      </c>
      <c r="J74" s="118">
        <v>28</v>
      </c>
      <c r="K74" s="118">
        <v>36</v>
      </c>
      <c r="L74" s="118">
        <v>22</v>
      </c>
      <c r="M74" s="118">
        <v>50</v>
      </c>
      <c r="N74" s="119">
        <v>20</v>
      </c>
      <c r="O74" s="4">
        <f t="shared" si="6"/>
        <v>316</v>
      </c>
      <c r="P74" s="26">
        <f t="shared" si="7"/>
        <v>2.8136408155996794E-2</v>
      </c>
      <c r="Q74" s="47">
        <f t="shared" si="8"/>
        <v>26.333333333333332</v>
      </c>
      <c r="R74" s="47">
        <f t="shared" si="9"/>
        <v>10.272056829824855</v>
      </c>
      <c r="S74" s="1"/>
    </row>
    <row r="75" spans="1:19" ht="14.25" x14ac:dyDescent="0.2">
      <c r="A75" s="165"/>
      <c r="B75" s="108" t="s">
        <v>141</v>
      </c>
      <c r="C75" s="117">
        <v>32</v>
      </c>
      <c r="D75" s="118">
        <v>22</v>
      </c>
      <c r="E75" s="118">
        <v>34</v>
      </c>
      <c r="F75" s="118">
        <v>13</v>
      </c>
      <c r="G75" s="118">
        <v>16</v>
      </c>
      <c r="H75" s="118">
        <v>23</v>
      </c>
      <c r="I75" s="118">
        <v>20</v>
      </c>
      <c r="J75" s="118">
        <v>28</v>
      </c>
      <c r="K75" s="118">
        <v>36</v>
      </c>
      <c r="L75" s="118">
        <v>22</v>
      </c>
      <c r="M75" s="118">
        <v>50</v>
      </c>
      <c r="N75" s="119">
        <v>20</v>
      </c>
      <c r="O75" s="4">
        <f t="shared" ref="O75:O87" si="10">SUM(C75:N75)</f>
        <v>316</v>
      </c>
      <c r="P75" s="26">
        <f t="shared" si="7"/>
        <v>2.8136408155996794E-2</v>
      </c>
      <c r="Q75" s="47">
        <f t="shared" ref="Q75:Q87" si="11">AVERAGE(C75:N75)</f>
        <v>26.333333333333332</v>
      </c>
      <c r="R75" s="47">
        <f t="shared" ref="R75:R87" si="12">STDEV(C75:N75)</f>
        <v>10.272056829824855</v>
      </c>
      <c r="S75" s="1"/>
    </row>
    <row r="76" spans="1:19" ht="14.25" x14ac:dyDescent="0.2">
      <c r="A76" s="165"/>
      <c r="B76" s="108" t="s">
        <v>142</v>
      </c>
      <c r="C76" s="117">
        <v>32</v>
      </c>
      <c r="D76" s="118">
        <v>22</v>
      </c>
      <c r="E76" s="118">
        <v>34</v>
      </c>
      <c r="F76" s="118">
        <v>13</v>
      </c>
      <c r="G76" s="118">
        <v>16</v>
      </c>
      <c r="H76" s="118">
        <v>23</v>
      </c>
      <c r="I76" s="118">
        <v>20</v>
      </c>
      <c r="J76" s="118">
        <v>28</v>
      </c>
      <c r="K76" s="118">
        <v>36</v>
      </c>
      <c r="L76" s="118">
        <v>22</v>
      </c>
      <c r="M76" s="118">
        <v>50</v>
      </c>
      <c r="N76" s="119">
        <v>20</v>
      </c>
      <c r="O76" s="4">
        <f t="shared" si="10"/>
        <v>316</v>
      </c>
      <c r="P76" s="26">
        <f t="shared" si="7"/>
        <v>2.8136408155996794E-2</v>
      </c>
      <c r="Q76" s="47">
        <f t="shared" si="11"/>
        <v>26.333333333333332</v>
      </c>
      <c r="R76" s="47">
        <f t="shared" si="12"/>
        <v>10.272056829824855</v>
      </c>
      <c r="S76" s="1"/>
    </row>
    <row r="77" spans="1:19" ht="14.25" x14ac:dyDescent="0.2">
      <c r="A77" s="165"/>
      <c r="B77" s="108" t="s">
        <v>143</v>
      </c>
      <c r="C77" s="117">
        <v>32</v>
      </c>
      <c r="D77" s="118">
        <v>22</v>
      </c>
      <c r="E77" s="118">
        <v>34</v>
      </c>
      <c r="F77" s="118">
        <v>13</v>
      </c>
      <c r="G77" s="118">
        <v>16</v>
      </c>
      <c r="H77" s="118">
        <v>23</v>
      </c>
      <c r="I77" s="118">
        <v>20</v>
      </c>
      <c r="J77" s="118">
        <v>28</v>
      </c>
      <c r="K77" s="118">
        <v>36</v>
      </c>
      <c r="L77" s="118">
        <v>22</v>
      </c>
      <c r="M77" s="118">
        <v>50</v>
      </c>
      <c r="N77" s="119">
        <v>20</v>
      </c>
      <c r="O77" s="4">
        <f t="shared" si="10"/>
        <v>316</v>
      </c>
      <c r="P77" s="26">
        <f t="shared" si="7"/>
        <v>2.8136408155996794E-2</v>
      </c>
      <c r="Q77" s="47">
        <f t="shared" si="11"/>
        <v>26.333333333333332</v>
      </c>
      <c r="R77" s="47">
        <f t="shared" si="12"/>
        <v>10.272056829824855</v>
      </c>
      <c r="S77" s="1"/>
    </row>
    <row r="78" spans="1:19" ht="14.25" x14ac:dyDescent="0.2">
      <c r="A78" s="165"/>
      <c r="B78" s="108" t="s">
        <v>144</v>
      </c>
      <c r="C78" s="117">
        <v>32</v>
      </c>
      <c r="D78" s="118">
        <v>22</v>
      </c>
      <c r="E78" s="118">
        <v>34</v>
      </c>
      <c r="F78" s="118">
        <v>13</v>
      </c>
      <c r="G78" s="118">
        <v>16</v>
      </c>
      <c r="H78" s="118">
        <v>23</v>
      </c>
      <c r="I78" s="118">
        <v>20</v>
      </c>
      <c r="J78" s="118">
        <v>28</v>
      </c>
      <c r="K78" s="118">
        <v>36</v>
      </c>
      <c r="L78" s="118">
        <v>22</v>
      </c>
      <c r="M78" s="118">
        <v>50</v>
      </c>
      <c r="N78" s="119">
        <v>20</v>
      </c>
      <c r="O78" s="4">
        <f t="shared" ref="O78:O86" si="13">SUM(C78:N78)</f>
        <v>316</v>
      </c>
      <c r="P78" s="26">
        <f t="shared" ref="P78:P86" si="14">O78/O$98</f>
        <v>2.8136408155996794E-2</v>
      </c>
      <c r="Q78" s="47">
        <f t="shared" ref="Q78:Q86" si="15">AVERAGE(C78:N78)</f>
        <v>26.333333333333332</v>
      </c>
      <c r="R78" s="47">
        <f t="shared" ref="R78:R86" si="16">STDEV(C78:N78)</f>
        <v>10.272056829824855</v>
      </c>
      <c r="S78" s="1"/>
    </row>
    <row r="79" spans="1:19" ht="14.25" x14ac:dyDescent="0.2">
      <c r="A79" s="165"/>
      <c r="B79" s="108" t="s">
        <v>145</v>
      </c>
      <c r="C79" s="117">
        <v>32</v>
      </c>
      <c r="D79" s="118">
        <v>22</v>
      </c>
      <c r="E79" s="118">
        <v>34</v>
      </c>
      <c r="F79" s="118">
        <v>13</v>
      </c>
      <c r="G79" s="118">
        <v>16</v>
      </c>
      <c r="H79" s="118">
        <v>23</v>
      </c>
      <c r="I79" s="118">
        <v>20</v>
      </c>
      <c r="J79" s="118">
        <v>28</v>
      </c>
      <c r="K79" s="118">
        <v>36</v>
      </c>
      <c r="L79" s="118">
        <v>22</v>
      </c>
      <c r="M79" s="118">
        <v>50</v>
      </c>
      <c r="N79" s="119">
        <v>20</v>
      </c>
      <c r="O79" s="4">
        <f t="shared" si="13"/>
        <v>316</v>
      </c>
      <c r="P79" s="26">
        <f t="shared" si="14"/>
        <v>2.8136408155996794E-2</v>
      </c>
      <c r="Q79" s="47">
        <f t="shared" si="15"/>
        <v>26.333333333333332</v>
      </c>
      <c r="R79" s="47">
        <f t="shared" si="16"/>
        <v>10.272056829824855</v>
      </c>
      <c r="S79" s="1"/>
    </row>
    <row r="80" spans="1:19" ht="14.25" x14ac:dyDescent="0.2">
      <c r="A80" s="165"/>
      <c r="B80" s="108" t="s">
        <v>146</v>
      </c>
      <c r="C80" s="117">
        <v>32</v>
      </c>
      <c r="D80" s="118">
        <v>22</v>
      </c>
      <c r="E80" s="118">
        <v>34</v>
      </c>
      <c r="F80" s="118">
        <v>13</v>
      </c>
      <c r="G80" s="118">
        <v>16</v>
      </c>
      <c r="H80" s="118">
        <v>23</v>
      </c>
      <c r="I80" s="118">
        <v>20</v>
      </c>
      <c r="J80" s="118">
        <v>28</v>
      </c>
      <c r="K80" s="118">
        <v>36</v>
      </c>
      <c r="L80" s="118">
        <v>22</v>
      </c>
      <c r="M80" s="118">
        <v>50</v>
      </c>
      <c r="N80" s="119">
        <v>20</v>
      </c>
      <c r="O80" s="4">
        <f t="shared" si="13"/>
        <v>316</v>
      </c>
      <c r="P80" s="26">
        <f t="shared" si="14"/>
        <v>2.8136408155996794E-2</v>
      </c>
      <c r="Q80" s="47">
        <f t="shared" si="15"/>
        <v>26.333333333333332</v>
      </c>
      <c r="R80" s="47">
        <f t="shared" si="16"/>
        <v>10.272056829824855</v>
      </c>
      <c r="S80" s="1"/>
    </row>
    <row r="81" spans="1:19" ht="14.25" x14ac:dyDescent="0.2">
      <c r="A81" s="165"/>
      <c r="B81" s="108" t="s">
        <v>147</v>
      </c>
      <c r="C81" s="117">
        <v>32</v>
      </c>
      <c r="D81" s="118">
        <v>22</v>
      </c>
      <c r="E81" s="118">
        <v>34</v>
      </c>
      <c r="F81" s="118">
        <v>13</v>
      </c>
      <c r="G81" s="118">
        <v>16</v>
      </c>
      <c r="H81" s="118">
        <v>23</v>
      </c>
      <c r="I81" s="118">
        <v>20</v>
      </c>
      <c r="J81" s="118">
        <v>28</v>
      </c>
      <c r="K81" s="118">
        <v>36</v>
      </c>
      <c r="L81" s="118">
        <v>22</v>
      </c>
      <c r="M81" s="118">
        <v>50</v>
      </c>
      <c r="N81" s="119">
        <v>20</v>
      </c>
      <c r="O81" s="4">
        <f t="shared" si="13"/>
        <v>316</v>
      </c>
      <c r="P81" s="26">
        <f t="shared" si="14"/>
        <v>2.8136408155996794E-2</v>
      </c>
      <c r="Q81" s="47">
        <f t="shared" si="15"/>
        <v>26.333333333333332</v>
      </c>
      <c r="R81" s="47">
        <f t="shared" si="16"/>
        <v>10.272056829824855</v>
      </c>
      <c r="S81" s="1"/>
    </row>
    <row r="82" spans="1:19" ht="14.25" x14ac:dyDescent="0.2">
      <c r="A82" s="165"/>
      <c r="B82" s="108" t="s">
        <v>148</v>
      </c>
      <c r="C82" s="117">
        <v>32</v>
      </c>
      <c r="D82" s="118">
        <v>22</v>
      </c>
      <c r="E82" s="118">
        <v>34</v>
      </c>
      <c r="F82" s="118">
        <v>13</v>
      </c>
      <c r="G82" s="118">
        <v>16</v>
      </c>
      <c r="H82" s="118">
        <v>23</v>
      </c>
      <c r="I82" s="118">
        <v>20</v>
      </c>
      <c r="J82" s="118">
        <v>28</v>
      </c>
      <c r="K82" s="118">
        <v>36</v>
      </c>
      <c r="L82" s="118">
        <v>22</v>
      </c>
      <c r="M82" s="118">
        <v>50</v>
      </c>
      <c r="N82" s="119">
        <v>20</v>
      </c>
      <c r="O82" s="4">
        <f t="shared" si="13"/>
        <v>316</v>
      </c>
      <c r="P82" s="26">
        <f t="shared" si="14"/>
        <v>2.8136408155996794E-2</v>
      </c>
      <c r="Q82" s="47">
        <f t="shared" si="15"/>
        <v>26.333333333333332</v>
      </c>
      <c r="R82" s="47">
        <f t="shared" si="16"/>
        <v>10.272056829824855</v>
      </c>
      <c r="S82" s="1"/>
    </row>
    <row r="83" spans="1:19" ht="14.25" x14ac:dyDescent="0.2">
      <c r="A83" s="165"/>
      <c r="B83" s="108" t="s">
        <v>149</v>
      </c>
      <c r="C83" s="117">
        <v>32</v>
      </c>
      <c r="D83" s="118">
        <v>22</v>
      </c>
      <c r="E83" s="118">
        <v>34</v>
      </c>
      <c r="F83" s="118">
        <v>13</v>
      </c>
      <c r="G83" s="118">
        <v>16</v>
      </c>
      <c r="H83" s="118">
        <v>23</v>
      </c>
      <c r="I83" s="118">
        <v>20</v>
      </c>
      <c r="J83" s="118">
        <v>28</v>
      </c>
      <c r="K83" s="118">
        <v>36</v>
      </c>
      <c r="L83" s="118">
        <v>22</v>
      </c>
      <c r="M83" s="118">
        <v>50</v>
      </c>
      <c r="N83" s="119">
        <v>20</v>
      </c>
      <c r="O83" s="4">
        <f t="shared" si="13"/>
        <v>316</v>
      </c>
      <c r="P83" s="26">
        <f t="shared" si="14"/>
        <v>2.8136408155996794E-2</v>
      </c>
      <c r="Q83" s="47">
        <f t="shared" si="15"/>
        <v>26.333333333333332</v>
      </c>
      <c r="R83" s="47">
        <f t="shared" si="16"/>
        <v>10.272056829824855</v>
      </c>
      <c r="S83" s="1"/>
    </row>
    <row r="84" spans="1:19" ht="14.25" x14ac:dyDescent="0.2">
      <c r="A84" s="165"/>
      <c r="B84" s="108" t="s">
        <v>150</v>
      </c>
      <c r="C84" s="117">
        <v>32</v>
      </c>
      <c r="D84" s="118">
        <v>22</v>
      </c>
      <c r="E84" s="118">
        <v>34</v>
      </c>
      <c r="F84" s="118">
        <v>13</v>
      </c>
      <c r="G84" s="118">
        <v>16</v>
      </c>
      <c r="H84" s="118">
        <v>23</v>
      </c>
      <c r="I84" s="118">
        <v>20</v>
      </c>
      <c r="J84" s="118">
        <v>28</v>
      </c>
      <c r="K84" s="118">
        <v>36</v>
      </c>
      <c r="L84" s="118">
        <v>22</v>
      </c>
      <c r="M84" s="118">
        <v>50</v>
      </c>
      <c r="N84" s="119">
        <v>20</v>
      </c>
      <c r="O84" s="4">
        <f t="shared" si="13"/>
        <v>316</v>
      </c>
      <c r="P84" s="26">
        <f t="shared" si="14"/>
        <v>2.8136408155996794E-2</v>
      </c>
      <c r="Q84" s="47">
        <f t="shared" si="15"/>
        <v>26.333333333333332</v>
      </c>
      <c r="R84" s="47">
        <f t="shared" si="16"/>
        <v>10.272056829824855</v>
      </c>
      <c r="S84" s="1"/>
    </row>
    <row r="85" spans="1:19" ht="14.25" x14ac:dyDescent="0.2">
      <c r="A85" s="165"/>
      <c r="B85" s="108" t="s">
        <v>151</v>
      </c>
      <c r="C85" s="117">
        <v>32</v>
      </c>
      <c r="D85" s="118">
        <v>22</v>
      </c>
      <c r="E85" s="118">
        <v>34</v>
      </c>
      <c r="F85" s="118">
        <v>13</v>
      </c>
      <c r="G85" s="118">
        <v>16</v>
      </c>
      <c r="H85" s="118">
        <v>23</v>
      </c>
      <c r="I85" s="118">
        <v>20</v>
      </c>
      <c r="J85" s="118">
        <v>28</v>
      </c>
      <c r="K85" s="118">
        <v>36</v>
      </c>
      <c r="L85" s="118">
        <v>22</v>
      </c>
      <c r="M85" s="118">
        <v>50</v>
      </c>
      <c r="N85" s="119">
        <v>20</v>
      </c>
      <c r="O85" s="4">
        <f t="shared" si="13"/>
        <v>316</v>
      </c>
      <c r="P85" s="26">
        <f t="shared" si="14"/>
        <v>2.8136408155996794E-2</v>
      </c>
      <c r="Q85" s="47">
        <f t="shared" si="15"/>
        <v>26.333333333333332</v>
      </c>
      <c r="R85" s="47">
        <f t="shared" si="16"/>
        <v>10.272056829824855</v>
      </c>
      <c r="S85" s="1"/>
    </row>
    <row r="86" spans="1:19" ht="14.25" x14ac:dyDescent="0.2">
      <c r="A86" s="165"/>
      <c r="B86" s="108" t="s">
        <v>152</v>
      </c>
      <c r="C86" s="117">
        <v>32</v>
      </c>
      <c r="D86" s="118">
        <v>22</v>
      </c>
      <c r="E86" s="118">
        <v>34</v>
      </c>
      <c r="F86" s="118">
        <v>13</v>
      </c>
      <c r="G86" s="118">
        <v>16</v>
      </c>
      <c r="H86" s="118">
        <v>23</v>
      </c>
      <c r="I86" s="118">
        <v>20</v>
      </c>
      <c r="J86" s="118">
        <v>28</v>
      </c>
      <c r="K86" s="118">
        <v>36</v>
      </c>
      <c r="L86" s="118">
        <v>22</v>
      </c>
      <c r="M86" s="118">
        <v>50</v>
      </c>
      <c r="N86" s="119">
        <v>20</v>
      </c>
      <c r="O86" s="4">
        <f t="shared" si="13"/>
        <v>316</v>
      </c>
      <c r="P86" s="26">
        <f t="shared" si="14"/>
        <v>2.8136408155996794E-2</v>
      </c>
      <c r="Q86" s="47">
        <f t="shared" si="15"/>
        <v>26.333333333333332</v>
      </c>
      <c r="R86" s="47">
        <f t="shared" si="16"/>
        <v>10.272056829824855</v>
      </c>
      <c r="S86" s="1"/>
    </row>
    <row r="87" spans="1:19" ht="14.25" x14ac:dyDescent="0.2">
      <c r="A87" s="165"/>
      <c r="B87" s="108" t="s">
        <v>153</v>
      </c>
      <c r="C87" s="117">
        <v>32</v>
      </c>
      <c r="D87" s="118">
        <v>22</v>
      </c>
      <c r="E87" s="118">
        <v>34</v>
      </c>
      <c r="F87" s="118">
        <v>13</v>
      </c>
      <c r="G87" s="118">
        <v>16</v>
      </c>
      <c r="H87" s="118">
        <v>23</v>
      </c>
      <c r="I87" s="118">
        <v>20</v>
      </c>
      <c r="J87" s="118">
        <v>28</v>
      </c>
      <c r="K87" s="118">
        <v>36</v>
      </c>
      <c r="L87" s="118">
        <v>22</v>
      </c>
      <c r="M87" s="118">
        <v>50</v>
      </c>
      <c r="N87" s="119">
        <v>20</v>
      </c>
      <c r="O87" s="4">
        <f t="shared" si="10"/>
        <v>316</v>
      </c>
      <c r="P87" s="26">
        <f t="shared" ref="P87:P97" si="17">O87/O$98</f>
        <v>2.8136408155996794E-2</v>
      </c>
      <c r="Q87" s="47">
        <f t="shared" si="11"/>
        <v>26.333333333333332</v>
      </c>
      <c r="R87" s="47">
        <f t="shared" si="12"/>
        <v>10.272056829824855</v>
      </c>
      <c r="S87" s="1"/>
    </row>
    <row r="88" spans="1:19" ht="14.25" x14ac:dyDescent="0.2">
      <c r="A88" s="165"/>
      <c r="B88" s="108" t="s">
        <v>154</v>
      </c>
      <c r="C88" s="117">
        <v>15</v>
      </c>
      <c r="D88" s="118">
        <v>18</v>
      </c>
      <c r="E88" s="118">
        <v>31</v>
      </c>
      <c r="F88" s="118">
        <v>6</v>
      </c>
      <c r="G88" s="118">
        <v>7</v>
      </c>
      <c r="H88" s="118">
        <v>27</v>
      </c>
      <c r="I88" s="118">
        <v>16</v>
      </c>
      <c r="J88" s="118">
        <v>23</v>
      </c>
      <c r="K88" s="118">
        <v>21</v>
      </c>
      <c r="L88" s="118">
        <v>12</v>
      </c>
      <c r="M88" s="118">
        <v>48</v>
      </c>
      <c r="N88" s="119">
        <v>11</v>
      </c>
      <c r="O88" s="4">
        <f t="shared" si="6"/>
        <v>235</v>
      </c>
      <c r="P88" s="26">
        <f t="shared" si="17"/>
        <v>2.0924227584364706E-2</v>
      </c>
      <c r="Q88" s="47">
        <f t="shared" si="8"/>
        <v>19.583333333333332</v>
      </c>
      <c r="R88" s="47">
        <f t="shared" si="9"/>
        <v>11.74314758280399</v>
      </c>
      <c r="S88" s="1"/>
    </row>
    <row r="89" spans="1:19" ht="14.25" x14ac:dyDescent="0.2">
      <c r="A89" s="165"/>
      <c r="B89" s="108" t="s">
        <v>155</v>
      </c>
      <c r="C89" s="117">
        <v>24</v>
      </c>
      <c r="D89" s="118">
        <v>24</v>
      </c>
      <c r="E89" s="118">
        <v>34</v>
      </c>
      <c r="F89" s="118">
        <v>18</v>
      </c>
      <c r="G89" s="118">
        <v>21</v>
      </c>
      <c r="H89" s="118">
        <v>22</v>
      </c>
      <c r="I89" s="118">
        <v>19</v>
      </c>
      <c r="J89" s="118">
        <v>23</v>
      </c>
      <c r="K89" s="118">
        <v>46</v>
      </c>
      <c r="L89" s="118">
        <v>20</v>
      </c>
      <c r="M89" s="118">
        <v>42</v>
      </c>
      <c r="N89" s="119">
        <v>30</v>
      </c>
      <c r="O89" s="4">
        <f t="shared" si="6"/>
        <v>323</v>
      </c>
      <c r="P89" s="26">
        <f t="shared" si="17"/>
        <v>2.8759683020211913E-2</v>
      </c>
      <c r="Q89" s="47">
        <f t="shared" si="8"/>
        <v>26.916666666666668</v>
      </c>
      <c r="R89" s="47">
        <f t="shared" si="9"/>
        <v>9.2092674008634372</v>
      </c>
      <c r="S89" s="1"/>
    </row>
    <row r="90" spans="1:19" ht="14.25" x14ac:dyDescent="0.2">
      <c r="A90" s="165"/>
      <c r="B90" s="108" t="s">
        <v>156</v>
      </c>
      <c r="C90" s="117">
        <v>37</v>
      </c>
      <c r="D90" s="118">
        <v>23</v>
      </c>
      <c r="E90" s="118">
        <v>33</v>
      </c>
      <c r="F90" s="118">
        <v>16</v>
      </c>
      <c r="G90" s="118">
        <v>19</v>
      </c>
      <c r="H90" s="118">
        <v>21</v>
      </c>
      <c r="I90" s="118">
        <v>21</v>
      </c>
      <c r="J90" s="118">
        <v>27</v>
      </c>
      <c r="K90" s="118">
        <v>43</v>
      </c>
      <c r="L90" s="118">
        <v>23</v>
      </c>
      <c r="M90" s="118">
        <v>51</v>
      </c>
      <c r="N90" s="119">
        <v>26</v>
      </c>
      <c r="O90" s="4">
        <f t="shared" si="6"/>
        <v>340</v>
      </c>
      <c r="P90" s="26">
        <f t="shared" si="17"/>
        <v>3.0273350547591487E-2</v>
      </c>
      <c r="Q90" s="47">
        <f t="shared" si="8"/>
        <v>28.333333333333332</v>
      </c>
      <c r="R90" s="47">
        <f t="shared" si="9"/>
        <v>10.603029870006138</v>
      </c>
      <c r="S90" s="1"/>
    </row>
    <row r="91" spans="1:19" ht="12.75" customHeight="1" x14ac:dyDescent="0.2">
      <c r="A91" s="165"/>
      <c r="B91" s="108" t="s">
        <v>157</v>
      </c>
      <c r="C91" s="117">
        <v>25</v>
      </c>
      <c r="D91" s="118">
        <v>32</v>
      </c>
      <c r="E91" s="118">
        <v>41</v>
      </c>
      <c r="F91" s="118">
        <v>11</v>
      </c>
      <c r="G91" s="118">
        <v>14</v>
      </c>
      <c r="H91" s="118">
        <v>31</v>
      </c>
      <c r="I91" s="118">
        <v>23</v>
      </c>
      <c r="J91" s="118">
        <v>34</v>
      </c>
      <c r="K91" s="118">
        <v>37</v>
      </c>
      <c r="L91" s="118">
        <v>19</v>
      </c>
      <c r="M91" s="118">
        <v>51</v>
      </c>
      <c r="N91" s="119">
        <v>14</v>
      </c>
      <c r="O91" s="4">
        <f t="shared" si="6"/>
        <v>332</v>
      </c>
      <c r="P91" s="26">
        <f t="shared" si="17"/>
        <v>2.9561036417059924E-2</v>
      </c>
      <c r="Q91" s="47">
        <f t="shared" si="8"/>
        <v>27.666666666666668</v>
      </c>
      <c r="R91" s="47">
        <f t="shared" si="9"/>
        <v>12.190408549595888</v>
      </c>
      <c r="S91" s="1"/>
    </row>
    <row r="92" spans="1:19" ht="12.75" customHeight="1" x14ac:dyDescent="0.2">
      <c r="A92" s="165"/>
      <c r="B92" s="108" t="s">
        <v>158</v>
      </c>
      <c r="C92" s="117">
        <v>29</v>
      </c>
      <c r="D92" s="118">
        <v>24</v>
      </c>
      <c r="E92" s="118">
        <v>16</v>
      </c>
      <c r="F92" s="118">
        <v>16</v>
      </c>
      <c r="G92" s="118">
        <v>20</v>
      </c>
      <c r="H92" s="118">
        <v>9</v>
      </c>
      <c r="I92" s="118">
        <v>14</v>
      </c>
      <c r="J92" s="118">
        <v>14</v>
      </c>
      <c r="K92" s="118">
        <v>33</v>
      </c>
      <c r="L92" s="118">
        <v>20</v>
      </c>
      <c r="M92" s="118">
        <v>20</v>
      </c>
      <c r="N92" s="119">
        <v>10</v>
      </c>
      <c r="O92" s="4">
        <f t="shared" si="6"/>
        <v>225</v>
      </c>
      <c r="P92" s="26">
        <f t="shared" si="17"/>
        <v>2.0033834921200248E-2</v>
      </c>
      <c r="Q92" s="47">
        <f t="shared" si="8"/>
        <v>18.75</v>
      </c>
      <c r="R92" s="47">
        <f t="shared" si="9"/>
        <v>7.2126782316090656</v>
      </c>
      <c r="S92" s="1"/>
    </row>
    <row r="93" spans="1:19" ht="14.25" x14ac:dyDescent="0.2">
      <c r="A93" s="165"/>
      <c r="B93" s="108" t="s">
        <v>159</v>
      </c>
      <c r="C93" s="117">
        <v>42</v>
      </c>
      <c r="D93" s="118">
        <v>16</v>
      </c>
      <c r="E93" s="118">
        <v>20</v>
      </c>
      <c r="F93" s="118">
        <v>6</v>
      </c>
      <c r="G93" s="118">
        <v>9</v>
      </c>
      <c r="H93" s="118">
        <v>14</v>
      </c>
      <c r="I93" s="118">
        <v>22</v>
      </c>
      <c r="J93" s="118">
        <v>12</v>
      </c>
      <c r="K93" s="118">
        <v>27</v>
      </c>
      <c r="L93" s="118">
        <v>14</v>
      </c>
      <c r="M93" s="118">
        <v>26</v>
      </c>
      <c r="N93" s="119">
        <v>14</v>
      </c>
      <c r="O93" s="4">
        <f t="shared" si="6"/>
        <v>222</v>
      </c>
      <c r="P93" s="26">
        <f t="shared" si="17"/>
        <v>1.9766717122250914E-2</v>
      </c>
      <c r="Q93" s="47">
        <f t="shared" si="8"/>
        <v>18.5</v>
      </c>
      <c r="R93" s="47">
        <f t="shared" si="9"/>
        <v>9.7747355230438107</v>
      </c>
      <c r="S93" s="1"/>
    </row>
    <row r="94" spans="1:19" ht="14.25" x14ac:dyDescent="0.2">
      <c r="A94" s="165"/>
      <c r="B94" s="108" t="s">
        <v>160</v>
      </c>
      <c r="C94" s="117">
        <v>32</v>
      </c>
      <c r="D94" s="118">
        <v>22</v>
      </c>
      <c r="E94" s="118">
        <v>31</v>
      </c>
      <c r="F94" s="118">
        <v>13</v>
      </c>
      <c r="G94" s="118">
        <v>15</v>
      </c>
      <c r="H94" s="118">
        <v>23</v>
      </c>
      <c r="I94" s="118">
        <v>22</v>
      </c>
      <c r="J94" s="118">
        <v>25</v>
      </c>
      <c r="K94" s="118">
        <v>34</v>
      </c>
      <c r="L94" s="118">
        <v>26</v>
      </c>
      <c r="M94" s="118">
        <v>50</v>
      </c>
      <c r="N94" s="119">
        <v>23</v>
      </c>
      <c r="O94" s="4">
        <f>SUM(C94:N94)</f>
        <v>316</v>
      </c>
      <c r="P94" s="26">
        <f t="shared" si="17"/>
        <v>2.8136408155996794E-2</v>
      </c>
      <c r="Q94" s="47">
        <f t="shared" si="8"/>
        <v>26.333333333333332</v>
      </c>
      <c r="R94" s="47">
        <f t="shared" si="9"/>
        <v>9.7265646867771647</v>
      </c>
      <c r="S94" s="1"/>
    </row>
    <row r="95" spans="1:19" ht="14.25" x14ac:dyDescent="0.2">
      <c r="A95" s="165"/>
      <c r="B95" s="108" t="s">
        <v>161</v>
      </c>
      <c r="C95" s="117">
        <v>13</v>
      </c>
      <c r="D95" s="118">
        <v>17</v>
      </c>
      <c r="E95" s="118">
        <v>28</v>
      </c>
      <c r="F95" s="118">
        <v>6</v>
      </c>
      <c r="G95" s="118">
        <v>8</v>
      </c>
      <c r="H95" s="118">
        <v>26</v>
      </c>
      <c r="I95" s="118">
        <v>13</v>
      </c>
      <c r="J95" s="118">
        <v>22</v>
      </c>
      <c r="K95" s="118">
        <v>17</v>
      </c>
      <c r="L95" s="118">
        <v>11</v>
      </c>
      <c r="M95" s="118">
        <v>44</v>
      </c>
      <c r="N95" s="119">
        <v>11</v>
      </c>
      <c r="O95" s="4">
        <f>SUM(C95:N95)</f>
        <v>216</v>
      </c>
      <c r="P95" s="26">
        <f t="shared" si="17"/>
        <v>1.9232481524352238E-2</v>
      </c>
      <c r="Q95" s="47">
        <f t="shared" si="8"/>
        <v>18</v>
      </c>
      <c r="R95" s="47">
        <f t="shared" si="9"/>
        <v>10.660035817780521</v>
      </c>
      <c r="S95" s="1"/>
    </row>
    <row r="96" spans="1:19" ht="14.25" x14ac:dyDescent="0.2">
      <c r="A96" s="165"/>
      <c r="B96" s="108" t="s">
        <v>162</v>
      </c>
      <c r="C96" s="117">
        <v>19</v>
      </c>
      <c r="D96" s="118">
        <v>14</v>
      </c>
      <c r="E96" s="118">
        <v>26</v>
      </c>
      <c r="F96" s="118">
        <v>9</v>
      </c>
      <c r="G96" s="118">
        <v>13</v>
      </c>
      <c r="H96" s="118">
        <v>13</v>
      </c>
      <c r="I96" s="118">
        <v>13</v>
      </c>
      <c r="J96" s="118">
        <v>16</v>
      </c>
      <c r="K96" s="118">
        <v>39</v>
      </c>
      <c r="L96" s="118">
        <v>13</v>
      </c>
      <c r="M96" s="118">
        <v>33</v>
      </c>
      <c r="N96" s="119">
        <v>11</v>
      </c>
      <c r="O96" s="4">
        <f>SUM(C96:N96)</f>
        <v>219</v>
      </c>
      <c r="P96" s="26">
        <f t="shared" si="17"/>
        <v>1.9499599323301576E-2</v>
      </c>
      <c r="Q96" s="47">
        <f t="shared" si="8"/>
        <v>18.25</v>
      </c>
      <c r="R96" s="47">
        <f t="shared" si="9"/>
        <v>9.4400019260398658</v>
      </c>
      <c r="S96" s="1"/>
    </row>
    <row r="97" spans="1:19" ht="14.25" x14ac:dyDescent="0.2">
      <c r="A97" s="165"/>
      <c r="B97" s="108" t="s">
        <v>163</v>
      </c>
      <c r="C97" s="117">
        <v>28</v>
      </c>
      <c r="D97" s="118">
        <v>22</v>
      </c>
      <c r="E97" s="118">
        <v>32</v>
      </c>
      <c r="F97" s="118">
        <v>13</v>
      </c>
      <c r="G97" s="118">
        <v>17</v>
      </c>
      <c r="H97" s="118">
        <v>21</v>
      </c>
      <c r="I97" s="118">
        <v>19</v>
      </c>
      <c r="J97" s="118">
        <v>25</v>
      </c>
      <c r="K97" s="118">
        <v>37</v>
      </c>
      <c r="L97" s="118">
        <v>19</v>
      </c>
      <c r="M97" s="118">
        <v>45</v>
      </c>
      <c r="N97" s="119">
        <v>17</v>
      </c>
      <c r="O97" s="4">
        <f>SUM(C97:N97)</f>
        <v>295</v>
      </c>
      <c r="P97" s="26">
        <f t="shared" si="17"/>
        <v>2.6266583563351438E-2</v>
      </c>
      <c r="Q97" s="47">
        <f t="shared" si="8"/>
        <v>24.583333333333332</v>
      </c>
      <c r="R97" s="47">
        <f t="shared" si="9"/>
        <v>9.3852721502007252</v>
      </c>
      <c r="S97" s="1"/>
    </row>
    <row r="98" spans="1:19" ht="12.75" customHeight="1" x14ac:dyDescent="0.2">
      <c r="A98" s="27"/>
      <c r="B98" s="28" t="s">
        <v>71</v>
      </c>
      <c r="C98" s="48">
        <f t="shared" ref="C98:O98" si="18">SUM(C58:C97)</f>
        <v>1076</v>
      </c>
      <c r="D98" s="49">
        <f t="shared" si="18"/>
        <v>817</v>
      </c>
      <c r="E98" s="49">
        <f t="shared" si="18"/>
        <v>1250</v>
      </c>
      <c r="F98" s="49">
        <f t="shared" si="18"/>
        <v>462</v>
      </c>
      <c r="G98" s="49">
        <f t="shared" si="18"/>
        <v>551</v>
      </c>
      <c r="H98" s="49">
        <f t="shared" si="18"/>
        <v>891</v>
      </c>
      <c r="I98" s="49">
        <f t="shared" si="18"/>
        <v>733</v>
      </c>
      <c r="J98" s="49">
        <f t="shared" si="18"/>
        <v>965</v>
      </c>
      <c r="K98" s="49">
        <f t="shared" si="18"/>
        <v>1304</v>
      </c>
      <c r="L98" s="49">
        <f t="shared" si="18"/>
        <v>748</v>
      </c>
      <c r="M98" s="49">
        <f t="shared" si="18"/>
        <v>1766</v>
      </c>
      <c r="N98" s="49">
        <f t="shared" si="18"/>
        <v>668</v>
      </c>
      <c r="O98" s="29">
        <f t="shared" si="18"/>
        <v>11231</v>
      </c>
      <c r="P98" s="26"/>
      <c r="Q98" s="4"/>
      <c r="R98" s="4"/>
      <c r="S98" s="1"/>
    </row>
    <row r="99" spans="1:19" ht="12.75" customHeight="1" x14ac:dyDescent="0.2">
      <c r="A99" s="27"/>
      <c r="B99" s="30"/>
      <c r="C99" s="50">
        <f t="shared" ref="C99:N99" si="19">C98/$O98</f>
        <v>9.5806250556495415E-2</v>
      </c>
      <c r="D99" s="51">
        <f t="shared" si="19"/>
        <v>7.2745080580536012E-2</v>
      </c>
      <c r="E99" s="51">
        <f t="shared" si="19"/>
        <v>0.11129908289555694</v>
      </c>
      <c r="F99" s="51">
        <f t="shared" si="19"/>
        <v>4.1136141038197842E-2</v>
      </c>
      <c r="G99" s="51">
        <f t="shared" si="19"/>
        <v>4.90606357403615E-2</v>
      </c>
      <c r="H99" s="51">
        <f t="shared" si="19"/>
        <v>7.933398628795299E-2</v>
      </c>
      <c r="I99" s="51">
        <f t="shared" si="19"/>
        <v>6.526578220995459E-2</v>
      </c>
      <c r="J99" s="51">
        <f t="shared" si="19"/>
        <v>8.5922891995369954E-2</v>
      </c>
      <c r="K99" s="51">
        <f t="shared" si="19"/>
        <v>0.116107203276645</v>
      </c>
      <c r="L99" s="51">
        <f t="shared" si="19"/>
        <v>6.6601371204701276E-2</v>
      </c>
      <c r="M99" s="51">
        <f t="shared" si="19"/>
        <v>0.15724334431484285</v>
      </c>
      <c r="N99" s="52">
        <f t="shared" si="19"/>
        <v>5.9478229899385629E-2</v>
      </c>
      <c r="O99" s="4"/>
      <c r="P99" s="26"/>
      <c r="Q99" s="4"/>
      <c r="R99" s="4"/>
      <c r="S99" s="1"/>
    </row>
    <row r="101" spans="1:19" ht="14.25" x14ac:dyDescent="0.2">
      <c r="A101" s="24"/>
      <c r="B101" s="31" t="s">
        <v>73</v>
      </c>
      <c r="C101" s="32" t="str">
        <f t="shared" ref="C101:N101" si="20">C15</f>
        <v>Brand 1</v>
      </c>
      <c r="D101" s="32" t="str">
        <f t="shared" si="20"/>
        <v>Brand 2</v>
      </c>
      <c r="E101" s="32" t="str">
        <f t="shared" si="20"/>
        <v>Brand 3</v>
      </c>
      <c r="F101" s="32" t="str">
        <f t="shared" si="20"/>
        <v>Brand 4</v>
      </c>
      <c r="G101" s="32" t="str">
        <f t="shared" si="20"/>
        <v>Brand 5</v>
      </c>
      <c r="H101" s="32" t="str">
        <f t="shared" si="20"/>
        <v>Brand 6</v>
      </c>
      <c r="I101" s="32" t="str">
        <f t="shared" si="20"/>
        <v>Brand 7</v>
      </c>
      <c r="J101" s="32" t="str">
        <f t="shared" si="20"/>
        <v>Brand 8</v>
      </c>
      <c r="K101" s="32" t="str">
        <f t="shared" si="20"/>
        <v>Brand 9</v>
      </c>
      <c r="L101" s="32" t="str">
        <f t="shared" si="20"/>
        <v>Brand 10</v>
      </c>
      <c r="M101" s="32" t="str">
        <f t="shared" si="20"/>
        <v>Brand 11</v>
      </c>
      <c r="N101" s="32" t="str">
        <f t="shared" si="20"/>
        <v>Brand 12</v>
      </c>
      <c r="O101" s="25"/>
      <c r="P101" s="25"/>
    </row>
    <row r="102" spans="1:19" ht="12.75" customHeight="1" x14ac:dyDescent="0.2">
      <c r="A102" s="158" t="s">
        <v>70</v>
      </c>
      <c r="B102" s="33" t="str">
        <f t="shared" ref="B102:B139" si="21">B16</f>
        <v>Heart 1</v>
      </c>
      <c r="C102" s="34">
        <f t="shared" ref="C102:N102" si="22">C$57*$P16*$O$56</f>
        <v>13.94031778839943</v>
      </c>
      <c r="D102" s="34">
        <f t="shared" si="22"/>
        <v>12.775093657150236</v>
      </c>
      <c r="E102" s="34">
        <f t="shared" si="22"/>
        <v>20.423201136804028</v>
      </c>
      <c r="F102" s="34">
        <f t="shared" si="22"/>
        <v>5.4024027903371659</v>
      </c>
      <c r="G102" s="34">
        <f t="shared" si="22"/>
        <v>7.7964087327218694</v>
      </c>
      <c r="H102" s="34">
        <f t="shared" si="22"/>
        <v>14.957240666580544</v>
      </c>
      <c r="I102" s="34">
        <f t="shared" si="22"/>
        <v>9.4700943030616198</v>
      </c>
      <c r="J102" s="34">
        <f t="shared" si="22"/>
        <v>13.85557421521767</v>
      </c>
      <c r="K102" s="34">
        <f t="shared" si="22"/>
        <v>20.168970417258752</v>
      </c>
      <c r="L102" s="34">
        <f t="shared" si="22"/>
        <v>8.3472419584033055</v>
      </c>
      <c r="M102" s="34">
        <f t="shared" si="22"/>
        <v>28.113680403048697</v>
      </c>
      <c r="N102" s="34">
        <f t="shared" si="22"/>
        <v>8.749773931016664</v>
      </c>
      <c r="O102" s="25"/>
      <c r="P102" s="25"/>
    </row>
    <row r="103" spans="1:19" ht="14.25" x14ac:dyDescent="0.2">
      <c r="A103" s="159"/>
      <c r="B103" s="33" t="str">
        <f t="shared" si="21"/>
        <v>Heart 2</v>
      </c>
      <c r="C103" s="34">
        <f t="shared" ref="C103:N103" si="23">C$57*$P17*$O$56</f>
        <v>11.730267407311716</v>
      </c>
      <c r="D103" s="34">
        <f t="shared" si="23"/>
        <v>10.749773931016664</v>
      </c>
      <c r="E103" s="34">
        <f t="shared" si="23"/>
        <v>17.185376566335094</v>
      </c>
      <c r="F103" s="34">
        <f t="shared" si="23"/>
        <v>4.5459242991861517</v>
      </c>
      <c r="G103" s="34">
        <f t="shared" si="23"/>
        <v>6.5603927141196223</v>
      </c>
      <c r="H103" s="34">
        <f t="shared" si="23"/>
        <v>12.58597080480558</v>
      </c>
      <c r="I103" s="34">
        <f t="shared" si="23"/>
        <v>7.9687378891616056</v>
      </c>
      <c r="J103" s="34">
        <f t="shared" si="23"/>
        <v>11.658958790853893</v>
      </c>
      <c r="K103" s="34">
        <f t="shared" si="23"/>
        <v>16.971450716961634</v>
      </c>
      <c r="L103" s="34">
        <f t="shared" si="23"/>
        <v>7.0238987210954651</v>
      </c>
      <c r="M103" s="34">
        <f t="shared" si="23"/>
        <v>23.65663350988244</v>
      </c>
      <c r="N103" s="34">
        <f t="shared" si="23"/>
        <v>7.3626146492701192</v>
      </c>
      <c r="O103" s="25"/>
      <c r="P103" s="25"/>
    </row>
    <row r="104" spans="1:19" ht="14.25" x14ac:dyDescent="0.2">
      <c r="A104" s="159"/>
      <c r="B104" s="33" t="str">
        <f t="shared" si="21"/>
        <v>Heart 3</v>
      </c>
      <c r="C104" s="34">
        <f t="shared" ref="C104:N104" si="24">C$57*$P18*$O$56</f>
        <v>12.750290660121431</v>
      </c>
      <c r="D104" s="34">
        <f t="shared" si="24"/>
        <v>11.684536881539852</v>
      </c>
      <c r="E104" s="34">
        <f t="shared" si="24"/>
        <v>18.67975713732076</v>
      </c>
      <c r="F104" s="34">
        <f t="shared" si="24"/>
        <v>4.9412220643327736</v>
      </c>
      <c r="G104" s="34">
        <f t="shared" si="24"/>
        <v>7.1308616457821987</v>
      </c>
      <c r="H104" s="34">
        <f t="shared" si="24"/>
        <v>13.680403048701718</v>
      </c>
      <c r="I104" s="34">
        <f t="shared" si="24"/>
        <v>8.6616716186539193</v>
      </c>
      <c r="J104" s="34">
        <f t="shared" si="24"/>
        <v>12.672781294406407</v>
      </c>
      <c r="K104" s="34">
        <f t="shared" si="24"/>
        <v>18.447229040175689</v>
      </c>
      <c r="L104" s="34">
        <f t="shared" si="24"/>
        <v>7.6346725229298542</v>
      </c>
      <c r="M104" s="34">
        <f t="shared" si="24"/>
        <v>25.713732075959175</v>
      </c>
      <c r="N104" s="34">
        <f t="shared" si="24"/>
        <v>8.0028420100762183</v>
      </c>
      <c r="O104" s="25"/>
      <c r="P104" s="25"/>
    </row>
    <row r="105" spans="1:19" ht="14.25" x14ac:dyDescent="0.2">
      <c r="A105" s="159"/>
      <c r="B105" s="33" t="str">
        <f t="shared" si="21"/>
        <v>Heart 4</v>
      </c>
      <c r="C105" s="34">
        <f t="shared" ref="C105:N105" si="25">C$57*$P19*$O$56</f>
        <v>15.980364294018859</v>
      </c>
      <c r="D105" s="34">
        <f t="shared" si="25"/>
        <v>14.644619558196617</v>
      </c>
      <c r="E105" s="34">
        <f t="shared" si="25"/>
        <v>23.411962278775352</v>
      </c>
      <c r="F105" s="34">
        <f t="shared" si="25"/>
        <v>6.1929983206304104</v>
      </c>
      <c r="G105" s="34">
        <f t="shared" si="25"/>
        <v>8.9373465960470231</v>
      </c>
      <c r="H105" s="34">
        <f t="shared" si="25"/>
        <v>17.146105154372822</v>
      </c>
      <c r="I105" s="34">
        <f t="shared" si="25"/>
        <v>10.855961762046247</v>
      </c>
      <c r="J105" s="34">
        <f t="shared" si="25"/>
        <v>15.883219222322699</v>
      </c>
      <c r="K105" s="34">
        <f t="shared" si="25"/>
        <v>23.120527063686865</v>
      </c>
      <c r="L105" s="34">
        <f t="shared" si="25"/>
        <v>9.5687895620720838</v>
      </c>
      <c r="M105" s="34">
        <f t="shared" si="25"/>
        <v>32.227877535202175</v>
      </c>
      <c r="N105" s="34">
        <f t="shared" si="25"/>
        <v>10.030228652628859</v>
      </c>
      <c r="O105" s="25"/>
      <c r="P105" s="25"/>
    </row>
    <row r="106" spans="1:19" ht="14.25" x14ac:dyDescent="0.2">
      <c r="A106" s="159"/>
      <c r="B106" s="33" t="str">
        <f t="shared" si="21"/>
        <v>Heart 5</v>
      </c>
      <c r="C106" s="34">
        <f t="shared" ref="C106:N106" si="26">C$57*$P20*$O$56</f>
        <v>21.250484433535718</v>
      </c>
      <c r="D106" s="34">
        <f t="shared" si="26"/>
        <v>19.47422813589975</v>
      </c>
      <c r="E106" s="34">
        <f t="shared" si="26"/>
        <v>31.132928562201261</v>
      </c>
      <c r="F106" s="34">
        <f t="shared" si="26"/>
        <v>8.2353701072212893</v>
      </c>
      <c r="G106" s="34">
        <f t="shared" si="26"/>
        <v>11.884769409636998</v>
      </c>
      <c r="H106" s="34">
        <f t="shared" si="26"/>
        <v>22.800671747836198</v>
      </c>
      <c r="I106" s="34">
        <f t="shared" si="26"/>
        <v>14.436119364423201</v>
      </c>
      <c r="J106" s="34">
        <f t="shared" si="26"/>
        <v>21.121302157344012</v>
      </c>
      <c r="K106" s="34">
        <f t="shared" si="26"/>
        <v>30.745381733626147</v>
      </c>
      <c r="L106" s="34">
        <f t="shared" si="26"/>
        <v>12.72445420488309</v>
      </c>
      <c r="M106" s="34">
        <f t="shared" si="26"/>
        <v>42.856220126598629</v>
      </c>
      <c r="N106" s="34">
        <f t="shared" si="26"/>
        <v>13.338070016793695</v>
      </c>
      <c r="O106" s="25"/>
      <c r="P106" s="25"/>
    </row>
    <row r="107" spans="1:19" ht="14.25" x14ac:dyDescent="0.2">
      <c r="A107" s="159"/>
      <c r="B107" s="33" t="str">
        <f t="shared" si="21"/>
        <v>Heart 6</v>
      </c>
      <c r="C107" s="34">
        <f t="shared" ref="C107:N107" si="27">C$57*$P21*$O$56</f>
        <v>13.515308099728717</v>
      </c>
      <c r="D107" s="34">
        <f t="shared" si="27"/>
        <v>12.385609094432242</v>
      </c>
      <c r="E107" s="34">
        <f t="shared" si="27"/>
        <v>19.800542565560008</v>
      </c>
      <c r="F107" s="34">
        <f t="shared" si="27"/>
        <v>5.2376953881927406</v>
      </c>
      <c r="G107" s="34">
        <f t="shared" si="27"/>
        <v>7.5587133445291306</v>
      </c>
      <c r="H107" s="34">
        <f t="shared" si="27"/>
        <v>14.501227231623822</v>
      </c>
      <c r="I107" s="34">
        <f t="shared" si="27"/>
        <v>9.1813719157731555</v>
      </c>
      <c r="J107" s="34">
        <f t="shared" si="27"/>
        <v>13.433148172070791</v>
      </c>
      <c r="K107" s="34">
        <f t="shared" si="27"/>
        <v>19.554062782586229</v>
      </c>
      <c r="L107" s="34">
        <f t="shared" si="27"/>
        <v>8.0927528743056456</v>
      </c>
      <c r="M107" s="34">
        <f t="shared" si="27"/>
        <v>27.256556000516728</v>
      </c>
      <c r="N107" s="34">
        <f t="shared" si="27"/>
        <v>8.4830125306807904</v>
      </c>
      <c r="O107" s="25"/>
      <c r="P107" s="25"/>
    </row>
    <row r="108" spans="1:19" ht="14.25" x14ac:dyDescent="0.2">
      <c r="A108" s="159"/>
      <c r="B108" s="33" t="str">
        <f t="shared" si="21"/>
        <v>Heart 7</v>
      </c>
      <c r="C108" s="34">
        <f t="shared" ref="C108:N108" si="28">C$57*$P22*$O$56</f>
        <v>13.260302286526288</v>
      </c>
      <c r="D108" s="34">
        <f t="shared" si="28"/>
        <v>12.151918356801445</v>
      </c>
      <c r="E108" s="34">
        <f t="shared" si="28"/>
        <v>19.426947422813591</v>
      </c>
      <c r="F108" s="34">
        <f t="shared" si="28"/>
        <v>5.1388709469060849</v>
      </c>
      <c r="G108" s="34">
        <f t="shared" si="28"/>
        <v>7.416096111613486</v>
      </c>
      <c r="H108" s="34">
        <f t="shared" si="28"/>
        <v>14.227619170649787</v>
      </c>
      <c r="I108" s="34">
        <f t="shared" si="28"/>
        <v>9.0081384834000762</v>
      </c>
      <c r="J108" s="34">
        <f t="shared" si="28"/>
        <v>13.179692546182663</v>
      </c>
      <c r="K108" s="34">
        <f t="shared" si="28"/>
        <v>19.185118201782714</v>
      </c>
      <c r="L108" s="34">
        <f t="shared" si="28"/>
        <v>7.940059423847047</v>
      </c>
      <c r="M108" s="34">
        <f t="shared" si="28"/>
        <v>26.742281358997541</v>
      </c>
      <c r="N108" s="34">
        <f t="shared" si="28"/>
        <v>8.3229556904792652</v>
      </c>
      <c r="O108" s="25"/>
      <c r="P108" s="25"/>
    </row>
    <row r="109" spans="1:19" ht="14.25" x14ac:dyDescent="0.2">
      <c r="A109" s="159"/>
      <c r="B109" s="33" t="str">
        <f t="shared" si="21"/>
        <v>Heart 8</v>
      </c>
      <c r="C109" s="34">
        <f t="shared" ref="C109:N109" si="29">C$57*$P23*$O$56</f>
        <v>16.065366231753</v>
      </c>
      <c r="D109" s="34">
        <f t="shared" si="29"/>
        <v>14.722516470740214</v>
      </c>
      <c r="E109" s="34">
        <f t="shared" si="29"/>
        <v>23.536493993024155</v>
      </c>
      <c r="F109" s="34">
        <f t="shared" si="29"/>
        <v>6.2259398010592948</v>
      </c>
      <c r="G109" s="34">
        <f t="shared" si="29"/>
        <v>8.9848856736855698</v>
      </c>
      <c r="H109" s="34">
        <f t="shared" si="29"/>
        <v>17.237307841364164</v>
      </c>
      <c r="I109" s="34">
        <f t="shared" si="29"/>
        <v>10.91370623950394</v>
      </c>
      <c r="J109" s="34">
        <f t="shared" si="29"/>
        <v>15.967704430952072</v>
      </c>
      <c r="K109" s="34">
        <f t="shared" si="29"/>
        <v>23.243508590621367</v>
      </c>
      <c r="L109" s="34">
        <f t="shared" si="29"/>
        <v>9.6196873788916157</v>
      </c>
      <c r="M109" s="34">
        <f t="shared" si="29"/>
        <v>32.399302415708561</v>
      </c>
      <c r="N109" s="34">
        <f t="shared" si="29"/>
        <v>10.083580932696034</v>
      </c>
      <c r="O109" s="25"/>
      <c r="P109" s="25"/>
    </row>
    <row r="110" spans="1:19" ht="14.25" x14ac:dyDescent="0.2">
      <c r="A110" s="159"/>
      <c r="B110" s="33" t="str">
        <f t="shared" si="21"/>
        <v>Heart 9</v>
      </c>
      <c r="C110" s="34">
        <f t="shared" ref="C110:N110" si="30">C$57*$P24*$O$56</f>
        <v>16.575377858157861</v>
      </c>
      <c r="D110" s="34">
        <f t="shared" si="30"/>
        <v>15.189897946001809</v>
      </c>
      <c r="E110" s="34">
        <f t="shared" si="30"/>
        <v>24.283684278516986</v>
      </c>
      <c r="F110" s="34">
        <f t="shared" si="30"/>
        <v>6.4235886836326062</v>
      </c>
      <c r="G110" s="34">
        <f t="shared" si="30"/>
        <v>9.2701201395168589</v>
      </c>
      <c r="H110" s="34">
        <f t="shared" si="30"/>
        <v>17.784523963312235</v>
      </c>
      <c r="I110" s="34">
        <f t="shared" si="30"/>
        <v>11.260173104250098</v>
      </c>
      <c r="J110" s="34">
        <f t="shared" si="30"/>
        <v>16.474615682728327</v>
      </c>
      <c r="K110" s="34">
        <f t="shared" si="30"/>
        <v>23.981397752228396</v>
      </c>
      <c r="L110" s="34">
        <f t="shared" si="30"/>
        <v>9.9250742798088112</v>
      </c>
      <c r="M110" s="34">
        <f t="shared" si="30"/>
        <v>33.427851698746935</v>
      </c>
      <c r="N110" s="34">
        <f t="shared" si="30"/>
        <v>10.403694613099082</v>
      </c>
      <c r="O110" s="25"/>
      <c r="P110" s="25"/>
    </row>
    <row r="111" spans="1:19" ht="14.25" x14ac:dyDescent="0.2">
      <c r="A111" s="159"/>
      <c r="B111" s="33" t="str">
        <f t="shared" si="21"/>
        <v>Heart 10</v>
      </c>
      <c r="C111" s="34">
        <f t="shared" ref="C111:N111" si="31">C$57*$P25*$O$56</f>
        <v>24.565560005167292</v>
      </c>
      <c r="D111" s="34">
        <f t="shared" si="31"/>
        <v>22.512207725100115</v>
      </c>
      <c r="E111" s="34">
        <f t="shared" si="31"/>
        <v>35.989665417904661</v>
      </c>
      <c r="F111" s="34">
        <f t="shared" si="31"/>
        <v>9.5200878439478114</v>
      </c>
      <c r="G111" s="34">
        <f t="shared" si="31"/>
        <v>13.73879343754037</v>
      </c>
      <c r="H111" s="34">
        <f t="shared" si="31"/>
        <v>26.357576540498645</v>
      </c>
      <c r="I111" s="34">
        <f t="shared" si="31"/>
        <v>16.688153985273221</v>
      </c>
      <c r="J111" s="34">
        <f t="shared" si="31"/>
        <v>24.416225293889678</v>
      </c>
      <c r="K111" s="34">
        <f t="shared" si="31"/>
        <v>35.541661284071829</v>
      </c>
      <c r="L111" s="34">
        <f t="shared" si="31"/>
        <v>14.709469060844853</v>
      </c>
      <c r="M111" s="34">
        <f t="shared" si="31"/>
        <v>49.541790466348019</v>
      </c>
      <c r="N111" s="34">
        <f t="shared" si="31"/>
        <v>15.418808939413513</v>
      </c>
      <c r="O111" s="25"/>
      <c r="P111" s="25"/>
    </row>
    <row r="112" spans="1:19" ht="14.25" x14ac:dyDescent="0.2">
      <c r="A112" s="159"/>
      <c r="B112" s="33" t="str">
        <f t="shared" si="21"/>
        <v>Heart 11</v>
      </c>
      <c r="C112" s="34">
        <f t="shared" ref="C112:N112" si="32">C$57*$P26*$O$56</f>
        <v>15.980364294018859</v>
      </c>
      <c r="D112" s="34">
        <f t="shared" si="32"/>
        <v>14.644619558196617</v>
      </c>
      <c r="E112" s="34">
        <f t="shared" si="32"/>
        <v>23.411962278775352</v>
      </c>
      <c r="F112" s="34">
        <f t="shared" si="32"/>
        <v>6.1929983206304104</v>
      </c>
      <c r="G112" s="34">
        <f t="shared" si="32"/>
        <v>8.9373465960470231</v>
      </c>
      <c r="H112" s="34">
        <f t="shared" si="32"/>
        <v>17.146105154372822</v>
      </c>
      <c r="I112" s="34">
        <f t="shared" si="32"/>
        <v>10.855961762046247</v>
      </c>
      <c r="J112" s="34">
        <f t="shared" si="32"/>
        <v>15.883219222322699</v>
      </c>
      <c r="K112" s="34">
        <f t="shared" si="32"/>
        <v>23.120527063686865</v>
      </c>
      <c r="L112" s="34">
        <f t="shared" si="32"/>
        <v>9.5687895620720838</v>
      </c>
      <c r="M112" s="34">
        <f t="shared" si="32"/>
        <v>32.227877535202175</v>
      </c>
      <c r="N112" s="34">
        <f t="shared" si="32"/>
        <v>10.030228652628859</v>
      </c>
      <c r="O112" s="25"/>
      <c r="P112" s="25"/>
    </row>
    <row r="113" spans="1:16" ht="14.25" x14ac:dyDescent="0.2">
      <c r="A113" s="159"/>
      <c r="B113" s="33" t="str">
        <f t="shared" si="21"/>
        <v>Heart 12</v>
      </c>
      <c r="C113" s="34">
        <f t="shared" ref="C113:N113" si="33">C$57*$P27*$O$56</f>
        <v>12.665288722387288</v>
      </c>
      <c r="D113" s="34">
        <f t="shared" si="33"/>
        <v>11.606639968996252</v>
      </c>
      <c r="E113" s="34">
        <f t="shared" si="33"/>
        <v>18.555225423071956</v>
      </c>
      <c r="F113" s="34">
        <f t="shared" si="33"/>
        <v>4.9082805839038883</v>
      </c>
      <c r="G113" s="34">
        <f t="shared" si="33"/>
        <v>7.0833225681436502</v>
      </c>
      <c r="H113" s="34">
        <f t="shared" si="33"/>
        <v>13.589200361710374</v>
      </c>
      <c r="I113" s="34">
        <f t="shared" si="33"/>
        <v>8.6039271411962268</v>
      </c>
      <c r="J113" s="34">
        <f t="shared" si="33"/>
        <v>12.58829608577703</v>
      </c>
      <c r="K113" s="34">
        <f t="shared" si="33"/>
        <v>18.324247513241183</v>
      </c>
      <c r="L113" s="34">
        <f t="shared" si="33"/>
        <v>7.5837747061103213</v>
      </c>
      <c r="M113" s="34">
        <f t="shared" si="33"/>
        <v>25.542307195452782</v>
      </c>
      <c r="N113" s="34">
        <f t="shared" si="33"/>
        <v>7.9494897300090424</v>
      </c>
      <c r="O113" s="25"/>
      <c r="P113" s="25"/>
    </row>
    <row r="114" spans="1:16" ht="14.25" x14ac:dyDescent="0.2">
      <c r="A114" s="159"/>
      <c r="B114" s="33" t="str">
        <f t="shared" si="21"/>
        <v>Heart 13</v>
      </c>
      <c r="C114" s="34">
        <f t="shared" ref="C114:N114" si="34">C$57*$P28*$O$56</f>
        <v>16.065366231753</v>
      </c>
      <c r="D114" s="34">
        <f t="shared" si="34"/>
        <v>14.722516470740214</v>
      </c>
      <c r="E114" s="34">
        <f t="shared" si="34"/>
        <v>23.536493993024155</v>
      </c>
      <c r="F114" s="34">
        <f t="shared" si="34"/>
        <v>6.2259398010592948</v>
      </c>
      <c r="G114" s="34">
        <f t="shared" si="34"/>
        <v>8.9848856736855698</v>
      </c>
      <c r="H114" s="34">
        <f t="shared" si="34"/>
        <v>17.237307841364164</v>
      </c>
      <c r="I114" s="34">
        <f t="shared" si="34"/>
        <v>10.91370623950394</v>
      </c>
      <c r="J114" s="34">
        <f t="shared" si="34"/>
        <v>15.967704430952072</v>
      </c>
      <c r="K114" s="34">
        <f t="shared" si="34"/>
        <v>23.243508590621367</v>
      </c>
      <c r="L114" s="34">
        <f t="shared" si="34"/>
        <v>9.6196873788916157</v>
      </c>
      <c r="M114" s="34">
        <f t="shared" si="34"/>
        <v>32.399302415708561</v>
      </c>
      <c r="N114" s="34">
        <f t="shared" si="34"/>
        <v>10.083580932696034</v>
      </c>
      <c r="O114" s="25"/>
      <c r="P114" s="25"/>
    </row>
    <row r="115" spans="1:16" ht="14.25" x14ac:dyDescent="0.2">
      <c r="A115" s="159"/>
      <c r="B115" s="33" t="str">
        <f t="shared" si="21"/>
        <v>Heart 14</v>
      </c>
      <c r="C115" s="34">
        <f t="shared" ref="C115:N115" si="35">C$57*$P29*$O$56</f>
        <v>16.32037204495543</v>
      </c>
      <c r="D115" s="34">
        <f t="shared" si="35"/>
        <v>14.95620720837101</v>
      </c>
      <c r="E115" s="34">
        <f t="shared" si="35"/>
        <v>23.910089135770569</v>
      </c>
      <c r="F115" s="34">
        <f t="shared" si="35"/>
        <v>6.3247642423459505</v>
      </c>
      <c r="G115" s="34">
        <f t="shared" si="35"/>
        <v>9.1275029066012134</v>
      </c>
      <c r="H115" s="34">
        <f t="shared" si="35"/>
        <v>17.510915902338198</v>
      </c>
      <c r="I115" s="34">
        <f t="shared" si="35"/>
        <v>11.086939671877017</v>
      </c>
      <c r="J115" s="34">
        <f t="shared" si="35"/>
        <v>16.221160056840201</v>
      </c>
      <c r="K115" s="34">
        <f t="shared" si="35"/>
        <v>23.612453171424882</v>
      </c>
      <c r="L115" s="34">
        <f t="shared" si="35"/>
        <v>9.7723808293502117</v>
      </c>
      <c r="M115" s="34">
        <f t="shared" si="35"/>
        <v>32.913577057227748</v>
      </c>
      <c r="N115" s="34">
        <f t="shared" si="35"/>
        <v>10.243637772897557</v>
      </c>
      <c r="O115" s="25"/>
      <c r="P115" s="25"/>
    </row>
    <row r="116" spans="1:16" ht="14.25" x14ac:dyDescent="0.2">
      <c r="A116" s="159"/>
      <c r="B116" s="33" t="str">
        <f t="shared" si="21"/>
        <v>Heart 15</v>
      </c>
      <c r="C116" s="34">
        <f t="shared" ref="C116:N116" si="36">C$57*$P30*$O$56</f>
        <v>13.770313912931146</v>
      </c>
      <c r="D116" s="34">
        <f t="shared" si="36"/>
        <v>12.619299832063041</v>
      </c>
      <c r="E116" s="34">
        <f t="shared" si="36"/>
        <v>20.174137708306422</v>
      </c>
      <c r="F116" s="34">
        <f t="shared" si="36"/>
        <v>5.3365198294793963</v>
      </c>
      <c r="G116" s="34">
        <f t="shared" si="36"/>
        <v>7.7013305774447751</v>
      </c>
      <c r="H116" s="34">
        <f t="shared" si="36"/>
        <v>14.774835292597857</v>
      </c>
      <c r="I116" s="34">
        <f t="shared" si="36"/>
        <v>9.3546053481462348</v>
      </c>
      <c r="J116" s="34">
        <f t="shared" si="36"/>
        <v>13.68660379795892</v>
      </c>
      <c r="K116" s="34">
        <f t="shared" si="36"/>
        <v>19.923007363389747</v>
      </c>
      <c r="L116" s="34">
        <f t="shared" si="36"/>
        <v>8.2454463247642416</v>
      </c>
      <c r="M116" s="34">
        <f t="shared" si="36"/>
        <v>27.770830642035911</v>
      </c>
      <c r="N116" s="34">
        <f t="shared" si="36"/>
        <v>8.6430693708823139</v>
      </c>
      <c r="O116" s="25"/>
      <c r="P116" s="25"/>
    </row>
    <row r="117" spans="1:16" ht="14.25" x14ac:dyDescent="0.2">
      <c r="A117" s="159"/>
      <c r="B117" s="33" t="str">
        <f t="shared" si="21"/>
        <v>Heart 16</v>
      </c>
      <c r="C117" s="34">
        <f t="shared" ref="C117:N117" si="37">C$57*$P31*$O$56</f>
        <v>16.575377858157861</v>
      </c>
      <c r="D117" s="34">
        <f t="shared" si="37"/>
        <v>15.189897946001809</v>
      </c>
      <c r="E117" s="34">
        <f t="shared" si="37"/>
        <v>24.283684278516986</v>
      </c>
      <c r="F117" s="34">
        <f t="shared" si="37"/>
        <v>6.4235886836326062</v>
      </c>
      <c r="G117" s="34">
        <f t="shared" si="37"/>
        <v>9.2701201395168589</v>
      </c>
      <c r="H117" s="34">
        <f t="shared" si="37"/>
        <v>17.784523963312235</v>
      </c>
      <c r="I117" s="34">
        <f t="shared" si="37"/>
        <v>11.260173104250098</v>
      </c>
      <c r="J117" s="34">
        <f t="shared" si="37"/>
        <v>16.474615682728327</v>
      </c>
      <c r="K117" s="34">
        <f t="shared" si="37"/>
        <v>23.981397752228396</v>
      </c>
      <c r="L117" s="34">
        <f t="shared" si="37"/>
        <v>9.9250742798088112</v>
      </c>
      <c r="M117" s="34">
        <f t="shared" si="37"/>
        <v>33.427851698746935</v>
      </c>
      <c r="N117" s="34">
        <f t="shared" si="37"/>
        <v>10.403694613099082</v>
      </c>
      <c r="O117" s="25"/>
      <c r="P117" s="25"/>
    </row>
    <row r="118" spans="1:16" ht="14.25" x14ac:dyDescent="0.2">
      <c r="A118" s="159"/>
      <c r="B118" s="33" t="str">
        <f t="shared" si="21"/>
        <v>Heart 17</v>
      </c>
      <c r="C118" s="34">
        <f t="shared" ref="C118:N118" si="38">C$57*$P32*$O$56</f>
        <v>11.730267407311716</v>
      </c>
      <c r="D118" s="34">
        <f t="shared" si="38"/>
        <v>10.749773931016664</v>
      </c>
      <c r="E118" s="34">
        <f t="shared" si="38"/>
        <v>17.185376566335094</v>
      </c>
      <c r="F118" s="34">
        <f t="shared" si="38"/>
        <v>4.5459242991861517</v>
      </c>
      <c r="G118" s="34">
        <f t="shared" si="38"/>
        <v>6.5603927141196223</v>
      </c>
      <c r="H118" s="34">
        <f t="shared" si="38"/>
        <v>12.58597080480558</v>
      </c>
      <c r="I118" s="34">
        <f t="shared" si="38"/>
        <v>7.9687378891616056</v>
      </c>
      <c r="J118" s="34">
        <f t="shared" si="38"/>
        <v>11.658958790853893</v>
      </c>
      <c r="K118" s="34">
        <f t="shared" si="38"/>
        <v>16.971450716961634</v>
      </c>
      <c r="L118" s="34">
        <f t="shared" si="38"/>
        <v>7.0238987210954651</v>
      </c>
      <c r="M118" s="34">
        <f t="shared" si="38"/>
        <v>23.65663350988244</v>
      </c>
      <c r="N118" s="34">
        <f t="shared" si="38"/>
        <v>7.3626146492701192</v>
      </c>
      <c r="O118" s="25"/>
      <c r="P118" s="25"/>
    </row>
    <row r="119" spans="1:16" ht="14.25" x14ac:dyDescent="0.2">
      <c r="A119" s="159"/>
      <c r="B119" s="33" t="str">
        <f t="shared" si="21"/>
        <v>Heart 18</v>
      </c>
      <c r="C119" s="34">
        <f t="shared" ref="C119:N119" si="39">C$57*$P33*$O$56</f>
        <v>21.080480558067432</v>
      </c>
      <c r="D119" s="34">
        <f t="shared" si="39"/>
        <v>19.318434310812552</v>
      </c>
      <c r="E119" s="34">
        <f t="shared" si="39"/>
        <v>30.883865133703654</v>
      </c>
      <c r="F119" s="34">
        <f t="shared" si="39"/>
        <v>8.1694871463635206</v>
      </c>
      <c r="G119" s="34">
        <f t="shared" si="39"/>
        <v>11.789691254359902</v>
      </c>
      <c r="H119" s="34">
        <f t="shared" si="39"/>
        <v>22.618266373853508</v>
      </c>
      <c r="I119" s="34">
        <f t="shared" si="39"/>
        <v>14.320630409507816</v>
      </c>
      <c r="J119" s="34">
        <f t="shared" si="39"/>
        <v>20.95233174008526</v>
      </c>
      <c r="K119" s="34">
        <f t="shared" si="39"/>
        <v>30.499418679757142</v>
      </c>
      <c r="L119" s="34">
        <f t="shared" si="39"/>
        <v>12.622658571244024</v>
      </c>
      <c r="M119" s="34">
        <f t="shared" si="39"/>
        <v>42.513370365585843</v>
      </c>
      <c r="N119" s="34">
        <f t="shared" si="39"/>
        <v>13.231365456659345</v>
      </c>
      <c r="O119" s="25"/>
      <c r="P119" s="25"/>
    </row>
    <row r="120" spans="1:16" ht="14.25" x14ac:dyDescent="0.2">
      <c r="A120" s="159"/>
      <c r="B120" s="33" t="str">
        <f t="shared" si="21"/>
        <v>Heart 19</v>
      </c>
      <c r="C120" s="34">
        <f t="shared" ref="C120:N120" si="40">C$57*$P34*$O$56</f>
        <v>14.025319726133572</v>
      </c>
      <c r="D120" s="34">
        <f t="shared" si="40"/>
        <v>12.852990569693837</v>
      </c>
      <c r="E120" s="34">
        <f t="shared" si="40"/>
        <v>20.547732851052832</v>
      </c>
      <c r="F120" s="34">
        <f t="shared" si="40"/>
        <v>5.4353442707660511</v>
      </c>
      <c r="G120" s="34">
        <f t="shared" si="40"/>
        <v>7.8439478103604188</v>
      </c>
      <c r="H120" s="34">
        <f t="shared" si="40"/>
        <v>15.048443353571889</v>
      </c>
      <c r="I120" s="34">
        <f t="shared" si="40"/>
        <v>9.5278387805193123</v>
      </c>
      <c r="J120" s="34">
        <f t="shared" si="40"/>
        <v>13.940059423847046</v>
      </c>
      <c r="K120" s="34">
        <f t="shared" si="40"/>
        <v>20.291951944193258</v>
      </c>
      <c r="L120" s="34">
        <f t="shared" si="40"/>
        <v>8.3981397752228393</v>
      </c>
      <c r="M120" s="34">
        <f t="shared" si="40"/>
        <v>28.285105283555094</v>
      </c>
      <c r="N120" s="34">
        <f t="shared" si="40"/>
        <v>8.8031262110838391</v>
      </c>
      <c r="O120" s="25"/>
      <c r="P120" s="25"/>
    </row>
    <row r="121" spans="1:16" ht="14.25" x14ac:dyDescent="0.2">
      <c r="A121" s="159"/>
      <c r="B121" s="33" t="str">
        <f t="shared" si="21"/>
        <v>Heart 20</v>
      </c>
      <c r="C121" s="34">
        <f t="shared" ref="C121:N121" si="41">C$57*$P35*$O$56</f>
        <v>16.32037204495543</v>
      </c>
      <c r="D121" s="34">
        <f t="shared" si="41"/>
        <v>14.95620720837101</v>
      </c>
      <c r="E121" s="34">
        <f t="shared" si="41"/>
        <v>23.910089135770569</v>
      </c>
      <c r="F121" s="34">
        <f t="shared" si="41"/>
        <v>6.3247642423459505</v>
      </c>
      <c r="G121" s="34">
        <f t="shared" si="41"/>
        <v>9.1275029066012134</v>
      </c>
      <c r="H121" s="34">
        <f t="shared" si="41"/>
        <v>17.510915902338198</v>
      </c>
      <c r="I121" s="34">
        <f t="shared" si="41"/>
        <v>11.086939671877017</v>
      </c>
      <c r="J121" s="34">
        <f t="shared" si="41"/>
        <v>16.221160056840201</v>
      </c>
      <c r="K121" s="34">
        <f t="shared" si="41"/>
        <v>23.612453171424882</v>
      </c>
      <c r="L121" s="34">
        <f t="shared" si="41"/>
        <v>9.7723808293502117</v>
      </c>
      <c r="M121" s="34">
        <f t="shared" si="41"/>
        <v>32.913577057227748</v>
      </c>
      <c r="N121" s="34">
        <f t="shared" si="41"/>
        <v>10.243637772897557</v>
      </c>
      <c r="O121" s="25"/>
      <c r="P121" s="25"/>
    </row>
    <row r="122" spans="1:16" ht="14.25" x14ac:dyDescent="0.2">
      <c r="A122" s="159"/>
      <c r="B122" s="33" t="str">
        <f t="shared" si="21"/>
        <v>Heart 21</v>
      </c>
      <c r="C122" s="34">
        <f t="shared" ref="C122:N122" si="42">C$57*$P36*$O$56</f>
        <v>20.145459242991862</v>
      </c>
      <c r="D122" s="34">
        <f t="shared" si="42"/>
        <v>18.461568272832967</v>
      </c>
      <c r="E122" s="34">
        <f t="shared" si="42"/>
        <v>29.5140162769668</v>
      </c>
      <c r="F122" s="34">
        <f t="shared" si="42"/>
        <v>7.8071308616457822</v>
      </c>
      <c r="G122" s="34">
        <f t="shared" si="42"/>
        <v>11.266761400335874</v>
      </c>
      <c r="H122" s="34">
        <f t="shared" si="42"/>
        <v>21.615036816948717</v>
      </c>
      <c r="I122" s="34">
        <f t="shared" si="42"/>
        <v>13.685441157473196</v>
      </c>
      <c r="J122" s="34">
        <f t="shared" si="42"/>
        <v>20.022994445162123</v>
      </c>
      <c r="K122" s="34">
        <f t="shared" si="42"/>
        <v>29.146621883477589</v>
      </c>
      <c r="L122" s="34">
        <f t="shared" si="42"/>
        <v>12.062782586229169</v>
      </c>
      <c r="M122" s="34">
        <f t="shared" si="42"/>
        <v>40.627696680015504</v>
      </c>
      <c r="N122" s="34">
        <f t="shared" si="42"/>
        <v>12.644490375920425</v>
      </c>
      <c r="O122" s="25"/>
      <c r="P122" s="25"/>
    </row>
    <row r="123" spans="1:16" ht="14.25" x14ac:dyDescent="0.2">
      <c r="A123" s="159"/>
      <c r="B123" s="33" t="str">
        <f t="shared" si="21"/>
        <v>Heart 22</v>
      </c>
      <c r="C123" s="34">
        <f t="shared" ref="C123:N123" si="43">C$57*$P37*$O$56</f>
        <v>20.400465056194289</v>
      </c>
      <c r="D123" s="34">
        <f t="shared" si="43"/>
        <v>18.695259010463761</v>
      </c>
      <c r="E123" s="34">
        <f t="shared" si="43"/>
        <v>29.887611419713213</v>
      </c>
      <c r="F123" s="34">
        <f t="shared" si="43"/>
        <v>7.905955302932437</v>
      </c>
      <c r="G123" s="34">
        <f t="shared" si="43"/>
        <v>11.409378633251517</v>
      </c>
      <c r="H123" s="34">
        <f t="shared" si="43"/>
        <v>21.888644877922747</v>
      </c>
      <c r="I123" s="34">
        <f t="shared" si="43"/>
        <v>13.858674589846272</v>
      </c>
      <c r="J123" s="34">
        <f t="shared" si="43"/>
        <v>20.276450071050249</v>
      </c>
      <c r="K123" s="34">
        <f t="shared" si="43"/>
        <v>29.5155664642811</v>
      </c>
      <c r="L123" s="34">
        <f t="shared" si="43"/>
        <v>12.215476036687765</v>
      </c>
      <c r="M123" s="34">
        <f t="shared" si="43"/>
        <v>41.141971321534676</v>
      </c>
      <c r="N123" s="34">
        <f t="shared" si="43"/>
        <v>12.804547216121946</v>
      </c>
      <c r="O123" s="25"/>
      <c r="P123" s="25"/>
    </row>
    <row r="124" spans="1:16" ht="14.25" x14ac:dyDescent="0.2">
      <c r="A124" s="159"/>
      <c r="B124" s="33" t="str">
        <f t="shared" si="21"/>
        <v>Heart 23</v>
      </c>
      <c r="C124" s="34">
        <f t="shared" ref="C124:N124" si="44">C$57*$P38*$O$56</f>
        <v>16.490375920423716</v>
      </c>
      <c r="D124" s="34">
        <f t="shared" si="44"/>
        <v>15.112001033458208</v>
      </c>
      <c r="E124" s="34">
        <f t="shared" si="44"/>
        <v>24.159152564268183</v>
      </c>
      <c r="F124" s="34">
        <f t="shared" si="44"/>
        <v>6.3906472032037209</v>
      </c>
      <c r="G124" s="34">
        <f t="shared" si="44"/>
        <v>9.2225810618783104</v>
      </c>
      <c r="H124" s="34">
        <f t="shared" si="44"/>
        <v>17.693321276320891</v>
      </c>
      <c r="I124" s="34">
        <f t="shared" si="44"/>
        <v>11.202428626792404</v>
      </c>
      <c r="J124" s="34">
        <f t="shared" si="44"/>
        <v>16.390130474098953</v>
      </c>
      <c r="K124" s="34">
        <f t="shared" si="44"/>
        <v>23.85841622529389</v>
      </c>
      <c r="L124" s="34">
        <f t="shared" si="44"/>
        <v>9.8741764629892774</v>
      </c>
      <c r="M124" s="34">
        <f t="shared" si="44"/>
        <v>33.256426818240534</v>
      </c>
      <c r="N124" s="34">
        <f t="shared" si="44"/>
        <v>10.350342333031909</v>
      </c>
      <c r="O124" s="25"/>
      <c r="P124" s="25"/>
    </row>
    <row r="125" spans="1:16" ht="14.25" x14ac:dyDescent="0.2">
      <c r="A125" s="159"/>
      <c r="B125" s="33" t="str">
        <f t="shared" si="21"/>
        <v>Heart 24</v>
      </c>
      <c r="C125" s="34">
        <f t="shared" ref="C125:N125" si="45">C$57*$P39*$O$56</f>
        <v>16.405373982689575</v>
      </c>
      <c r="D125" s="34">
        <f t="shared" si="45"/>
        <v>15.034104120914609</v>
      </c>
      <c r="E125" s="34">
        <f t="shared" si="45"/>
        <v>24.03462085001938</v>
      </c>
      <c r="F125" s="34">
        <f t="shared" si="45"/>
        <v>6.3577057227748357</v>
      </c>
      <c r="G125" s="34">
        <f t="shared" si="45"/>
        <v>9.1750419842397619</v>
      </c>
      <c r="H125" s="34">
        <f t="shared" si="45"/>
        <v>17.602118589329546</v>
      </c>
      <c r="I125" s="34">
        <f t="shared" si="45"/>
        <v>11.14468414933471</v>
      </c>
      <c r="J125" s="34">
        <f t="shared" si="45"/>
        <v>16.305645265469575</v>
      </c>
      <c r="K125" s="34">
        <f t="shared" si="45"/>
        <v>23.735434698359388</v>
      </c>
      <c r="L125" s="34">
        <f t="shared" si="45"/>
        <v>9.8232786461697454</v>
      </c>
      <c r="M125" s="34">
        <f t="shared" si="45"/>
        <v>33.085001937734141</v>
      </c>
      <c r="N125" s="34">
        <f t="shared" si="45"/>
        <v>10.296990052964732</v>
      </c>
      <c r="O125" s="25"/>
      <c r="P125" s="25"/>
    </row>
    <row r="126" spans="1:16" ht="14.25" x14ac:dyDescent="0.2">
      <c r="A126" s="159"/>
      <c r="B126" s="33" t="str">
        <f t="shared" si="21"/>
        <v>Heart 25</v>
      </c>
      <c r="C126" s="34">
        <f t="shared" ref="C126:N126" si="46">C$57*$P40*$O$56</f>
        <v>13.00529647332386</v>
      </c>
      <c r="D126" s="34">
        <f t="shared" si="46"/>
        <v>11.918227619170651</v>
      </c>
      <c r="E126" s="34">
        <f t="shared" si="46"/>
        <v>19.053352280067177</v>
      </c>
      <c r="F126" s="34">
        <f t="shared" si="46"/>
        <v>5.0400465056194301</v>
      </c>
      <c r="G126" s="34">
        <f t="shared" si="46"/>
        <v>7.2734788786978433</v>
      </c>
      <c r="H126" s="34">
        <f t="shared" si="46"/>
        <v>13.954011109675754</v>
      </c>
      <c r="I126" s="34">
        <f t="shared" si="46"/>
        <v>8.8349050510270004</v>
      </c>
      <c r="J126" s="34">
        <f t="shared" si="46"/>
        <v>12.926236920294537</v>
      </c>
      <c r="K126" s="34">
        <f t="shared" si="46"/>
        <v>18.816173620979203</v>
      </c>
      <c r="L126" s="34">
        <f t="shared" si="46"/>
        <v>7.787365973388451</v>
      </c>
      <c r="M126" s="34">
        <f t="shared" si="46"/>
        <v>26.228006717478362</v>
      </c>
      <c r="N126" s="34">
        <f t="shared" si="46"/>
        <v>8.1628988502777418</v>
      </c>
      <c r="O126" s="25"/>
      <c r="P126" s="25"/>
    </row>
    <row r="127" spans="1:16" ht="14.25" x14ac:dyDescent="0.2">
      <c r="A127" s="159"/>
      <c r="B127" s="33" t="str">
        <f t="shared" si="21"/>
        <v>Heart 26</v>
      </c>
      <c r="C127" s="34">
        <f t="shared" ref="C127:N127" si="47">C$57*$P41*$O$56</f>
        <v>18.36041855057486</v>
      </c>
      <c r="D127" s="34">
        <f t="shared" si="47"/>
        <v>16.825733109417385</v>
      </c>
      <c r="E127" s="34">
        <f t="shared" si="47"/>
        <v>26.898850277741893</v>
      </c>
      <c r="F127" s="34">
        <f t="shared" si="47"/>
        <v>7.1153597726391942</v>
      </c>
      <c r="G127" s="34">
        <f t="shared" si="47"/>
        <v>10.268440769926366</v>
      </c>
      <c r="H127" s="34">
        <f t="shared" si="47"/>
        <v>19.699780390130474</v>
      </c>
      <c r="I127" s="34">
        <f t="shared" si="47"/>
        <v>12.472807130861646</v>
      </c>
      <c r="J127" s="34">
        <f t="shared" si="47"/>
        <v>18.248805063945227</v>
      </c>
      <c r="K127" s="34">
        <f t="shared" si="47"/>
        <v>26.564009817852991</v>
      </c>
      <c r="L127" s="34">
        <f t="shared" si="47"/>
        <v>10.993928433018988</v>
      </c>
      <c r="M127" s="34">
        <f t="shared" si="47"/>
        <v>37.027774189381212</v>
      </c>
      <c r="N127" s="34">
        <f t="shared" si="47"/>
        <v>11.524092494509754</v>
      </c>
      <c r="O127" s="25"/>
      <c r="P127" s="25"/>
    </row>
    <row r="128" spans="1:16" ht="14.25" x14ac:dyDescent="0.2">
      <c r="A128" s="159"/>
      <c r="B128" s="33" t="str">
        <f t="shared" si="21"/>
        <v>Heart 27</v>
      </c>
      <c r="C128" s="34">
        <f t="shared" ref="C128:N128" si="48">C$57*$P42*$O$56</f>
        <v>15.725358480816434</v>
      </c>
      <c r="D128" s="34">
        <f t="shared" si="48"/>
        <v>14.410928820565818</v>
      </c>
      <c r="E128" s="34">
        <f t="shared" si="48"/>
        <v>23.038367136028935</v>
      </c>
      <c r="F128" s="34">
        <f t="shared" si="48"/>
        <v>6.0941738793437548</v>
      </c>
      <c r="G128" s="34">
        <f t="shared" si="48"/>
        <v>8.7947293631313777</v>
      </c>
      <c r="H128" s="34">
        <f t="shared" si="48"/>
        <v>16.872497093398788</v>
      </c>
      <c r="I128" s="34">
        <f t="shared" si="48"/>
        <v>10.68272832967317</v>
      </c>
      <c r="J128" s="34">
        <f t="shared" si="48"/>
        <v>15.62976359643457</v>
      </c>
      <c r="K128" s="34">
        <f t="shared" si="48"/>
        <v>22.75158248288335</v>
      </c>
      <c r="L128" s="34">
        <f t="shared" si="48"/>
        <v>9.416096111613486</v>
      </c>
      <c r="M128" s="34">
        <f t="shared" si="48"/>
        <v>31.713602893682985</v>
      </c>
      <c r="N128" s="34">
        <f t="shared" si="48"/>
        <v>9.8701718124273352</v>
      </c>
      <c r="O128" s="25"/>
      <c r="P128" s="25"/>
    </row>
    <row r="129" spans="1:16" ht="14.25" x14ac:dyDescent="0.2">
      <c r="A129" s="159"/>
      <c r="B129" s="33" t="str">
        <f t="shared" si="21"/>
        <v>Heart 28</v>
      </c>
      <c r="C129" s="34">
        <f t="shared" ref="C129:N129" si="49">C$57*$P43*$O$56</f>
        <v>12.920294535589717</v>
      </c>
      <c r="D129" s="34">
        <f t="shared" si="49"/>
        <v>11.84033070662705</v>
      </c>
      <c r="E129" s="34">
        <f t="shared" si="49"/>
        <v>18.92882056581837</v>
      </c>
      <c r="F129" s="34">
        <f t="shared" si="49"/>
        <v>5.007105025190544</v>
      </c>
      <c r="G129" s="34">
        <f t="shared" si="49"/>
        <v>7.2259398010592948</v>
      </c>
      <c r="H129" s="34">
        <f t="shared" si="49"/>
        <v>13.862808422684408</v>
      </c>
      <c r="I129" s="34">
        <f t="shared" si="49"/>
        <v>8.7771605735693061</v>
      </c>
      <c r="J129" s="34">
        <f t="shared" si="49"/>
        <v>12.841751711665159</v>
      </c>
      <c r="K129" s="34">
        <f t="shared" si="49"/>
        <v>18.693192094044697</v>
      </c>
      <c r="L129" s="34">
        <f t="shared" si="49"/>
        <v>7.7364681565689182</v>
      </c>
      <c r="M129" s="34">
        <f t="shared" si="49"/>
        <v>26.056581836971969</v>
      </c>
      <c r="N129" s="34">
        <f t="shared" si="49"/>
        <v>8.1095465702105667</v>
      </c>
      <c r="O129" s="25"/>
      <c r="P129" s="25"/>
    </row>
    <row r="130" spans="1:16" ht="14.25" x14ac:dyDescent="0.2">
      <c r="A130" s="159"/>
      <c r="B130" s="33" t="str">
        <f t="shared" si="21"/>
        <v>Heart 29</v>
      </c>
      <c r="C130" s="34">
        <f t="shared" ref="C130:N130" si="50">C$57*$P44*$O$56</f>
        <v>13.515308099728717</v>
      </c>
      <c r="D130" s="34">
        <f t="shared" si="50"/>
        <v>12.385609094432242</v>
      </c>
      <c r="E130" s="34">
        <f t="shared" si="50"/>
        <v>19.800542565560008</v>
      </c>
      <c r="F130" s="34">
        <f t="shared" si="50"/>
        <v>5.2376953881927406</v>
      </c>
      <c r="G130" s="34">
        <f t="shared" si="50"/>
        <v>7.5587133445291306</v>
      </c>
      <c r="H130" s="34">
        <f t="shared" si="50"/>
        <v>14.501227231623822</v>
      </c>
      <c r="I130" s="34">
        <f t="shared" si="50"/>
        <v>9.1813719157731555</v>
      </c>
      <c r="J130" s="34">
        <f t="shared" si="50"/>
        <v>13.433148172070791</v>
      </c>
      <c r="K130" s="34">
        <f t="shared" si="50"/>
        <v>19.554062782586229</v>
      </c>
      <c r="L130" s="34">
        <f t="shared" si="50"/>
        <v>8.0927528743056456</v>
      </c>
      <c r="M130" s="34">
        <f t="shared" si="50"/>
        <v>27.256556000516728</v>
      </c>
      <c r="N130" s="34">
        <f t="shared" si="50"/>
        <v>8.4830125306807904</v>
      </c>
      <c r="O130" s="25"/>
      <c r="P130" s="25"/>
    </row>
    <row r="131" spans="1:16" ht="14.25" x14ac:dyDescent="0.2">
      <c r="A131" s="159"/>
      <c r="B131" s="33" t="str">
        <f t="shared" si="21"/>
        <v>Heart 30</v>
      </c>
      <c r="C131" s="34">
        <f t="shared" ref="C131:N131" si="51">C$57*$P45*$O$56</f>
        <v>16.32037204495543</v>
      </c>
      <c r="D131" s="34">
        <f t="shared" si="51"/>
        <v>14.95620720837101</v>
      </c>
      <c r="E131" s="34">
        <f t="shared" si="51"/>
        <v>23.910089135770569</v>
      </c>
      <c r="F131" s="34">
        <f t="shared" si="51"/>
        <v>6.3247642423459505</v>
      </c>
      <c r="G131" s="34">
        <f t="shared" si="51"/>
        <v>9.1275029066012134</v>
      </c>
      <c r="H131" s="34">
        <f t="shared" si="51"/>
        <v>17.510915902338198</v>
      </c>
      <c r="I131" s="34">
        <f t="shared" si="51"/>
        <v>11.086939671877017</v>
      </c>
      <c r="J131" s="34">
        <f t="shared" si="51"/>
        <v>16.221160056840201</v>
      </c>
      <c r="K131" s="34">
        <f t="shared" si="51"/>
        <v>23.612453171424882</v>
      </c>
      <c r="L131" s="34">
        <f t="shared" si="51"/>
        <v>9.7723808293502117</v>
      </c>
      <c r="M131" s="34">
        <f t="shared" si="51"/>
        <v>32.913577057227748</v>
      </c>
      <c r="N131" s="34">
        <f t="shared" si="51"/>
        <v>10.243637772897557</v>
      </c>
      <c r="O131" s="25"/>
      <c r="P131" s="25"/>
    </row>
    <row r="132" spans="1:16" ht="14.25" x14ac:dyDescent="0.2">
      <c r="A132" s="159"/>
      <c r="B132" s="33" t="str">
        <f t="shared" si="21"/>
        <v>Heart 31</v>
      </c>
      <c r="C132" s="34">
        <f t="shared" ref="C132:N132" si="52">C$57*$P46*$O$56</f>
        <v>16.830383671360288</v>
      </c>
      <c r="D132" s="34">
        <f t="shared" si="52"/>
        <v>15.423588683632605</v>
      </c>
      <c r="E132" s="34">
        <f t="shared" si="52"/>
        <v>24.6572794212634</v>
      </c>
      <c r="F132" s="34">
        <f t="shared" si="52"/>
        <v>6.522413124919261</v>
      </c>
      <c r="G132" s="34">
        <f t="shared" si="52"/>
        <v>9.4127373724325007</v>
      </c>
      <c r="H132" s="34">
        <f t="shared" si="52"/>
        <v>18.058132024286266</v>
      </c>
      <c r="I132" s="34">
        <f t="shared" si="52"/>
        <v>11.433406536623174</v>
      </c>
      <c r="J132" s="34">
        <f t="shared" si="52"/>
        <v>16.728071308616453</v>
      </c>
      <c r="K132" s="34">
        <f t="shared" si="52"/>
        <v>24.350342333031911</v>
      </c>
      <c r="L132" s="34">
        <f t="shared" si="52"/>
        <v>10.077767730267407</v>
      </c>
      <c r="M132" s="34">
        <f t="shared" si="52"/>
        <v>33.942126340266114</v>
      </c>
      <c r="N132" s="34">
        <f t="shared" si="52"/>
        <v>10.563751453300608</v>
      </c>
      <c r="O132" s="25"/>
      <c r="P132" s="25"/>
    </row>
    <row r="133" spans="1:16" ht="14.25" x14ac:dyDescent="0.2">
      <c r="A133" s="159"/>
      <c r="B133" s="33" t="str">
        <f t="shared" si="21"/>
        <v>Heart 32</v>
      </c>
      <c r="C133" s="34">
        <f t="shared" ref="C133:N133" si="53">C$57*$P47*$O$56</f>
        <v>23.120527063686865</v>
      </c>
      <c r="D133" s="34">
        <f t="shared" si="53"/>
        <v>21.187960211858933</v>
      </c>
      <c r="E133" s="34">
        <f t="shared" si="53"/>
        <v>33.872626275674982</v>
      </c>
      <c r="F133" s="34">
        <f t="shared" si="53"/>
        <v>8.9600826766567643</v>
      </c>
      <c r="G133" s="34">
        <f t="shared" si="53"/>
        <v>12.930629117685054</v>
      </c>
      <c r="H133" s="34">
        <f t="shared" si="53"/>
        <v>24.807130861645785</v>
      </c>
      <c r="I133" s="34">
        <f t="shared" si="53"/>
        <v>15.706497868492443</v>
      </c>
      <c r="J133" s="34">
        <f t="shared" si="53"/>
        <v>22.979976747190285</v>
      </c>
      <c r="K133" s="34">
        <f t="shared" si="53"/>
        <v>33.450975326185251</v>
      </c>
      <c r="L133" s="34">
        <f t="shared" si="53"/>
        <v>13.844206174912802</v>
      </c>
      <c r="M133" s="34">
        <f t="shared" si="53"/>
        <v>46.627567497739314</v>
      </c>
      <c r="N133" s="34">
        <f t="shared" si="53"/>
        <v>14.511820178271542</v>
      </c>
      <c r="O133" s="25"/>
      <c r="P133" s="25"/>
    </row>
    <row r="134" spans="1:16" ht="14.25" x14ac:dyDescent="0.2">
      <c r="A134" s="159"/>
      <c r="B134" s="33" t="str">
        <f t="shared" si="21"/>
        <v>Heart 33</v>
      </c>
      <c r="C134" s="34">
        <f t="shared" ref="C134:N134" si="54">C$57*$P48*$O$56</f>
        <v>14.195323601601858</v>
      </c>
      <c r="D134" s="34">
        <f t="shared" si="54"/>
        <v>13.008784394781035</v>
      </c>
      <c r="E134" s="34">
        <f t="shared" si="54"/>
        <v>20.796796279550446</v>
      </c>
      <c r="F134" s="34">
        <f t="shared" si="54"/>
        <v>5.5012272316238215</v>
      </c>
      <c r="G134" s="34">
        <f t="shared" si="54"/>
        <v>7.9390259656375148</v>
      </c>
      <c r="H134" s="34">
        <f t="shared" si="54"/>
        <v>15.23084872755458</v>
      </c>
      <c r="I134" s="34">
        <f t="shared" si="54"/>
        <v>9.6433277354346973</v>
      </c>
      <c r="J134" s="34">
        <f t="shared" si="54"/>
        <v>14.1090298411058</v>
      </c>
      <c r="K134" s="34">
        <f t="shared" si="54"/>
        <v>20.537914998062266</v>
      </c>
      <c r="L134" s="34">
        <f t="shared" si="54"/>
        <v>8.4999354088619032</v>
      </c>
      <c r="M134" s="34">
        <f t="shared" si="54"/>
        <v>28.627955044567884</v>
      </c>
      <c r="N134" s="34">
        <f t="shared" si="54"/>
        <v>8.9098307712181875</v>
      </c>
      <c r="O134" s="25"/>
      <c r="P134" s="25"/>
    </row>
    <row r="135" spans="1:16" ht="14.25" x14ac:dyDescent="0.2">
      <c r="A135" s="159"/>
      <c r="B135" s="33" t="str">
        <f t="shared" si="21"/>
        <v>Heart 34</v>
      </c>
      <c r="C135" s="34">
        <f t="shared" ref="C135:N135" si="55">C$57*$P49*$O$56</f>
        <v>18.61542436377729</v>
      </c>
      <c r="D135" s="34">
        <f t="shared" si="55"/>
        <v>17.059423847048183</v>
      </c>
      <c r="E135" s="34">
        <f t="shared" si="55"/>
        <v>27.27244542048831</v>
      </c>
      <c r="F135" s="34">
        <f t="shared" si="55"/>
        <v>7.2141842139258499</v>
      </c>
      <c r="G135" s="34">
        <f t="shared" si="55"/>
        <v>10.41105800284201</v>
      </c>
      <c r="H135" s="34">
        <f t="shared" si="55"/>
        <v>19.973388451104508</v>
      </c>
      <c r="I135" s="34">
        <f t="shared" si="55"/>
        <v>12.646040563234724</v>
      </c>
      <c r="J135" s="34">
        <f t="shared" si="55"/>
        <v>18.502260689833356</v>
      </c>
      <c r="K135" s="34">
        <f t="shared" si="55"/>
        <v>26.932954398656506</v>
      </c>
      <c r="L135" s="34">
        <f t="shared" si="55"/>
        <v>11.146621883477588</v>
      </c>
      <c r="M135" s="34">
        <f t="shared" si="55"/>
        <v>37.542048830900399</v>
      </c>
      <c r="N135" s="34">
        <f t="shared" si="55"/>
        <v>11.684149334711277</v>
      </c>
      <c r="O135" s="25"/>
      <c r="P135" s="25"/>
    </row>
    <row r="136" spans="1:16" ht="14.25" x14ac:dyDescent="0.2">
      <c r="A136" s="159"/>
      <c r="B136" s="33" t="str">
        <f t="shared" si="21"/>
        <v>Heart 35</v>
      </c>
      <c r="C136" s="34">
        <f t="shared" ref="C136:N136" si="56">C$57*$P50*$O$56</f>
        <v>18.785428239245576</v>
      </c>
      <c r="D136" s="34">
        <f t="shared" si="56"/>
        <v>17.215217672135385</v>
      </c>
      <c r="E136" s="34">
        <f t="shared" si="56"/>
        <v>27.521508848985921</v>
      </c>
      <c r="F136" s="34">
        <f t="shared" si="56"/>
        <v>7.2800671747836203</v>
      </c>
      <c r="G136" s="34">
        <f t="shared" si="56"/>
        <v>10.506136158119107</v>
      </c>
      <c r="H136" s="34">
        <f t="shared" si="56"/>
        <v>20.155793825087198</v>
      </c>
      <c r="I136" s="34">
        <f t="shared" si="56"/>
        <v>12.761529518150111</v>
      </c>
      <c r="J136" s="34">
        <f t="shared" si="56"/>
        <v>18.671231107092105</v>
      </c>
      <c r="K136" s="34">
        <f t="shared" si="56"/>
        <v>27.178917452525514</v>
      </c>
      <c r="L136" s="34">
        <f t="shared" si="56"/>
        <v>11.248417517116652</v>
      </c>
      <c r="M136" s="34">
        <f t="shared" si="56"/>
        <v>37.884898591913192</v>
      </c>
      <c r="N136" s="34">
        <f t="shared" si="56"/>
        <v>11.790853894845627</v>
      </c>
      <c r="O136" s="25"/>
      <c r="P136" s="25"/>
    </row>
    <row r="137" spans="1:16" ht="14.25" x14ac:dyDescent="0.2">
      <c r="A137" s="159"/>
      <c r="B137" s="33" t="str">
        <f t="shared" si="21"/>
        <v>Heart 36</v>
      </c>
      <c r="C137" s="34">
        <f t="shared" ref="C137:N137" si="57">C$57*$P51*$O$56</f>
        <v>16.065366231753</v>
      </c>
      <c r="D137" s="34">
        <f t="shared" si="57"/>
        <v>14.722516470740214</v>
      </c>
      <c r="E137" s="34">
        <f t="shared" si="57"/>
        <v>23.536493993024155</v>
      </c>
      <c r="F137" s="34">
        <f t="shared" si="57"/>
        <v>6.2259398010592948</v>
      </c>
      <c r="G137" s="34">
        <f t="shared" si="57"/>
        <v>8.9848856736855698</v>
      </c>
      <c r="H137" s="34">
        <f t="shared" si="57"/>
        <v>17.237307841364164</v>
      </c>
      <c r="I137" s="34">
        <f t="shared" si="57"/>
        <v>10.91370623950394</v>
      </c>
      <c r="J137" s="34">
        <f t="shared" si="57"/>
        <v>15.967704430952072</v>
      </c>
      <c r="K137" s="34">
        <f t="shared" si="57"/>
        <v>23.243508590621367</v>
      </c>
      <c r="L137" s="34">
        <f t="shared" si="57"/>
        <v>9.6196873788916157</v>
      </c>
      <c r="M137" s="34">
        <f t="shared" si="57"/>
        <v>32.399302415708561</v>
      </c>
      <c r="N137" s="34">
        <f t="shared" si="57"/>
        <v>10.083580932696034</v>
      </c>
      <c r="O137" s="25"/>
      <c r="P137" s="25"/>
    </row>
    <row r="138" spans="1:16" ht="14.25" x14ac:dyDescent="0.2">
      <c r="A138" s="159"/>
      <c r="B138" s="33" t="str">
        <f t="shared" si="21"/>
        <v>Heart 37</v>
      </c>
      <c r="C138" s="34">
        <f t="shared" ref="C138:N138" si="58">C$57*$P52*$O$56</f>
        <v>15.725358480816434</v>
      </c>
      <c r="D138" s="34">
        <f t="shared" si="58"/>
        <v>14.410928820565818</v>
      </c>
      <c r="E138" s="34">
        <f t="shared" si="58"/>
        <v>23.038367136028935</v>
      </c>
      <c r="F138" s="34">
        <f t="shared" si="58"/>
        <v>6.0941738793437548</v>
      </c>
      <c r="G138" s="34">
        <f t="shared" si="58"/>
        <v>8.7947293631313777</v>
      </c>
      <c r="H138" s="34">
        <f t="shared" si="58"/>
        <v>16.872497093398788</v>
      </c>
      <c r="I138" s="34">
        <f t="shared" si="58"/>
        <v>10.68272832967317</v>
      </c>
      <c r="J138" s="34">
        <f t="shared" si="58"/>
        <v>15.62976359643457</v>
      </c>
      <c r="K138" s="34">
        <f t="shared" si="58"/>
        <v>22.75158248288335</v>
      </c>
      <c r="L138" s="34">
        <f t="shared" si="58"/>
        <v>9.416096111613486</v>
      </c>
      <c r="M138" s="34">
        <f t="shared" si="58"/>
        <v>31.713602893682985</v>
      </c>
      <c r="N138" s="34">
        <f t="shared" si="58"/>
        <v>9.8701718124273352</v>
      </c>
      <c r="O138" s="25"/>
      <c r="P138" s="25"/>
    </row>
    <row r="139" spans="1:16" ht="14.25" x14ac:dyDescent="0.2">
      <c r="A139" s="159"/>
      <c r="B139" s="33" t="str">
        <f t="shared" si="21"/>
        <v>Heart 38</v>
      </c>
      <c r="C139" s="34">
        <f t="shared" ref="C139:N139" si="59">C$57*$P53*$O$56</f>
        <v>19.635447616587001</v>
      </c>
      <c r="D139" s="34">
        <f t="shared" si="59"/>
        <v>17.99418679757137</v>
      </c>
      <c r="E139" s="34">
        <f t="shared" si="59"/>
        <v>28.766825991473969</v>
      </c>
      <c r="F139" s="34">
        <f t="shared" si="59"/>
        <v>7.6094819790724708</v>
      </c>
      <c r="G139" s="34">
        <f t="shared" si="59"/>
        <v>10.981526934504585</v>
      </c>
      <c r="H139" s="34">
        <f t="shared" si="59"/>
        <v>21.067820695000645</v>
      </c>
      <c r="I139" s="34">
        <f t="shared" si="59"/>
        <v>13.338974292727038</v>
      </c>
      <c r="J139" s="34">
        <f t="shared" si="59"/>
        <v>19.516083193385864</v>
      </c>
      <c r="K139" s="34">
        <f t="shared" si="59"/>
        <v>28.40873272187056</v>
      </c>
      <c r="L139" s="34">
        <f t="shared" si="59"/>
        <v>11.757395685311973</v>
      </c>
      <c r="M139" s="34">
        <f t="shared" si="59"/>
        <v>39.599147396977131</v>
      </c>
      <c r="N139" s="34">
        <f t="shared" si="59"/>
        <v>12.324376695517374</v>
      </c>
      <c r="O139" s="25"/>
      <c r="P139" s="25"/>
    </row>
    <row r="140" spans="1:16" ht="14.25" x14ac:dyDescent="0.2">
      <c r="A140" s="159"/>
      <c r="B140" s="33" t="str">
        <f t="shared" ref="B140:B141" si="60">B54</f>
        <v>Heart 39</v>
      </c>
      <c r="C140" s="34">
        <f t="shared" ref="C140:N140" si="61">C$57*$P54*$O$56</f>
        <v>20.145459242991862</v>
      </c>
      <c r="D140" s="34">
        <f t="shared" si="61"/>
        <v>18.461568272832967</v>
      </c>
      <c r="E140" s="34">
        <f t="shared" si="61"/>
        <v>29.5140162769668</v>
      </c>
      <c r="F140" s="34">
        <f t="shared" si="61"/>
        <v>7.8071308616457822</v>
      </c>
      <c r="G140" s="34">
        <f t="shared" si="61"/>
        <v>11.266761400335874</v>
      </c>
      <c r="H140" s="34">
        <f t="shared" si="61"/>
        <v>21.615036816948717</v>
      </c>
      <c r="I140" s="34">
        <f t="shared" si="61"/>
        <v>13.685441157473196</v>
      </c>
      <c r="J140" s="34">
        <f t="shared" si="61"/>
        <v>20.022994445162123</v>
      </c>
      <c r="K140" s="34">
        <f t="shared" si="61"/>
        <v>29.146621883477589</v>
      </c>
      <c r="L140" s="34">
        <f t="shared" si="61"/>
        <v>12.062782586229169</v>
      </c>
      <c r="M140" s="34">
        <f t="shared" si="61"/>
        <v>40.627696680015504</v>
      </c>
      <c r="N140" s="34">
        <f t="shared" si="61"/>
        <v>12.644490375920425</v>
      </c>
      <c r="O140" s="25"/>
      <c r="P140" s="25"/>
    </row>
    <row r="141" spans="1:16" ht="14.25" x14ac:dyDescent="0.2">
      <c r="A141" s="159"/>
      <c r="B141" s="33" t="str">
        <f t="shared" si="60"/>
        <v>Heart 40</v>
      </c>
      <c r="C141" s="34">
        <f t="shared" ref="C141:N141" si="62">C$57*$P55*$O$56</f>
        <v>17.425397235499286</v>
      </c>
      <c r="D141" s="34">
        <f t="shared" si="62"/>
        <v>15.968867071437797</v>
      </c>
      <c r="E141" s="34">
        <f t="shared" si="62"/>
        <v>25.529001421005034</v>
      </c>
      <c r="F141" s="34">
        <f t="shared" si="62"/>
        <v>6.7530034879214567</v>
      </c>
      <c r="G141" s="34">
        <f t="shared" si="62"/>
        <v>9.7455109159023383</v>
      </c>
      <c r="H141" s="34">
        <f t="shared" si="62"/>
        <v>18.696550833225679</v>
      </c>
      <c r="I141" s="34">
        <f t="shared" si="62"/>
        <v>11.837617878827025</v>
      </c>
      <c r="J141" s="34">
        <f t="shared" si="62"/>
        <v>17.319467769022086</v>
      </c>
      <c r="K141" s="34">
        <f t="shared" si="62"/>
        <v>25.211213021573442</v>
      </c>
      <c r="L141" s="34">
        <f t="shared" si="62"/>
        <v>10.434052448004133</v>
      </c>
      <c r="M141" s="34">
        <f t="shared" si="62"/>
        <v>35.142100503810873</v>
      </c>
      <c r="N141" s="34">
        <f t="shared" si="62"/>
        <v>10.93721741377083</v>
      </c>
      <c r="O141" s="25"/>
      <c r="P141" s="25"/>
    </row>
    <row r="142" spans="1:16" ht="14.25" x14ac:dyDescent="0.2">
      <c r="A142" s="27"/>
      <c r="B142" s="30"/>
      <c r="C142" s="32"/>
      <c r="D142" s="32"/>
      <c r="E142" s="32"/>
      <c r="F142" s="32"/>
      <c r="G142" s="32"/>
      <c r="H142" s="32"/>
      <c r="I142" s="32"/>
      <c r="J142" s="32"/>
      <c r="K142" s="32"/>
      <c r="L142" s="32"/>
      <c r="M142" s="32"/>
      <c r="N142" s="35"/>
      <c r="O142" s="25"/>
      <c r="P142" s="25"/>
    </row>
    <row r="143" spans="1:16" ht="14.25" x14ac:dyDescent="0.2">
      <c r="A143" s="27"/>
      <c r="B143" s="30"/>
      <c r="C143" s="32"/>
      <c r="D143" s="32"/>
      <c r="E143" s="32"/>
      <c r="F143" s="32"/>
      <c r="G143" s="32"/>
      <c r="H143" s="32"/>
      <c r="I143" s="32"/>
      <c r="J143" s="32"/>
      <c r="K143" s="32"/>
      <c r="L143" s="32"/>
      <c r="M143" s="32"/>
      <c r="N143" s="35"/>
      <c r="O143" s="25"/>
      <c r="P143" s="25"/>
    </row>
    <row r="144" spans="1:16" ht="14.25" x14ac:dyDescent="0.2">
      <c r="A144" s="158" t="s">
        <v>72</v>
      </c>
      <c r="B144" s="33" t="str">
        <f t="shared" ref="B144:B160" si="63">B58</f>
        <v>Head 1</v>
      </c>
      <c r="C144" s="34">
        <f t="shared" ref="C144:N144" si="64">C$99*$P58*$O$98</f>
        <v>22.035437627993943</v>
      </c>
      <c r="D144" s="34">
        <f t="shared" si="64"/>
        <v>16.731368533523284</v>
      </c>
      <c r="E144" s="34">
        <f t="shared" si="64"/>
        <v>25.598789065978099</v>
      </c>
      <c r="F144" s="34">
        <f t="shared" si="64"/>
        <v>9.4613124387855034</v>
      </c>
      <c r="G144" s="34">
        <f t="shared" si="64"/>
        <v>11.283946220283147</v>
      </c>
      <c r="H144" s="34">
        <f t="shared" si="64"/>
        <v>18.246816846229191</v>
      </c>
      <c r="I144" s="34">
        <f t="shared" si="64"/>
        <v>15.011129908289556</v>
      </c>
      <c r="J144" s="34">
        <f t="shared" si="64"/>
        <v>19.76226515893509</v>
      </c>
      <c r="K144" s="34">
        <f t="shared" si="64"/>
        <v>26.704656753628353</v>
      </c>
      <c r="L144" s="34">
        <f t="shared" si="64"/>
        <v>15.318315377081294</v>
      </c>
      <c r="M144" s="34">
        <f t="shared" si="64"/>
        <v>36.165969192413854</v>
      </c>
      <c r="N144" s="34">
        <f t="shared" si="64"/>
        <v>13.679992876858696</v>
      </c>
      <c r="O144" s="25"/>
      <c r="P144" s="25"/>
    </row>
    <row r="145" spans="1:16" ht="14.25" x14ac:dyDescent="0.2">
      <c r="A145" s="159"/>
      <c r="B145" s="33" t="str">
        <f t="shared" si="63"/>
        <v>Head 2</v>
      </c>
      <c r="C145" s="34">
        <f t="shared" ref="C145:N145" si="65">C$99*$P59*$O$98</f>
        <v>21.364793874098478</v>
      </c>
      <c r="D145" s="34">
        <f t="shared" si="65"/>
        <v>16.222152969459529</v>
      </c>
      <c r="E145" s="34">
        <f t="shared" si="65"/>
        <v>24.819695485709197</v>
      </c>
      <c r="F145" s="34">
        <f t="shared" si="65"/>
        <v>9.1733594515181185</v>
      </c>
      <c r="G145" s="34">
        <f t="shared" si="65"/>
        <v>10.940521770100613</v>
      </c>
      <c r="H145" s="34">
        <f t="shared" si="65"/>
        <v>17.691478942213514</v>
      </c>
      <c r="I145" s="34">
        <f t="shared" si="65"/>
        <v>14.554269432819872</v>
      </c>
      <c r="J145" s="34">
        <f t="shared" si="65"/>
        <v>19.1608049149675</v>
      </c>
      <c r="K145" s="34">
        <f t="shared" si="65"/>
        <v>25.891906330691835</v>
      </c>
      <c r="L145" s="34">
        <f t="shared" si="65"/>
        <v>14.852105778648385</v>
      </c>
      <c r="M145" s="34">
        <f t="shared" si="65"/>
        <v>35.065265782209956</v>
      </c>
      <c r="N145" s="34">
        <f t="shared" si="65"/>
        <v>13.263645267562996</v>
      </c>
      <c r="O145" s="25"/>
      <c r="P145" s="25"/>
    </row>
    <row r="146" spans="1:16" ht="14.25" x14ac:dyDescent="0.2">
      <c r="A146" s="159"/>
      <c r="B146" s="33" t="str">
        <f t="shared" si="63"/>
        <v>Head 3</v>
      </c>
      <c r="C146" s="34">
        <f t="shared" ref="C146:N146" si="66">C$99*$P60*$O$98</f>
        <v>23.472531386341377</v>
      </c>
      <c r="D146" s="34">
        <f t="shared" si="66"/>
        <v>17.822544742231322</v>
      </c>
      <c r="E146" s="34">
        <f t="shared" si="66"/>
        <v>27.26827530941145</v>
      </c>
      <c r="F146" s="34">
        <f t="shared" si="66"/>
        <v>10.078354554358471</v>
      </c>
      <c r="G146" s="34">
        <f t="shared" si="66"/>
        <v>12.019855756388568</v>
      </c>
      <c r="H146" s="34">
        <f t="shared" si="66"/>
        <v>19.436826640548482</v>
      </c>
      <c r="I146" s="34">
        <f t="shared" si="66"/>
        <v>15.990116641438874</v>
      </c>
      <c r="J146" s="34">
        <f t="shared" si="66"/>
        <v>21.051108538865638</v>
      </c>
      <c r="K146" s="34">
        <f t="shared" si="66"/>
        <v>28.446264802778025</v>
      </c>
      <c r="L146" s="34">
        <f t="shared" si="66"/>
        <v>16.317335945151811</v>
      </c>
      <c r="M146" s="34">
        <f t="shared" si="66"/>
        <v>38.524619357136501</v>
      </c>
      <c r="N146" s="34">
        <f t="shared" si="66"/>
        <v>14.572166325349478</v>
      </c>
      <c r="O146" s="25"/>
      <c r="P146" s="25"/>
    </row>
    <row r="147" spans="1:16" ht="14.25" x14ac:dyDescent="0.2">
      <c r="A147" s="159"/>
      <c r="B147" s="33" t="str">
        <f t="shared" si="63"/>
        <v>Head 4</v>
      </c>
      <c r="C147" s="34">
        <f t="shared" ref="C147:N147" si="67">C$99*$P61*$O$98</f>
        <v>29.699937672513578</v>
      </c>
      <c r="D147" s="34">
        <f t="shared" si="67"/>
        <v>22.550974979966163</v>
      </c>
      <c r="E147" s="34">
        <f t="shared" si="67"/>
        <v>34.502715697622648</v>
      </c>
      <c r="F147" s="34">
        <f t="shared" si="67"/>
        <v>12.75220372184133</v>
      </c>
      <c r="G147" s="34">
        <f t="shared" si="67"/>
        <v>15.208797079512065</v>
      </c>
      <c r="H147" s="34">
        <f t="shared" si="67"/>
        <v>24.593535749265424</v>
      </c>
      <c r="I147" s="34">
        <f t="shared" si="67"/>
        <v>20.232392485085924</v>
      </c>
      <c r="J147" s="34">
        <f t="shared" si="67"/>
        <v>26.636096518564685</v>
      </c>
      <c r="K147" s="34">
        <f t="shared" si="67"/>
        <v>35.993233015759955</v>
      </c>
      <c r="L147" s="34">
        <f t="shared" si="67"/>
        <v>20.646425073457397</v>
      </c>
      <c r="M147" s="34">
        <f t="shared" si="67"/>
        <v>48.745436737601281</v>
      </c>
      <c r="N147" s="34">
        <f t="shared" si="67"/>
        <v>18.438251268809545</v>
      </c>
      <c r="O147" s="25"/>
      <c r="P147" s="25"/>
    </row>
    <row r="148" spans="1:16" ht="14.25" x14ac:dyDescent="0.2">
      <c r="A148" s="159"/>
      <c r="B148" s="33" t="str">
        <f t="shared" si="63"/>
        <v>Head 5</v>
      </c>
      <c r="C148" s="34">
        <f t="shared" ref="C148:N148" si="68">C$99*$P62*$O$98</f>
        <v>18.586412607960114</v>
      </c>
      <c r="D148" s="34">
        <f t="shared" si="68"/>
        <v>14.112545632623986</v>
      </c>
      <c r="E148" s="34">
        <f t="shared" si="68"/>
        <v>21.592022081738047</v>
      </c>
      <c r="F148" s="34">
        <f t="shared" si="68"/>
        <v>7.9804113614103818</v>
      </c>
      <c r="G148" s="34">
        <f t="shared" si="68"/>
        <v>9.5177633336301319</v>
      </c>
      <c r="H148" s="34">
        <f t="shared" si="68"/>
        <v>15.390793339862881</v>
      </c>
      <c r="I148" s="34">
        <f t="shared" si="68"/>
        <v>12.661561748731193</v>
      </c>
      <c r="J148" s="34">
        <f t="shared" si="68"/>
        <v>16.669041047101775</v>
      </c>
      <c r="K148" s="34">
        <f t="shared" si="68"/>
        <v>22.524797435669136</v>
      </c>
      <c r="L148" s="34">
        <f t="shared" si="68"/>
        <v>12.920666013712049</v>
      </c>
      <c r="M148" s="34">
        <f t="shared" si="68"/>
        <v>30.505208797079515</v>
      </c>
      <c r="N148" s="34">
        <f t="shared" si="68"/>
        <v>11.538776600480814</v>
      </c>
      <c r="O148" s="25"/>
      <c r="P148" s="25"/>
    </row>
    <row r="149" spans="1:16" ht="14.25" x14ac:dyDescent="0.2">
      <c r="A149" s="159"/>
      <c r="B149" s="33" t="str">
        <f t="shared" si="63"/>
        <v>Head 6</v>
      </c>
      <c r="C149" s="34">
        <f t="shared" ref="C149:N149" si="69">C$99*$P63*$O$98</f>
        <v>16.861900097943192</v>
      </c>
      <c r="D149" s="34">
        <f t="shared" si="69"/>
        <v>12.80313418217434</v>
      </c>
      <c r="E149" s="34">
        <f t="shared" si="69"/>
        <v>19.588638589618022</v>
      </c>
      <c r="F149" s="34">
        <f t="shared" si="69"/>
        <v>7.2399608227228196</v>
      </c>
      <c r="G149" s="34">
        <f t="shared" si="69"/>
        <v>8.6346718903036237</v>
      </c>
      <c r="H149" s="34">
        <f t="shared" si="69"/>
        <v>13.962781586679727</v>
      </c>
      <c r="I149" s="34">
        <f t="shared" si="69"/>
        <v>11.486777668952008</v>
      </c>
      <c r="J149" s="34">
        <f t="shared" si="69"/>
        <v>15.122428991185112</v>
      </c>
      <c r="K149" s="34">
        <f t="shared" si="69"/>
        <v>20.434867776689522</v>
      </c>
      <c r="L149" s="34">
        <f t="shared" si="69"/>
        <v>11.721841332027426</v>
      </c>
      <c r="M149" s="34">
        <f t="shared" si="69"/>
        <v>27.674828599412344</v>
      </c>
      <c r="N149" s="34">
        <f t="shared" si="69"/>
        <v>10.468168462291871</v>
      </c>
      <c r="O149" s="25"/>
      <c r="P149" s="25"/>
    </row>
    <row r="150" spans="1:16" ht="14.25" x14ac:dyDescent="0.2">
      <c r="A150" s="159"/>
      <c r="B150" s="33" t="str">
        <f t="shared" si="63"/>
        <v>Head 7</v>
      </c>
      <c r="C150" s="34">
        <f t="shared" ref="C150:N150" si="70">C$99*$P64*$O$98</f>
        <v>24.43059389190633</v>
      </c>
      <c r="D150" s="34">
        <f t="shared" si="70"/>
        <v>18.549995548036684</v>
      </c>
      <c r="E150" s="34">
        <f t="shared" si="70"/>
        <v>28.381266138367018</v>
      </c>
      <c r="F150" s="34">
        <f t="shared" si="70"/>
        <v>10.48971596474045</v>
      </c>
      <c r="G150" s="34">
        <f t="shared" si="70"/>
        <v>12.510462113792181</v>
      </c>
      <c r="H150" s="34">
        <f t="shared" si="70"/>
        <v>20.230166503428013</v>
      </c>
      <c r="I150" s="34">
        <f t="shared" si="70"/>
        <v>16.642774463538419</v>
      </c>
      <c r="J150" s="34">
        <f t="shared" si="70"/>
        <v>21.910337458819338</v>
      </c>
      <c r="K150" s="34">
        <f t="shared" si="70"/>
        <v>29.607336835544473</v>
      </c>
      <c r="L150" s="34">
        <f t="shared" si="70"/>
        <v>16.983349657198826</v>
      </c>
      <c r="M150" s="34">
        <f t="shared" si="70"/>
        <v>40.097052800284921</v>
      </c>
      <c r="N150" s="34">
        <f t="shared" si="70"/>
        <v>15.166948624343334</v>
      </c>
      <c r="O150" s="25"/>
      <c r="P150" s="25"/>
    </row>
    <row r="151" spans="1:16" ht="14.25" x14ac:dyDescent="0.2">
      <c r="A151" s="159"/>
      <c r="B151" s="33" t="str">
        <f t="shared" si="63"/>
        <v>Head 8</v>
      </c>
      <c r="C151" s="34">
        <f t="shared" ref="C151:N151" si="71">C$99*$P65*$O$98</f>
        <v>27.113168907488205</v>
      </c>
      <c r="D151" s="34">
        <f t="shared" si="71"/>
        <v>20.586857804291693</v>
      </c>
      <c r="E151" s="34">
        <f t="shared" si="71"/>
        <v>31.497640459442614</v>
      </c>
      <c r="F151" s="34">
        <f t="shared" si="71"/>
        <v>11.641527913809991</v>
      </c>
      <c r="G151" s="34">
        <f t="shared" si="71"/>
        <v>13.884159914522307</v>
      </c>
      <c r="H151" s="34">
        <f t="shared" si="71"/>
        <v>22.4515181194907</v>
      </c>
      <c r="I151" s="34">
        <f t="shared" si="71"/>
        <v>18.470216365417151</v>
      </c>
      <c r="J151" s="34">
        <f t="shared" si="71"/>
        <v>24.3161784346897</v>
      </c>
      <c r="K151" s="34">
        <f t="shared" si="71"/>
        <v>32.858338527290542</v>
      </c>
      <c r="L151" s="34">
        <f t="shared" si="71"/>
        <v>18.84818805093046</v>
      </c>
      <c r="M151" s="34">
        <f t="shared" si="71"/>
        <v>44.499866441100529</v>
      </c>
      <c r="N151" s="34">
        <f t="shared" si="71"/>
        <v>16.832339061526135</v>
      </c>
      <c r="O151" s="25"/>
      <c r="P151" s="25"/>
    </row>
    <row r="152" spans="1:16" ht="14.25" x14ac:dyDescent="0.2">
      <c r="A152" s="159"/>
      <c r="B152" s="33" t="str">
        <f t="shared" si="63"/>
        <v>Head 9</v>
      </c>
      <c r="C152" s="34">
        <f t="shared" ref="C152:N152" si="72">C$99*$P66*$O$98</f>
        <v>31.999287685869469</v>
      </c>
      <c r="D152" s="34">
        <f t="shared" si="72"/>
        <v>24.296856913899028</v>
      </c>
      <c r="E152" s="34">
        <f t="shared" si="72"/>
        <v>37.173893687116021</v>
      </c>
      <c r="F152" s="34">
        <f t="shared" si="72"/>
        <v>13.739471106758078</v>
      </c>
      <c r="G152" s="34">
        <f t="shared" si="72"/>
        <v>16.386252337280741</v>
      </c>
      <c r="H152" s="34">
        <f t="shared" si="72"/>
        <v>26.497551420176297</v>
      </c>
      <c r="I152" s="34">
        <f t="shared" si="72"/>
        <v>21.79877125812483</v>
      </c>
      <c r="J152" s="34">
        <f t="shared" si="72"/>
        <v>28.698245926453563</v>
      </c>
      <c r="K152" s="34">
        <f t="shared" si="72"/>
        <v>38.779805894399431</v>
      </c>
      <c r="L152" s="34">
        <f t="shared" si="72"/>
        <v>22.244857982370227</v>
      </c>
      <c r="M152" s="34">
        <f t="shared" si="72"/>
        <v>52.519277001157512</v>
      </c>
      <c r="N152" s="34">
        <f t="shared" si="72"/>
        <v>19.865728786394801</v>
      </c>
      <c r="O152" s="25"/>
      <c r="P152" s="25"/>
    </row>
    <row r="153" spans="1:16" ht="14.25" x14ac:dyDescent="0.2">
      <c r="A153" s="159"/>
      <c r="B153" s="33" t="str">
        <f t="shared" si="63"/>
        <v>Head 10</v>
      </c>
      <c r="C153" s="34">
        <f t="shared" ref="C153:N153" si="73">C$99*$P67*$O$98</f>
        <v>30.753806428635027</v>
      </c>
      <c r="D153" s="34">
        <f t="shared" si="73"/>
        <v>23.35117086635206</v>
      </c>
      <c r="E153" s="34">
        <f t="shared" si="73"/>
        <v>35.727005609473778</v>
      </c>
      <c r="F153" s="34">
        <f t="shared" si="73"/>
        <v>13.204701273261506</v>
      </c>
      <c r="G153" s="34">
        <f t="shared" si="73"/>
        <v>15.748464072656041</v>
      </c>
      <c r="H153" s="34">
        <f t="shared" si="73"/>
        <v>25.466209598432911</v>
      </c>
      <c r="I153" s="34">
        <f t="shared" si="73"/>
        <v>20.950316089395422</v>
      </c>
      <c r="J153" s="34">
        <f t="shared" si="73"/>
        <v>27.581248330513752</v>
      </c>
      <c r="K153" s="34">
        <f t="shared" si="73"/>
        <v>37.270412251803045</v>
      </c>
      <c r="L153" s="34">
        <f t="shared" si="73"/>
        <v>21.37904015670911</v>
      </c>
      <c r="M153" s="34">
        <f t="shared" si="73"/>
        <v>50.475113525064558</v>
      </c>
      <c r="N153" s="34">
        <f t="shared" si="73"/>
        <v>19.092511797702787</v>
      </c>
      <c r="O153" s="25"/>
      <c r="P153" s="25"/>
    </row>
    <row r="154" spans="1:16" ht="14.25" x14ac:dyDescent="0.2">
      <c r="A154" s="159"/>
      <c r="B154" s="33" t="str">
        <f t="shared" si="63"/>
        <v>Head 11</v>
      </c>
      <c r="C154" s="34">
        <f t="shared" ref="C154:N154" si="74">C$99*$P68*$O$98</f>
        <v>34.681862701451344</v>
      </c>
      <c r="D154" s="34">
        <f t="shared" si="74"/>
        <v>26.333719170154041</v>
      </c>
      <c r="E154" s="34">
        <f t="shared" si="74"/>
        <v>40.290268008191617</v>
      </c>
      <c r="F154" s="34">
        <f t="shared" si="74"/>
        <v>14.891283055827621</v>
      </c>
      <c r="G154" s="34">
        <f t="shared" si="74"/>
        <v>17.759950138010865</v>
      </c>
      <c r="H154" s="34">
        <f t="shared" si="74"/>
        <v>28.718903036238988</v>
      </c>
      <c r="I154" s="34">
        <f t="shared" si="74"/>
        <v>23.626213160003562</v>
      </c>
      <c r="J154" s="34">
        <f t="shared" si="74"/>
        <v>31.104086902323928</v>
      </c>
      <c r="K154" s="34">
        <f t="shared" si="74"/>
        <v>42.030807586145492</v>
      </c>
      <c r="L154" s="34">
        <f t="shared" si="74"/>
        <v>24.109696376101862</v>
      </c>
      <c r="M154" s="34">
        <f t="shared" si="74"/>
        <v>56.922090641973121</v>
      </c>
      <c r="N154" s="34">
        <f t="shared" si="74"/>
        <v>21.531119223577598</v>
      </c>
      <c r="O154" s="25"/>
      <c r="P154" s="25"/>
    </row>
    <row r="155" spans="1:16" ht="14.25" x14ac:dyDescent="0.2">
      <c r="A155" s="159"/>
      <c r="B155" s="33" t="str">
        <f t="shared" si="63"/>
        <v>Head 12</v>
      </c>
      <c r="C155" s="34">
        <f t="shared" ref="C155:N155" si="75">C$99*$P69*$O$98</f>
        <v>36.214762710355267</v>
      </c>
      <c r="D155" s="34">
        <f t="shared" si="75"/>
        <v>27.497640459442611</v>
      </c>
      <c r="E155" s="34">
        <f t="shared" si="75"/>
        <v>42.071053334520528</v>
      </c>
      <c r="F155" s="34">
        <f t="shared" si="75"/>
        <v>15.549461312438783</v>
      </c>
      <c r="G155" s="34">
        <f t="shared" si="75"/>
        <v>18.544920309856646</v>
      </c>
      <c r="H155" s="34">
        <f t="shared" si="75"/>
        <v>29.988246816846232</v>
      </c>
      <c r="I155" s="34">
        <f t="shared" si="75"/>
        <v>24.670465675362834</v>
      </c>
      <c r="J155" s="34">
        <f t="shared" si="75"/>
        <v>32.478853174249842</v>
      </c>
      <c r="K155" s="34">
        <f t="shared" si="75"/>
        <v>43.888522838571816</v>
      </c>
      <c r="L155" s="34">
        <f t="shared" si="75"/>
        <v>25.175318315377083</v>
      </c>
      <c r="M155" s="34">
        <f t="shared" si="75"/>
        <v>59.437984151010596</v>
      </c>
      <c r="N155" s="34">
        <f t="shared" si="75"/>
        <v>22.482770901967768</v>
      </c>
      <c r="O155" s="25"/>
      <c r="P155" s="25"/>
    </row>
    <row r="156" spans="1:16" ht="14.25" x14ac:dyDescent="0.2">
      <c r="A156" s="159"/>
      <c r="B156" s="33" t="str">
        <f t="shared" si="63"/>
        <v>Head 13</v>
      </c>
      <c r="C156" s="34">
        <f t="shared" ref="C156:N156" si="76">C$99*$P70*$O$98</f>
        <v>22.706081381889415</v>
      </c>
      <c r="D156" s="34">
        <f t="shared" si="76"/>
        <v>17.240584097587035</v>
      </c>
      <c r="E156" s="34">
        <f t="shared" si="76"/>
        <v>26.377882646246995</v>
      </c>
      <c r="F156" s="34">
        <f t="shared" si="76"/>
        <v>9.7492654260528901</v>
      </c>
      <c r="G156" s="34">
        <f t="shared" si="76"/>
        <v>11.627370670465675</v>
      </c>
      <c r="H156" s="34">
        <f t="shared" si="76"/>
        <v>18.80215475024486</v>
      </c>
      <c r="I156" s="34">
        <f t="shared" si="76"/>
        <v>15.467990383759238</v>
      </c>
      <c r="J156" s="34">
        <f t="shared" si="76"/>
        <v>20.363725402902681</v>
      </c>
      <c r="K156" s="34">
        <f t="shared" si="76"/>
        <v>27.517407176564866</v>
      </c>
      <c r="L156" s="34">
        <f t="shared" si="76"/>
        <v>15.784524975514202</v>
      </c>
      <c r="M156" s="34">
        <f t="shared" si="76"/>
        <v>37.26667260261776</v>
      </c>
      <c r="N156" s="34">
        <f t="shared" si="76"/>
        <v>14.096340486154395</v>
      </c>
      <c r="O156" s="25"/>
      <c r="P156" s="25"/>
    </row>
    <row r="157" spans="1:16" ht="14.25" x14ac:dyDescent="0.2">
      <c r="A157" s="159"/>
      <c r="B157" s="33" t="str">
        <f t="shared" si="63"/>
        <v>Head 14</v>
      </c>
      <c r="C157" s="34">
        <f t="shared" ref="C157:N157" si="77">C$99*$P71*$O$98</f>
        <v>22.418662630219924</v>
      </c>
      <c r="D157" s="34">
        <f t="shared" si="77"/>
        <v>17.022348855845429</v>
      </c>
      <c r="E157" s="34">
        <f t="shared" si="77"/>
        <v>26.043985397560323</v>
      </c>
      <c r="F157" s="34">
        <f t="shared" si="77"/>
        <v>9.6258570029382948</v>
      </c>
      <c r="G157" s="34">
        <f t="shared" si="77"/>
        <v>11.480188763244591</v>
      </c>
      <c r="H157" s="34">
        <f t="shared" si="77"/>
        <v>18.564152791380998</v>
      </c>
      <c r="I157" s="34">
        <f t="shared" si="77"/>
        <v>15.272193037129375</v>
      </c>
      <c r="J157" s="34">
        <f t="shared" si="77"/>
        <v>20.10595672691657</v>
      </c>
      <c r="K157" s="34">
        <f t="shared" si="77"/>
        <v>27.169085566734932</v>
      </c>
      <c r="L157" s="34">
        <f t="shared" si="77"/>
        <v>15.584720861900097</v>
      </c>
      <c r="M157" s="34">
        <f t="shared" si="77"/>
        <v>36.794942569673225</v>
      </c>
      <c r="N157" s="34">
        <f t="shared" si="77"/>
        <v>13.917905796456237</v>
      </c>
      <c r="O157" s="25"/>
      <c r="P157" s="25"/>
    </row>
    <row r="158" spans="1:16" ht="14.25" x14ac:dyDescent="0.2">
      <c r="A158" s="159"/>
      <c r="B158" s="33" t="str">
        <f t="shared" si="63"/>
        <v>Head 15</v>
      </c>
      <c r="C158" s="34">
        <f t="shared" ref="C158:N158" si="78">C$99*$P72*$O$98</f>
        <v>16.478675095717211</v>
      </c>
      <c r="D158" s="34">
        <f t="shared" si="78"/>
        <v>12.512153859852193</v>
      </c>
      <c r="E158" s="34">
        <f t="shared" si="78"/>
        <v>19.143442258035794</v>
      </c>
      <c r="F158" s="34">
        <f t="shared" si="78"/>
        <v>7.0754162585700282</v>
      </c>
      <c r="G158" s="34">
        <f t="shared" si="78"/>
        <v>8.4384293473421774</v>
      </c>
      <c r="H158" s="34">
        <f t="shared" si="78"/>
        <v>13.645445641527916</v>
      </c>
      <c r="I158" s="34">
        <f t="shared" si="78"/>
        <v>11.22571454011219</v>
      </c>
      <c r="J158" s="34">
        <f t="shared" si="78"/>
        <v>14.778737423203632</v>
      </c>
      <c r="K158" s="34">
        <f t="shared" si="78"/>
        <v>19.970438963582939</v>
      </c>
      <c r="L158" s="34">
        <f t="shared" si="78"/>
        <v>11.455435847208619</v>
      </c>
      <c r="M158" s="34">
        <f t="shared" si="78"/>
        <v>27.045855222152969</v>
      </c>
      <c r="N158" s="34">
        <f t="shared" si="78"/>
        <v>10.230255542694328</v>
      </c>
      <c r="O158" s="25"/>
      <c r="P158" s="25"/>
    </row>
    <row r="159" spans="1:16" ht="14.25" x14ac:dyDescent="0.2">
      <c r="A159" s="159"/>
      <c r="B159" s="33" t="str">
        <f t="shared" si="63"/>
        <v>Head 16</v>
      </c>
      <c r="C159" s="34">
        <f t="shared" ref="C159:N159" si="79">C$99*$P73*$O$98</f>
        <v>12.454812572344403</v>
      </c>
      <c r="D159" s="34">
        <f t="shared" si="79"/>
        <v>9.4568604754696821</v>
      </c>
      <c r="E159" s="34">
        <f t="shared" si="79"/>
        <v>14.468880776422402</v>
      </c>
      <c r="F159" s="34">
        <f t="shared" si="79"/>
        <v>5.3476983349657194</v>
      </c>
      <c r="G159" s="34">
        <f t="shared" si="79"/>
        <v>6.3778826462469951</v>
      </c>
      <c r="H159" s="34">
        <f t="shared" si="79"/>
        <v>10.313418217433888</v>
      </c>
      <c r="I159" s="34">
        <f t="shared" si="79"/>
        <v>8.4845516872940969</v>
      </c>
      <c r="J159" s="34">
        <f t="shared" si="79"/>
        <v>11.169975959398094</v>
      </c>
      <c r="K159" s="34">
        <f t="shared" si="79"/>
        <v>15.09393642596385</v>
      </c>
      <c r="L159" s="34">
        <f t="shared" si="79"/>
        <v>8.6581782566111656</v>
      </c>
      <c r="M159" s="34">
        <f t="shared" si="79"/>
        <v>20.441634760929571</v>
      </c>
      <c r="N159" s="34">
        <f t="shared" si="79"/>
        <v>7.7321698869201319</v>
      </c>
      <c r="O159" s="25"/>
      <c r="P159" s="25"/>
    </row>
    <row r="160" spans="1:16" ht="14.25" x14ac:dyDescent="0.2">
      <c r="A160" s="159"/>
      <c r="B160" s="33" t="str">
        <f t="shared" si="63"/>
        <v>Head 17</v>
      </c>
      <c r="C160" s="34">
        <f t="shared" ref="C160:N160" si="80">C$99*$P74*$O$98</f>
        <v>30.27477517585255</v>
      </c>
      <c r="D160" s="34">
        <f t="shared" si="80"/>
        <v>22.987445463449379</v>
      </c>
      <c r="E160" s="34">
        <f t="shared" si="80"/>
        <v>35.170510194995991</v>
      </c>
      <c r="F160" s="34">
        <f t="shared" si="80"/>
        <v>12.999020568070517</v>
      </c>
      <c r="G160" s="34">
        <f t="shared" si="80"/>
        <v>15.503160893954233</v>
      </c>
      <c r="H160" s="34">
        <f t="shared" si="80"/>
        <v>25.069539666993141</v>
      </c>
      <c r="I160" s="34">
        <f t="shared" si="80"/>
        <v>20.623987178345651</v>
      </c>
      <c r="J160" s="34">
        <f t="shared" si="80"/>
        <v>27.151633870536905</v>
      </c>
      <c r="K160" s="34">
        <f t="shared" si="80"/>
        <v>36.689876235419817</v>
      </c>
      <c r="L160" s="34">
        <f t="shared" si="80"/>
        <v>21.0460333006856</v>
      </c>
      <c r="M160" s="34">
        <f t="shared" si="80"/>
        <v>49.688896803490337</v>
      </c>
      <c r="N160" s="34">
        <f t="shared" si="80"/>
        <v>18.795120648205859</v>
      </c>
      <c r="O160" s="25"/>
      <c r="P160" s="25"/>
    </row>
    <row r="161" spans="1:16" ht="14.25" x14ac:dyDescent="0.2">
      <c r="A161" s="159"/>
      <c r="B161" s="33" t="str">
        <f t="shared" ref="B161:B183" si="81">B75</f>
        <v>Head 18</v>
      </c>
      <c r="C161" s="34">
        <f t="shared" ref="C161:N161" si="82">C$99*$P75*$O$98</f>
        <v>30.27477517585255</v>
      </c>
      <c r="D161" s="34">
        <f t="shared" si="82"/>
        <v>22.987445463449379</v>
      </c>
      <c r="E161" s="34">
        <f t="shared" si="82"/>
        <v>35.170510194995991</v>
      </c>
      <c r="F161" s="34">
        <f t="shared" si="82"/>
        <v>12.999020568070517</v>
      </c>
      <c r="G161" s="34">
        <f t="shared" si="82"/>
        <v>15.503160893954233</v>
      </c>
      <c r="H161" s="34">
        <f t="shared" si="82"/>
        <v>25.069539666993141</v>
      </c>
      <c r="I161" s="34">
        <f t="shared" si="82"/>
        <v>20.623987178345651</v>
      </c>
      <c r="J161" s="34">
        <f t="shared" si="82"/>
        <v>27.151633870536905</v>
      </c>
      <c r="K161" s="34">
        <f t="shared" si="82"/>
        <v>36.689876235419817</v>
      </c>
      <c r="L161" s="34">
        <f t="shared" si="82"/>
        <v>21.0460333006856</v>
      </c>
      <c r="M161" s="34">
        <f t="shared" si="82"/>
        <v>49.688896803490337</v>
      </c>
      <c r="N161" s="34">
        <f t="shared" si="82"/>
        <v>18.795120648205859</v>
      </c>
      <c r="O161" s="25"/>
      <c r="P161" s="25"/>
    </row>
    <row r="162" spans="1:16" ht="14.25" x14ac:dyDescent="0.2">
      <c r="A162" s="159"/>
      <c r="B162" s="33" t="str">
        <f t="shared" si="81"/>
        <v>Head 19</v>
      </c>
      <c r="C162" s="34">
        <f t="shared" ref="C162:N162" si="83">C$99*$P76*$O$98</f>
        <v>30.27477517585255</v>
      </c>
      <c r="D162" s="34">
        <f t="shared" si="83"/>
        <v>22.987445463449379</v>
      </c>
      <c r="E162" s="34">
        <f t="shared" si="83"/>
        <v>35.170510194995991</v>
      </c>
      <c r="F162" s="34">
        <f t="shared" si="83"/>
        <v>12.999020568070517</v>
      </c>
      <c r="G162" s="34">
        <f t="shared" si="83"/>
        <v>15.503160893954233</v>
      </c>
      <c r="H162" s="34">
        <f t="shared" si="83"/>
        <v>25.069539666993141</v>
      </c>
      <c r="I162" s="34">
        <f t="shared" si="83"/>
        <v>20.623987178345651</v>
      </c>
      <c r="J162" s="34">
        <f t="shared" si="83"/>
        <v>27.151633870536905</v>
      </c>
      <c r="K162" s="34">
        <f t="shared" si="83"/>
        <v>36.689876235419817</v>
      </c>
      <c r="L162" s="34">
        <f t="shared" si="83"/>
        <v>21.0460333006856</v>
      </c>
      <c r="M162" s="34">
        <f t="shared" si="83"/>
        <v>49.688896803490337</v>
      </c>
      <c r="N162" s="34">
        <f t="shared" si="83"/>
        <v>18.795120648205859</v>
      </c>
      <c r="O162" s="25"/>
      <c r="P162" s="25"/>
    </row>
    <row r="163" spans="1:16" ht="14.25" x14ac:dyDescent="0.2">
      <c r="A163" s="159"/>
      <c r="B163" s="33" t="str">
        <f t="shared" si="81"/>
        <v>Head 20</v>
      </c>
      <c r="C163" s="34">
        <f t="shared" ref="C163:N163" si="84">C$99*$P77*$O$98</f>
        <v>30.27477517585255</v>
      </c>
      <c r="D163" s="34">
        <f t="shared" si="84"/>
        <v>22.987445463449379</v>
      </c>
      <c r="E163" s="34">
        <f t="shared" si="84"/>
        <v>35.170510194995991</v>
      </c>
      <c r="F163" s="34">
        <f t="shared" si="84"/>
        <v>12.999020568070517</v>
      </c>
      <c r="G163" s="34">
        <f t="shared" si="84"/>
        <v>15.503160893954233</v>
      </c>
      <c r="H163" s="34">
        <f t="shared" si="84"/>
        <v>25.069539666993141</v>
      </c>
      <c r="I163" s="34">
        <f t="shared" si="84"/>
        <v>20.623987178345651</v>
      </c>
      <c r="J163" s="34">
        <f t="shared" si="84"/>
        <v>27.151633870536905</v>
      </c>
      <c r="K163" s="34">
        <f t="shared" si="84"/>
        <v>36.689876235419817</v>
      </c>
      <c r="L163" s="34">
        <f t="shared" si="84"/>
        <v>21.0460333006856</v>
      </c>
      <c r="M163" s="34">
        <f t="shared" si="84"/>
        <v>49.688896803490337</v>
      </c>
      <c r="N163" s="34">
        <f t="shared" si="84"/>
        <v>18.795120648205859</v>
      </c>
      <c r="O163" s="25"/>
      <c r="P163" s="25"/>
    </row>
    <row r="164" spans="1:16" ht="14.25" x14ac:dyDescent="0.2">
      <c r="A164" s="159"/>
      <c r="B164" s="33" t="str">
        <f t="shared" si="81"/>
        <v>Head 21</v>
      </c>
      <c r="C164" s="34">
        <f t="shared" ref="C164:N164" si="85">C$99*$P78*$O$98</f>
        <v>30.27477517585255</v>
      </c>
      <c r="D164" s="34">
        <f t="shared" si="85"/>
        <v>22.987445463449379</v>
      </c>
      <c r="E164" s="34">
        <f t="shared" si="85"/>
        <v>35.170510194995991</v>
      </c>
      <c r="F164" s="34">
        <f t="shared" si="85"/>
        <v>12.999020568070517</v>
      </c>
      <c r="G164" s="34">
        <f t="shared" si="85"/>
        <v>15.503160893954233</v>
      </c>
      <c r="H164" s="34">
        <f t="shared" si="85"/>
        <v>25.069539666993141</v>
      </c>
      <c r="I164" s="34">
        <f t="shared" si="85"/>
        <v>20.623987178345651</v>
      </c>
      <c r="J164" s="34">
        <f t="shared" si="85"/>
        <v>27.151633870536905</v>
      </c>
      <c r="K164" s="34">
        <f t="shared" si="85"/>
        <v>36.689876235419817</v>
      </c>
      <c r="L164" s="34">
        <f t="shared" si="85"/>
        <v>21.0460333006856</v>
      </c>
      <c r="M164" s="34">
        <f t="shared" si="85"/>
        <v>49.688896803490337</v>
      </c>
      <c r="N164" s="34">
        <f t="shared" si="85"/>
        <v>18.795120648205859</v>
      </c>
      <c r="O164" s="25"/>
      <c r="P164" s="25"/>
    </row>
    <row r="165" spans="1:16" ht="14.25" x14ac:dyDescent="0.2">
      <c r="A165" s="159"/>
      <c r="B165" s="33" t="str">
        <f t="shared" si="81"/>
        <v>Head 22</v>
      </c>
      <c r="C165" s="34">
        <f t="shared" ref="C165:N165" si="86">C$99*$P79*$O$98</f>
        <v>30.27477517585255</v>
      </c>
      <c r="D165" s="34">
        <f t="shared" si="86"/>
        <v>22.987445463449379</v>
      </c>
      <c r="E165" s="34">
        <f t="shared" si="86"/>
        <v>35.170510194995991</v>
      </c>
      <c r="F165" s="34">
        <f t="shared" si="86"/>
        <v>12.999020568070517</v>
      </c>
      <c r="G165" s="34">
        <f t="shared" si="86"/>
        <v>15.503160893954233</v>
      </c>
      <c r="H165" s="34">
        <f t="shared" si="86"/>
        <v>25.069539666993141</v>
      </c>
      <c r="I165" s="34">
        <f t="shared" si="86"/>
        <v>20.623987178345651</v>
      </c>
      <c r="J165" s="34">
        <f t="shared" si="86"/>
        <v>27.151633870536905</v>
      </c>
      <c r="K165" s="34">
        <f t="shared" si="86"/>
        <v>36.689876235419817</v>
      </c>
      <c r="L165" s="34">
        <f t="shared" si="86"/>
        <v>21.0460333006856</v>
      </c>
      <c r="M165" s="34">
        <f t="shared" si="86"/>
        <v>49.688896803490337</v>
      </c>
      <c r="N165" s="34">
        <f t="shared" si="86"/>
        <v>18.795120648205859</v>
      </c>
      <c r="O165" s="25"/>
      <c r="P165" s="25"/>
    </row>
    <row r="166" spans="1:16" ht="14.25" x14ac:dyDescent="0.2">
      <c r="A166" s="159"/>
      <c r="B166" s="33" t="str">
        <f t="shared" si="81"/>
        <v>Head 23</v>
      </c>
      <c r="C166" s="34">
        <f t="shared" ref="C166:N166" si="87">C$99*$P80*$O$98</f>
        <v>30.27477517585255</v>
      </c>
      <c r="D166" s="34">
        <f t="shared" si="87"/>
        <v>22.987445463449379</v>
      </c>
      <c r="E166" s="34">
        <f t="shared" si="87"/>
        <v>35.170510194995991</v>
      </c>
      <c r="F166" s="34">
        <f t="shared" si="87"/>
        <v>12.999020568070517</v>
      </c>
      <c r="G166" s="34">
        <f t="shared" si="87"/>
        <v>15.503160893954233</v>
      </c>
      <c r="H166" s="34">
        <f t="shared" si="87"/>
        <v>25.069539666993141</v>
      </c>
      <c r="I166" s="34">
        <f t="shared" si="87"/>
        <v>20.623987178345651</v>
      </c>
      <c r="J166" s="34">
        <f t="shared" si="87"/>
        <v>27.151633870536905</v>
      </c>
      <c r="K166" s="34">
        <f t="shared" si="87"/>
        <v>36.689876235419817</v>
      </c>
      <c r="L166" s="34">
        <f t="shared" si="87"/>
        <v>21.0460333006856</v>
      </c>
      <c r="M166" s="34">
        <f t="shared" si="87"/>
        <v>49.688896803490337</v>
      </c>
      <c r="N166" s="34">
        <f t="shared" si="87"/>
        <v>18.795120648205859</v>
      </c>
      <c r="O166" s="25"/>
      <c r="P166" s="25"/>
    </row>
    <row r="167" spans="1:16" ht="14.25" x14ac:dyDescent="0.2">
      <c r="A167" s="159"/>
      <c r="B167" s="33" t="str">
        <f t="shared" si="81"/>
        <v>Head 24</v>
      </c>
      <c r="C167" s="34">
        <f t="shared" ref="C167:N167" si="88">C$99*$P81*$O$98</f>
        <v>30.27477517585255</v>
      </c>
      <c r="D167" s="34">
        <f t="shared" si="88"/>
        <v>22.987445463449379</v>
      </c>
      <c r="E167" s="34">
        <f t="shared" si="88"/>
        <v>35.170510194995991</v>
      </c>
      <c r="F167" s="34">
        <f t="shared" si="88"/>
        <v>12.999020568070517</v>
      </c>
      <c r="G167" s="34">
        <f t="shared" si="88"/>
        <v>15.503160893954233</v>
      </c>
      <c r="H167" s="34">
        <f t="shared" si="88"/>
        <v>25.069539666993141</v>
      </c>
      <c r="I167" s="34">
        <f t="shared" si="88"/>
        <v>20.623987178345651</v>
      </c>
      <c r="J167" s="34">
        <f t="shared" si="88"/>
        <v>27.151633870536905</v>
      </c>
      <c r="K167" s="34">
        <f t="shared" si="88"/>
        <v>36.689876235419817</v>
      </c>
      <c r="L167" s="34">
        <f t="shared" si="88"/>
        <v>21.0460333006856</v>
      </c>
      <c r="M167" s="34">
        <f t="shared" si="88"/>
        <v>49.688896803490337</v>
      </c>
      <c r="N167" s="34">
        <f t="shared" si="88"/>
        <v>18.795120648205859</v>
      </c>
      <c r="O167" s="25"/>
      <c r="P167" s="25"/>
    </row>
    <row r="168" spans="1:16" ht="14.25" x14ac:dyDescent="0.2">
      <c r="A168" s="159"/>
      <c r="B168" s="33" t="str">
        <f t="shared" si="81"/>
        <v>Head 25</v>
      </c>
      <c r="C168" s="34">
        <f t="shared" ref="C168:N168" si="89">C$99*$P82*$O$98</f>
        <v>30.27477517585255</v>
      </c>
      <c r="D168" s="34">
        <f t="shared" si="89"/>
        <v>22.987445463449379</v>
      </c>
      <c r="E168" s="34">
        <f t="shared" si="89"/>
        <v>35.170510194995991</v>
      </c>
      <c r="F168" s="34">
        <f t="shared" si="89"/>
        <v>12.999020568070517</v>
      </c>
      <c r="G168" s="34">
        <f t="shared" si="89"/>
        <v>15.503160893954233</v>
      </c>
      <c r="H168" s="34">
        <f t="shared" si="89"/>
        <v>25.069539666993141</v>
      </c>
      <c r="I168" s="34">
        <f t="shared" si="89"/>
        <v>20.623987178345651</v>
      </c>
      <c r="J168" s="34">
        <f t="shared" si="89"/>
        <v>27.151633870536905</v>
      </c>
      <c r="K168" s="34">
        <f t="shared" si="89"/>
        <v>36.689876235419817</v>
      </c>
      <c r="L168" s="34">
        <f t="shared" si="89"/>
        <v>21.0460333006856</v>
      </c>
      <c r="M168" s="34">
        <f t="shared" si="89"/>
        <v>49.688896803490337</v>
      </c>
      <c r="N168" s="34">
        <f t="shared" si="89"/>
        <v>18.795120648205859</v>
      </c>
      <c r="O168" s="25"/>
      <c r="P168" s="25"/>
    </row>
    <row r="169" spans="1:16" ht="14.25" x14ac:dyDescent="0.2">
      <c r="A169" s="159"/>
      <c r="B169" s="33" t="str">
        <f t="shared" si="81"/>
        <v>Head 26</v>
      </c>
      <c r="C169" s="34">
        <f t="shared" ref="C169:N169" si="90">C$99*$P83*$O$98</f>
        <v>30.27477517585255</v>
      </c>
      <c r="D169" s="34">
        <f t="shared" si="90"/>
        <v>22.987445463449379</v>
      </c>
      <c r="E169" s="34">
        <f t="shared" si="90"/>
        <v>35.170510194995991</v>
      </c>
      <c r="F169" s="34">
        <f t="shared" si="90"/>
        <v>12.999020568070517</v>
      </c>
      <c r="G169" s="34">
        <f t="shared" si="90"/>
        <v>15.503160893954233</v>
      </c>
      <c r="H169" s="34">
        <f t="shared" si="90"/>
        <v>25.069539666993141</v>
      </c>
      <c r="I169" s="34">
        <f t="shared" si="90"/>
        <v>20.623987178345651</v>
      </c>
      <c r="J169" s="34">
        <f t="shared" si="90"/>
        <v>27.151633870536905</v>
      </c>
      <c r="K169" s="34">
        <f t="shared" si="90"/>
        <v>36.689876235419817</v>
      </c>
      <c r="L169" s="34">
        <f t="shared" si="90"/>
        <v>21.0460333006856</v>
      </c>
      <c r="M169" s="34">
        <f t="shared" si="90"/>
        <v>49.688896803490337</v>
      </c>
      <c r="N169" s="34">
        <f t="shared" si="90"/>
        <v>18.795120648205859</v>
      </c>
      <c r="O169" s="25"/>
      <c r="P169" s="25"/>
    </row>
    <row r="170" spans="1:16" ht="14.25" x14ac:dyDescent="0.2">
      <c r="A170" s="159"/>
      <c r="B170" s="33" t="str">
        <f t="shared" si="81"/>
        <v>Head 27</v>
      </c>
      <c r="C170" s="34">
        <f t="shared" ref="C170:N170" si="91">C$99*$P84*$O$98</f>
        <v>30.27477517585255</v>
      </c>
      <c r="D170" s="34">
        <f t="shared" si="91"/>
        <v>22.987445463449379</v>
      </c>
      <c r="E170" s="34">
        <f t="shared" si="91"/>
        <v>35.170510194995991</v>
      </c>
      <c r="F170" s="34">
        <f t="shared" si="91"/>
        <v>12.999020568070517</v>
      </c>
      <c r="G170" s="34">
        <f t="shared" si="91"/>
        <v>15.503160893954233</v>
      </c>
      <c r="H170" s="34">
        <f t="shared" si="91"/>
        <v>25.069539666993141</v>
      </c>
      <c r="I170" s="34">
        <f t="shared" si="91"/>
        <v>20.623987178345651</v>
      </c>
      <c r="J170" s="34">
        <f t="shared" si="91"/>
        <v>27.151633870536905</v>
      </c>
      <c r="K170" s="34">
        <f t="shared" si="91"/>
        <v>36.689876235419817</v>
      </c>
      <c r="L170" s="34">
        <f t="shared" si="91"/>
        <v>21.0460333006856</v>
      </c>
      <c r="M170" s="34">
        <f t="shared" si="91"/>
        <v>49.688896803490337</v>
      </c>
      <c r="N170" s="34">
        <f t="shared" si="91"/>
        <v>18.795120648205859</v>
      </c>
      <c r="O170" s="25"/>
      <c r="P170" s="25"/>
    </row>
    <row r="171" spans="1:16" ht="14.25" x14ac:dyDescent="0.2">
      <c r="A171" s="159"/>
      <c r="B171" s="33" t="str">
        <f t="shared" si="81"/>
        <v>Head 28</v>
      </c>
      <c r="C171" s="34">
        <f t="shared" ref="C171:N171" si="92">C$99*$P85*$O$98</f>
        <v>30.27477517585255</v>
      </c>
      <c r="D171" s="34">
        <f t="shared" si="92"/>
        <v>22.987445463449379</v>
      </c>
      <c r="E171" s="34">
        <f t="shared" si="92"/>
        <v>35.170510194995991</v>
      </c>
      <c r="F171" s="34">
        <f t="shared" si="92"/>
        <v>12.999020568070517</v>
      </c>
      <c r="G171" s="34">
        <f t="shared" si="92"/>
        <v>15.503160893954233</v>
      </c>
      <c r="H171" s="34">
        <f t="shared" si="92"/>
        <v>25.069539666993141</v>
      </c>
      <c r="I171" s="34">
        <f t="shared" si="92"/>
        <v>20.623987178345651</v>
      </c>
      <c r="J171" s="34">
        <f t="shared" si="92"/>
        <v>27.151633870536905</v>
      </c>
      <c r="K171" s="34">
        <f t="shared" si="92"/>
        <v>36.689876235419817</v>
      </c>
      <c r="L171" s="34">
        <f t="shared" si="92"/>
        <v>21.0460333006856</v>
      </c>
      <c r="M171" s="34">
        <f t="shared" si="92"/>
        <v>49.688896803490337</v>
      </c>
      <c r="N171" s="34">
        <f t="shared" si="92"/>
        <v>18.795120648205859</v>
      </c>
      <c r="O171" s="25"/>
      <c r="P171" s="25"/>
    </row>
    <row r="172" spans="1:16" ht="14.25" x14ac:dyDescent="0.2">
      <c r="A172" s="159"/>
      <c r="B172" s="33" t="str">
        <f t="shared" si="81"/>
        <v>Head 29</v>
      </c>
      <c r="C172" s="34">
        <f t="shared" ref="C172:N172" si="93">C$99*$P86*$O$98</f>
        <v>30.27477517585255</v>
      </c>
      <c r="D172" s="34">
        <f t="shared" si="93"/>
        <v>22.987445463449379</v>
      </c>
      <c r="E172" s="34">
        <f t="shared" si="93"/>
        <v>35.170510194995991</v>
      </c>
      <c r="F172" s="34">
        <f t="shared" si="93"/>
        <v>12.999020568070517</v>
      </c>
      <c r="G172" s="34">
        <f t="shared" si="93"/>
        <v>15.503160893954233</v>
      </c>
      <c r="H172" s="34">
        <f t="shared" si="93"/>
        <v>25.069539666993141</v>
      </c>
      <c r="I172" s="34">
        <f t="shared" si="93"/>
        <v>20.623987178345651</v>
      </c>
      <c r="J172" s="34">
        <f t="shared" si="93"/>
        <v>27.151633870536905</v>
      </c>
      <c r="K172" s="34">
        <f t="shared" si="93"/>
        <v>36.689876235419817</v>
      </c>
      <c r="L172" s="34">
        <f t="shared" si="93"/>
        <v>21.0460333006856</v>
      </c>
      <c r="M172" s="34">
        <f t="shared" si="93"/>
        <v>49.688896803490337</v>
      </c>
      <c r="N172" s="34">
        <f t="shared" si="93"/>
        <v>18.795120648205859</v>
      </c>
      <c r="O172" s="25"/>
      <c r="P172" s="25"/>
    </row>
    <row r="173" spans="1:16" ht="14.25" x14ac:dyDescent="0.2">
      <c r="A173" s="159"/>
      <c r="B173" s="33" t="str">
        <f t="shared" si="81"/>
        <v>Head 30</v>
      </c>
      <c r="C173" s="34">
        <f t="shared" ref="C173:N173" si="94">C$99*$P87*$O$98</f>
        <v>30.27477517585255</v>
      </c>
      <c r="D173" s="34">
        <f t="shared" si="94"/>
        <v>22.987445463449379</v>
      </c>
      <c r="E173" s="34">
        <f t="shared" si="94"/>
        <v>35.170510194995991</v>
      </c>
      <c r="F173" s="34">
        <f t="shared" si="94"/>
        <v>12.999020568070517</v>
      </c>
      <c r="G173" s="34">
        <f t="shared" si="94"/>
        <v>15.503160893954233</v>
      </c>
      <c r="H173" s="34">
        <f t="shared" si="94"/>
        <v>25.069539666993141</v>
      </c>
      <c r="I173" s="34">
        <f t="shared" si="94"/>
        <v>20.623987178345651</v>
      </c>
      <c r="J173" s="34">
        <f t="shared" si="94"/>
        <v>27.151633870536905</v>
      </c>
      <c r="K173" s="34">
        <f t="shared" si="94"/>
        <v>36.689876235419817</v>
      </c>
      <c r="L173" s="34">
        <f t="shared" si="94"/>
        <v>21.0460333006856</v>
      </c>
      <c r="M173" s="34">
        <f t="shared" si="94"/>
        <v>49.688896803490337</v>
      </c>
      <c r="N173" s="34">
        <f t="shared" si="94"/>
        <v>18.795120648205859</v>
      </c>
      <c r="O173" s="25"/>
      <c r="P173" s="25"/>
    </row>
    <row r="174" spans="1:16" ht="14.25" x14ac:dyDescent="0.2">
      <c r="A174" s="159"/>
      <c r="B174" s="33" t="str">
        <f t="shared" si="81"/>
        <v>Head 31</v>
      </c>
      <c r="C174" s="34">
        <f t="shared" ref="C174:N174" si="95">C$99*$P88*$O$98</f>
        <v>22.514468880776423</v>
      </c>
      <c r="D174" s="34">
        <f t="shared" si="95"/>
        <v>17.095093936425965</v>
      </c>
      <c r="E174" s="34">
        <f t="shared" si="95"/>
        <v>26.15528448045588</v>
      </c>
      <c r="F174" s="34">
        <f t="shared" si="95"/>
        <v>9.6669931439764945</v>
      </c>
      <c r="G174" s="34">
        <f t="shared" si="95"/>
        <v>11.529249398984952</v>
      </c>
      <c r="H174" s="34">
        <f t="shared" si="95"/>
        <v>18.643486777668954</v>
      </c>
      <c r="I174" s="34">
        <f t="shared" si="95"/>
        <v>15.337458819339329</v>
      </c>
      <c r="J174" s="34">
        <f t="shared" si="95"/>
        <v>20.19187961891194</v>
      </c>
      <c r="K174" s="34">
        <f t="shared" si="95"/>
        <v>27.285192770011577</v>
      </c>
      <c r="L174" s="34">
        <f t="shared" si="95"/>
        <v>15.6513222331048</v>
      </c>
      <c r="M174" s="34">
        <f t="shared" si="95"/>
        <v>36.952185913988075</v>
      </c>
      <c r="N174" s="34">
        <f t="shared" si="95"/>
        <v>13.977384026355624</v>
      </c>
      <c r="O174" s="25"/>
      <c r="P174" s="25"/>
    </row>
    <row r="175" spans="1:16" ht="14.25" x14ac:dyDescent="0.2">
      <c r="A175" s="159"/>
      <c r="B175" s="33" t="str">
        <f t="shared" si="81"/>
        <v>Head 32</v>
      </c>
      <c r="C175" s="34">
        <f t="shared" ref="C175:N175" si="96">C$99*$P89*$O$98</f>
        <v>30.945418929748019</v>
      </c>
      <c r="D175" s="34">
        <f t="shared" si="96"/>
        <v>23.496661027513131</v>
      </c>
      <c r="E175" s="34">
        <f t="shared" si="96"/>
        <v>35.94960377526489</v>
      </c>
      <c r="F175" s="34">
        <f t="shared" si="96"/>
        <v>13.286973555337902</v>
      </c>
      <c r="G175" s="34">
        <f t="shared" si="96"/>
        <v>15.846585344136763</v>
      </c>
      <c r="H175" s="34">
        <f t="shared" si="96"/>
        <v>25.624877571008817</v>
      </c>
      <c r="I175" s="34">
        <f t="shared" si="96"/>
        <v>21.080847653815333</v>
      </c>
      <c r="J175" s="34">
        <f t="shared" si="96"/>
        <v>27.753094114504496</v>
      </c>
      <c r="K175" s="34">
        <f t="shared" si="96"/>
        <v>37.502626658356334</v>
      </c>
      <c r="L175" s="34">
        <f t="shared" si="96"/>
        <v>21.512242899118512</v>
      </c>
      <c r="M175" s="34">
        <f t="shared" si="96"/>
        <v>50.789600213694236</v>
      </c>
      <c r="N175" s="34">
        <f t="shared" si="96"/>
        <v>19.211468257501558</v>
      </c>
      <c r="O175" s="25"/>
      <c r="P175" s="25"/>
    </row>
    <row r="176" spans="1:16" ht="14.25" x14ac:dyDescent="0.2">
      <c r="A176" s="159"/>
      <c r="B176" s="33" t="str">
        <f t="shared" si="81"/>
        <v>Head 33</v>
      </c>
      <c r="C176" s="34">
        <f t="shared" ref="C176:N176" si="97">C$99*$P90*$O$98</f>
        <v>32.574125189208438</v>
      </c>
      <c r="D176" s="34">
        <f t="shared" si="97"/>
        <v>24.733327397382244</v>
      </c>
      <c r="E176" s="34">
        <f t="shared" si="97"/>
        <v>37.841688184489357</v>
      </c>
      <c r="F176" s="34">
        <f t="shared" si="97"/>
        <v>13.986287952987265</v>
      </c>
      <c r="G176" s="34">
        <f t="shared" si="97"/>
        <v>16.680616151722909</v>
      </c>
      <c r="H176" s="34">
        <f t="shared" si="97"/>
        <v>26.973555337904013</v>
      </c>
      <c r="I176" s="34">
        <f t="shared" si="97"/>
        <v>22.19036595138456</v>
      </c>
      <c r="J176" s="34">
        <f t="shared" si="97"/>
        <v>29.213783278425783</v>
      </c>
      <c r="K176" s="34">
        <f t="shared" si="97"/>
        <v>39.476449114059299</v>
      </c>
      <c r="L176" s="34">
        <f t="shared" si="97"/>
        <v>22.644466209598434</v>
      </c>
      <c r="M176" s="34">
        <f t="shared" si="97"/>
        <v>53.462737067046568</v>
      </c>
      <c r="N176" s="34">
        <f t="shared" si="97"/>
        <v>20.222598165791116</v>
      </c>
      <c r="O176" s="25"/>
      <c r="P176" s="25"/>
    </row>
    <row r="177" spans="1:16" ht="14.25" x14ac:dyDescent="0.2">
      <c r="A177" s="159"/>
      <c r="B177" s="33" t="str">
        <f t="shared" si="81"/>
        <v>Head 34</v>
      </c>
      <c r="C177" s="34">
        <f t="shared" ref="C177:N177" si="98">C$99*$P91*$O$98</f>
        <v>31.80767518475648</v>
      </c>
      <c r="D177" s="34">
        <f t="shared" si="98"/>
        <v>24.151366752737953</v>
      </c>
      <c r="E177" s="34">
        <f t="shared" si="98"/>
        <v>36.951295521324909</v>
      </c>
      <c r="F177" s="34">
        <f t="shared" si="98"/>
        <v>13.657198824681682</v>
      </c>
      <c r="G177" s="34">
        <f t="shared" si="98"/>
        <v>16.288131065800016</v>
      </c>
      <c r="H177" s="34">
        <f t="shared" si="98"/>
        <v>26.338883447600391</v>
      </c>
      <c r="I177" s="34">
        <f t="shared" si="98"/>
        <v>21.668239693704923</v>
      </c>
      <c r="J177" s="34">
        <f t="shared" si="98"/>
        <v>28.526400142462826</v>
      </c>
      <c r="K177" s="34">
        <f t="shared" si="98"/>
        <v>38.547591487846141</v>
      </c>
      <c r="L177" s="34">
        <f t="shared" si="98"/>
        <v>22.111655239960825</v>
      </c>
      <c r="M177" s="34">
        <f t="shared" si="98"/>
        <v>52.204790312527834</v>
      </c>
      <c r="N177" s="34">
        <f t="shared" si="98"/>
        <v>19.74677232659603</v>
      </c>
      <c r="O177" s="25"/>
      <c r="P177" s="25"/>
    </row>
    <row r="178" spans="1:16" ht="14.25" x14ac:dyDescent="0.2">
      <c r="A178" s="159"/>
      <c r="B178" s="33" t="str">
        <f t="shared" si="81"/>
        <v>Head 35</v>
      </c>
      <c r="C178" s="34">
        <f t="shared" ref="C178:N178" si="99">C$99*$P92*$O$98</f>
        <v>21.556406375211466</v>
      </c>
      <c r="D178" s="34">
        <f t="shared" si="99"/>
        <v>16.367643130620603</v>
      </c>
      <c r="E178" s="34">
        <f t="shared" si="99"/>
        <v>25.042293651500312</v>
      </c>
      <c r="F178" s="34">
        <f t="shared" si="99"/>
        <v>9.2556317335945142</v>
      </c>
      <c r="G178" s="34">
        <f t="shared" si="99"/>
        <v>11.038643041581338</v>
      </c>
      <c r="H178" s="34">
        <f t="shared" si="99"/>
        <v>17.850146914789423</v>
      </c>
      <c r="I178" s="34">
        <f t="shared" si="99"/>
        <v>14.684800997239781</v>
      </c>
      <c r="J178" s="34">
        <f t="shared" si="99"/>
        <v>19.33265069895824</v>
      </c>
      <c r="K178" s="34">
        <f t="shared" si="99"/>
        <v>26.124120737245125</v>
      </c>
      <c r="L178" s="34">
        <f t="shared" si="99"/>
        <v>14.985308521057787</v>
      </c>
      <c r="M178" s="34">
        <f t="shared" si="99"/>
        <v>35.379752470839641</v>
      </c>
      <c r="N178" s="34">
        <f t="shared" si="99"/>
        <v>13.382601727361767</v>
      </c>
      <c r="O178" s="25"/>
      <c r="P178" s="25"/>
    </row>
    <row r="179" spans="1:16" ht="14.25" x14ac:dyDescent="0.2">
      <c r="A179" s="159"/>
      <c r="B179" s="33" t="str">
        <f t="shared" si="81"/>
        <v>Head 36</v>
      </c>
      <c r="C179" s="34">
        <f t="shared" ref="C179:N179" si="100">C$99*$P93*$O$98</f>
        <v>21.268987623541985</v>
      </c>
      <c r="D179" s="34">
        <f t="shared" si="100"/>
        <v>16.149407888878994</v>
      </c>
      <c r="E179" s="34">
        <f t="shared" si="100"/>
        <v>24.708396402813641</v>
      </c>
      <c r="F179" s="34">
        <f t="shared" si="100"/>
        <v>9.1322233104799224</v>
      </c>
      <c r="G179" s="34">
        <f t="shared" si="100"/>
        <v>10.891461134360254</v>
      </c>
      <c r="H179" s="34">
        <f t="shared" si="100"/>
        <v>17.612144955925565</v>
      </c>
      <c r="I179" s="34">
        <f t="shared" si="100"/>
        <v>14.48900365060992</v>
      </c>
      <c r="J179" s="34">
        <f t="shared" si="100"/>
        <v>19.07488202297213</v>
      </c>
      <c r="K179" s="34">
        <f t="shared" si="100"/>
        <v>25.775799127415191</v>
      </c>
      <c r="L179" s="34">
        <f t="shared" si="100"/>
        <v>14.785504407443684</v>
      </c>
      <c r="M179" s="34">
        <f t="shared" si="100"/>
        <v>34.908022437895113</v>
      </c>
      <c r="N179" s="34">
        <f t="shared" si="100"/>
        <v>13.204167037663611</v>
      </c>
      <c r="O179" s="25"/>
      <c r="P179" s="25"/>
    </row>
    <row r="180" spans="1:16" ht="14.25" x14ac:dyDescent="0.2">
      <c r="A180" s="159"/>
      <c r="B180" s="33" t="str">
        <f t="shared" si="81"/>
        <v>Head 37</v>
      </c>
      <c r="C180" s="34">
        <f t="shared" ref="C180:N180" si="101">C$99*$P94*$O$98</f>
        <v>30.27477517585255</v>
      </c>
      <c r="D180" s="34">
        <f t="shared" si="101"/>
        <v>22.987445463449379</v>
      </c>
      <c r="E180" s="34">
        <f t="shared" si="101"/>
        <v>35.170510194995991</v>
      </c>
      <c r="F180" s="34">
        <f t="shared" si="101"/>
        <v>12.999020568070517</v>
      </c>
      <c r="G180" s="34">
        <f t="shared" si="101"/>
        <v>15.503160893954233</v>
      </c>
      <c r="H180" s="34">
        <f t="shared" si="101"/>
        <v>25.069539666993141</v>
      </c>
      <c r="I180" s="34">
        <f t="shared" si="101"/>
        <v>20.623987178345651</v>
      </c>
      <c r="J180" s="34">
        <f t="shared" si="101"/>
        <v>27.151633870536905</v>
      </c>
      <c r="K180" s="34">
        <f t="shared" si="101"/>
        <v>36.689876235419817</v>
      </c>
      <c r="L180" s="34">
        <f t="shared" si="101"/>
        <v>21.0460333006856</v>
      </c>
      <c r="M180" s="34">
        <f t="shared" si="101"/>
        <v>49.688896803490337</v>
      </c>
      <c r="N180" s="34">
        <f t="shared" si="101"/>
        <v>18.795120648205859</v>
      </c>
      <c r="O180" s="25"/>
      <c r="P180" s="25"/>
    </row>
    <row r="181" spans="1:16" ht="14.25" x14ac:dyDescent="0.2">
      <c r="A181" s="159"/>
      <c r="B181" s="33" t="str">
        <f t="shared" si="81"/>
        <v>Head 38</v>
      </c>
      <c r="C181" s="34">
        <f t="shared" ref="C181:N181" si="102">C$99*$P95*$O$98</f>
        <v>20.694150120203009</v>
      </c>
      <c r="D181" s="34">
        <f t="shared" si="102"/>
        <v>15.712937405395778</v>
      </c>
      <c r="E181" s="34">
        <f t="shared" si="102"/>
        <v>24.040601905440298</v>
      </c>
      <c r="F181" s="34">
        <f t="shared" si="102"/>
        <v>8.8854064642507335</v>
      </c>
      <c r="G181" s="34">
        <f t="shared" si="102"/>
        <v>10.597097319918083</v>
      </c>
      <c r="H181" s="34">
        <f t="shared" si="102"/>
        <v>17.136141038197845</v>
      </c>
      <c r="I181" s="34">
        <f t="shared" si="102"/>
        <v>14.09740895735019</v>
      </c>
      <c r="J181" s="34">
        <f t="shared" si="102"/>
        <v>18.559344670999909</v>
      </c>
      <c r="K181" s="34">
        <f t="shared" si="102"/>
        <v>25.079155907755322</v>
      </c>
      <c r="L181" s="34">
        <f t="shared" si="102"/>
        <v>14.385896180215473</v>
      </c>
      <c r="M181" s="34">
        <f t="shared" si="102"/>
        <v>33.964562372006057</v>
      </c>
      <c r="N181" s="34">
        <f t="shared" si="102"/>
        <v>12.847297658267296</v>
      </c>
      <c r="O181" s="25"/>
      <c r="P181" s="25"/>
    </row>
    <row r="182" spans="1:16" ht="14.25" x14ac:dyDescent="0.2">
      <c r="A182" s="159"/>
      <c r="B182" s="33" t="str">
        <f t="shared" si="81"/>
        <v>Head 39</v>
      </c>
      <c r="C182" s="34">
        <f t="shared" ref="C182:N183" si="103">C$99*$P96*$O$98</f>
        <v>20.981568871872494</v>
      </c>
      <c r="D182" s="34">
        <f t="shared" si="103"/>
        <v>15.931172647137386</v>
      </c>
      <c r="E182" s="34">
        <f t="shared" si="103"/>
        <v>24.374499154126973</v>
      </c>
      <c r="F182" s="34">
        <f t="shared" si="103"/>
        <v>9.0088148873653271</v>
      </c>
      <c r="G182" s="34">
        <f t="shared" si="103"/>
        <v>10.744279227139168</v>
      </c>
      <c r="H182" s="34">
        <f t="shared" si="103"/>
        <v>17.374142997061707</v>
      </c>
      <c r="I182" s="34">
        <f t="shared" si="103"/>
        <v>14.293206303980057</v>
      </c>
      <c r="J182" s="34">
        <f t="shared" si="103"/>
        <v>18.817113346986019</v>
      </c>
      <c r="K182" s="34">
        <f t="shared" si="103"/>
        <v>25.427477517585256</v>
      </c>
      <c r="L182" s="34">
        <f t="shared" si="103"/>
        <v>14.585700293829579</v>
      </c>
      <c r="M182" s="34">
        <f t="shared" si="103"/>
        <v>34.436292404950585</v>
      </c>
      <c r="N182" s="34">
        <f t="shared" si="103"/>
        <v>13.025732347965452</v>
      </c>
      <c r="O182" s="25"/>
      <c r="P182" s="25"/>
    </row>
    <row r="183" spans="1:16" ht="14.25" x14ac:dyDescent="0.2">
      <c r="A183" s="27"/>
      <c r="B183" s="33" t="str">
        <f t="shared" si="81"/>
        <v>Head 40</v>
      </c>
      <c r="C183" s="34">
        <f t="shared" si="103"/>
        <v>28.262843914166151</v>
      </c>
      <c r="D183" s="34">
        <f t="shared" si="103"/>
        <v>21.459798771258125</v>
      </c>
      <c r="E183" s="34">
        <f t="shared" si="103"/>
        <v>32.833229454189301</v>
      </c>
      <c r="F183" s="34">
        <f t="shared" si="103"/>
        <v>12.135161606268364</v>
      </c>
      <c r="G183" s="34">
        <f t="shared" si="103"/>
        <v>14.472887543406641</v>
      </c>
      <c r="H183" s="34">
        <f t="shared" si="103"/>
        <v>23.403525954946133</v>
      </c>
      <c r="I183" s="34">
        <f t="shared" si="103"/>
        <v>19.253405751936604</v>
      </c>
      <c r="J183" s="34">
        <f t="shared" si="103"/>
        <v>25.347253138634134</v>
      </c>
      <c r="K183" s="34">
        <f t="shared" si="103"/>
        <v>34.251624966610279</v>
      </c>
      <c r="L183" s="34">
        <f t="shared" si="103"/>
        <v>19.647404505386877</v>
      </c>
      <c r="M183" s="34">
        <f t="shared" si="103"/>
        <v>46.386786572878641</v>
      </c>
      <c r="N183" s="34">
        <f t="shared" si="103"/>
        <v>17.546077820318761</v>
      </c>
      <c r="O183" s="25"/>
      <c r="P183" s="25"/>
    </row>
    <row r="184" spans="1:16" ht="14.25" x14ac:dyDescent="0.2">
      <c r="A184" s="27"/>
      <c r="B184" s="30"/>
      <c r="C184" s="32"/>
      <c r="D184" s="32"/>
      <c r="E184" s="32"/>
      <c r="F184" s="32"/>
      <c r="G184" s="32"/>
      <c r="H184" s="32"/>
      <c r="I184" s="32"/>
      <c r="J184" s="32"/>
      <c r="K184" s="32"/>
      <c r="L184" s="32"/>
      <c r="M184" s="32"/>
      <c r="N184" s="35"/>
      <c r="O184" s="25"/>
      <c r="P184" s="25"/>
    </row>
    <row r="185" spans="1:16" ht="14.25" x14ac:dyDescent="0.2">
      <c r="A185" s="27"/>
      <c r="B185" s="30"/>
      <c r="C185" s="32"/>
      <c r="D185" s="32"/>
      <c r="E185" s="32"/>
      <c r="F185" s="32"/>
      <c r="G185" s="32"/>
      <c r="H185" s="32"/>
      <c r="I185" s="32"/>
      <c r="J185" s="32"/>
      <c r="K185" s="32"/>
      <c r="L185" s="32"/>
      <c r="M185" s="32"/>
      <c r="N185" s="32"/>
      <c r="O185" s="25"/>
      <c r="P185" s="25"/>
    </row>
    <row r="186" spans="1:16" x14ac:dyDescent="0.15">
      <c r="O186" s="25"/>
      <c r="P186" s="25"/>
    </row>
    <row r="187" spans="1:16" ht="22.5" x14ac:dyDescent="0.2">
      <c r="A187" s="24"/>
      <c r="B187" s="31" t="s">
        <v>74</v>
      </c>
      <c r="C187" s="32" t="str">
        <f t="shared" ref="C187:N187" si="104">C101</f>
        <v>Brand 1</v>
      </c>
      <c r="D187" s="32" t="str">
        <f t="shared" si="104"/>
        <v>Brand 2</v>
      </c>
      <c r="E187" s="32" t="str">
        <f t="shared" si="104"/>
        <v>Brand 3</v>
      </c>
      <c r="F187" s="32" t="str">
        <f t="shared" si="104"/>
        <v>Brand 4</v>
      </c>
      <c r="G187" s="32" t="str">
        <f t="shared" si="104"/>
        <v>Brand 5</v>
      </c>
      <c r="H187" s="32" t="str">
        <f t="shared" si="104"/>
        <v>Brand 6</v>
      </c>
      <c r="I187" s="32" t="str">
        <f t="shared" si="104"/>
        <v>Brand 7</v>
      </c>
      <c r="J187" s="32" t="str">
        <f t="shared" si="104"/>
        <v>Brand 8</v>
      </c>
      <c r="K187" s="32" t="str">
        <f t="shared" si="104"/>
        <v>Brand 9</v>
      </c>
      <c r="L187" s="32" t="str">
        <f t="shared" si="104"/>
        <v>Brand 10</v>
      </c>
      <c r="M187" s="32" t="str">
        <f t="shared" si="104"/>
        <v>Brand 11</v>
      </c>
      <c r="N187" s="32" t="str">
        <f t="shared" si="104"/>
        <v>Brand 12</v>
      </c>
      <c r="O187" s="25" t="s">
        <v>75</v>
      </c>
      <c r="P187" s="25"/>
    </row>
    <row r="188" spans="1:16" ht="14.25" x14ac:dyDescent="0.2">
      <c r="A188" s="158" t="s">
        <v>70</v>
      </c>
      <c r="B188" s="33" t="str">
        <f t="shared" ref="B188:B227" si="105">B102</f>
        <v>Heart 1</v>
      </c>
      <c r="C188" s="34">
        <f t="shared" ref="C188:N188" si="106">C16-C102</f>
        <v>12.05968221160057</v>
      </c>
      <c r="D188" s="34">
        <f t="shared" si="106"/>
        <v>-1.7750936571502365</v>
      </c>
      <c r="E188" s="34">
        <f t="shared" si="106"/>
        <v>-0.42320113680402827</v>
      </c>
      <c r="F188" s="34">
        <f t="shared" si="106"/>
        <v>-1.4024027903371659</v>
      </c>
      <c r="G188" s="34">
        <f t="shared" si="106"/>
        <v>-2.7964087327218694</v>
      </c>
      <c r="H188" s="34">
        <f t="shared" si="106"/>
        <v>-1.9572406665805442</v>
      </c>
      <c r="I188" s="34">
        <f t="shared" si="106"/>
        <v>2.5299056969383802</v>
      </c>
      <c r="J188" s="34">
        <f t="shared" si="106"/>
        <v>-3.8555742152176702</v>
      </c>
      <c r="K188" s="34">
        <f t="shared" si="106"/>
        <v>1.8310295827412482</v>
      </c>
      <c r="L188" s="34">
        <f t="shared" si="106"/>
        <v>1.6527580415966945</v>
      </c>
      <c r="M188" s="34">
        <f t="shared" si="106"/>
        <v>-4.1136804030486971</v>
      </c>
      <c r="N188" s="34">
        <f t="shared" si="106"/>
        <v>-1.749773931016664</v>
      </c>
    </row>
    <row r="189" spans="1:16" ht="14.25" x14ac:dyDescent="0.2">
      <c r="A189" s="159"/>
      <c r="B189" s="33" t="str">
        <f t="shared" si="105"/>
        <v>Heart 2</v>
      </c>
      <c r="C189" s="34">
        <f t="shared" ref="C189:N189" si="107">C17-C103</f>
        <v>-5.7302674073117164</v>
      </c>
      <c r="D189" s="34">
        <f t="shared" si="107"/>
        <v>5.250226068983336</v>
      </c>
      <c r="E189" s="34">
        <f t="shared" si="107"/>
        <v>19.814623433664906</v>
      </c>
      <c r="F189" s="34">
        <f t="shared" si="107"/>
        <v>-2.5459242991861517</v>
      </c>
      <c r="G189" s="34">
        <f t="shared" si="107"/>
        <v>-3.5603927141196223</v>
      </c>
      <c r="H189" s="34">
        <f t="shared" si="107"/>
        <v>14.41402919519442</v>
      </c>
      <c r="I189" s="34">
        <f t="shared" si="107"/>
        <v>-3.9687378891616056</v>
      </c>
      <c r="J189" s="34">
        <f t="shared" si="107"/>
        <v>-0.65895879085389275</v>
      </c>
      <c r="K189" s="34">
        <f t="shared" si="107"/>
        <v>-6.971450716961634</v>
      </c>
      <c r="L189" s="34">
        <f t="shared" si="107"/>
        <v>-4.0238987210954651</v>
      </c>
      <c r="M189" s="34">
        <f t="shared" si="107"/>
        <v>-8.6566335098824396</v>
      </c>
      <c r="N189" s="34">
        <f t="shared" si="107"/>
        <v>-3.3626146492701192</v>
      </c>
    </row>
    <row r="190" spans="1:16" ht="14.25" x14ac:dyDescent="0.2">
      <c r="A190" s="159"/>
      <c r="B190" s="33" t="str">
        <f t="shared" si="105"/>
        <v>Heart 3</v>
      </c>
      <c r="C190" s="34">
        <f t="shared" ref="C190:N190" si="108">C18-C104</f>
        <v>-2.750290660121431</v>
      </c>
      <c r="D190" s="34">
        <f t="shared" si="108"/>
        <v>1.3154631184601477</v>
      </c>
      <c r="E190" s="34">
        <f t="shared" si="108"/>
        <v>3.3202428626792404</v>
      </c>
      <c r="F190" s="34">
        <f t="shared" si="108"/>
        <v>-0.94122206433277356</v>
      </c>
      <c r="G190" s="34">
        <f t="shared" si="108"/>
        <v>-4.1308616457821987</v>
      </c>
      <c r="H190" s="34">
        <f t="shared" si="108"/>
        <v>3.3195969512982817</v>
      </c>
      <c r="I190" s="34">
        <f t="shared" si="108"/>
        <v>1.3383283813460807</v>
      </c>
      <c r="J190" s="34">
        <f t="shared" si="108"/>
        <v>1.3272187055935927</v>
      </c>
      <c r="K190" s="34">
        <f t="shared" si="108"/>
        <v>-3.4472290401756887</v>
      </c>
      <c r="L190" s="34">
        <f t="shared" si="108"/>
        <v>-1.6346725229298542</v>
      </c>
      <c r="M190" s="34">
        <f t="shared" si="108"/>
        <v>6.2862679240408248</v>
      </c>
      <c r="N190" s="34">
        <f t="shared" si="108"/>
        <v>-4.0028420100762183</v>
      </c>
    </row>
    <row r="191" spans="1:16" ht="14.25" x14ac:dyDescent="0.2">
      <c r="A191" s="159"/>
      <c r="B191" s="33" t="str">
        <f t="shared" si="105"/>
        <v>Heart 4</v>
      </c>
      <c r="C191" s="34">
        <f t="shared" ref="C191:N191" si="109">C19-C105</f>
        <v>1.9635705981141172E-2</v>
      </c>
      <c r="D191" s="34">
        <f t="shared" si="109"/>
        <v>4.3553804418033835</v>
      </c>
      <c r="E191" s="34">
        <f t="shared" si="109"/>
        <v>-1.4119622787753521</v>
      </c>
      <c r="F191" s="34">
        <f t="shared" si="109"/>
        <v>-0.19299832063041045</v>
      </c>
      <c r="G191" s="34">
        <f t="shared" si="109"/>
        <v>6.2653403952976916E-2</v>
      </c>
      <c r="H191" s="34">
        <f t="shared" si="109"/>
        <v>-0.14610515437282245</v>
      </c>
      <c r="I191" s="34">
        <f t="shared" si="109"/>
        <v>2.1440382379537528</v>
      </c>
      <c r="J191" s="34">
        <f t="shared" si="109"/>
        <v>0.11678077767730066</v>
      </c>
      <c r="K191" s="34">
        <f t="shared" si="109"/>
        <v>-3.1205270636868647</v>
      </c>
      <c r="L191" s="34">
        <f t="shared" si="109"/>
        <v>2.4312104379279162</v>
      </c>
      <c r="M191" s="34">
        <f t="shared" si="109"/>
        <v>-5.2278775352021754</v>
      </c>
      <c r="N191" s="34">
        <f t="shared" si="109"/>
        <v>0.96977134737114135</v>
      </c>
    </row>
    <row r="192" spans="1:16" ht="14.25" x14ac:dyDescent="0.2">
      <c r="A192" s="159"/>
      <c r="B192" s="33" t="str">
        <f t="shared" si="105"/>
        <v>Heart 5</v>
      </c>
      <c r="C192" s="34">
        <f t="shared" ref="C192:N192" si="110">C20-C106</f>
        <v>-1.2504844335357177</v>
      </c>
      <c r="D192" s="34">
        <f t="shared" si="110"/>
        <v>3.5257718641002498</v>
      </c>
      <c r="E192" s="34">
        <f t="shared" si="110"/>
        <v>-5.1329285622012613</v>
      </c>
      <c r="F192" s="34">
        <f t="shared" si="110"/>
        <v>-0.23537010722128926</v>
      </c>
      <c r="G192" s="34">
        <f t="shared" si="110"/>
        <v>-0.88476940963699846</v>
      </c>
      <c r="H192" s="34">
        <f t="shared" si="110"/>
        <v>1.1993282521638022</v>
      </c>
      <c r="I192" s="34">
        <f t="shared" si="110"/>
        <v>0.56388063557679935</v>
      </c>
      <c r="J192" s="34">
        <f t="shared" si="110"/>
        <v>1.8786978426559884</v>
      </c>
      <c r="K192" s="34">
        <f t="shared" si="110"/>
        <v>-3.7453817336261466</v>
      </c>
      <c r="L192" s="34">
        <f t="shared" si="110"/>
        <v>3.2755457951169102</v>
      </c>
      <c r="M192" s="34">
        <f t="shared" si="110"/>
        <v>-1.8562201265986289</v>
      </c>
      <c r="N192" s="34">
        <f t="shared" si="110"/>
        <v>2.6619299832063046</v>
      </c>
    </row>
    <row r="193" spans="1:14" ht="14.25" x14ac:dyDescent="0.2">
      <c r="A193" s="159"/>
      <c r="B193" s="33" t="str">
        <f t="shared" si="105"/>
        <v>Heart 6</v>
      </c>
      <c r="C193" s="34">
        <f t="shared" ref="C193:N193" si="111">C21-C107</f>
        <v>0.48469190027128306</v>
      </c>
      <c r="D193" s="34">
        <f t="shared" si="111"/>
        <v>-0.38560909443224212</v>
      </c>
      <c r="E193" s="34">
        <f t="shared" si="111"/>
        <v>3.1994574344399922</v>
      </c>
      <c r="F193" s="34">
        <f t="shared" si="111"/>
        <v>-2.2376953881927406</v>
      </c>
      <c r="G193" s="34">
        <f t="shared" si="111"/>
        <v>-3.5587133445291306</v>
      </c>
      <c r="H193" s="34">
        <f t="shared" si="111"/>
        <v>0.49877276837617757</v>
      </c>
      <c r="I193" s="34">
        <f t="shared" si="111"/>
        <v>-3.1813719157731555</v>
      </c>
      <c r="J193" s="34">
        <f t="shared" si="111"/>
        <v>-0.43314817207079059</v>
      </c>
      <c r="K193" s="34">
        <f t="shared" si="111"/>
        <v>2.4459372174137712</v>
      </c>
      <c r="L193" s="34">
        <f t="shared" si="111"/>
        <v>-2.0927528743056456</v>
      </c>
      <c r="M193" s="34">
        <f t="shared" si="111"/>
        <v>7.7434439994832722</v>
      </c>
      <c r="N193" s="34">
        <f t="shared" si="111"/>
        <v>-2.4830125306807904</v>
      </c>
    </row>
    <row r="194" spans="1:14" ht="14.25" x14ac:dyDescent="0.2">
      <c r="A194" s="159"/>
      <c r="B194" s="33" t="str">
        <f t="shared" si="105"/>
        <v>Heart 7</v>
      </c>
      <c r="C194" s="34">
        <f t="shared" ref="C194:N194" si="112">C22-C108</f>
        <v>7.7396977134737117</v>
      </c>
      <c r="D194" s="34">
        <f t="shared" si="112"/>
        <v>1.8480816431985545</v>
      </c>
      <c r="E194" s="34">
        <f t="shared" si="112"/>
        <v>-1.4269474228135905</v>
      </c>
      <c r="F194" s="34">
        <f t="shared" si="112"/>
        <v>-0.13887094690608492</v>
      </c>
      <c r="G194" s="34">
        <f t="shared" si="112"/>
        <v>0.58390388838651397</v>
      </c>
      <c r="H194" s="34">
        <f t="shared" si="112"/>
        <v>-4.2276191706497865</v>
      </c>
      <c r="I194" s="34">
        <f t="shared" si="112"/>
        <v>4.9918615165999238</v>
      </c>
      <c r="J194" s="34">
        <f t="shared" si="112"/>
        <v>-4.1796925461826628</v>
      </c>
      <c r="K194" s="34">
        <f t="shared" si="112"/>
        <v>-1.1851182017827142</v>
      </c>
      <c r="L194" s="34">
        <f t="shared" si="112"/>
        <v>3.059940576152953</v>
      </c>
      <c r="M194" s="34">
        <f t="shared" si="112"/>
        <v>-7.7422813589975412</v>
      </c>
      <c r="N194" s="34">
        <f t="shared" si="112"/>
        <v>0.6770443095207348</v>
      </c>
    </row>
    <row r="195" spans="1:14" ht="14.25" x14ac:dyDescent="0.2">
      <c r="A195" s="159"/>
      <c r="B195" s="33" t="str">
        <f t="shared" si="105"/>
        <v>Heart 8</v>
      </c>
      <c r="C195" s="34">
        <f t="shared" ref="C195:N195" si="113">C23-C109</f>
        <v>1.9346337682470001</v>
      </c>
      <c r="D195" s="34">
        <f t="shared" si="113"/>
        <v>0.27748352925978637</v>
      </c>
      <c r="E195" s="34">
        <f t="shared" si="113"/>
        <v>-1.5364939930241555</v>
      </c>
      <c r="F195" s="34">
        <f t="shared" si="113"/>
        <v>-0.22593980105929479</v>
      </c>
      <c r="G195" s="34">
        <f t="shared" si="113"/>
        <v>1.5114326314430215E-2</v>
      </c>
      <c r="H195" s="34">
        <f t="shared" si="113"/>
        <v>-1.2373078413641636</v>
      </c>
      <c r="I195" s="34">
        <f t="shared" si="113"/>
        <v>-0.9137062395039397</v>
      </c>
      <c r="J195" s="34">
        <f t="shared" si="113"/>
        <v>3.2295569047928296E-2</v>
      </c>
      <c r="K195" s="34">
        <f t="shared" si="113"/>
        <v>1.7564914093786328</v>
      </c>
      <c r="L195" s="34">
        <f t="shared" si="113"/>
        <v>-1.6196873788916157</v>
      </c>
      <c r="M195" s="34">
        <f t="shared" si="113"/>
        <v>2.6006975842914386</v>
      </c>
      <c r="N195" s="34">
        <f t="shared" si="113"/>
        <v>-1.0835809326960337</v>
      </c>
    </row>
    <row r="196" spans="1:14" ht="14.25" x14ac:dyDescent="0.2">
      <c r="A196" s="159"/>
      <c r="B196" s="33" t="str">
        <f t="shared" si="105"/>
        <v>Heart 9</v>
      </c>
      <c r="C196" s="34">
        <f t="shared" ref="C196:N196" si="114">C24-C110</f>
        <v>0.4246221418421392</v>
      </c>
      <c r="D196" s="34">
        <f t="shared" si="114"/>
        <v>-0.18989794600180865</v>
      </c>
      <c r="E196" s="34">
        <f t="shared" si="114"/>
        <v>-10.283684278516986</v>
      </c>
      <c r="F196" s="34">
        <f t="shared" si="114"/>
        <v>9.5764113163673947</v>
      </c>
      <c r="G196" s="34">
        <f t="shared" si="114"/>
        <v>13.729879860483141</v>
      </c>
      <c r="H196" s="34">
        <f t="shared" si="114"/>
        <v>-9.7845239633122354</v>
      </c>
      <c r="I196" s="34">
        <f t="shared" si="114"/>
        <v>-0.26017310425009832</v>
      </c>
      <c r="J196" s="34">
        <f t="shared" si="114"/>
        <v>-2.4746156827283272</v>
      </c>
      <c r="K196" s="34">
        <f t="shared" si="114"/>
        <v>1.8602247771603686E-2</v>
      </c>
      <c r="L196" s="34">
        <f t="shared" si="114"/>
        <v>-0.92507427980881118</v>
      </c>
      <c r="M196" s="34">
        <f t="shared" si="114"/>
        <v>0.57214830125306548</v>
      </c>
      <c r="N196" s="34">
        <f t="shared" si="114"/>
        <v>-0.40369461309908239</v>
      </c>
    </row>
    <row r="197" spans="1:14" ht="14.25" x14ac:dyDescent="0.2">
      <c r="A197" s="159"/>
      <c r="B197" s="33" t="str">
        <f t="shared" si="105"/>
        <v>Heart 10</v>
      </c>
      <c r="C197" s="34">
        <f t="shared" ref="C197:N197" si="115">C25-C111</f>
        <v>2.434439994832708</v>
      </c>
      <c r="D197" s="34">
        <f t="shared" si="115"/>
        <v>0.48779227489988486</v>
      </c>
      <c r="E197" s="34">
        <f t="shared" si="115"/>
        <v>-4.9896654179046607</v>
      </c>
      <c r="F197" s="34">
        <f t="shared" si="115"/>
        <v>0.47991215605218862</v>
      </c>
      <c r="G197" s="34">
        <f t="shared" si="115"/>
        <v>1.2612065624596305</v>
      </c>
      <c r="H197" s="34">
        <f t="shared" si="115"/>
        <v>-5.3575765404986448</v>
      </c>
      <c r="I197" s="34">
        <f t="shared" si="115"/>
        <v>0.31184601472677898</v>
      </c>
      <c r="J197" s="34">
        <f t="shared" si="115"/>
        <v>-1.4162252938896778</v>
      </c>
      <c r="K197" s="34">
        <f t="shared" si="115"/>
        <v>1.4583387159281713</v>
      </c>
      <c r="L197" s="34">
        <f t="shared" si="115"/>
        <v>5.2905309391551469</v>
      </c>
      <c r="M197" s="34">
        <f t="shared" si="115"/>
        <v>-2.5417904663480186</v>
      </c>
      <c r="N197" s="34">
        <f t="shared" si="115"/>
        <v>2.5811910605864874</v>
      </c>
    </row>
    <row r="198" spans="1:14" ht="14.25" x14ac:dyDescent="0.2">
      <c r="A198" s="159"/>
      <c r="B198" s="33" t="str">
        <f t="shared" si="105"/>
        <v>Heart 11</v>
      </c>
      <c r="C198" s="34">
        <f t="shared" ref="C198:N198" si="116">C26-C112</f>
        <v>2.0196357059811412</v>
      </c>
      <c r="D198" s="34">
        <f t="shared" si="116"/>
        <v>0.35538044180338346</v>
      </c>
      <c r="E198" s="34">
        <f t="shared" si="116"/>
        <v>-6.4119622787753521</v>
      </c>
      <c r="F198" s="34">
        <f t="shared" si="116"/>
        <v>0.80700167936958955</v>
      </c>
      <c r="G198" s="34">
        <f t="shared" si="116"/>
        <v>2.0626534039529769</v>
      </c>
      <c r="H198" s="34">
        <f t="shared" si="116"/>
        <v>-6.1461051543728225</v>
      </c>
      <c r="I198" s="34">
        <f t="shared" si="116"/>
        <v>1.1440382379537528</v>
      </c>
      <c r="J198" s="34">
        <f t="shared" si="116"/>
        <v>-0.88321922232269934</v>
      </c>
      <c r="K198" s="34">
        <f t="shared" si="116"/>
        <v>2.8794729363131353</v>
      </c>
      <c r="L198" s="34">
        <f t="shared" si="116"/>
        <v>1.4312104379279162</v>
      </c>
      <c r="M198" s="34">
        <f t="shared" si="116"/>
        <v>0.77212246479782465</v>
      </c>
      <c r="N198" s="34">
        <f t="shared" si="116"/>
        <v>1.9697713473711413</v>
      </c>
    </row>
    <row r="199" spans="1:14" ht="14.25" x14ac:dyDescent="0.2">
      <c r="A199" s="159"/>
      <c r="B199" s="33" t="str">
        <f t="shared" si="105"/>
        <v>Heart 12</v>
      </c>
      <c r="C199" s="34">
        <f t="shared" ref="C199:N199" si="117">C27-C113</f>
        <v>0.33471127761271191</v>
      </c>
      <c r="D199" s="34">
        <f t="shared" si="117"/>
        <v>-5.6066399689962516</v>
      </c>
      <c r="E199" s="34">
        <f t="shared" si="117"/>
        <v>7.4447745769280438</v>
      </c>
      <c r="F199" s="34">
        <f t="shared" si="117"/>
        <v>9.1719416096111672E-2</v>
      </c>
      <c r="G199" s="34">
        <f t="shared" si="117"/>
        <v>-8.3322568143650244E-2</v>
      </c>
      <c r="H199" s="34">
        <f t="shared" si="117"/>
        <v>5.4107996382896264</v>
      </c>
      <c r="I199" s="34">
        <f t="shared" si="117"/>
        <v>-0.60392714119622681</v>
      </c>
      <c r="J199" s="34">
        <f t="shared" si="117"/>
        <v>0.41170391422297037</v>
      </c>
      <c r="K199" s="34">
        <f t="shared" si="117"/>
        <v>-3.3242475132411826</v>
      </c>
      <c r="L199" s="34">
        <f t="shared" si="117"/>
        <v>0.41622529388967866</v>
      </c>
      <c r="M199" s="34">
        <f t="shared" si="117"/>
        <v>-3.5423071954527821</v>
      </c>
      <c r="N199" s="34">
        <f t="shared" si="117"/>
        <v>-0.94948973000904235</v>
      </c>
    </row>
    <row r="200" spans="1:14" ht="14.25" x14ac:dyDescent="0.2">
      <c r="A200" s="159"/>
      <c r="B200" s="33" t="str">
        <f t="shared" si="105"/>
        <v>Heart 13</v>
      </c>
      <c r="C200" s="34">
        <f t="shared" ref="C200:N200" si="118">C28-C114</f>
        <v>1.9346337682470001</v>
      </c>
      <c r="D200" s="34">
        <f t="shared" si="118"/>
        <v>-2.7225164707402136</v>
      </c>
      <c r="E200" s="34">
        <f t="shared" si="118"/>
        <v>-0.53649399302415546</v>
      </c>
      <c r="F200" s="34">
        <f t="shared" si="118"/>
        <v>-2.2259398010592948</v>
      </c>
      <c r="G200" s="34">
        <f t="shared" si="118"/>
        <v>-0.98488567368556978</v>
      </c>
      <c r="H200" s="34">
        <f t="shared" si="118"/>
        <v>-2.2373078413641636</v>
      </c>
      <c r="I200" s="34">
        <f t="shared" si="118"/>
        <v>8.6293760496060301E-2</v>
      </c>
      <c r="J200" s="34">
        <f t="shared" si="118"/>
        <v>3.2295569047928296E-2</v>
      </c>
      <c r="K200" s="34">
        <f t="shared" si="118"/>
        <v>1.7564914093786328</v>
      </c>
      <c r="L200" s="34">
        <f t="shared" si="118"/>
        <v>-0.61968737889161574</v>
      </c>
      <c r="M200" s="34">
        <f t="shared" si="118"/>
        <v>6.6006975842914386</v>
      </c>
      <c r="N200" s="34">
        <f t="shared" si="118"/>
        <v>-1.0835809326960337</v>
      </c>
    </row>
    <row r="201" spans="1:14" ht="14.25" x14ac:dyDescent="0.2">
      <c r="A201" s="159"/>
      <c r="B201" s="33" t="str">
        <f t="shared" si="105"/>
        <v>Heart 14</v>
      </c>
      <c r="C201" s="34">
        <f t="shared" ref="C201:N201" si="119">C29-C115</f>
        <v>-0.32037204495543037</v>
      </c>
      <c r="D201" s="34">
        <f t="shared" si="119"/>
        <v>-0.95620720837101025</v>
      </c>
      <c r="E201" s="34">
        <f t="shared" si="119"/>
        <v>-1.9100891357705692</v>
      </c>
      <c r="F201" s="34">
        <f t="shared" si="119"/>
        <v>2.6752357576540495</v>
      </c>
      <c r="G201" s="34">
        <f t="shared" si="119"/>
        <v>-0.12750290660121344</v>
      </c>
      <c r="H201" s="34">
        <f t="shared" si="119"/>
        <v>-2.5109159023381977</v>
      </c>
      <c r="I201" s="34">
        <f t="shared" si="119"/>
        <v>-1.0869396718770172</v>
      </c>
      <c r="J201" s="34">
        <f t="shared" si="119"/>
        <v>1.7788399431597988</v>
      </c>
      <c r="K201" s="34">
        <f t="shared" si="119"/>
        <v>2.3875468285751182</v>
      </c>
      <c r="L201" s="34">
        <f t="shared" si="119"/>
        <v>0.22761917064978832</v>
      </c>
      <c r="M201" s="34">
        <f t="shared" si="119"/>
        <v>-0.91357705722774796</v>
      </c>
      <c r="N201" s="34">
        <f t="shared" si="119"/>
        <v>0.75636222710244283</v>
      </c>
    </row>
    <row r="202" spans="1:14" ht="14.25" x14ac:dyDescent="0.2">
      <c r="A202" s="159"/>
      <c r="B202" s="33" t="str">
        <f t="shared" si="105"/>
        <v>Heart 15</v>
      </c>
      <c r="C202" s="34">
        <f t="shared" ref="C202:N202" si="120">C30-C116</f>
        <v>1.2296860870688544</v>
      </c>
      <c r="D202" s="34">
        <f t="shared" si="120"/>
        <v>0.38070016793695949</v>
      </c>
      <c r="E202" s="34">
        <f t="shared" si="120"/>
        <v>-0.1741377083064215</v>
      </c>
      <c r="F202" s="34">
        <f t="shared" si="120"/>
        <v>-0.33651982947939629</v>
      </c>
      <c r="G202" s="34">
        <f t="shared" si="120"/>
        <v>-1.7013305774447751</v>
      </c>
      <c r="H202" s="34">
        <f t="shared" si="120"/>
        <v>-0.77483529259785655</v>
      </c>
      <c r="I202" s="34">
        <f t="shared" si="120"/>
        <v>-0.35460534814623479</v>
      </c>
      <c r="J202" s="34">
        <f t="shared" si="120"/>
        <v>-1.6866037979589201</v>
      </c>
      <c r="K202" s="34">
        <f t="shared" si="120"/>
        <v>2.0769926366102531</v>
      </c>
      <c r="L202" s="34">
        <f t="shared" si="120"/>
        <v>-1.2454463247642416</v>
      </c>
      <c r="M202" s="34">
        <f t="shared" si="120"/>
        <v>4.2291693579640892</v>
      </c>
      <c r="N202" s="34">
        <f t="shared" si="120"/>
        <v>-1.6430693708823139</v>
      </c>
    </row>
    <row r="203" spans="1:14" ht="14.25" x14ac:dyDescent="0.2">
      <c r="A203" s="159"/>
      <c r="B203" s="33" t="str">
        <f t="shared" si="105"/>
        <v>Heart 16</v>
      </c>
      <c r="C203" s="34">
        <f t="shared" ref="C203:N203" si="121">C31-C117</f>
        <v>3.4246221418421392</v>
      </c>
      <c r="D203" s="34">
        <f t="shared" si="121"/>
        <v>-1.1898979460018086</v>
      </c>
      <c r="E203" s="34">
        <f t="shared" si="121"/>
        <v>-1.2836842785169864</v>
      </c>
      <c r="F203" s="34">
        <f t="shared" si="121"/>
        <v>-0.42358868363260616</v>
      </c>
      <c r="G203" s="34">
        <f t="shared" si="121"/>
        <v>-3.2701201395168589</v>
      </c>
      <c r="H203" s="34">
        <f t="shared" si="121"/>
        <v>-2.7845239633122354</v>
      </c>
      <c r="I203" s="34">
        <f t="shared" si="121"/>
        <v>-1.2601731042500983</v>
      </c>
      <c r="J203" s="34">
        <f t="shared" si="121"/>
        <v>0.52538431727167278</v>
      </c>
      <c r="K203" s="34">
        <f t="shared" si="121"/>
        <v>3.0186022477716037</v>
      </c>
      <c r="L203" s="34">
        <f t="shared" si="121"/>
        <v>7.4925720191188816E-2</v>
      </c>
      <c r="M203" s="34">
        <f t="shared" si="121"/>
        <v>3.5721483012530655</v>
      </c>
      <c r="N203" s="34">
        <f t="shared" si="121"/>
        <v>-0.40369461309908239</v>
      </c>
    </row>
    <row r="204" spans="1:14" ht="14.25" x14ac:dyDescent="0.2">
      <c r="A204" s="159"/>
      <c r="B204" s="33" t="str">
        <f t="shared" si="105"/>
        <v>Heart 17</v>
      </c>
      <c r="C204" s="34">
        <f t="shared" ref="C204:N204" si="122">C32-C118</f>
        <v>-0.73026740731171635</v>
      </c>
      <c r="D204" s="34">
        <f t="shared" si="122"/>
        <v>0.25022606898333599</v>
      </c>
      <c r="E204" s="34">
        <f t="shared" si="122"/>
        <v>2.8146234336649059</v>
      </c>
      <c r="F204" s="34">
        <f t="shared" si="122"/>
        <v>-1.5459242991861517</v>
      </c>
      <c r="G204" s="34">
        <f t="shared" si="122"/>
        <v>-1.5603927141196223</v>
      </c>
      <c r="H204" s="34">
        <f t="shared" si="122"/>
        <v>0.41402919519441994</v>
      </c>
      <c r="I204" s="34">
        <f t="shared" si="122"/>
        <v>-0.96873788916160564</v>
      </c>
      <c r="J204" s="34">
        <f t="shared" si="122"/>
        <v>-0.65895879085389275</v>
      </c>
      <c r="K204" s="34">
        <f t="shared" si="122"/>
        <v>2.028549283038366</v>
      </c>
      <c r="L204" s="34">
        <f t="shared" si="122"/>
        <v>-1.0238987210954651</v>
      </c>
      <c r="M204" s="34">
        <f t="shared" si="122"/>
        <v>2.3433664901175604</v>
      </c>
      <c r="N204" s="34">
        <f t="shared" si="122"/>
        <v>-1.3626146492701192</v>
      </c>
    </row>
    <row r="205" spans="1:14" ht="14.25" x14ac:dyDescent="0.2">
      <c r="A205" s="159"/>
      <c r="B205" s="33" t="str">
        <f t="shared" si="105"/>
        <v>Heart 18</v>
      </c>
      <c r="C205" s="34">
        <f t="shared" ref="C205:N205" si="123">C33-C119</f>
        <v>0.91951944193256807</v>
      </c>
      <c r="D205" s="34">
        <f t="shared" si="123"/>
        <v>-0.31843431081255247</v>
      </c>
      <c r="E205" s="34">
        <f t="shared" si="123"/>
        <v>-18.883865133703654</v>
      </c>
      <c r="F205" s="34">
        <f t="shared" si="123"/>
        <v>15.830512853636479</v>
      </c>
      <c r="G205" s="34">
        <f t="shared" si="123"/>
        <v>23.210308745640098</v>
      </c>
      <c r="H205" s="34">
        <f t="shared" si="123"/>
        <v>-15.618266373853508</v>
      </c>
      <c r="I205" s="34">
        <f t="shared" si="123"/>
        <v>0.67936959049218437</v>
      </c>
      <c r="J205" s="34">
        <f t="shared" si="123"/>
        <v>-3.9523317400852598</v>
      </c>
      <c r="K205" s="34">
        <f t="shared" si="123"/>
        <v>-1.4994186797571416</v>
      </c>
      <c r="L205" s="34">
        <f t="shared" si="123"/>
        <v>1.377341428755976</v>
      </c>
      <c r="M205" s="34">
        <f t="shared" si="123"/>
        <v>-9.5133703655858426</v>
      </c>
      <c r="N205" s="34">
        <f t="shared" si="123"/>
        <v>7.7686345433406547</v>
      </c>
    </row>
    <row r="206" spans="1:14" ht="14.25" x14ac:dyDescent="0.2">
      <c r="A206" s="159"/>
      <c r="B206" s="33" t="str">
        <f t="shared" si="105"/>
        <v>Heart 19</v>
      </c>
      <c r="C206" s="34">
        <f t="shared" ref="C206:N206" si="124">C34-C120</f>
        <v>-1.0253197261335725</v>
      </c>
      <c r="D206" s="34">
        <f t="shared" si="124"/>
        <v>0.14700943030616287</v>
      </c>
      <c r="E206" s="34">
        <f t="shared" si="124"/>
        <v>0.45226714894716835</v>
      </c>
      <c r="F206" s="34">
        <f t="shared" si="124"/>
        <v>-0.43534427076605109</v>
      </c>
      <c r="G206" s="34">
        <f t="shared" si="124"/>
        <v>0.15605218963958123</v>
      </c>
      <c r="H206" s="34">
        <f t="shared" si="124"/>
        <v>-1.0484433535718889</v>
      </c>
      <c r="I206" s="34">
        <f t="shared" si="124"/>
        <v>-1.5278387805193123</v>
      </c>
      <c r="J206" s="34">
        <f t="shared" si="124"/>
        <v>5.9940576152953895E-2</v>
      </c>
      <c r="K206" s="34">
        <f t="shared" si="124"/>
        <v>0.70804805580674213</v>
      </c>
      <c r="L206" s="34">
        <f t="shared" si="124"/>
        <v>-1.3981397752228393</v>
      </c>
      <c r="M206" s="34">
        <f t="shared" si="124"/>
        <v>3.7148947164449062</v>
      </c>
      <c r="N206" s="34">
        <f t="shared" si="124"/>
        <v>0.19687378891616092</v>
      </c>
    </row>
    <row r="207" spans="1:14" ht="14.25" x14ac:dyDescent="0.2">
      <c r="A207" s="159"/>
      <c r="B207" s="33" t="str">
        <f t="shared" si="105"/>
        <v>Heart 20</v>
      </c>
      <c r="C207" s="34">
        <f t="shared" ref="C207:N207" si="125">C35-C121</f>
        <v>-10.32037204495543</v>
      </c>
      <c r="D207" s="34">
        <f t="shared" si="125"/>
        <v>-2.9562072083710103</v>
      </c>
      <c r="E207" s="34">
        <f t="shared" si="125"/>
        <v>2.0899108642294308</v>
      </c>
      <c r="F207" s="34">
        <f t="shared" si="125"/>
        <v>-4.3247642423459505</v>
      </c>
      <c r="G207" s="34">
        <f t="shared" si="125"/>
        <v>-7.1275029066012134</v>
      </c>
      <c r="H207" s="34">
        <f t="shared" si="125"/>
        <v>21.489084097661802</v>
      </c>
      <c r="I207" s="34">
        <f t="shared" si="125"/>
        <v>9.9130603281229828</v>
      </c>
      <c r="J207" s="34">
        <f t="shared" si="125"/>
        <v>17.778839943159799</v>
      </c>
      <c r="K207" s="34">
        <f t="shared" si="125"/>
        <v>-1.6124531714248818</v>
      </c>
      <c r="L207" s="34">
        <f t="shared" si="125"/>
        <v>-4.7723808293502117</v>
      </c>
      <c r="M207" s="34">
        <f t="shared" si="125"/>
        <v>-13.913577057227748</v>
      </c>
      <c r="N207" s="34">
        <f t="shared" si="125"/>
        <v>-6.2436377728975572</v>
      </c>
    </row>
    <row r="208" spans="1:14" ht="14.25" x14ac:dyDescent="0.2">
      <c r="A208" s="159"/>
      <c r="B208" s="33" t="str">
        <f t="shared" si="105"/>
        <v>Heart 21</v>
      </c>
      <c r="C208" s="34">
        <f t="shared" ref="C208:N208" si="126">C36-C122</f>
        <v>-0.14545924299186197</v>
      </c>
      <c r="D208" s="34">
        <f t="shared" si="126"/>
        <v>0.53843172716703336</v>
      </c>
      <c r="E208" s="34">
        <f t="shared" si="126"/>
        <v>-5.5140162769667995</v>
      </c>
      <c r="F208" s="34">
        <f t="shared" si="126"/>
        <v>4.1928691383542178</v>
      </c>
      <c r="G208" s="34">
        <f t="shared" si="126"/>
        <v>5.7332385996641264</v>
      </c>
      <c r="H208" s="34">
        <f t="shared" si="126"/>
        <v>-6.6150368169487166</v>
      </c>
      <c r="I208" s="34">
        <f t="shared" si="126"/>
        <v>2.3145588425268038</v>
      </c>
      <c r="J208" s="34">
        <f t="shared" si="126"/>
        <v>-2.2994445162122901E-2</v>
      </c>
      <c r="K208" s="34">
        <f t="shared" si="126"/>
        <v>-0.14662188347758942</v>
      </c>
      <c r="L208" s="34">
        <f t="shared" si="126"/>
        <v>0.93721741377083134</v>
      </c>
      <c r="M208" s="34">
        <f t="shared" si="126"/>
        <v>-2.6276966800155037</v>
      </c>
      <c r="N208" s="34">
        <f t="shared" si="126"/>
        <v>1.3555096240795752</v>
      </c>
    </row>
    <row r="209" spans="1:14" ht="14.25" x14ac:dyDescent="0.2">
      <c r="A209" s="159"/>
      <c r="B209" s="33" t="str">
        <f t="shared" si="105"/>
        <v>Heart 22</v>
      </c>
      <c r="C209" s="34">
        <f t="shared" ref="C209:N209" si="127">C37-C123</f>
        <v>4.5995349438057112</v>
      </c>
      <c r="D209" s="34">
        <f t="shared" si="127"/>
        <v>0.30474098953623852</v>
      </c>
      <c r="E209" s="34">
        <f t="shared" si="127"/>
        <v>-2.8876114197132132</v>
      </c>
      <c r="F209" s="34">
        <f t="shared" si="127"/>
        <v>9.4044697067563021E-2</v>
      </c>
      <c r="G209" s="34">
        <f t="shared" si="127"/>
        <v>1.5906213667484828</v>
      </c>
      <c r="H209" s="34">
        <f t="shared" si="127"/>
        <v>-5.8886448779227472</v>
      </c>
      <c r="I209" s="34">
        <f t="shared" si="127"/>
        <v>1.141325410153728</v>
      </c>
      <c r="J209" s="34">
        <f t="shared" si="127"/>
        <v>-1.2764500710502489</v>
      </c>
      <c r="K209" s="34">
        <f t="shared" si="127"/>
        <v>0.48443353571889958</v>
      </c>
      <c r="L209" s="34">
        <f t="shared" si="127"/>
        <v>1.7845239633122354</v>
      </c>
      <c r="M209" s="34">
        <f t="shared" si="127"/>
        <v>-0.14197132153467606</v>
      </c>
      <c r="N209" s="34">
        <f t="shared" si="127"/>
        <v>0.19545278387805354</v>
      </c>
    </row>
    <row r="210" spans="1:14" ht="14.25" x14ac:dyDescent="0.2">
      <c r="A210" s="159"/>
      <c r="B210" s="33" t="str">
        <f t="shared" si="105"/>
        <v>Heart 23</v>
      </c>
      <c r="C210" s="34">
        <f t="shared" ref="C210:N210" si="128">C38-C124</f>
        <v>-1.4903759204237161</v>
      </c>
      <c r="D210" s="34">
        <f t="shared" si="128"/>
        <v>-1.112001033458208</v>
      </c>
      <c r="E210" s="34">
        <f t="shared" si="128"/>
        <v>7.840847435731817</v>
      </c>
      <c r="F210" s="34">
        <f t="shared" si="128"/>
        <v>-3.3906472032037209</v>
      </c>
      <c r="G210" s="34">
        <f t="shared" si="128"/>
        <v>-5.2225810618783104</v>
      </c>
      <c r="H210" s="34">
        <f t="shared" si="128"/>
        <v>5.3066787236791093</v>
      </c>
      <c r="I210" s="34">
        <f t="shared" si="128"/>
        <v>-0.20242862679240403</v>
      </c>
      <c r="J210" s="34">
        <f t="shared" si="128"/>
        <v>-0.39013047409895307</v>
      </c>
      <c r="K210" s="34">
        <f t="shared" si="128"/>
        <v>0.14158377470610972</v>
      </c>
      <c r="L210" s="34">
        <f t="shared" si="128"/>
        <v>0.12582353701072257</v>
      </c>
      <c r="M210" s="34">
        <f t="shared" si="128"/>
        <v>1.7435731817594657</v>
      </c>
      <c r="N210" s="34">
        <f t="shared" si="128"/>
        <v>-3.3503423330319091</v>
      </c>
    </row>
    <row r="211" spans="1:14" ht="14.25" x14ac:dyDescent="0.2">
      <c r="A211" s="159"/>
      <c r="B211" s="33" t="str">
        <f t="shared" si="105"/>
        <v>Heart 24</v>
      </c>
      <c r="C211" s="34">
        <f t="shared" ref="C211:N211" si="129">C39-C125</f>
        <v>-3.405373982689575</v>
      </c>
      <c r="D211" s="34">
        <f t="shared" si="129"/>
        <v>-1.0341041209146091</v>
      </c>
      <c r="E211" s="34">
        <f t="shared" si="129"/>
        <v>6.9653791499806204</v>
      </c>
      <c r="F211" s="34">
        <f t="shared" si="129"/>
        <v>-3.3577057227748357</v>
      </c>
      <c r="G211" s="34">
        <f t="shared" si="129"/>
        <v>-4.1750419842397619</v>
      </c>
      <c r="H211" s="34">
        <f t="shared" si="129"/>
        <v>3.397881410670454</v>
      </c>
      <c r="I211" s="34">
        <f t="shared" si="129"/>
        <v>-3.1446841493347097</v>
      </c>
      <c r="J211" s="34">
        <f t="shared" si="129"/>
        <v>-1.3056452654695754</v>
      </c>
      <c r="K211" s="34">
        <f t="shared" si="129"/>
        <v>1.2645653016406122</v>
      </c>
      <c r="L211" s="34">
        <f t="shared" si="129"/>
        <v>0.17672135383025456</v>
      </c>
      <c r="M211" s="34">
        <f t="shared" si="129"/>
        <v>3.9149980622658589</v>
      </c>
      <c r="N211" s="34">
        <f t="shared" si="129"/>
        <v>0.70300994703526776</v>
      </c>
    </row>
    <row r="212" spans="1:14" ht="14.25" x14ac:dyDescent="0.2">
      <c r="A212" s="159"/>
      <c r="B212" s="33" t="str">
        <f t="shared" si="105"/>
        <v>Heart 25</v>
      </c>
      <c r="C212" s="34">
        <f t="shared" ref="C212:N212" si="130">C40-C126</f>
        <v>-2.0052964733238596</v>
      </c>
      <c r="D212" s="34">
        <f t="shared" si="130"/>
        <v>5.0817723808293493</v>
      </c>
      <c r="E212" s="34">
        <f t="shared" si="130"/>
        <v>-3.0533522800671768</v>
      </c>
      <c r="F212" s="34">
        <f t="shared" si="130"/>
        <v>0.95995349438056987</v>
      </c>
      <c r="G212" s="34">
        <f t="shared" si="130"/>
        <v>0.72652112130215674</v>
      </c>
      <c r="H212" s="34">
        <f t="shared" si="130"/>
        <v>-3.9540111096757542</v>
      </c>
      <c r="I212" s="34">
        <f t="shared" si="130"/>
        <v>9.1650949489729996</v>
      </c>
      <c r="J212" s="34">
        <f t="shared" si="130"/>
        <v>7.3763079705463142E-2</v>
      </c>
      <c r="K212" s="34">
        <f t="shared" si="130"/>
        <v>-0.81617362097920321</v>
      </c>
      <c r="L212" s="34">
        <f t="shared" si="130"/>
        <v>0.21263402661154895</v>
      </c>
      <c r="M212" s="34">
        <f t="shared" si="130"/>
        <v>-6.2280067174783618</v>
      </c>
      <c r="N212" s="34">
        <f t="shared" si="130"/>
        <v>-0.16289885027774176</v>
      </c>
    </row>
    <row r="213" spans="1:14" ht="14.25" x14ac:dyDescent="0.2">
      <c r="A213" s="159"/>
      <c r="B213" s="33" t="str">
        <f t="shared" si="105"/>
        <v>Heart 26</v>
      </c>
      <c r="C213" s="34">
        <f t="shared" ref="C213:N213" si="131">C41-C127</f>
        <v>-2.3604185505748596</v>
      </c>
      <c r="D213" s="34">
        <f t="shared" si="131"/>
        <v>0.17426689058261502</v>
      </c>
      <c r="E213" s="34">
        <f t="shared" si="131"/>
        <v>4.101149722258107</v>
      </c>
      <c r="F213" s="34">
        <f t="shared" si="131"/>
        <v>-2.1153597726391942</v>
      </c>
      <c r="G213" s="34">
        <f t="shared" si="131"/>
        <v>-5.2684407699263662</v>
      </c>
      <c r="H213" s="34">
        <f t="shared" si="131"/>
        <v>1.3002196098695258</v>
      </c>
      <c r="I213" s="34">
        <f t="shared" si="131"/>
        <v>4.5271928691383536</v>
      </c>
      <c r="J213" s="34">
        <f t="shared" si="131"/>
        <v>2.7511949360547732</v>
      </c>
      <c r="K213" s="34">
        <f t="shared" si="131"/>
        <v>-1.5640098178529911</v>
      </c>
      <c r="L213" s="34">
        <f t="shared" si="131"/>
        <v>1.0060715669810119</v>
      </c>
      <c r="M213" s="34">
        <f t="shared" si="131"/>
        <v>0.97222581061878799</v>
      </c>
      <c r="N213" s="34">
        <f t="shared" si="131"/>
        <v>-3.5240924945097536</v>
      </c>
    </row>
    <row r="214" spans="1:14" ht="14.25" x14ac:dyDescent="0.2">
      <c r="A214" s="159"/>
      <c r="B214" s="33" t="str">
        <f t="shared" si="105"/>
        <v>Heart 27</v>
      </c>
      <c r="C214" s="34">
        <f t="shared" ref="C214:N214" si="132">C42-C128</f>
        <v>0.27464151918356627</v>
      </c>
      <c r="D214" s="34">
        <f t="shared" si="132"/>
        <v>-1.4109288205658181</v>
      </c>
      <c r="E214" s="34">
        <f t="shared" si="132"/>
        <v>-4.0383671360289348</v>
      </c>
      <c r="F214" s="34">
        <f t="shared" si="132"/>
        <v>-9.4173879343754763E-2</v>
      </c>
      <c r="G214" s="34">
        <f t="shared" si="132"/>
        <v>1.2052706368686223</v>
      </c>
      <c r="H214" s="34">
        <f t="shared" si="132"/>
        <v>-2.8724970933987883</v>
      </c>
      <c r="I214" s="34">
        <f t="shared" si="132"/>
        <v>-1.6827283296731697</v>
      </c>
      <c r="J214" s="34">
        <f t="shared" si="132"/>
        <v>-0.62976359643456981</v>
      </c>
      <c r="K214" s="34">
        <f t="shared" si="132"/>
        <v>2.2484175171166498</v>
      </c>
      <c r="L214" s="34">
        <f t="shared" si="132"/>
        <v>0.58390388838651397</v>
      </c>
      <c r="M214" s="34">
        <f t="shared" si="132"/>
        <v>4.2863971063170148</v>
      </c>
      <c r="N214" s="34">
        <f t="shared" si="132"/>
        <v>2.1298281875726648</v>
      </c>
    </row>
    <row r="215" spans="1:14" ht="14.25" x14ac:dyDescent="0.2">
      <c r="A215" s="159"/>
      <c r="B215" s="33" t="str">
        <f t="shared" si="105"/>
        <v>Heart 28</v>
      </c>
      <c r="C215" s="34">
        <f t="shared" ref="C215:N215" si="133">C43-C129</f>
        <v>-0.92029453558971674</v>
      </c>
      <c r="D215" s="34">
        <f t="shared" si="133"/>
        <v>-0.84033070662705001</v>
      </c>
      <c r="E215" s="34">
        <f t="shared" si="133"/>
        <v>7.0711794341816301</v>
      </c>
      <c r="F215" s="34">
        <f t="shared" si="133"/>
        <v>-2.007105025190544</v>
      </c>
      <c r="G215" s="34">
        <f t="shared" si="133"/>
        <v>-3.2259398010592948</v>
      </c>
      <c r="H215" s="34">
        <f t="shared" si="133"/>
        <v>4.1371915773155923</v>
      </c>
      <c r="I215" s="34">
        <f t="shared" si="133"/>
        <v>-3.7771605735693061</v>
      </c>
      <c r="J215" s="34">
        <f t="shared" si="133"/>
        <v>0.15824828833484084</v>
      </c>
      <c r="K215" s="34">
        <f t="shared" si="133"/>
        <v>0.30680790595530283</v>
      </c>
      <c r="L215" s="34">
        <f t="shared" si="133"/>
        <v>-2.7364681565689182</v>
      </c>
      <c r="M215" s="34">
        <f t="shared" si="133"/>
        <v>3.9434181630280314</v>
      </c>
      <c r="N215" s="34">
        <f t="shared" si="133"/>
        <v>-2.1095465702105667</v>
      </c>
    </row>
    <row r="216" spans="1:14" ht="14.25" x14ac:dyDescent="0.2">
      <c r="A216" s="159"/>
      <c r="B216" s="33" t="str">
        <f t="shared" si="105"/>
        <v>Heart 29</v>
      </c>
      <c r="C216" s="34">
        <f t="shared" ref="C216:N216" si="134">C44-C130</f>
        <v>-0.51530809972871694</v>
      </c>
      <c r="D216" s="34">
        <f t="shared" si="134"/>
        <v>0.61439090556775788</v>
      </c>
      <c r="E216" s="34">
        <f t="shared" si="134"/>
        <v>-2.8005425655600078</v>
      </c>
      <c r="F216" s="34">
        <f t="shared" si="134"/>
        <v>-0.23769538819274061</v>
      </c>
      <c r="G216" s="34">
        <f t="shared" si="134"/>
        <v>0.44128665547086943</v>
      </c>
      <c r="H216" s="34">
        <f t="shared" si="134"/>
        <v>-4.5012272316238224</v>
      </c>
      <c r="I216" s="34">
        <f t="shared" si="134"/>
        <v>-1.1813719157731555</v>
      </c>
      <c r="J216" s="34">
        <f t="shared" si="134"/>
        <v>-1.4331481720707906</v>
      </c>
      <c r="K216" s="34">
        <f t="shared" si="134"/>
        <v>3.4459372174137712</v>
      </c>
      <c r="L216" s="34">
        <f t="shared" si="134"/>
        <v>-1.0927528743056456</v>
      </c>
      <c r="M216" s="34">
        <f t="shared" si="134"/>
        <v>4.7434439994832722</v>
      </c>
      <c r="N216" s="34">
        <f t="shared" si="134"/>
        <v>2.5169874693192096</v>
      </c>
    </row>
    <row r="217" spans="1:14" ht="14.25" x14ac:dyDescent="0.2">
      <c r="A217" s="159"/>
      <c r="B217" s="33" t="str">
        <f t="shared" si="105"/>
        <v>Heart 30</v>
      </c>
      <c r="C217" s="34">
        <f t="shared" ref="C217:N217" si="135">C45-C131</f>
        <v>-0.32037204495543037</v>
      </c>
      <c r="D217" s="34">
        <f t="shared" si="135"/>
        <v>4.3792791628989747E-2</v>
      </c>
      <c r="E217" s="34">
        <f t="shared" si="135"/>
        <v>-4.9100891357705692</v>
      </c>
      <c r="F217" s="34">
        <f t="shared" si="135"/>
        <v>-0.32476424234595047</v>
      </c>
      <c r="G217" s="34">
        <f t="shared" si="135"/>
        <v>1.8724970933987866</v>
      </c>
      <c r="H217" s="34">
        <f t="shared" si="135"/>
        <v>-4.5109159023381977</v>
      </c>
      <c r="I217" s="34">
        <f t="shared" si="135"/>
        <v>-8.6939671877017233E-2</v>
      </c>
      <c r="J217" s="34">
        <f t="shared" si="135"/>
        <v>1.7788399431597988</v>
      </c>
      <c r="K217" s="34">
        <f t="shared" si="135"/>
        <v>2.3875468285751182</v>
      </c>
      <c r="L217" s="34">
        <f t="shared" si="135"/>
        <v>-0.77238082935021168</v>
      </c>
      <c r="M217" s="34">
        <f t="shared" si="135"/>
        <v>5.086422942772252</v>
      </c>
      <c r="N217" s="34">
        <f t="shared" si="135"/>
        <v>-0.24363777289755717</v>
      </c>
    </row>
    <row r="218" spans="1:14" ht="14.25" x14ac:dyDescent="0.2">
      <c r="A218" s="159"/>
      <c r="B218" s="33" t="str">
        <f t="shared" si="105"/>
        <v>Heart 31</v>
      </c>
      <c r="C218" s="34">
        <f t="shared" ref="C218:N218" si="136">C46-C132</f>
        <v>1.1696163286397123</v>
      </c>
      <c r="D218" s="34">
        <f t="shared" si="136"/>
        <v>-0.42358868363260527</v>
      </c>
      <c r="E218" s="34">
        <f t="shared" si="136"/>
        <v>-1.6572794212634001</v>
      </c>
      <c r="F218" s="34">
        <f t="shared" si="136"/>
        <v>-0.52241312491926095</v>
      </c>
      <c r="G218" s="34">
        <f t="shared" si="136"/>
        <v>1.5872626275674993</v>
      </c>
      <c r="H218" s="34">
        <f t="shared" si="136"/>
        <v>-5.058132024286266</v>
      </c>
      <c r="I218" s="34">
        <f t="shared" si="136"/>
        <v>-1.4334065366231741</v>
      </c>
      <c r="J218" s="34">
        <f t="shared" si="136"/>
        <v>-1.7280713086164532</v>
      </c>
      <c r="K218" s="34">
        <f t="shared" si="136"/>
        <v>3.6496576669680891</v>
      </c>
      <c r="L218" s="34">
        <f t="shared" si="136"/>
        <v>-7.7767730267407131E-2</v>
      </c>
      <c r="M218" s="34">
        <f t="shared" si="136"/>
        <v>4.057873659733886</v>
      </c>
      <c r="N218" s="34">
        <f t="shared" si="136"/>
        <v>0.43624854669939239</v>
      </c>
    </row>
    <row r="219" spans="1:14" ht="14.25" x14ac:dyDescent="0.2">
      <c r="A219" s="159"/>
      <c r="B219" s="33" t="str">
        <f t="shared" si="105"/>
        <v>Heart 32</v>
      </c>
      <c r="C219" s="34">
        <f t="shared" ref="C219:N219" si="137">C47-C133</f>
        <v>3.8794729363131353</v>
      </c>
      <c r="D219" s="34">
        <f t="shared" si="137"/>
        <v>1.8120397881410675</v>
      </c>
      <c r="E219" s="34">
        <f t="shared" si="137"/>
        <v>-4.8726262756749819</v>
      </c>
      <c r="F219" s="34">
        <f t="shared" si="137"/>
        <v>3.9917323343235722E-2</v>
      </c>
      <c r="G219" s="34">
        <f t="shared" si="137"/>
        <v>2.0693708823149457</v>
      </c>
      <c r="H219" s="34">
        <f t="shared" si="137"/>
        <v>-3.8071308616457848</v>
      </c>
      <c r="I219" s="34">
        <f t="shared" si="137"/>
        <v>-1.706497868492443</v>
      </c>
      <c r="J219" s="34">
        <f t="shared" si="137"/>
        <v>-0.97997674719028538</v>
      </c>
      <c r="K219" s="34">
        <f t="shared" si="137"/>
        <v>1.5490246738147491</v>
      </c>
      <c r="L219" s="34">
        <f t="shared" si="137"/>
        <v>2.1557938250871977</v>
      </c>
      <c r="M219" s="34">
        <f t="shared" si="137"/>
        <v>-3.6275674977393138</v>
      </c>
      <c r="N219" s="34">
        <f t="shared" si="137"/>
        <v>3.4881798217284583</v>
      </c>
    </row>
    <row r="220" spans="1:14" ht="14.25" x14ac:dyDescent="0.2">
      <c r="A220" s="159"/>
      <c r="B220" s="33" t="str">
        <f t="shared" si="105"/>
        <v>Heart 33</v>
      </c>
      <c r="C220" s="34">
        <f t="shared" ref="C220:N220" si="138">C48-C134</f>
        <v>1.8046763983981418</v>
      </c>
      <c r="D220" s="34">
        <f t="shared" si="138"/>
        <v>-1.0087843947810349</v>
      </c>
      <c r="E220" s="34">
        <f t="shared" si="138"/>
        <v>-0.79679627955044552</v>
      </c>
      <c r="F220" s="34">
        <f t="shared" si="138"/>
        <v>-1.5012272316238215</v>
      </c>
      <c r="G220" s="34">
        <f t="shared" si="138"/>
        <v>6.0974034362485163E-2</v>
      </c>
      <c r="H220" s="34">
        <f t="shared" si="138"/>
        <v>-4.2308487275545801</v>
      </c>
      <c r="I220" s="34">
        <f t="shared" si="138"/>
        <v>-1.6433277354346973</v>
      </c>
      <c r="J220" s="34">
        <f t="shared" si="138"/>
        <v>-2.1090298411057997</v>
      </c>
      <c r="K220" s="34">
        <f t="shared" si="138"/>
        <v>3.4620850019377336</v>
      </c>
      <c r="L220" s="34">
        <f t="shared" si="138"/>
        <v>-0.49993540886190324</v>
      </c>
      <c r="M220" s="34">
        <f t="shared" si="138"/>
        <v>6.3720449554321164</v>
      </c>
      <c r="N220" s="34">
        <f t="shared" si="138"/>
        <v>9.0169228781812549E-2</v>
      </c>
    </row>
    <row r="221" spans="1:14" ht="14.25" x14ac:dyDescent="0.2">
      <c r="A221" s="159"/>
      <c r="B221" s="33" t="str">
        <f t="shared" si="105"/>
        <v>Heart 34</v>
      </c>
      <c r="C221" s="34">
        <f t="shared" ref="C221:N221" si="139">C49-C135</f>
        <v>-0.61542436377729004</v>
      </c>
      <c r="D221" s="34">
        <f t="shared" si="139"/>
        <v>-1.0594238470481834</v>
      </c>
      <c r="E221" s="34">
        <f t="shared" si="139"/>
        <v>-2.2724454204883102</v>
      </c>
      <c r="F221" s="34">
        <f t="shared" si="139"/>
        <v>0.78581578607415015</v>
      </c>
      <c r="G221" s="34">
        <f t="shared" si="139"/>
        <v>0.58894199715799012</v>
      </c>
      <c r="H221" s="34">
        <f t="shared" si="139"/>
        <v>-2.9733884511045083</v>
      </c>
      <c r="I221" s="34">
        <f t="shared" si="139"/>
        <v>0.35395943676527608</v>
      </c>
      <c r="J221" s="34">
        <f t="shared" si="139"/>
        <v>0.49773931016664363</v>
      </c>
      <c r="K221" s="34">
        <f t="shared" si="139"/>
        <v>2.0670456013434944</v>
      </c>
      <c r="L221" s="34">
        <f t="shared" si="139"/>
        <v>0.85337811652241236</v>
      </c>
      <c r="M221" s="34">
        <f t="shared" si="139"/>
        <v>1.4579511690996014</v>
      </c>
      <c r="N221" s="34">
        <f t="shared" si="139"/>
        <v>0.31585066528872296</v>
      </c>
    </row>
    <row r="222" spans="1:14" ht="14.25" x14ac:dyDescent="0.2">
      <c r="A222" s="159"/>
      <c r="B222" s="33" t="str">
        <f t="shared" si="105"/>
        <v>Heart 35</v>
      </c>
      <c r="C222" s="34">
        <f t="shared" ref="C222:N222" si="140">C50-C136</f>
        <v>-3.7854282392455758</v>
      </c>
      <c r="D222" s="34">
        <f t="shared" si="140"/>
        <v>-4.2152176721353847</v>
      </c>
      <c r="E222" s="34">
        <f t="shared" si="140"/>
        <v>10.478491151014079</v>
      </c>
      <c r="F222" s="34">
        <f t="shared" si="140"/>
        <v>-4.2800671747836203</v>
      </c>
      <c r="G222" s="34">
        <f t="shared" si="140"/>
        <v>-6.5061361581191068</v>
      </c>
      <c r="H222" s="34">
        <f t="shared" si="140"/>
        <v>9.8442061749128023</v>
      </c>
      <c r="I222" s="34">
        <f t="shared" si="140"/>
        <v>-0.76152951815011072</v>
      </c>
      <c r="J222" s="34">
        <f t="shared" si="140"/>
        <v>4.3287688929078953</v>
      </c>
      <c r="K222" s="34">
        <f t="shared" si="140"/>
        <v>-2.1789174525255142</v>
      </c>
      <c r="L222" s="34">
        <f t="shared" si="140"/>
        <v>-0.24841751711665161</v>
      </c>
      <c r="M222" s="34">
        <f t="shared" si="140"/>
        <v>-0.88489859191319198</v>
      </c>
      <c r="N222" s="34">
        <f t="shared" si="140"/>
        <v>-1.7908538948456272</v>
      </c>
    </row>
    <row r="223" spans="1:14" ht="14.25" x14ac:dyDescent="0.2">
      <c r="A223" s="159"/>
      <c r="B223" s="33" t="str">
        <f t="shared" si="105"/>
        <v>Heart 36</v>
      </c>
      <c r="C223" s="34">
        <f t="shared" ref="C223:N223" si="141">C51-C137</f>
        <v>2.9346337682470001</v>
      </c>
      <c r="D223" s="34">
        <f t="shared" si="141"/>
        <v>-0.72251647074021363</v>
      </c>
      <c r="E223" s="34">
        <f t="shared" si="141"/>
        <v>-1.5364939930241555</v>
      </c>
      <c r="F223" s="34">
        <f t="shared" si="141"/>
        <v>0.77406019894070521</v>
      </c>
      <c r="G223" s="34">
        <f t="shared" si="141"/>
        <v>1.5114326314430215E-2</v>
      </c>
      <c r="H223" s="34">
        <f t="shared" si="141"/>
        <v>-5.2373078413641636</v>
      </c>
      <c r="I223" s="34">
        <f t="shared" si="141"/>
        <v>-0.9137062395039397</v>
      </c>
      <c r="J223" s="34">
        <f t="shared" si="141"/>
        <v>-1.9677044309520717</v>
      </c>
      <c r="K223" s="34">
        <f t="shared" si="141"/>
        <v>1.7564914093786328</v>
      </c>
      <c r="L223" s="34">
        <f t="shared" si="141"/>
        <v>0.38031262110838426</v>
      </c>
      <c r="M223" s="34">
        <f t="shared" si="141"/>
        <v>3.6006975842914386</v>
      </c>
      <c r="N223" s="34">
        <f t="shared" si="141"/>
        <v>0.91641906730396627</v>
      </c>
    </row>
    <row r="224" spans="1:14" ht="14.25" x14ac:dyDescent="0.2">
      <c r="A224" s="159"/>
      <c r="B224" s="33" t="str">
        <f t="shared" si="105"/>
        <v>Heart 37</v>
      </c>
      <c r="C224" s="34">
        <f t="shared" ref="C224:N224" si="142">C52-C138</f>
        <v>1.2746415191835663</v>
      </c>
      <c r="D224" s="34">
        <f t="shared" si="142"/>
        <v>0.58907117943418186</v>
      </c>
      <c r="E224" s="34">
        <f t="shared" si="142"/>
        <v>-13.038367136028935</v>
      </c>
      <c r="F224" s="34">
        <f t="shared" si="142"/>
        <v>6.9058261206562452</v>
      </c>
      <c r="G224" s="34">
        <f t="shared" si="142"/>
        <v>10.205270636868622</v>
      </c>
      <c r="H224" s="34">
        <f t="shared" si="142"/>
        <v>-10.872497093398788</v>
      </c>
      <c r="I224" s="34">
        <f t="shared" si="142"/>
        <v>-0.68272832967316965</v>
      </c>
      <c r="J224" s="34">
        <f t="shared" si="142"/>
        <v>-2.6297635964345698</v>
      </c>
      <c r="K224" s="34">
        <f t="shared" si="142"/>
        <v>2.2484175171166498</v>
      </c>
      <c r="L224" s="34">
        <f t="shared" si="142"/>
        <v>0.58390388838651397</v>
      </c>
      <c r="M224" s="34">
        <f t="shared" si="142"/>
        <v>2.2863971063170148</v>
      </c>
      <c r="N224" s="34">
        <f t="shared" si="142"/>
        <v>3.1298281875726648</v>
      </c>
    </row>
    <row r="225" spans="1:15" ht="14.25" x14ac:dyDescent="0.2">
      <c r="A225" s="159"/>
      <c r="B225" s="33" t="str">
        <f t="shared" si="105"/>
        <v>Heart 38</v>
      </c>
      <c r="C225" s="34">
        <f t="shared" ref="C225:N225" si="143">C53-C139</f>
        <v>2.3645523834129989</v>
      </c>
      <c r="D225" s="34">
        <f t="shared" si="143"/>
        <v>1.0058132024286301</v>
      </c>
      <c r="E225" s="34">
        <f t="shared" si="143"/>
        <v>-2.7668259914739686</v>
      </c>
      <c r="F225" s="34">
        <f t="shared" si="143"/>
        <v>2.3905180209275292</v>
      </c>
      <c r="G225" s="34">
        <f t="shared" si="143"/>
        <v>-0.9815269345045845</v>
      </c>
      <c r="H225" s="34">
        <f t="shared" si="143"/>
        <v>-2.0678206950006448</v>
      </c>
      <c r="I225" s="34">
        <f t="shared" si="143"/>
        <v>1.6610257072729624</v>
      </c>
      <c r="J225" s="34">
        <f t="shared" si="143"/>
        <v>1.4839168066141362</v>
      </c>
      <c r="K225" s="34">
        <f t="shared" si="143"/>
        <v>-1.4087327218705603</v>
      </c>
      <c r="L225" s="34">
        <f t="shared" si="143"/>
        <v>0.24260431468802679</v>
      </c>
      <c r="M225" s="34">
        <f t="shared" si="143"/>
        <v>-1.5991473969771306</v>
      </c>
      <c r="N225" s="34">
        <f t="shared" si="143"/>
        <v>-0.32437669551737436</v>
      </c>
    </row>
    <row r="226" spans="1:15" ht="14.25" x14ac:dyDescent="0.2">
      <c r="A226" s="159"/>
      <c r="B226" s="33" t="str">
        <f t="shared" si="105"/>
        <v>Heart 39</v>
      </c>
      <c r="C226" s="34">
        <f t="shared" ref="C226:N226" si="144">C54-C140</f>
        <v>-6.145459242991862</v>
      </c>
      <c r="D226" s="34">
        <f t="shared" si="144"/>
        <v>4.5384317271670334</v>
      </c>
      <c r="E226" s="34">
        <f t="shared" si="144"/>
        <v>0.48598372303320048</v>
      </c>
      <c r="F226" s="34">
        <f t="shared" si="144"/>
        <v>-5.8071308616457822</v>
      </c>
      <c r="G226" s="34">
        <f t="shared" si="144"/>
        <v>-6.2667614003358736</v>
      </c>
      <c r="H226" s="34">
        <f t="shared" si="144"/>
        <v>6.3849631830512834</v>
      </c>
      <c r="I226" s="34">
        <f t="shared" si="144"/>
        <v>-6.6854411574731962</v>
      </c>
      <c r="J226" s="34">
        <f t="shared" si="144"/>
        <v>-2.0229944451621229</v>
      </c>
      <c r="K226" s="34">
        <f t="shared" si="144"/>
        <v>-1.1466218834775894</v>
      </c>
      <c r="L226" s="34">
        <f t="shared" si="144"/>
        <v>0.93721741377083134</v>
      </c>
      <c r="M226" s="34">
        <f t="shared" si="144"/>
        <v>6.3723033199844963</v>
      </c>
      <c r="N226" s="34">
        <f t="shared" si="144"/>
        <v>9.3555096240795752</v>
      </c>
    </row>
    <row r="227" spans="1:15" ht="14.25" x14ac:dyDescent="0.2">
      <c r="A227" s="159"/>
      <c r="B227" s="33" t="str">
        <f t="shared" si="105"/>
        <v>Heart 40</v>
      </c>
      <c r="C227" s="34">
        <f t="shared" ref="C227:N227" si="145">C55-C141</f>
        <v>-9.4253972354992861</v>
      </c>
      <c r="D227" s="34">
        <f t="shared" si="145"/>
        <v>-4.9688670714377974</v>
      </c>
      <c r="E227" s="34">
        <f t="shared" si="145"/>
        <v>28.470998578994966</v>
      </c>
      <c r="F227" s="34">
        <f t="shared" si="145"/>
        <v>-4.7530034879214567</v>
      </c>
      <c r="G227" s="34">
        <f t="shared" si="145"/>
        <v>-5.7455109159023383</v>
      </c>
      <c r="H227" s="34">
        <f t="shared" si="145"/>
        <v>39.303449166774321</v>
      </c>
      <c r="I227" s="34">
        <f t="shared" si="145"/>
        <v>-4.8376178788270252</v>
      </c>
      <c r="J227" s="34">
        <f t="shared" si="145"/>
        <v>1.6805322309779136</v>
      </c>
      <c r="K227" s="34">
        <f t="shared" si="145"/>
        <v>-15.211213021573442</v>
      </c>
      <c r="L227" s="34">
        <f t="shared" si="145"/>
        <v>-4.4340524480041328</v>
      </c>
      <c r="M227" s="34">
        <f t="shared" si="145"/>
        <v>-14.142100503810873</v>
      </c>
      <c r="N227" s="34">
        <f t="shared" si="145"/>
        <v>-5.9372174137708296</v>
      </c>
    </row>
    <row r="228" spans="1:15" ht="14.25" x14ac:dyDescent="0.2">
      <c r="A228" s="27"/>
      <c r="B228" s="30"/>
      <c r="C228" s="32"/>
      <c r="D228" s="32"/>
      <c r="E228" s="32"/>
      <c r="F228" s="32"/>
      <c r="G228" s="32"/>
      <c r="H228" s="32"/>
      <c r="I228" s="32"/>
      <c r="J228" s="32"/>
      <c r="K228" s="32"/>
      <c r="L228" s="32"/>
      <c r="M228" s="32"/>
      <c r="N228" s="35"/>
      <c r="O228" s="36">
        <f>STDEV(C188:N227)</f>
        <v>4.8579145949185296</v>
      </c>
    </row>
    <row r="229" spans="1:15" ht="14.25" x14ac:dyDescent="0.2">
      <c r="A229" s="27"/>
      <c r="B229" s="30"/>
      <c r="C229" s="32"/>
      <c r="D229" s="32"/>
      <c r="E229" s="32"/>
      <c r="F229" s="32"/>
      <c r="G229" s="32"/>
      <c r="H229" s="32"/>
      <c r="I229" s="32"/>
      <c r="J229" s="32"/>
      <c r="K229" s="32"/>
      <c r="L229" s="32"/>
      <c r="M229" s="32"/>
      <c r="N229" s="35"/>
    </row>
    <row r="230" spans="1:15" ht="14.25" x14ac:dyDescent="0.2">
      <c r="A230" s="158" t="s">
        <v>72</v>
      </c>
      <c r="B230" s="33" t="str">
        <f t="shared" ref="B230:B246" si="146">B144</f>
        <v>Head 1</v>
      </c>
      <c r="C230" s="34">
        <f t="shared" ref="C230:N230" si="147">C58-C144</f>
        <v>-6.035437627993943</v>
      </c>
      <c r="D230" s="34">
        <f t="shared" si="147"/>
        <v>-0.73136853352328401</v>
      </c>
      <c r="E230" s="34">
        <f t="shared" si="147"/>
        <v>-0.59878906597809944</v>
      </c>
      <c r="F230" s="34">
        <f t="shared" si="147"/>
        <v>-0.46131243878550343</v>
      </c>
      <c r="G230" s="34">
        <f t="shared" si="147"/>
        <v>-0.28394622028314664</v>
      </c>
      <c r="H230" s="34">
        <f t="shared" si="147"/>
        <v>2.7531831537708094</v>
      </c>
      <c r="I230" s="34">
        <f t="shared" si="147"/>
        <v>0.98887009171044404</v>
      </c>
      <c r="J230" s="34">
        <f t="shared" si="147"/>
        <v>2.2377348410649098</v>
      </c>
      <c r="K230" s="34">
        <f t="shared" si="147"/>
        <v>-2.7046567536283526</v>
      </c>
      <c r="L230" s="34">
        <f t="shared" si="147"/>
        <v>-3.3183153770812943</v>
      </c>
      <c r="M230" s="34">
        <f t="shared" si="147"/>
        <v>8.8340308075861458</v>
      </c>
      <c r="N230" s="34">
        <f t="shared" si="147"/>
        <v>-0.67999287685869625</v>
      </c>
    </row>
    <row r="231" spans="1:15" ht="14.25" x14ac:dyDescent="0.2">
      <c r="A231" s="159"/>
      <c r="B231" s="33" t="str">
        <f t="shared" si="146"/>
        <v>Head 2</v>
      </c>
      <c r="C231" s="34">
        <f t="shared" ref="C231:N231" si="148">C59-C145</f>
        <v>-1.3647938740984777</v>
      </c>
      <c r="D231" s="34">
        <f t="shared" si="148"/>
        <v>-2.222152969459529</v>
      </c>
      <c r="E231" s="34">
        <f t="shared" si="148"/>
        <v>3.1803045142908033</v>
      </c>
      <c r="F231" s="34">
        <f t="shared" si="148"/>
        <v>-2.1733594515181185</v>
      </c>
      <c r="G231" s="34">
        <f t="shared" si="148"/>
        <v>-0.940521770100613</v>
      </c>
      <c r="H231" s="34">
        <f t="shared" si="148"/>
        <v>-1.6914789422135144</v>
      </c>
      <c r="I231" s="34">
        <f t="shared" si="148"/>
        <v>-1.5542694328198721</v>
      </c>
      <c r="J231" s="34">
        <f t="shared" si="148"/>
        <v>-0.16080491496749971</v>
      </c>
      <c r="K231" s="34">
        <f t="shared" si="148"/>
        <v>3.1080936693081647</v>
      </c>
      <c r="L231" s="34">
        <f t="shared" si="148"/>
        <v>-0.85210577864838477</v>
      </c>
      <c r="M231" s="34">
        <f t="shared" si="148"/>
        <v>5.9347342177900444</v>
      </c>
      <c r="N231" s="34">
        <f t="shared" si="148"/>
        <v>-1.2636452675629961</v>
      </c>
    </row>
    <row r="232" spans="1:15" ht="14.25" x14ac:dyDescent="0.2">
      <c r="A232" s="159"/>
      <c r="B232" s="33" t="str">
        <f t="shared" si="146"/>
        <v>Head 3</v>
      </c>
      <c r="C232" s="34">
        <f t="shared" ref="C232:N232" si="149">C60-C146</f>
        <v>0.5274686136586233</v>
      </c>
      <c r="D232" s="34">
        <f t="shared" si="149"/>
        <v>0.17745525776867765</v>
      </c>
      <c r="E232" s="34">
        <f t="shared" si="149"/>
        <v>-1.2682753094114503</v>
      </c>
      <c r="F232" s="34">
        <f t="shared" si="149"/>
        <v>-7.8354554358471162E-2</v>
      </c>
      <c r="G232" s="34">
        <f t="shared" si="149"/>
        <v>-1.0198557563885675</v>
      </c>
      <c r="H232" s="34">
        <f t="shared" si="149"/>
        <v>0.56317335945151825</v>
      </c>
      <c r="I232" s="34">
        <f t="shared" si="149"/>
        <v>-2.990116641438874</v>
      </c>
      <c r="J232" s="34">
        <f t="shared" si="149"/>
        <v>-5.1108538865637598E-2</v>
      </c>
      <c r="K232" s="34">
        <f t="shared" si="149"/>
        <v>1.5537351972219753</v>
      </c>
      <c r="L232" s="34">
        <f t="shared" si="149"/>
        <v>1.682664054848189</v>
      </c>
      <c r="M232" s="34">
        <f t="shared" si="149"/>
        <v>0.47538064286349879</v>
      </c>
      <c r="N232" s="34">
        <f t="shared" si="149"/>
        <v>0.4278336746505218</v>
      </c>
    </row>
    <row r="233" spans="1:15" ht="14.25" x14ac:dyDescent="0.2">
      <c r="A233" s="159"/>
      <c r="B233" s="33" t="str">
        <f t="shared" si="146"/>
        <v>Head 4</v>
      </c>
      <c r="C233" s="34">
        <f t="shared" ref="C233:N233" si="150">C61-C147</f>
        <v>-9.6999376725135775</v>
      </c>
      <c r="D233" s="34">
        <f t="shared" si="150"/>
        <v>6.4490250200338366</v>
      </c>
      <c r="E233" s="34">
        <f t="shared" si="150"/>
        <v>6.4972843023773521</v>
      </c>
      <c r="F233" s="34">
        <f t="shared" si="150"/>
        <v>-1.7522037218413296</v>
      </c>
      <c r="G233" s="34">
        <f t="shared" si="150"/>
        <v>-4.2087970795120651</v>
      </c>
      <c r="H233" s="34">
        <f t="shared" si="150"/>
        <v>6.4064642507345759</v>
      </c>
      <c r="I233" s="34">
        <f t="shared" si="150"/>
        <v>1.7676075149140758</v>
      </c>
      <c r="J233" s="34">
        <f t="shared" si="150"/>
        <v>4.3639034814353153</v>
      </c>
      <c r="K233" s="34">
        <f t="shared" si="150"/>
        <v>-2.9932330157599552</v>
      </c>
      <c r="L233" s="34">
        <f t="shared" si="150"/>
        <v>-3.6464250734573973</v>
      </c>
      <c r="M233" s="34">
        <f t="shared" si="150"/>
        <v>0.25456326239871885</v>
      </c>
      <c r="N233" s="34">
        <f t="shared" si="150"/>
        <v>-3.4382512688095446</v>
      </c>
    </row>
    <row r="234" spans="1:15" ht="14.25" x14ac:dyDescent="0.2">
      <c r="A234" s="159"/>
      <c r="B234" s="33" t="str">
        <f t="shared" si="146"/>
        <v>Head 5</v>
      </c>
      <c r="C234" s="34">
        <f t="shared" ref="C234:N234" si="151">C62-C148</f>
        <v>-0.58641260796011352</v>
      </c>
      <c r="D234" s="34">
        <f t="shared" si="151"/>
        <v>-0.11254563262398598</v>
      </c>
      <c r="E234" s="34">
        <f t="shared" si="151"/>
        <v>3.4079779182619525</v>
      </c>
      <c r="F234" s="34">
        <f t="shared" si="151"/>
        <v>-0.98041136141038177</v>
      </c>
      <c r="G234" s="34">
        <f t="shared" si="151"/>
        <v>-0.51776333363013194</v>
      </c>
      <c r="H234" s="34">
        <f t="shared" si="151"/>
        <v>-1.3907933398628813</v>
      </c>
      <c r="I234" s="34">
        <f t="shared" si="151"/>
        <v>-2.6615617487311933</v>
      </c>
      <c r="J234" s="34">
        <f t="shared" si="151"/>
        <v>-2.6690410471017749</v>
      </c>
      <c r="K234" s="34">
        <f t="shared" si="151"/>
        <v>6.4752025643308642</v>
      </c>
      <c r="L234" s="34">
        <f t="shared" si="151"/>
        <v>-0.92066601371204904</v>
      </c>
      <c r="M234" s="34">
        <f t="shared" si="151"/>
        <v>2.4947912029204851</v>
      </c>
      <c r="N234" s="34">
        <f t="shared" si="151"/>
        <v>-2.5387766004808139</v>
      </c>
    </row>
    <row r="235" spans="1:15" ht="14.25" x14ac:dyDescent="0.2">
      <c r="A235" s="159"/>
      <c r="B235" s="33" t="str">
        <f t="shared" si="146"/>
        <v>Head 6</v>
      </c>
      <c r="C235" s="34">
        <f t="shared" ref="C235:N235" si="152">C63-C149</f>
        <v>-1.8619000979431917</v>
      </c>
      <c r="D235" s="34">
        <f t="shared" si="152"/>
        <v>-0.80313418217433963</v>
      </c>
      <c r="E235" s="34">
        <f t="shared" si="152"/>
        <v>3.4113614103819785</v>
      </c>
      <c r="F235" s="34">
        <f t="shared" si="152"/>
        <v>-2.2399608227228196</v>
      </c>
      <c r="G235" s="34">
        <f t="shared" si="152"/>
        <v>-2.6346718903036237</v>
      </c>
      <c r="H235" s="34">
        <f t="shared" si="152"/>
        <v>3.0372184133202733</v>
      </c>
      <c r="I235" s="34">
        <f t="shared" si="152"/>
        <v>-2.4867776689520085</v>
      </c>
      <c r="J235" s="34">
        <f t="shared" si="152"/>
        <v>0.87757100881488803</v>
      </c>
      <c r="K235" s="34">
        <f t="shared" si="152"/>
        <v>-0.43486777668952215</v>
      </c>
      <c r="L235" s="34">
        <f t="shared" si="152"/>
        <v>-0.72184133202742551</v>
      </c>
      <c r="M235" s="34">
        <f t="shared" si="152"/>
        <v>7.3251714005876565</v>
      </c>
      <c r="N235" s="34">
        <f t="shared" si="152"/>
        <v>-3.4681684622918709</v>
      </c>
    </row>
    <row r="236" spans="1:15" ht="14.25" x14ac:dyDescent="0.2">
      <c r="A236" s="159"/>
      <c r="B236" s="33" t="str">
        <f t="shared" si="146"/>
        <v>Head 7</v>
      </c>
      <c r="C236" s="34">
        <f t="shared" ref="C236:N236" si="153">C64-C150</f>
        <v>-1.4305938919063301</v>
      </c>
      <c r="D236" s="34">
        <f t="shared" si="153"/>
        <v>-2.5499955480366836</v>
      </c>
      <c r="E236" s="34">
        <f t="shared" si="153"/>
        <v>-4.3812661383670175</v>
      </c>
      <c r="F236" s="34">
        <f t="shared" si="153"/>
        <v>5.5102840352595504</v>
      </c>
      <c r="G236" s="34">
        <f t="shared" si="153"/>
        <v>4.4895378862078186</v>
      </c>
      <c r="H236" s="34">
        <f t="shared" si="153"/>
        <v>-5.2301665034280127</v>
      </c>
      <c r="I236" s="34">
        <f t="shared" si="153"/>
        <v>-0.64277446353841938</v>
      </c>
      <c r="J236" s="34">
        <f t="shared" si="153"/>
        <v>-0.91033745881933825</v>
      </c>
      <c r="K236" s="34">
        <f t="shared" si="153"/>
        <v>4.3926631644555272</v>
      </c>
      <c r="L236" s="34">
        <f t="shared" si="153"/>
        <v>-0.98334965719882561</v>
      </c>
      <c r="M236" s="34">
        <f t="shared" si="153"/>
        <v>2.9029471997150793</v>
      </c>
      <c r="N236" s="34">
        <f t="shared" si="153"/>
        <v>-1.166948624343334</v>
      </c>
    </row>
    <row r="237" spans="1:15" ht="14.25" x14ac:dyDescent="0.2">
      <c r="A237" s="159"/>
      <c r="B237" s="33" t="str">
        <f t="shared" si="146"/>
        <v>Head 8</v>
      </c>
      <c r="C237" s="34">
        <f t="shared" ref="C237:N237" si="154">C65-C151</f>
        <v>0.88683109251179459</v>
      </c>
      <c r="D237" s="34">
        <f t="shared" si="154"/>
        <v>-1.586857804291693</v>
      </c>
      <c r="E237" s="34">
        <f t="shared" si="154"/>
        <v>0.50235954055738574</v>
      </c>
      <c r="F237" s="34">
        <f t="shared" si="154"/>
        <v>-1.6415279138099912</v>
      </c>
      <c r="G237" s="34">
        <f t="shared" si="154"/>
        <v>-0.88415991452230713</v>
      </c>
      <c r="H237" s="34">
        <f t="shared" si="154"/>
        <v>-1.4515181194907001</v>
      </c>
      <c r="I237" s="34">
        <f t="shared" si="154"/>
        <v>-1.4702163654171514</v>
      </c>
      <c r="J237" s="34">
        <f t="shared" si="154"/>
        <v>-1.3161784346897001</v>
      </c>
      <c r="K237" s="34">
        <f t="shared" si="154"/>
        <v>5.1416614727094583</v>
      </c>
      <c r="L237" s="34">
        <f t="shared" si="154"/>
        <v>-0.84818805093046024</v>
      </c>
      <c r="M237" s="34">
        <f t="shared" si="154"/>
        <v>3.5001335588994706</v>
      </c>
      <c r="N237" s="34">
        <f t="shared" si="154"/>
        <v>-0.83233906152613457</v>
      </c>
    </row>
    <row r="238" spans="1:15" ht="14.25" x14ac:dyDescent="0.2">
      <c r="A238" s="159"/>
      <c r="B238" s="33" t="str">
        <f t="shared" si="146"/>
        <v>Head 9</v>
      </c>
      <c r="C238" s="34">
        <f t="shared" ref="C238:N238" si="155">C66-C152</f>
        <v>1.0007123141305314</v>
      </c>
      <c r="D238" s="34">
        <f t="shared" si="155"/>
        <v>0.70314308610097243</v>
      </c>
      <c r="E238" s="34">
        <f t="shared" si="155"/>
        <v>-4.1738936871160206</v>
      </c>
      <c r="F238" s="34">
        <f t="shared" si="155"/>
        <v>1.2605288932419221</v>
      </c>
      <c r="G238" s="34">
        <f t="shared" si="155"/>
        <v>-0.38625233728074093</v>
      </c>
      <c r="H238" s="34">
        <f t="shared" si="155"/>
        <v>0.50244857982370306</v>
      </c>
      <c r="I238" s="34">
        <f t="shared" si="155"/>
        <v>-1.7987712581248303</v>
      </c>
      <c r="J238" s="34">
        <f t="shared" si="155"/>
        <v>-2.6982459264535628</v>
      </c>
      <c r="K238" s="34">
        <f t="shared" si="155"/>
        <v>-2.7798058943994306</v>
      </c>
      <c r="L238" s="34">
        <f t="shared" si="155"/>
        <v>3.7551420176297725</v>
      </c>
      <c r="M238" s="34">
        <f t="shared" si="155"/>
        <v>-0.51927700115751207</v>
      </c>
      <c r="N238" s="34">
        <f t="shared" si="155"/>
        <v>5.1342712136051993</v>
      </c>
    </row>
    <row r="239" spans="1:15" ht="14.25" x14ac:dyDescent="0.2">
      <c r="A239" s="159"/>
      <c r="B239" s="33" t="str">
        <f t="shared" si="146"/>
        <v>Head 10</v>
      </c>
      <c r="C239" s="34">
        <f t="shared" ref="C239:N239" si="156">C67-C153</f>
        <v>10.246193571364973</v>
      </c>
      <c r="D239" s="34">
        <f t="shared" si="156"/>
        <v>2.6488291336479399</v>
      </c>
      <c r="E239" s="34">
        <f t="shared" si="156"/>
        <v>0.27299439052622176</v>
      </c>
      <c r="F239" s="34">
        <f t="shared" si="156"/>
        <v>-0.20470127326150589</v>
      </c>
      <c r="G239" s="34">
        <f t="shared" si="156"/>
        <v>-0.74846407265604142</v>
      </c>
      <c r="H239" s="34">
        <f t="shared" si="156"/>
        <v>-4.4662095984329113</v>
      </c>
      <c r="I239" s="34">
        <f t="shared" si="156"/>
        <v>-1.9503160893954217</v>
      </c>
      <c r="J239" s="34">
        <f t="shared" si="156"/>
        <v>-8.5812483305137519</v>
      </c>
      <c r="K239" s="34">
        <f t="shared" si="156"/>
        <v>6.7295877481969555</v>
      </c>
      <c r="L239" s="34">
        <f t="shared" si="156"/>
        <v>0.62095984329089049</v>
      </c>
      <c r="M239" s="34">
        <f t="shared" si="156"/>
        <v>-5.4751135250645575</v>
      </c>
      <c r="N239" s="34">
        <f t="shared" si="156"/>
        <v>0.90748820229721261</v>
      </c>
    </row>
    <row r="240" spans="1:15" ht="14.25" x14ac:dyDescent="0.2">
      <c r="A240" s="159"/>
      <c r="B240" s="33" t="str">
        <f t="shared" si="146"/>
        <v>Head 11</v>
      </c>
      <c r="C240" s="34">
        <f t="shared" ref="C240:N240" si="157">C68-C154</f>
        <v>-0.68186270145134387</v>
      </c>
      <c r="D240" s="34">
        <f t="shared" si="157"/>
        <v>-0.33371917015404051</v>
      </c>
      <c r="E240" s="34">
        <f t="shared" si="157"/>
        <v>-5.2902680081916174</v>
      </c>
      <c r="F240" s="34">
        <f t="shared" si="157"/>
        <v>2.1087169441723788</v>
      </c>
      <c r="G240" s="34">
        <f t="shared" si="157"/>
        <v>2.2400498619891351</v>
      </c>
      <c r="H240" s="34">
        <f t="shared" si="157"/>
        <v>-1.7189030362389879</v>
      </c>
      <c r="I240" s="34">
        <f t="shared" si="157"/>
        <v>0.37378683999643769</v>
      </c>
      <c r="J240" s="34">
        <f t="shared" si="157"/>
        <v>-2.1040869023239281</v>
      </c>
      <c r="K240" s="34">
        <f t="shared" si="157"/>
        <v>-4.0308075861454924</v>
      </c>
      <c r="L240" s="34">
        <f t="shared" si="157"/>
        <v>6.8903036238981379</v>
      </c>
      <c r="M240" s="34">
        <f t="shared" si="157"/>
        <v>-1.9220906419731207</v>
      </c>
      <c r="N240" s="34">
        <f t="shared" si="157"/>
        <v>4.4688807764224023</v>
      </c>
    </row>
    <row r="241" spans="1:14" ht="14.25" x14ac:dyDescent="0.2">
      <c r="A241" s="159"/>
      <c r="B241" s="33" t="str">
        <f t="shared" si="146"/>
        <v>Head 12</v>
      </c>
      <c r="C241" s="34">
        <f t="shared" ref="C241:N241" si="158">C69-C155</f>
        <v>-1.2147627103552665</v>
      </c>
      <c r="D241" s="34">
        <f t="shared" si="158"/>
        <v>8.5023595405573893</v>
      </c>
      <c r="E241" s="34">
        <f t="shared" si="158"/>
        <v>-4.0710533345205278</v>
      </c>
      <c r="F241" s="34">
        <f t="shared" si="158"/>
        <v>8.4505386875612167</v>
      </c>
      <c r="G241" s="34">
        <f t="shared" si="158"/>
        <v>2.4550796901433536</v>
      </c>
      <c r="H241" s="34">
        <f t="shared" si="158"/>
        <v>1.1753183153768276E-2</v>
      </c>
      <c r="I241" s="34">
        <f t="shared" si="158"/>
        <v>2.3295343246371658</v>
      </c>
      <c r="J241" s="34">
        <f t="shared" si="158"/>
        <v>-0.47885317424984208</v>
      </c>
      <c r="K241" s="34">
        <f t="shared" si="158"/>
        <v>-3.8885228385718165</v>
      </c>
      <c r="L241" s="34">
        <f t="shared" si="158"/>
        <v>1.8246816846229166</v>
      </c>
      <c r="M241" s="34">
        <f t="shared" si="158"/>
        <v>-9.4379841510105962</v>
      </c>
      <c r="N241" s="34">
        <f t="shared" si="158"/>
        <v>-4.4827709019677684</v>
      </c>
    </row>
    <row r="242" spans="1:14" ht="14.25" x14ac:dyDescent="0.2">
      <c r="A242" s="159"/>
      <c r="B242" s="33" t="str">
        <f t="shared" si="146"/>
        <v>Head 13</v>
      </c>
      <c r="C242" s="34">
        <f t="shared" ref="C242:N242" si="159">C70-C156</f>
        <v>-10.706081381889415</v>
      </c>
      <c r="D242" s="34">
        <f t="shared" si="159"/>
        <v>-0.24058409758703547</v>
      </c>
      <c r="E242" s="34">
        <f t="shared" si="159"/>
        <v>14.622117353753005</v>
      </c>
      <c r="F242" s="34">
        <f t="shared" si="159"/>
        <v>-6.7492654260528901</v>
      </c>
      <c r="G242" s="34">
        <f t="shared" si="159"/>
        <v>-6.627370670465675</v>
      </c>
      <c r="H242" s="34">
        <f t="shared" si="159"/>
        <v>28.19784524975514</v>
      </c>
      <c r="I242" s="34">
        <f t="shared" si="159"/>
        <v>-0.46799038375923807</v>
      </c>
      <c r="J242" s="34">
        <f t="shared" si="159"/>
        <v>6.6362745970973194</v>
      </c>
      <c r="K242" s="34">
        <f t="shared" si="159"/>
        <v>-9.5174071765648662</v>
      </c>
      <c r="L242" s="34">
        <f t="shared" si="159"/>
        <v>-5.7845249755142021</v>
      </c>
      <c r="M242" s="34">
        <f t="shared" si="159"/>
        <v>-2.2666726026177599</v>
      </c>
      <c r="N242" s="34">
        <f t="shared" si="159"/>
        <v>-7.0963404861543946</v>
      </c>
    </row>
    <row r="243" spans="1:14" ht="14.25" x14ac:dyDescent="0.2">
      <c r="A243" s="159"/>
      <c r="B243" s="33" t="str">
        <f t="shared" si="146"/>
        <v>Head 14</v>
      </c>
      <c r="C243" s="34">
        <f t="shared" ref="C243:N243" si="160">C71-C157</f>
        <v>-3.4186626302199237</v>
      </c>
      <c r="D243" s="34">
        <f t="shared" si="160"/>
        <v>-9.0223488558454292</v>
      </c>
      <c r="E243" s="34">
        <f t="shared" si="160"/>
        <v>3.9560146024396765</v>
      </c>
      <c r="F243" s="34">
        <f t="shared" si="160"/>
        <v>-3.6258570029382948</v>
      </c>
      <c r="G243" s="34">
        <f t="shared" si="160"/>
        <v>-3.4801887632445911</v>
      </c>
      <c r="H243" s="34">
        <f t="shared" si="160"/>
        <v>8.4358472086190019</v>
      </c>
      <c r="I243" s="34">
        <f t="shared" si="160"/>
        <v>11.727806962870625</v>
      </c>
      <c r="J243" s="34">
        <f t="shared" si="160"/>
        <v>4.8940432730834296</v>
      </c>
      <c r="K243" s="34">
        <f t="shared" si="160"/>
        <v>-3.1690855667349318</v>
      </c>
      <c r="L243" s="34">
        <f t="shared" si="160"/>
        <v>-3.584720861900097</v>
      </c>
      <c r="M243" s="34">
        <f t="shared" si="160"/>
        <v>2.2050574303267751</v>
      </c>
      <c r="N243" s="34">
        <f t="shared" si="160"/>
        <v>-4.9179057964562372</v>
      </c>
    </row>
    <row r="244" spans="1:14" ht="14.25" x14ac:dyDescent="0.2">
      <c r="A244" s="159"/>
      <c r="B244" s="33" t="str">
        <f t="shared" si="146"/>
        <v>Head 15</v>
      </c>
      <c r="C244" s="34">
        <f t="shared" ref="C244:N244" si="161">C72-C158</f>
        <v>-2.478675095717211</v>
      </c>
      <c r="D244" s="34">
        <f t="shared" si="161"/>
        <v>-0.51215385985219264</v>
      </c>
      <c r="E244" s="34">
        <f t="shared" si="161"/>
        <v>6.8565577419642061</v>
      </c>
      <c r="F244" s="34">
        <f t="shared" si="161"/>
        <v>-1.0754162585700282</v>
      </c>
      <c r="G244" s="34">
        <f t="shared" si="161"/>
        <v>-3.4384293473421774</v>
      </c>
      <c r="H244" s="34">
        <f t="shared" si="161"/>
        <v>2.3545543584720843</v>
      </c>
      <c r="I244" s="34">
        <f t="shared" si="161"/>
        <v>2.7742854598878104</v>
      </c>
      <c r="J244" s="34">
        <f t="shared" si="161"/>
        <v>1.2212625767963683</v>
      </c>
      <c r="K244" s="34">
        <f t="shared" si="161"/>
        <v>-3.9704389635829394</v>
      </c>
      <c r="L244" s="34">
        <f t="shared" si="161"/>
        <v>-2.4554358472086193</v>
      </c>
      <c r="M244" s="34">
        <f t="shared" si="161"/>
        <v>2.9541447778470307</v>
      </c>
      <c r="N244" s="34">
        <f t="shared" si="161"/>
        <v>-2.2302555426943282</v>
      </c>
    </row>
    <row r="245" spans="1:14" ht="14.25" x14ac:dyDescent="0.2">
      <c r="A245" s="159"/>
      <c r="B245" s="33" t="str">
        <f t="shared" si="146"/>
        <v>Head 16</v>
      </c>
      <c r="C245" s="34">
        <f t="shared" ref="C245:N245" si="162">C73-C159</f>
        <v>-0.45481257234440342</v>
      </c>
      <c r="D245" s="34">
        <f t="shared" si="162"/>
        <v>-0.45686047546968211</v>
      </c>
      <c r="E245" s="34">
        <f t="shared" si="162"/>
        <v>4.5311192235775977</v>
      </c>
      <c r="F245" s="34">
        <f t="shared" si="162"/>
        <v>1.6523016650342806</v>
      </c>
      <c r="G245" s="34">
        <f t="shared" si="162"/>
        <v>-0.37788264624699508</v>
      </c>
      <c r="H245" s="34">
        <f t="shared" si="162"/>
        <v>1.6865817825661118</v>
      </c>
      <c r="I245" s="34">
        <f t="shared" si="162"/>
        <v>0.51544831270590308</v>
      </c>
      <c r="J245" s="34">
        <f t="shared" si="162"/>
        <v>-0.16997595939809429</v>
      </c>
      <c r="K245" s="34">
        <f t="shared" si="162"/>
        <v>-2.0939364259638502</v>
      </c>
      <c r="L245" s="34">
        <f t="shared" si="162"/>
        <v>-0.65817825661116558</v>
      </c>
      <c r="M245" s="34">
        <f t="shared" si="162"/>
        <v>-3.4416347609295705</v>
      </c>
      <c r="N245" s="34">
        <f t="shared" si="162"/>
        <v>-0.73216988692013185</v>
      </c>
    </row>
    <row r="246" spans="1:14" ht="14.25" x14ac:dyDescent="0.2">
      <c r="A246" s="159"/>
      <c r="B246" s="33" t="str">
        <f t="shared" si="146"/>
        <v>Head 17</v>
      </c>
      <c r="C246" s="34">
        <f t="shared" ref="C246:N246" si="163">C74-C160</f>
        <v>1.7252248241474497</v>
      </c>
      <c r="D246" s="34">
        <f t="shared" si="163"/>
        <v>-0.98744546344937945</v>
      </c>
      <c r="E246" s="34">
        <f t="shared" si="163"/>
        <v>-1.1705101949959911</v>
      </c>
      <c r="F246" s="34">
        <f t="shared" si="163"/>
        <v>9.7943192948335422E-4</v>
      </c>
      <c r="G246" s="34">
        <f t="shared" si="163"/>
        <v>0.49683910604576731</v>
      </c>
      <c r="H246" s="34">
        <f t="shared" si="163"/>
        <v>-2.0695396669931405</v>
      </c>
      <c r="I246" s="34">
        <f t="shared" si="163"/>
        <v>-0.62398717834565076</v>
      </c>
      <c r="J246" s="34">
        <f t="shared" si="163"/>
        <v>0.84836612946309486</v>
      </c>
      <c r="K246" s="34">
        <f t="shared" si="163"/>
        <v>-0.68987623541981691</v>
      </c>
      <c r="L246" s="34">
        <f t="shared" si="163"/>
        <v>0.95396669931439959</v>
      </c>
      <c r="M246" s="34">
        <f t="shared" si="163"/>
        <v>0.31110319650966289</v>
      </c>
      <c r="N246" s="34">
        <f t="shared" si="163"/>
        <v>1.2048793517941405</v>
      </c>
    </row>
    <row r="247" spans="1:14" ht="14.25" x14ac:dyDescent="0.2">
      <c r="A247" s="159"/>
      <c r="B247" s="33" t="str">
        <f t="shared" ref="B247:B269" si="164">B161</f>
        <v>Head 18</v>
      </c>
      <c r="C247" s="34">
        <f t="shared" ref="C247:N247" si="165">C75-C161</f>
        <v>1.7252248241474497</v>
      </c>
      <c r="D247" s="34">
        <f t="shared" si="165"/>
        <v>-0.98744546344937945</v>
      </c>
      <c r="E247" s="34">
        <f t="shared" si="165"/>
        <v>-1.1705101949959911</v>
      </c>
      <c r="F247" s="34">
        <f t="shared" si="165"/>
        <v>9.7943192948335422E-4</v>
      </c>
      <c r="G247" s="34">
        <f t="shared" si="165"/>
        <v>0.49683910604576731</v>
      </c>
      <c r="H247" s="34">
        <f t="shared" si="165"/>
        <v>-2.0695396669931405</v>
      </c>
      <c r="I247" s="34">
        <f t="shared" si="165"/>
        <v>-0.62398717834565076</v>
      </c>
      <c r="J247" s="34">
        <f t="shared" si="165"/>
        <v>0.84836612946309486</v>
      </c>
      <c r="K247" s="34">
        <f t="shared" si="165"/>
        <v>-0.68987623541981691</v>
      </c>
      <c r="L247" s="34">
        <f t="shared" si="165"/>
        <v>0.95396669931439959</v>
      </c>
      <c r="M247" s="34">
        <f t="shared" si="165"/>
        <v>0.31110319650966289</v>
      </c>
      <c r="N247" s="34">
        <f t="shared" si="165"/>
        <v>1.2048793517941405</v>
      </c>
    </row>
    <row r="248" spans="1:14" ht="14.25" x14ac:dyDescent="0.2">
      <c r="A248" s="159"/>
      <c r="B248" s="33" t="str">
        <f t="shared" si="164"/>
        <v>Head 19</v>
      </c>
      <c r="C248" s="34">
        <f t="shared" ref="C248:N248" si="166">C76-C162</f>
        <v>1.7252248241474497</v>
      </c>
      <c r="D248" s="34">
        <f t="shared" si="166"/>
        <v>-0.98744546344937945</v>
      </c>
      <c r="E248" s="34">
        <f t="shared" si="166"/>
        <v>-1.1705101949959911</v>
      </c>
      <c r="F248" s="34">
        <f t="shared" si="166"/>
        <v>9.7943192948335422E-4</v>
      </c>
      <c r="G248" s="34">
        <f t="shared" si="166"/>
        <v>0.49683910604576731</v>
      </c>
      <c r="H248" s="34">
        <f t="shared" si="166"/>
        <v>-2.0695396669931405</v>
      </c>
      <c r="I248" s="34">
        <f t="shared" si="166"/>
        <v>-0.62398717834565076</v>
      </c>
      <c r="J248" s="34">
        <f t="shared" si="166"/>
        <v>0.84836612946309486</v>
      </c>
      <c r="K248" s="34">
        <f t="shared" si="166"/>
        <v>-0.68987623541981691</v>
      </c>
      <c r="L248" s="34">
        <f t="shared" si="166"/>
        <v>0.95396669931439959</v>
      </c>
      <c r="M248" s="34">
        <f t="shared" si="166"/>
        <v>0.31110319650966289</v>
      </c>
      <c r="N248" s="34">
        <f t="shared" si="166"/>
        <v>1.2048793517941405</v>
      </c>
    </row>
    <row r="249" spans="1:14" ht="14.25" x14ac:dyDescent="0.2">
      <c r="A249" s="159"/>
      <c r="B249" s="33" t="str">
        <f t="shared" si="164"/>
        <v>Head 20</v>
      </c>
      <c r="C249" s="34">
        <f t="shared" ref="C249:N249" si="167">C77-C163</f>
        <v>1.7252248241474497</v>
      </c>
      <c r="D249" s="34">
        <f t="shared" si="167"/>
        <v>-0.98744546344937945</v>
      </c>
      <c r="E249" s="34">
        <f t="shared" si="167"/>
        <v>-1.1705101949959911</v>
      </c>
      <c r="F249" s="34">
        <f t="shared" si="167"/>
        <v>9.7943192948335422E-4</v>
      </c>
      <c r="G249" s="34">
        <f t="shared" si="167"/>
        <v>0.49683910604576731</v>
      </c>
      <c r="H249" s="34">
        <f t="shared" si="167"/>
        <v>-2.0695396669931405</v>
      </c>
      <c r="I249" s="34">
        <f t="shared" si="167"/>
        <v>-0.62398717834565076</v>
      </c>
      <c r="J249" s="34">
        <f t="shared" si="167"/>
        <v>0.84836612946309486</v>
      </c>
      <c r="K249" s="34">
        <f t="shared" si="167"/>
        <v>-0.68987623541981691</v>
      </c>
      <c r="L249" s="34">
        <f t="shared" si="167"/>
        <v>0.95396669931439959</v>
      </c>
      <c r="M249" s="34">
        <f t="shared" si="167"/>
        <v>0.31110319650966289</v>
      </c>
      <c r="N249" s="34">
        <f t="shared" si="167"/>
        <v>1.2048793517941405</v>
      </c>
    </row>
    <row r="250" spans="1:14" ht="14.25" x14ac:dyDescent="0.2">
      <c r="A250" s="159"/>
      <c r="B250" s="33" t="str">
        <f t="shared" si="164"/>
        <v>Head 21</v>
      </c>
      <c r="C250" s="34">
        <f t="shared" ref="C250:N250" si="168">C78-C164</f>
        <v>1.7252248241474497</v>
      </c>
      <c r="D250" s="34">
        <f t="shared" si="168"/>
        <v>-0.98744546344937945</v>
      </c>
      <c r="E250" s="34">
        <f t="shared" si="168"/>
        <v>-1.1705101949959911</v>
      </c>
      <c r="F250" s="34">
        <f t="shared" si="168"/>
        <v>9.7943192948335422E-4</v>
      </c>
      <c r="G250" s="34">
        <f t="shared" si="168"/>
        <v>0.49683910604576731</v>
      </c>
      <c r="H250" s="34">
        <f t="shared" si="168"/>
        <v>-2.0695396669931405</v>
      </c>
      <c r="I250" s="34">
        <f t="shared" si="168"/>
        <v>-0.62398717834565076</v>
      </c>
      <c r="J250" s="34">
        <f t="shared" si="168"/>
        <v>0.84836612946309486</v>
      </c>
      <c r="K250" s="34">
        <f t="shared" si="168"/>
        <v>-0.68987623541981691</v>
      </c>
      <c r="L250" s="34">
        <f t="shared" si="168"/>
        <v>0.95396669931439959</v>
      </c>
      <c r="M250" s="34">
        <f t="shared" si="168"/>
        <v>0.31110319650966289</v>
      </c>
      <c r="N250" s="34">
        <f t="shared" si="168"/>
        <v>1.2048793517941405</v>
      </c>
    </row>
    <row r="251" spans="1:14" ht="14.25" x14ac:dyDescent="0.2">
      <c r="A251" s="159"/>
      <c r="B251" s="33" t="str">
        <f t="shared" si="164"/>
        <v>Head 22</v>
      </c>
      <c r="C251" s="34">
        <f t="shared" ref="C251:N251" si="169">C79-C165</f>
        <v>1.7252248241474497</v>
      </c>
      <c r="D251" s="34">
        <f t="shared" si="169"/>
        <v>-0.98744546344937945</v>
      </c>
      <c r="E251" s="34">
        <f t="shared" si="169"/>
        <v>-1.1705101949959911</v>
      </c>
      <c r="F251" s="34">
        <f t="shared" si="169"/>
        <v>9.7943192948335422E-4</v>
      </c>
      <c r="G251" s="34">
        <f t="shared" si="169"/>
        <v>0.49683910604576731</v>
      </c>
      <c r="H251" s="34">
        <f t="shared" si="169"/>
        <v>-2.0695396669931405</v>
      </c>
      <c r="I251" s="34">
        <f t="shared" si="169"/>
        <v>-0.62398717834565076</v>
      </c>
      <c r="J251" s="34">
        <f t="shared" si="169"/>
        <v>0.84836612946309486</v>
      </c>
      <c r="K251" s="34">
        <f t="shared" si="169"/>
        <v>-0.68987623541981691</v>
      </c>
      <c r="L251" s="34">
        <f t="shared" si="169"/>
        <v>0.95396669931439959</v>
      </c>
      <c r="M251" s="34">
        <f t="shared" si="169"/>
        <v>0.31110319650966289</v>
      </c>
      <c r="N251" s="34">
        <f t="shared" si="169"/>
        <v>1.2048793517941405</v>
      </c>
    </row>
    <row r="252" spans="1:14" ht="14.25" x14ac:dyDescent="0.2">
      <c r="A252" s="159"/>
      <c r="B252" s="33" t="str">
        <f t="shared" si="164"/>
        <v>Head 23</v>
      </c>
      <c r="C252" s="34">
        <f t="shared" ref="C252:N252" si="170">C80-C166</f>
        <v>1.7252248241474497</v>
      </c>
      <c r="D252" s="34">
        <f t="shared" si="170"/>
        <v>-0.98744546344937945</v>
      </c>
      <c r="E252" s="34">
        <f t="shared" si="170"/>
        <v>-1.1705101949959911</v>
      </c>
      <c r="F252" s="34">
        <f t="shared" si="170"/>
        <v>9.7943192948335422E-4</v>
      </c>
      <c r="G252" s="34">
        <f t="shared" si="170"/>
        <v>0.49683910604576731</v>
      </c>
      <c r="H252" s="34">
        <f t="shared" si="170"/>
        <v>-2.0695396669931405</v>
      </c>
      <c r="I252" s="34">
        <f t="shared" si="170"/>
        <v>-0.62398717834565076</v>
      </c>
      <c r="J252" s="34">
        <f t="shared" si="170"/>
        <v>0.84836612946309486</v>
      </c>
      <c r="K252" s="34">
        <f t="shared" si="170"/>
        <v>-0.68987623541981691</v>
      </c>
      <c r="L252" s="34">
        <f t="shared" si="170"/>
        <v>0.95396669931439959</v>
      </c>
      <c r="M252" s="34">
        <f t="shared" si="170"/>
        <v>0.31110319650966289</v>
      </c>
      <c r="N252" s="34">
        <f t="shared" si="170"/>
        <v>1.2048793517941405</v>
      </c>
    </row>
    <row r="253" spans="1:14" ht="14.25" x14ac:dyDescent="0.2">
      <c r="A253" s="159"/>
      <c r="B253" s="33" t="str">
        <f t="shared" si="164"/>
        <v>Head 24</v>
      </c>
      <c r="C253" s="34">
        <f t="shared" ref="C253:N253" si="171">C81-C167</f>
        <v>1.7252248241474497</v>
      </c>
      <c r="D253" s="34">
        <f t="shared" si="171"/>
        <v>-0.98744546344937945</v>
      </c>
      <c r="E253" s="34">
        <f t="shared" si="171"/>
        <v>-1.1705101949959911</v>
      </c>
      <c r="F253" s="34">
        <f t="shared" si="171"/>
        <v>9.7943192948335422E-4</v>
      </c>
      <c r="G253" s="34">
        <f t="shared" si="171"/>
        <v>0.49683910604576731</v>
      </c>
      <c r="H253" s="34">
        <f t="shared" si="171"/>
        <v>-2.0695396669931405</v>
      </c>
      <c r="I253" s="34">
        <f t="shared" si="171"/>
        <v>-0.62398717834565076</v>
      </c>
      <c r="J253" s="34">
        <f t="shared" si="171"/>
        <v>0.84836612946309486</v>
      </c>
      <c r="K253" s="34">
        <f t="shared" si="171"/>
        <v>-0.68987623541981691</v>
      </c>
      <c r="L253" s="34">
        <f t="shared" si="171"/>
        <v>0.95396669931439959</v>
      </c>
      <c r="M253" s="34">
        <f t="shared" si="171"/>
        <v>0.31110319650966289</v>
      </c>
      <c r="N253" s="34">
        <f t="shared" si="171"/>
        <v>1.2048793517941405</v>
      </c>
    </row>
    <row r="254" spans="1:14" ht="14.25" x14ac:dyDescent="0.2">
      <c r="A254" s="159"/>
      <c r="B254" s="33" t="str">
        <f t="shared" si="164"/>
        <v>Head 25</v>
      </c>
      <c r="C254" s="34">
        <f t="shared" ref="C254:N254" si="172">C82-C168</f>
        <v>1.7252248241474497</v>
      </c>
      <c r="D254" s="34">
        <f t="shared" si="172"/>
        <v>-0.98744546344937945</v>
      </c>
      <c r="E254" s="34">
        <f t="shared" si="172"/>
        <v>-1.1705101949959911</v>
      </c>
      <c r="F254" s="34">
        <f t="shared" si="172"/>
        <v>9.7943192948335422E-4</v>
      </c>
      <c r="G254" s="34">
        <f t="shared" si="172"/>
        <v>0.49683910604576731</v>
      </c>
      <c r="H254" s="34">
        <f t="shared" si="172"/>
        <v>-2.0695396669931405</v>
      </c>
      <c r="I254" s="34">
        <f t="shared" si="172"/>
        <v>-0.62398717834565076</v>
      </c>
      <c r="J254" s="34">
        <f t="shared" si="172"/>
        <v>0.84836612946309486</v>
      </c>
      <c r="K254" s="34">
        <f t="shared" si="172"/>
        <v>-0.68987623541981691</v>
      </c>
      <c r="L254" s="34">
        <f t="shared" si="172"/>
        <v>0.95396669931439959</v>
      </c>
      <c r="M254" s="34">
        <f t="shared" si="172"/>
        <v>0.31110319650966289</v>
      </c>
      <c r="N254" s="34">
        <f t="shared" si="172"/>
        <v>1.2048793517941405</v>
      </c>
    </row>
    <row r="255" spans="1:14" ht="14.25" x14ac:dyDescent="0.2">
      <c r="A255" s="159"/>
      <c r="B255" s="33" t="str">
        <f t="shared" si="164"/>
        <v>Head 26</v>
      </c>
      <c r="C255" s="34">
        <f t="shared" ref="C255:N255" si="173">C83-C169</f>
        <v>1.7252248241474497</v>
      </c>
      <c r="D255" s="34">
        <f t="shared" si="173"/>
        <v>-0.98744546344937945</v>
      </c>
      <c r="E255" s="34">
        <f t="shared" si="173"/>
        <v>-1.1705101949959911</v>
      </c>
      <c r="F255" s="34">
        <f t="shared" si="173"/>
        <v>9.7943192948335422E-4</v>
      </c>
      <c r="G255" s="34">
        <f t="shared" si="173"/>
        <v>0.49683910604576731</v>
      </c>
      <c r="H255" s="34">
        <f t="shared" si="173"/>
        <v>-2.0695396669931405</v>
      </c>
      <c r="I255" s="34">
        <f t="shared" si="173"/>
        <v>-0.62398717834565076</v>
      </c>
      <c r="J255" s="34">
        <f t="shared" si="173"/>
        <v>0.84836612946309486</v>
      </c>
      <c r="K255" s="34">
        <f t="shared" si="173"/>
        <v>-0.68987623541981691</v>
      </c>
      <c r="L255" s="34">
        <f t="shared" si="173"/>
        <v>0.95396669931439959</v>
      </c>
      <c r="M255" s="34">
        <f t="shared" si="173"/>
        <v>0.31110319650966289</v>
      </c>
      <c r="N255" s="34">
        <f t="shared" si="173"/>
        <v>1.2048793517941405</v>
      </c>
    </row>
    <row r="256" spans="1:14" ht="14.25" x14ac:dyDescent="0.2">
      <c r="A256" s="159"/>
      <c r="B256" s="33" t="str">
        <f t="shared" si="164"/>
        <v>Head 27</v>
      </c>
      <c r="C256" s="34">
        <f t="shared" ref="C256:N256" si="174">C84-C170</f>
        <v>1.7252248241474497</v>
      </c>
      <c r="D256" s="34">
        <f t="shared" si="174"/>
        <v>-0.98744546344937945</v>
      </c>
      <c r="E256" s="34">
        <f t="shared" si="174"/>
        <v>-1.1705101949959911</v>
      </c>
      <c r="F256" s="34">
        <f t="shared" si="174"/>
        <v>9.7943192948335422E-4</v>
      </c>
      <c r="G256" s="34">
        <f t="shared" si="174"/>
        <v>0.49683910604576731</v>
      </c>
      <c r="H256" s="34">
        <f t="shared" si="174"/>
        <v>-2.0695396669931405</v>
      </c>
      <c r="I256" s="34">
        <f t="shared" si="174"/>
        <v>-0.62398717834565076</v>
      </c>
      <c r="J256" s="34">
        <f t="shared" si="174"/>
        <v>0.84836612946309486</v>
      </c>
      <c r="K256" s="34">
        <f t="shared" si="174"/>
        <v>-0.68987623541981691</v>
      </c>
      <c r="L256" s="34">
        <f t="shared" si="174"/>
        <v>0.95396669931439959</v>
      </c>
      <c r="M256" s="34">
        <f t="shared" si="174"/>
        <v>0.31110319650966289</v>
      </c>
      <c r="N256" s="34">
        <f t="shared" si="174"/>
        <v>1.2048793517941405</v>
      </c>
    </row>
    <row r="257" spans="1:16" ht="14.25" x14ac:dyDescent="0.2">
      <c r="A257" s="159"/>
      <c r="B257" s="33" t="str">
        <f t="shared" si="164"/>
        <v>Head 28</v>
      </c>
      <c r="C257" s="34">
        <f t="shared" ref="C257:N257" si="175">C85-C171</f>
        <v>1.7252248241474497</v>
      </c>
      <c r="D257" s="34">
        <f t="shared" si="175"/>
        <v>-0.98744546344937945</v>
      </c>
      <c r="E257" s="34">
        <f t="shared" si="175"/>
        <v>-1.1705101949959911</v>
      </c>
      <c r="F257" s="34">
        <f t="shared" si="175"/>
        <v>9.7943192948335422E-4</v>
      </c>
      <c r="G257" s="34">
        <f t="shared" si="175"/>
        <v>0.49683910604576731</v>
      </c>
      <c r="H257" s="34">
        <f t="shared" si="175"/>
        <v>-2.0695396669931405</v>
      </c>
      <c r="I257" s="34">
        <f t="shared" si="175"/>
        <v>-0.62398717834565076</v>
      </c>
      <c r="J257" s="34">
        <f t="shared" si="175"/>
        <v>0.84836612946309486</v>
      </c>
      <c r="K257" s="34">
        <f t="shared" si="175"/>
        <v>-0.68987623541981691</v>
      </c>
      <c r="L257" s="34">
        <f t="shared" si="175"/>
        <v>0.95396669931439959</v>
      </c>
      <c r="M257" s="34">
        <f t="shared" si="175"/>
        <v>0.31110319650966289</v>
      </c>
      <c r="N257" s="34">
        <f t="shared" si="175"/>
        <v>1.2048793517941405</v>
      </c>
    </row>
    <row r="258" spans="1:16" ht="14.25" x14ac:dyDescent="0.2">
      <c r="A258" s="159"/>
      <c r="B258" s="33" t="str">
        <f t="shared" si="164"/>
        <v>Head 29</v>
      </c>
      <c r="C258" s="34">
        <f t="shared" ref="C258:N258" si="176">C86-C172</f>
        <v>1.7252248241474497</v>
      </c>
      <c r="D258" s="34">
        <f t="shared" si="176"/>
        <v>-0.98744546344937945</v>
      </c>
      <c r="E258" s="34">
        <f t="shared" si="176"/>
        <v>-1.1705101949959911</v>
      </c>
      <c r="F258" s="34">
        <f t="shared" si="176"/>
        <v>9.7943192948335422E-4</v>
      </c>
      <c r="G258" s="34">
        <f t="shared" si="176"/>
        <v>0.49683910604576731</v>
      </c>
      <c r="H258" s="34">
        <f t="shared" si="176"/>
        <v>-2.0695396669931405</v>
      </c>
      <c r="I258" s="34">
        <f t="shared" si="176"/>
        <v>-0.62398717834565076</v>
      </c>
      <c r="J258" s="34">
        <f t="shared" si="176"/>
        <v>0.84836612946309486</v>
      </c>
      <c r="K258" s="34">
        <f t="shared" si="176"/>
        <v>-0.68987623541981691</v>
      </c>
      <c r="L258" s="34">
        <f t="shared" si="176"/>
        <v>0.95396669931439959</v>
      </c>
      <c r="M258" s="34">
        <f t="shared" si="176"/>
        <v>0.31110319650966289</v>
      </c>
      <c r="N258" s="34">
        <f t="shared" si="176"/>
        <v>1.2048793517941405</v>
      </c>
    </row>
    <row r="259" spans="1:16" ht="14.25" x14ac:dyDescent="0.2">
      <c r="A259" s="159"/>
      <c r="B259" s="33" t="str">
        <f t="shared" si="164"/>
        <v>Head 30</v>
      </c>
      <c r="C259" s="34">
        <f t="shared" ref="C259:N259" si="177">C87-C173</f>
        <v>1.7252248241474497</v>
      </c>
      <c r="D259" s="34">
        <f t="shared" si="177"/>
        <v>-0.98744546344937945</v>
      </c>
      <c r="E259" s="34">
        <f t="shared" si="177"/>
        <v>-1.1705101949959911</v>
      </c>
      <c r="F259" s="34">
        <f t="shared" si="177"/>
        <v>9.7943192948335422E-4</v>
      </c>
      <c r="G259" s="34">
        <f t="shared" si="177"/>
        <v>0.49683910604576731</v>
      </c>
      <c r="H259" s="34">
        <f t="shared" si="177"/>
        <v>-2.0695396669931405</v>
      </c>
      <c r="I259" s="34">
        <f t="shared" si="177"/>
        <v>-0.62398717834565076</v>
      </c>
      <c r="J259" s="34">
        <f t="shared" si="177"/>
        <v>0.84836612946309486</v>
      </c>
      <c r="K259" s="34">
        <f t="shared" si="177"/>
        <v>-0.68987623541981691</v>
      </c>
      <c r="L259" s="34">
        <f t="shared" si="177"/>
        <v>0.95396669931439959</v>
      </c>
      <c r="M259" s="34">
        <f t="shared" si="177"/>
        <v>0.31110319650966289</v>
      </c>
      <c r="N259" s="34">
        <f t="shared" si="177"/>
        <v>1.2048793517941405</v>
      </c>
    </row>
    <row r="260" spans="1:16" ht="14.25" x14ac:dyDescent="0.2">
      <c r="A260" s="159"/>
      <c r="B260" s="33" t="str">
        <f t="shared" si="164"/>
        <v>Head 31</v>
      </c>
      <c r="C260" s="34">
        <f t="shared" ref="C260:N260" si="178">C88-C174</f>
        <v>-7.5144688807764233</v>
      </c>
      <c r="D260" s="34">
        <f t="shared" si="178"/>
        <v>0.90490606357403536</v>
      </c>
      <c r="E260" s="34">
        <f t="shared" si="178"/>
        <v>4.8447155195441205</v>
      </c>
      <c r="F260" s="34">
        <f t="shared" si="178"/>
        <v>-3.6669931439764945</v>
      </c>
      <c r="G260" s="34">
        <f t="shared" si="178"/>
        <v>-4.5292493989849518</v>
      </c>
      <c r="H260" s="34">
        <f t="shared" si="178"/>
        <v>8.3565132223310457</v>
      </c>
      <c r="I260" s="34">
        <f t="shared" si="178"/>
        <v>0.66254118066067136</v>
      </c>
      <c r="J260" s="34">
        <f t="shared" si="178"/>
        <v>2.8081203810880595</v>
      </c>
      <c r="K260" s="34">
        <f t="shared" si="178"/>
        <v>-6.2851927700115766</v>
      </c>
      <c r="L260" s="34">
        <f t="shared" si="178"/>
        <v>-3.6513222331047999</v>
      </c>
      <c r="M260" s="34">
        <f t="shared" si="178"/>
        <v>11.047814086011925</v>
      </c>
      <c r="N260" s="34">
        <f t="shared" si="178"/>
        <v>-2.9773840263556242</v>
      </c>
    </row>
    <row r="261" spans="1:16" ht="14.25" x14ac:dyDescent="0.2">
      <c r="A261" s="159"/>
      <c r="B261" s="33" t="str">
        <f t="shared" si="164"/>
        <v>Head 32</v>
      </c>
      <c r="C261" s="34">
        <f t="shared" ref="C261:N261" si="179">C89-C175</f>
        <v>-6.9454189297480191</v>
      </c>
      <c r="D261" s="34">
        <f t="shared" si="179"/>
        <v>0.5033389724868691</v>
      </c>
      <c r="E261" s="34">
        <f t="shared" si="179"/>
        <v>-1.9496037752648903</v>
      </c>
      <c r="F261" s="34">
        <f t="shared" si="179"/>
        <v>4.7130264446620984</v>
      </c>
      <c r="G261" s="34">
        <f t="shared" si="179"/>
        <v>5.1534146558632372</v>
      </c>
      <c r="H261" s="34">
        <f t="shared" si="179"/>
        <v>-3.6248775710088168</v>
      </c>
      <c r="I261" s="34">
        <f t="shared" si="179"/>
        <v>-2.0808476538153329</v>
      </c>
      <c r="J261" s="34">
        <f t="shared" si="179"/>
        <v>-4.7530941145044956</v>
      </c>
      <c r="K261" s="34">
        <f t="shared" si="179"/>
        <v>8.4973733416436659</v>
      </c>
      <c r="L261" s="34">
        <f t="shared" si="179"/>
        <v>-1.5122428991185117</v>
      </c>
      <c r="M261" s="34">
        <f t="shared" si="179"/>
        <v>-8.7896002136942357</v>
      </c>
      <c r="N261" s="34">
        <f t="shared" si="179"/>
        <v>10.788531742498442</v>
      </c>
    </row>
    <row r="262" spans="1:16" ht="14.25" x14ac:dyDescent="0.2">
      <c r="A262" s="159"/>
      <c r="B262" s="33" t="str">
        <f t="shared" si="164"/>
        <v>Head 33</v>
      </c>
      <c r="C262" s="34">
        <f t="shared" ref="C262:N262" si="180">C90-C176</f>
        <v>4.4258748107915622</v>
      </c>
      <c r="D262" s="34">
        <f t="shared" si="180"/>
        <v>-1.7333273973822436</v>
      </c>
      <c r="E262" s="34">
        <f t="shared" si="180"/>
        <v>-4.8416881844893567</v>
      </c>
      <c r="F262" s="34">
        <f t="shared" si="180"/>
        <v>2.013712047012735</v>
      </c>
      <c r="G262" s="34">
        <f t="shared" si="180"/>
        <v>2.3193838482770914</v>
      </c>
      <c r="H262" s="34">
        <f t="shared" si="180"/>
        <v>-5.9735553379040134</v>
      </c>
      <c r="I262" s="34">
        <f t="shared" si="180"/>
        <v>-1.1903659513845604</v>
      </c>
      <c r="J262" s="34">
        <f t="shared" si="180"/>
        <v>-2.2137832784257832</v>
      </c>
      <c r="K262" s="34">
        <f t="shared" si="180"/>
        <v>3.5235508859407005</v>
      </c>
      <c r="L262" s="34">
        <f t="shared" si="180"/>
        <v>0.35553379040156585</v>
      </c>
      <c r="M262" s="34">
        <f t="shared" si="180"/>
        <v>-2.462737067046568</v>
      </c>
      <c r="N262" s="34">
        <f t="shared" si="180"/>
        <v>5.7774018342088844</v>
      </c>
    </row>
    <row r="263" spans="1:16" ht="14.25" x14ac:dyDescent="0.2">
      <c r="A263" s="159"/>
      <c r="B263" s="33" t="str">
        <f t="shared" si="164"/>
        <v>Head 34</v>
      </c>
      <c r="C263" s="34">
        <f t="shared" ref="C263:N263" si="181">C91-C177</f>
        <v>-6.80767518475648</v>
      </c>
      <c r="D263" s="34">
        <f t="shared" si="181"/>
        <v>7.8486332472620468</v>
      </c>
      <c r="E263" s="34">
        <f t="shared" si="181"/>
        <v>4.0487044786750914</v>
      </c>
      <c r="F263" s="34">
        <f t="shared" si="181"/>
        <v>-2.6571988246816822</v>
      </c>
      <c r="G263" s="34">
        <f t="shared" si="181"/>
        <v>-2.288131065800016</v>
      </c>
      <c r="H263" s="34">
        <f t="shared" si="181"/>
        <v>4.6611165523996085</v>
      </c>
      <c r="I263" s="34">
        <f t="shared" si="181"/>
        <v>1.3317603062950774</v>
      </c>
      <c r="J263" s="34">
        <f t="shared" si="181"/>
        <v>5.4735998575371738</v>
      </c>
      <c r="K263" s="34">
        <f t="shared" si="181"/>
        <v>-1.547591487846141</v>
      </c>
      <c r="L263" s="34">
        <f t="shared" si="181"/>
        <v>-3.1116552399608253</v>
      </c>
      <c r="M263" s="34">
        <f t="shared" si="181"/>
        <v>-1.2047903125278339</v>
      </c>
      <c r="N263" s="34">
        <f t="shared" si="181"/>
        <v>-5.7467723265960302</v>
      </c>
    </row>
    <row r="264" spans="1:16" ht="14.25" x14ac:dyDescent="0.2">
      <c r="A264" s="159"/>
      <c r="B264" s="33" t="str">
        <f t="shared" si="164"/>
        <v>Head 35</v>
      </c>
      <c r="C264" s="34">
        <f t="shared" ref="C264:N264" si="182">C92-C178</f>
        <v>7.4435936247885337</v>
      </c>
      <c r="D264" s="34">
        <f t="shared" si="182"/>
        <v>7.6323568693793966</v>
      </c>
      <c r="E264" s="34">
        <f t="shared" si="182"/>
        <v>-9.0422936515003123</v>
      </c>
      <c r="F264" s="34">
        <f t="shared" si="182"/>
        <v>6.7443682664054858</v>
      </c>
      <c r="G264" s="34">
        <f t="shared" si="182"/>
        <v>8.9613569584186621</v>
      </c>
      <c r="H264" s="34">
        <f t="shared" si="182"/>
        <v>-8.8501469147894234</v>
      </c>
      <c r="I264" s="34">
        <f t="shared" si="182"/>
        <v>-0.68480099723978149</v>
      </c>
      <c r="J264" s="34">
        <f t="shared" si="182"/>
        <v>-5.3326506989582398</v>
      </c>
      <c r="K264" s="34">
        <f t="shared" si="182"/>
        <v>6.875879262754875</v>
      </c>
      <c r="L264" s="34">
        <f t="shared" si="182"/>
        <v>5.014691478942213</v>
      </c>
      <c r="M264" s="34">
        <f t="shared" si="182"/>
        <v>-15.379752470839641</v>
      </c>
      <c r="N264" s="34">
        <f t="shared" si="182"/>
        <v>-3.3826017273617666</v>
      </c>
    </row>
    <row r="265" spans="1:16" ht="14.25" x14ac:dyDescent="0.2">
      <c r="A265" s="159"/>
      <c r="B265" s="33" t="str">
        <f t="shared" si="164"/>
        <v>Head 36</v>
      </c>
      <c r="C265" s="34">
        <f t="shared" ref="C265:N265" si="183">C93-C179</f>
        <v>20.731012376458015</v>
      </c>
      <c r="D265" s="34">
        <f t="shared" si="183"/>
        <v>-0.14940788887899359</v>
      </c>
      <c r="E265" s="34">
        <f t="shared" si="183"/>
        <v>-4.7083964028136407</v>
      </c>
      <c r="F265" s="34">
        <f t="shared" si="183"/>
        <v>-3.1322233104799224</v>
      </c>
      <c r="G265" s="34">
        <f t="shared" si="183"/>
        <v>-1.8914611343602541</v>
      </c>
      <c r="H265" s="34">
        <f t="shared" si="183"/>
        <v>-3.6121449559255652</v>
      </c>
      <c r="I265" s="34">
        <f t="shared" si="183"/>
        <v>7.51099634939008</v>
      </c>
      <c r="J265" s="34">
        <f t="shared" si="183"/>
        <v>-7.0748820229721296</v>
      </c>
      <c r="K265" s="34">
        <f t="shared" si="183"/>
        <v>1.2242008725848095</v>
      </c>
      <c r="L265" s="34">
        <f t="shared" si="183"/>
        <v>-0.78550440744368366</v>
      </c>
      <c r="M265" s="34">
        <f t="shared" si="183"/>
        <v>-8.9080224378951129</v>
      </c>
      <c r="N265" s="34">
        <f t="shared" si="183"/>
        <v>0.79583296233638912</v>
      </c>
    </row>
    <row r="266" spans="1:16" ht="14.25" x14ac:dyDescent="0.2">
      <c r="A266" s="159"/>
      <c r="B266" s="33" t="str">
        <f t="shared" si="164"/>
        <v>Head 37</v>
      </c>
      <c r="C266" s="34">
        <f t="shared" ref="C266:N266" si="184">C94-C180</f>
        <v>1.7252248241474497</v>
      </c>
      <c r="D266" s="34">
        <f t="shared" si="184"/>
        <v>-0.98744546344937945</v>
      </c>
      <c r="E266" s="34">
        <f t="shared" si="184"/>
        <v>-4.1705101949959911</v>
      </c>
      <c r="F266" s="34">
        <f t="shared" si="184"/>
        <v>9.7943192948335422E-4</v>
      </c>
      <c r="G266" s="34">
        <f t="shared" si="184"/>
        <v>-0.50316089395423269</v>
      </c>
      <c r="H266" s="34">
        <f t="shared" si="184"/>
        <v>-2.0695396669931405</v>
      </c>
      <c r="I266" s="34">
        <f t="shared" si="184"/>
        <v>1.3760128216543492</v>
      </c>
      <c r="J266" s="34">
        <f t="shared" si="184"/>
        <v>-2.1516338705369051</v>
      </c>
      <c r="K266" s="34">
        <f t="shared" si="184"/>
        <v>-2.6898762354198169</v>
      </c>
      <c r="L266" s="34">
        <f t="shared" si="184"/>
        <v>4.9539666993143996</v>
      </c>
      <c r="M266" s="34">
        <f t="shared" si="184"/>
        <v>0.31110319650966289</v>
      </c>
      <c r="N266" s="34">
        <f t="shared" si="184"/>
        <v>4.2048793517941405</v>
      </c>
    </row>
    <row r="267" spans="1:16" ht="14.25" x14ac:dyDescent="0.2">
      <c r="A267" s="159"/>
      <c r="B267" s="33" t="str">
        <f t="shared" si="164"/>
        <v>Head 38</v>
      </c>
      <c r="C267" s="34">
        <f t="shared" ref="C267:N267" si="185">C95-C181</f>
        <v>-7.6941501202030089</v>
      </c>
      <c r="D267" s="34">
        <f t="shared" si="185"/>
        <v>1.2870625946042225</v>
      </c>
      <c r="E267" s="34">
        <f t="shared" si="185"/>
        <v>3.9593980945597025</v>
      </c>
      <c r="F267" s="34">
        <f t="shared" si="185"/>
        <v>-2.8854064642507335</v>
      </c>
      <c r="G267" s="34">
        <f t="shared" si="185"/>
        <v>-2.5970973199180829</v>
      </c>
      <c r="H267" s="34">
        <f t="shared" si="185"/>
        <v>8.8638589618021548</v>
      </c>
      <c r="I267" s="34">
        <f t="shared" si="185"/>
        <v>-1.09740895735019</v>
      </c>
      <c r="J267" s="34">
        <f t="shared" si="185"/>
        <v>3.4406553290000907</v>
      </c>
      <c r="K267" s="34">
        <f t="shared" si="185"/>
        <v>-8.0791559077553217</v>
      </c>
      <c r="L267" s="34">
        <f t="shared" si="185"/>
        <v>-3.3858961802154734</v>
      </c>
      <c r="M267" s="34">
        <f t="shared" si="185"/>
        <v>10.035437627993943</v>
      </c>
      <c r="N267" s="34">
        <f t="shared" si="185"/>
        <v>-1.847297658267296</v>
      </c>
    </row>
    <row r="268" spans="1:16" ht="14.25" x14ac:dyDescent="0.2">
      <c r="A268" s="159"/>
      <c r="B268" s="33" t="str">
        <f t="shared" si="164"/>
        <v>Head 39</v>
      </c>
      <c r="C268" s="34">
        <f t="shared" ref="C268:N268" si="186">C96-C182</f>
        <v>-1.9815688718724935</v>
      </c>
      <c r="D268" s="34">
        <f t="shared" si="186"/>
        <v>-1.9311726471373856</v>
      </c>
      <c r="E268" s="34">
        <f t="shared" si="186"/>
        <v>1.6255008458730273</v>
      </c>
      <c r="F268" s="34">
        <f t="shared" si="186"/>
        <v>-8.8148873653270954E-3</v>
      </c>
      <c r="G268" s="34">
        <f t="shared" si="186"/>
        <v>2.2557207728608315</v>
      </c>
      <c r="H268" s="34">
        <f t="shared" si="186"/>
        <v>-4.374142997061707</v>
      </c>
      <c r="I268" s="34">
        <f t="shared" si="186"/>
        <v>-1.2932063039800568</v>
      </c>
      <c r="J268" s="34">
        <f t="shared" si="186"/>
        <v>-2.8171133469860195</v>
      </c>
      <c r="K268" s="34">
        <f t="shared" si="186"/>
        <v>13.572522482414744</v>
      </c>
      <c r="L268" s="34">
        <f t="shared" si="186"/>
        <v>-1.5857002938295786</v>
      </c>
      <c r="M268" s="34">
        <f t="shared" si="186"/>
        <v>-1.436292404950585</v>
      </c>
      <c r="N268" s="34">
        <f t="shared" si="186"/>
        <v>-2.0257323479654517</v>
      </c>
    </row>
    <row r="269" spans="1:16" ht="14.25" x14ac:dyDescent="0.2">
      <c r="A269" s="27"/>
      <c r="B269" s="33" t="str">
        <f t="shared" si="164"/>
        <v>Head 40</v>
      </c>
      <c r="C269" s="34">
        <f t="shared" ref="C269:N269" si="187">C97-C183</f>
        <v>-0.26284391416615094</v>
      </c>
      <c r="D269" s="34">
        <f t="shared" si="187"/>
        <v>0.54020122874187493</v>
      </c>
      <c r="E269" s="34">
        <f t="shared" si="187"/>
        <v>-0.83322945418930061</v>
      </c>
      <c r="F269" s="34">
        <f t="shared" si="187"/>
        <v>0.8648383937316364</v>
      </c>
      <c r="G269" s="34">
        <f t="shared" si="187"/>
        <v>2.5271124565933594</v>
      </c>
      <c r="H269" s="34">
        <f t="shared" si="187"/>
        <v>-2.403525954946133</v>
      </c>
      <c r="I269" s="34">
        <f t="shared" si="187"/>
        <v>-0.25340575193660442</v>
      </c>
      <c r="J269" s="34">
        <f t="shared" si="187"/>
        <v>-0.34725313863413376</v>
      </c>
      <c r="K269" s="34">
        <f t="shared" si="187"/>
        <v>2.7483750333897206</v>
      </c>
      <c r="L269" s="34">
        <f t="shared" si="187"/>
        <v>-0.6474045053868771</v>
      </c>
      <c r="M269" s="34">
        <f t="shared" si="187"/>
        <v>-1.3867865728786413</v>
      </c>
      <c r="N269" s="34">
        <f t="shared" si="187"/>
        <v>-0.54607782031876084</v>
      </c>
    </row>
    <row r="270" spans="1:16" ht="14.25" x14ac:dyDescent="0.2">
      <c r="A270" s="27"/>
      <c r="B270" s="30"/>
      <c r="C270" s="37"/>
      <c r="D270" s="37"/>
      <c r="E270" s="37"/>
      <c r="F270" s="37"/>
      <c r="G270" s="37"/>
      <c r="H270" s="37"/>
      <c r="I270" s="37"/>
      <c r="J270" s="37"/>
      <c r="K270" s="37"/>
      <c r="L270" s="37"/>
      <c r="M270" s="37"/>
      <c r="N270" s="38"/>
      <c r="O270" s="36">
        <f>STDEV(C230:N269)</f>
        <v>3.8846857636327279</v>
      </c>
      <c r="P270" t="s">
        <v>76</v>
      </c>
    </row>
    <row r="271" spans="1:16" ht="14.25" x14ac:dyDescent="0.2">
      <c r="A271" s="27"/>
      <c r="B271" s="30"/>
      <c r="C271" s="37"/>
      <c r="D271" s="37"/>
      <c r="E271" s="37"/>
      <c r="F271" s="37"/>
      <c r="G271" s="37"/>
      <c r="H271" s="37"/>
      <c r="I271" s="37"/>
      <c r="J271" s="37"/>
      <c r="K271" s="37"/>
      <c r="L271" s="37"/>
      <c r="M271" s="37"/>
      <c r="N271" s="38"/>
    </row>
    <row r="273" spans="1:16" ht="22.5" x14ac:dyDescent="0.2">
      <c r="A273" s="24"/>
      <c r="B273" s="31" t="s">
        <v>77</v>
      </c>
      <c r="C273" s="56" t="str">
        <f t="shared" ref="C273:N273" si="188">C187</f>
        <v>Brand 1</v>
      </c>
      <c r="D273" s="32" t="str">
        <f t="shared" si="188"/>
        <v>Brand 2</v>
      </c>
      <c r="E273" s="32" t="str">
        <f t="shared" si="188"/>
        <v>Brand 3</v>
      </c>
      <c r="F273" s="32" t="str">
        <f t="shared" si="188"/>
        <v>Brand 4</v>
      </c>
      <c r="G273" s="32" t="str">
        <f t="shared" si="188"/>
        <v>Brand 5</v>
      </c>
      <c r="H273" s="32" t="str">
        <f t="shared" si="188"/>
        <v>Brand 6</v>
      </c>
      <c r="I273" s="32" t="str">
        <f t="shared" si="188"/>
        <v>Brand 7</v>
      </c>
      <c r="J273" s="32" t="str">
        <f t="shared" si="188"/>
        <v>Brand 8</v>
      </c>
      <c r="K273" s="32" t="str">
        <f t="shared" si="188"/>
        <v>Brand 9</v>
      </c>
      <c r="L273" s="32" t="str">
        <f t="shared" si="188"/>
        <v>Brand 10</v>
      </c>
      <c r="M273" s="32" t="str">
        <f t="shared" si="188"/>
        <v>Brand 11</v>
      </c>
      <c r="N273" s="56" t="str">
        <f t="shared" si="188"/>
        <v>Brand 12</v>
      </c>
      <c r="O273" s="25" t="s">
        <v>75</v>
      </c>
      <c r="P273" s="25"/>
    </row>
    <row r="274" spans="1:16" ht="14.25" x14ac:dyDescent="0.2">
      <c r="A274" s="158" t="s">
        <v>70</v>
      </c>
      <c r="B274" s="33" t="str">
        <f t="shared" ref="B274:B313" si="189">B188</f>
        <v>Heart 1</v>
      </c>
      <c r="C274" s="39" t="str">
        <f>IF(C188-MAX(D188:$N188)&gt;$O$228,"1", )</f>
        <v>1</v>
      </c>
      <c r="D274" s="39">
        <f>IF(D188-MAX($C188:C188,E188:$N188)&gt;$O$228,"1", )</f>
        <v>0</v>
      </c>
      <c r="E274" s="39">
        <f>IF(E188-MAX($C188:D188,F188:$N188)&gt;$O$228,"1", )</f>
        <v>0</v>
      </c>
      <c r="F274" s="39">
        <f>IF(F188-MAX($C188:E188,G188:$N188)&gt;$O$228,"1", )</f>
        <v>0</v>
      </c>
      <c r="G274" s="39">
        <f>IF(G188-MAX($C188:F188,H188:$N188)&gt;$O$228,"1", )</f>
        <v>0</v>
      </c>
      <c r="H274" s="39">
        <f>IF(H188-MAX($C188:G188,I188:$N188)&gt;$O$228,"1", )</f>
        <v>0</v>
      </c>
      <c r="I274" s="39">
        <f>IF(I188-MAX($C188:H188,J188:$N188)&gt;$O$228,"1", )</f>
        <v>0</v>
      </c>
      <c r="J274" s="39">
        <f>IF(J188-MAX($C188:I188,K188:$N188)&gt;$O$228,"1", )</f>
        <v>0</v>
      </c>
      <c r="K274" s="39">
        <f>IF(K188-MAX($C188:J188,L188:$N188)&gt;$O$228,"1", )</f>
        <v>0</v>
      </c>
      <c r="L274" s="39">
        <f>IF(L188-MAX($C188:K188,M188:$N188)&gt;$O$228,"1", )</f>
        <v>0</v>
      </c>
      <c r="M274" s="39">
        <f>IF(M188-MAX($C188:L188,N188:$N188)&gt;$O$228,"1", )</f>
        <v>0</v>
      </c>
      <c r="N274" s="39">
        <f>IF(N188-MAX($C188:M188)&gt;$O$228,"1", )</f>
        <v>0</v>
      </c>
    </row>
    <row r="275" spans="1:16" ht="14.25" x14ac:dyDescent="0.2">
      <c r="A275" s="159"/>
      <c r="B275" s="33" t="str">
        <f t="shared" si="189"/>
        <v>Heart 2</v>
      </c>
      <c r="C275" s="39">
        <f>IF(C189-MAX(D189:$N189)&gt;$O$228,"1", )</f>
        <v>0</v>
      </c>
      <c r="D275" s="39">
        <f>IF(D189-MAX($C189:C189,E189:$N189)&gt;$O$228,"1", )</f>
        <v>0</v>
      </c>
      <c r="E275" s="39" t="str">
        <f>IF(E189-MAX($C189:D189,F189:$N189)&gt;$O$228,"1", )</f>
        <v>1</v>
      </c>
      <c r="F275" s="39">
        <f>IF(F189-MAX($C189:E189,G189:$N189)&gt;$O$228,"1", )</f>
        <v>0</v>
      </c>
      <c r="G275" s="39">
        <f>IF(G189-MAX($C189:F189,H189:$N189)&gt;$O$228,"1", )</f>
        <v>0</v>
      </c>
      <c r="H275" s="39">
        <f>IF(H189-MAX($C189:G189,I189:$N189)&gt;$O$228,"1", )</f>
        <v>0</v>
      </c>
      <c r="I275" s="39">
        <f>IF(I189-MAX($C189:H189,J189:$N189)&gt;$O$228,"1", )</f>
        <v>0</v>
      </c>
      <c r="J275" s="39">
        <f>IF(J189-MAX($C189:I189,K189:$N189)&gt;$O$228,"1", )</f>
        <v>0</v>
      </c>
      <c r="K275" s="39">
        <f>IF(K189-MAX($C189:J189,L189:$N189)&gt;$O$228,"1", )</f>
        <v>0</v>
      </c>
      <c r="L275" s="39">
        <f>IF(L189-MAX($C189:K189,M189:$N189)&gt;$O$228,"1", )</f>
        <v>0</v>
      </c>
      <c r="M275" s="39">
        <f>IF(M189-MAX($C189:L189,N189:$N189)&gt;$O$228,"1", )</f>
        <v>0</v>
      </c>
      <c r="N275" s="39">
        <f>IF(N189-MAX($C189:M189)&gt;$O$228,"1", )</f>
        <v>0</v>
      </c>
    </row>
    <row r="276" spans="1:16" ht="14.25" x14ac:dyDescent="0.2">
      <c r="A276" s="159"/>
      <c r="B276" s="33" t="str">
        <f t="shared" si="189"/>
        <v>Heart 3</v>
      </c>
      <c r="C276" s="39">
        <f>IF(C190-MAX(D190:$N190)&gt;$O$228,"1", )</f>
        <v>0</v>
      </c>
      <c r="D276" s="39">
        <f>IF(D190-MAX($C190:C190,E190:$N190)&gt;$O$228,"1", )</f>
        <v>0</v>
      </c>
      <c r="E276" s="39">
        <f>IF(E190-MAX($C190:D190,F190:$N190)&gt;$O$228,"1", )</f>
        <v>0</v>
      </c>
      <c r="F276" s="39">
        <f>IF(F190-MAX($C190:E190,G190:$N190)&gt;$O$228,"1", )</f>
        <v>0</v>
      </c>
      <c r="G276" s="39">
        <f>IF(G190-MAX($C190:F190,H190:$N190)&gt;$O$228,"1", )</f>
        <v>0</v>
      </c>
      <c r="H276" s="39">
        <f>IF(H190-MAX($C190:G190,I190:$N190)&gt;$O$228,"1", )</f>
        <v>0</v>
      </c>
      <c r="I276" s="39">
        <f>IF(I190-MAX($C190:H190,J190:$N190)&gt;$O$228,"1", )</f>
        <v>0</v>
      </c>
      <c r="J276" s="39">
        <f>IF(J190-MAX($C190:I190,K190:$N190)&gt;$O$228,"1", )</f>
        <v>0</v>
      </c>
      <c r="K276" s="39">
        <f>IF(K190-MAX($C190:J190,L190:$N190)&gt;$O$228,"1", )</f>
        <v>0</v>
      </c>
      <c r="L276" s="39">
        <f>IF(L190-MAX($C190:K190,M190:$N190)&gt;$O$228,"1", )</f>
        <v>0</v>
      </c>
      <c r="M276" s="39">
        <f>IF(M190-MAX($C190:L190,N190:$N190)&gt;$O$228,"1", )</f>
        <v>0</v>
      </c>
      <c r="N276" s="39">
        <f>IF(N190-MAX($C190:M190)&gt;$O$228,"1", )</f>
        <v>0</v>
      </c>
    </row>
    <row r="277" spans="1:16" ht="14.25" x14ac:dyDescent="0.2">
      <c r="A277" s="159"/>
      <c r="B277" s="33" t="str">
        <f t="shared" si="189"/>
        <v>Heart 4</v>
      </c>
      <c r="C277" s="39">
        <f>IF(C191-MAX(D191:$N191)&gt;$O$228,"1", )</f>
        <v>0</v>
      </c>
      <c r="D277" s="39">
        <f>IF(D191-MAX($C191:C191,E191:$N191)&gt;$O$228,"1", )</f>
        <v>0</v>
      </c>
      <c r="E277" s="39">
        <f>IF(E191-MAX($C191:D191,F191:$N191)&gt;$O$228,"1", )</f>
        <v>0</v>
      </c>
      <c r="F277" s="39">
        <f>IF(F191-MAX($C191:E191,G191:$N191)&gt;$O$228,"1", )</f>
        <v>0</v>
      </c>
      <c r="G277" s="39">
        <f>IF(G191-MAX($C191:F191,H191:$N191)&gt;$O$228,"1", )</f>
        <v>0</v>
      </c>
      <c r="H277" s="39">
        <f>IF(H191-MAX($C191:G191,I191:$N191)&gt;$O$228,"1", )</f>
        <v>0</v>
      </c>
      <c r="I277" s="39">
        <f>IF(I191-MAX($C191:H191,J191:$N191)&gt;$O$228,"1", )</f>
        <v>0</v>
      </c>
      <c r="J277" s="39">
        <f>IF(J191-MAX($C191:I191,K191:$N191)&gt;$O$228,"1", )</f>
        <v>0</v>
      </c>
      <c r="K277" s="39">
        <f>IF(K191-MAX($C191:J191,L191:$N191)&gt;$O$228,"1", )</f>
        <v>0</v>
      </c>
      <c r="L277" s="39">
        <f>IF(L191-MAX($C191:K191,M191:$N191)&gt;$O$228,"1", )</f>
        <v>0</v>
      </c>
      <c r="M277" s="39">
        <f>IF(M191-MAX($C191:L191,N191:$N191)&gt;$O$228,"1", )</f>
        <v>0</v>
      </c>
      <c r="N277" s="39">
        <f>IF(N191-MAX($C191:M191)&gt;$O$228,"1", )</f>
        <v>0</v>
      </c>
    </row>
    <row r="278" spans="1:16" ht="14.25" x14ac:dyDescent="0.2">
      <c r="A278" s="159"/>
      <c r="B278" s="33" t="str">
        <f t="shared" si="189"/>
        <v>Heart 5</v>
      </c>
      <c r="C278" s="39">
        <f>IF(C192-MAX(D192:$N192)&gt;$O$228,"1", )</f>
        <v>0</v>
      </c>
      <c r="D278" s="39">
        <f>IF(D192-MAX($C192:C192,E192:$N192)&gt;$O$228,"1", )</f>
        <v>0</v>
      </c>
      <c r="E278" s="39">
        <f>IF(E192-MAX($C192:D192,F192:$N192)&gt;$O$228,"1", )</f>
        <v>0</v>
      </c>
      <c r="F278" s="39">
        <f>IF(F192-MAX($C192:E192,G192:$N192)&gt;$O$228,"1", )</f>
        <v>0</v>
      </c>
      <c r="G278" s="39">
        <f>IF(G192-MAX($C192:F192,H192:$N192)&gt;$O$228,"1", )</f>
        <v>0</v>
      </c>
      <c r="H278" s="39">
        <f>IF(H192-MAX($C192:G192,I192:$N192)&gt;$O$228,"1", )</f>
        <v>0</v>
      </c>
      <c r="I278" s="39">
        <f>IF(I192-MAX($C192:H192,J192:$N192)&gt;$O$228,"1", )</f>
        <v>0</v>
      </c>
      <c r="J278" s="39">
        <f>IF(J192-MAX($C192:I192,K192:$N192)&gt;$O$228,"1", )</f>
        <v>0</v>
      </c>
      <c r="K278" s="39">
        <f>IF(K192-MAX($C192:J192,L192:$N192)&gt;$O$228,"1", )</f>
        <v>0</v>
      </c>
      <c r="L278" s="39">
        <f>IF(L192-MAX($C192:K192,M192:$N192)&gt;$O$228,"1", )</f>
        <v>0</v>
      </c>
      <c r="M278" s="39">
        <f>IF(M192-MAX($C192:L192,N192:$N192)&gt;$O$228,"1", )</f>
        <v>0</v>
      </c>
      <c r="N278" s="39">
        <f>IF(N192-MAX($C192:M192)&gt;$O$228,"1", )</f>
        <v>0</v>
      </c>
    </row>
    <row r="279" spans="1:16" ht="14.25" x14ac:dyDescent="0.2">
      <c r="A279" s="159"/>
      <c r="B279" s="33" t="str">
        <f t="shared" si="189"/>
        <v>Heart 6</v>
      </c>
      <c r="C279" s="39">
        <f>IF(C193-MAX(D193:$N193)&gt;$O$228,"1", )</f>
        <v>0</v>
      </c>
      <c r="D279" s="39">
        <f>IF(D193-MAX($C193:C193,E193:$N193)&gt;$O$228,"1", )</f>
        <v>0</v>
      </c>
      <c r="E279" s="39">
        <f>IF(E193-MAX($C193:D193,F193:$N193)&gt;$O$228,"1", )</f>
        <v>0</v>
      </c>
      <c r="F279" s="39">
        <f>IF(F193-MAX($C193:E193,G193:$N193)&gt;$O$228,"1", )</f>
        <v>0</v>
      </c>
      <c r="G279" s="39">
        <f>IF(G193-MAX($C193:F193,H193:$N193)&gt;$O$228,"1", )</f>
        <v>0</v>
      </c>
      <c r="H279" s="39">
        <f>IF(H193-MAX($C193:G193,I193:$N193)&gt;$O$228,"1", )</f>
        <v>0</v>
      </c>
      <c r="I279" s="39">
        <f>IF(I193-MAX($C193:H193,J193:$N193)&gt;$O$228,"1", )</f>
        <v>0</v>
      </c>
      <c r="J279" s="39">
        <f>IF(J193-MAX($C193:I193,K193:$N193)&gt;$O$228,"1", )</f>
        <v>0</v>
      </c>
      <c r="K279" s="39">
        <f>IF(K193-MAX($C193:J193,L193:$N193)&gt;$O$228,"1", )</f>
        <v>0</v>
      </c>
      <c r="L279" s="39">
        <f>IF(L193-MAX($C193:K193,M193:$N193)&gt;$O$228,"1", )</f>
        <v>0</v>
      </c>
      <c r="M279" s="39">
        <f>IF(M193-MAX($C193:L193,N193:$N193)&gt;$O$228,"1", )</f>
        <v>0</v>
      </c>
      <c r="N279" s="39">
        <f>IF(N193-MAX($C193:M193)&gt;$O$228,"1", )</f>
        <v>0</v>
      </c>
    </row>
    <row r="280" spans="1:16" ht="14.25" x14ac:dyDescent="0.2">
      <c r="A280" s="159"/>
      <c r="B280" s="33" t="str">
        <f t="shared" si="189"/>
        <v>Heart 7</v>
      </c>
      <c r="C280" s="39">
        <f>IF(C194-MAX(D194:$N194)&gt;$O$228,"1", )</f>
        <v>0</v>
      </c>
      <c r="D280" s="39">
        <f>IF(D194-MAX($C194:C194,E194:$N194)&gt;$O$228,"1", )</f>
        <v>0</v>
      </c>
      <c r="E280" s="39">
        <f>IF(E194-MAX($C194:D194,F194:$N194)&gt;$O$228,"1", )</f>
        <v>0</v>
      </c>
      <c r="F280" s="39">
        <f>IF(F194-MAX($C194:E194,G194:$N194)&gt;$O$228,"1", )</f>
        <v>0</v>
      </c>
      <c r="G280" s="39">
        <f>IF(G194-MAX($C194:F194,H194:$N194)&gt;$O$228,"1", )</f>
        <v>0</v>
      </c>
      <c r="H280" s="39">
        <f>IF(H194-MAX($C194:G194,I194:$N194)&gt;$O$228,"1", )</f>
        <v>0</v>
      </c>
      <c r="I280" s="39">
        <f>IF(I194-MAX($C194:H194,J194:$N194)&gt;$O$228,"1", )</f>
        <v>0</v>
      </c>
      <c r="J280" s="39">
        <f>IF(J194-MAX($C194:I194,K194:$N194)&gt;$O$228,"1", )</f>
        <v>0</v>
      </c>
      <c r="K280" s="39">
        <f>IF(K194-MAX($C194:J194,L194:$N194)&gt;$O$228,"1", )</f>
        <v>0</v>
      </c>
      <c r="L280" s="39">
        <f>IF(L194-MAX($C194:K194,M194:$N194)&gt;$O$228,"1", )</f>
        <v>0</v>
      </c>
      <c r="M280" s="39">
        <f>IF(M194-MAX($C194:L194,N194:$N194)&gt;$O$228,"1", )</f>
        <v>0</v>
      </c>
      <c r="N280" s="39">
        <f>IF(N194-MAX($C194:M194)&gt;$O$228,"1", )</f>
        <v>0</v>
      </c>
    </row>
    <row r="281" spans="1:16" ht="14.25" x14ac:dyDescent="0.2">
      <c r="A281" s="159"/>
      <c r="B281" s="33" t="str">
        <f t="shared" si="189"/>
        <v>Heart 8</v>
      </c>
      <c r="C281" s="39">
        <f>IF(C195-MAX(D195:$N195)&gt;$O$228,"1", )</f>
        <v>0</v>
      </c>
      <c r="D281" s="39">
        <f>IF(D195-MAX($C195:C195,E195:$N195)&gt;$O$228,"1", )</f>
        <v>0</v>
      </c>
      <c r="E281" s="39">
        <f>IF(E195-MAX($C195:D195,F195:$N195)&gt;$O$228,"1", )</f>
        <v>0</v>
      </c>
      <c r="F281" s="39">
        <f>IF(F195-MAX($C195:E195,G195:$N195)&gt;$O$228,"1", )</f>
        <v>0</v>
      </c>
      <c r="G281" s="39">
        <f>IF(G195-MAX($C195:F195,H195:$N195)&gt;$O$228,"1", )</f>
        <v>0</v>
      </c>
      <c r="H281" s="39">
        <f>IF(H195-MAX($C195:G195,I195:$N195)&gt;$O$228,"1", )</f>
        <v>0</v>
      </c>
      <c r="I281" s="39">
        <f>IF(I195-MAX($C195:H195,J195:$N195)&gt;$O$228,"1", )</f>
        <v>0</v>
      </c>
      <c r="J281" s="39">
        <f>IF(J195-MAX($C195:I195,K195:$N195)&gt;$O$228,"1", )</f>
        <v>0</v>
      </c>
      <c r="K281" s="39">
        <f>IF(K195-MAX($C195:J195,L195:$N195)&gt;$O$228,"1", )</f>
        <v>0</v>
      </c>
      <c r="L281" s="39">
        <f>IF(L195-MAX($C195:K195,M195:$N195)&gt;$O$228,"1", )</f>
        <v>0</v>
      </c>
      <c r="M281" s="39">
        <f>IF(M195-MAX($C195:L195,N195:$N195)&gt;$O$228,"1", )</f>
        <v>0</v>
      </c>
      <c r="N281" s="39">
        <f>IF(N195-MAX($C195:M195)&gt;$O$228,"1", )</f>
        <v>0</v>
      </c>
    </row>
    <row r="282" spans="1:16" ht="14.25" x14ac:dyDescent="0.2">
      <c r="A282" s="159"/>
      <c r="B282" s="33" t="str">
        <f t="shared" si="189"/>
        <v>Heart 9</v>
      </c>
      <c r="C282" s="39">
        <f>IF(C196-MAX(D196:$N196)&gt;$O$228,"1", )</f>
        <v>0</v>
      </c>
      <c r="D282" s="39">
        <f>IF(D196-MAX($C196:C196,E196:$N196)&gt;$O$228,"1", )</f>
        <v>0</v>
      </c>
      <c r="E282" s="39">
        <f>IF(E196-MAX($C196:D196,F196:$N196)&gt;$O$228,"1", )</f>
        <v>0</v>
      </c>
      <c r="F282" s="39">
        <f>IF(F196-MAX($C196:E196,G196:$N196)&gt;$O$228,"1", )</f>
        <v>0</v>
      </c>
      <c r="G282" s="39">
        <f>IF(G196-MAX($C196:F196,H196:$N196)&gt;$O$228,"1", )</f>
        <v>0</v>
      </c>
      <c r="H282" s="39">
        <f>IF(H196-MAX($C196:G196,I196:$N196)&gt;$O$228,"1", )</f>
        <v>0</v>
      </c>
      <c r="I282" s="39">
        <f>IF(I196-MAX($C196:H196,J196:$N196)&gt;$O$228,"1", )</f>
        <v>0</v>
      </c>
      <c r="J282" s="39">
        <f>IF(J196-MAX($C196:I196,K196:$N196)&gt;$O$228,"1", )</f>
        <v>0</v>
      </c>
      <c r="K282" s="39">
        <f>IF(K196-MAX($C196:J196,L196:$N196)&gt;$O$228,"1", )</f>
        <v>0</v>
      </c>
      <c r="L282" s="39">
        <f>IF(L196-MAX($C196:K196,M196:$N196)&gt;$O$228,"1", )</f>
        <v>0</v>
      </c>
      <c r="M282" s="39">
        <f>IF(M196-MAX($C196:L196,N196:$N196)&gt;$O$228,"1", )</f>
        <v>0</v>
      </c>
      <c r="N282" s="39">
        <f>IF(N196-MAX($C196:M196)&gt;$O$228,"1", )</f>
        <v>0</v>
      </c>
    </row>
    <row r="283" spans="1:16" ht="14.25" x14ac:dyDescent="0.2">
      <c r="A283" s="159"/>
      <c r="B283" s="33" t="str">
        <f t="shared" si="189"/>
        <v>Heart 10</v>
      </c>
      <c r="C283" s="39">
        <f>IF(C197-MAX(D197:$N197)&gt;$O$228,"1", )</f>
        <v>0</v>
      </c>
      <c r="D283" s="39">
        <f>IF(D197-MAX($C197:C197,E197:$N197)&gt;$O$228,"1", )</f>
        <v>0</v>
      </c>
      <c r="E283" s="39">
        <f>IF(E197-MAX($C197:D197,F197:$N197)&gt;$O$228,"1", )</f>
        <v>0</v>
      </c>
      <c r="F283" s="39">
        <f>IF(F197-MAX($C197:E197,G197:$N197)&gt;$O$228,"1", )</f>
        <v>0</v>
      </c>
      <c r="G283" s="39">
        <f>IF(G197-MAX($C197:F197,H197:$N197)&gt;$O$228,"1", )</f>
        <v>0</v>
      </c>
      <c r="H283" s="39">
        <f>IF(H197-MAX($C197:G197,I197:$N197)&gt;$O$228,"1", )</f>
        <v>0</v>
      </c>
      <c r="I283" s="39">
        <f>IF(I197-MAX($C197:H197,J197:$N197)&gt;$O$228,"1", )</f>
        <v>0</v>
      </c>
      <c r="J283" s="39">
        <f>IF(J197-MAX($C197:I197,K197:$N197)&gt;$O$228,"1", )</f>
        <v>0</v>
      </c>
      <c r="K283" s="39">
        <f>IF(K197-MAX($C197:J197,L197:$N197)&gt;$O$228,"1", )</f>
        <v>0</v>
      </c>
      <c r="L283" s="39">
        <f>IF(L197-MAX($C197:K197,M197:$N197)&gt;$O$228,"1", )</f>
        <v>0</v>
      </c>
      <c r="M283" s="39">
        <f>IF(M197-MAX($C197:L197,N197:$N197)&gt;$O$228,"1", )</f>
        <v>0</v>
      </c>
      <c r="N283" s="39">
        <f>IF(N197-MAX($C197:M197)&gt;$O$228,"1", )</f>
        <v>0</v>
      </c>
    </row>
    <row r="284" spans="1:16" ht="14.25" x14ac:dyDescent="0.2">
      <c r="A284" s="159"/>
      <c r="B284" s="33" t="str">
        <f t="shared" si="189"/>
        <v>Heart 11</v>
      </c>
      <c r="C284" s="39">
        <f>IF(C198-MAX(D198:$N198)&gt;$O$228,"1", )</f>
        <v>0</v>
      </c>
      <c r="D284" s="39">
        <f>IF(D198-MAX($C198:C198,E198:$N198)&gt;$O$228,"1", )</f>
        <v>0</v>
      </c>
      <c r="E284" s="39">
        <f>IF(E198-MAX($C198:D198,F198:$N198)&gt;$O$228,"1", )</f>
        <v>0</v>
      </c>
      <c r="F284" s="39">
        <f>IF(F198-MAX($C198:E198,G198:$N198)&gt;$O$228,"1", )</f>
        <v>0</v>
      </c>
      <c r="G284" s="39">
        <f>IF(G198-MAX($C198:F198,H198:$N198)&gt;$O$228,"1", )</f>
        <v>0</v>
      </c>
      <c r="H284" s="39">
        <f>IF(H198-MAX($C198:G198,I198:$N198)&gt;$O$228,"1", )</f>
        <v>0</v>
      </c>
      <c r="I284" s="39">
        <f>IF(I198-MAX($C198:H198,J198:$N198)&gt;$O$228,"1", )</f>
        <v>0</v>
      </c>
      <c r="J284" s="39">
        <f>IF(J198-MAX($C198:I198,K198:$N198)&gt;$O$228,"1", )</f>
        <v>0</v>
      </c>
      <c r="K284" s="39">
        <f>IF(K198-MAX($C198:J198,L198:$N198)&gt;$O$228,"1", )</f>
        <v>0</v>
      </c>
      <c r="L284" s="39">
        <f>IF(L198-MAX($C198:K198,M198:$N198)&gt;$O$228,"1", )</f>
        <v>0</v>
      </c>
      <c r="M284" s="39">
        <f>IF(M198-MAX($C198:L198,N198:$N198)&gt;$O$228,"1", )</f>
        <v>0</v>
      </c>
      <c r="N284" s="39">
        <f>IF(N198-MAX($C198:M198)&gt;$O$228,"1", )</f>
        <v>0</v>
      </c>
    </row>
    <row r="285" spans="1:16" ht="14.25" x14ac:dyDescent="0.2">
      <c r="A285" s="159"/>
      <c r="B285" s="33" t="str">
        <f t="shared" si="189"/>
        <v>Heart 12</v>
      </c>
      <c r="C285" s="39">
        <f>IF(C199-MAX(D199:$N199)&gt;$O$228,"1", )</f>
        <v>0</v>
      </c>
      <c r="D285" s="39">
        <f>IF(D199-MAX($C199:C199,E199:$N199)&gt;$O$228,"1", )</f>
        <v>0</v>
      </c>
      <c r="E285" s="39">
        <f>IF(E199-MAX($C199:D199,F199:$N199)&gt;$O$228,"1", )</f>
        <v>0</v>
      </c>
      <c r="F285" s="39">
        <f>IF(F199-MAX($C199:E199,G199:$N199)&gt;$O$228,"1", )</f>
        <v>0</v>
      </c>
      <c r="G285" s="39">
        <f>IF(G199-MAX($C199:F199,H199:$N199)&gt;$O$228,"1", )</f>
        <v>0</v>
      </c>
      <c r="H285" s="39">
        <f>IF(H199-MAX($C199:G199,I199:$N199)&gt;$O$228,"1", )</f>
        <v>0</v>
      </c>
      <c r="I285" s="39">
        <f>IF(I199-MAX($C199:H199,J199:$N199)&gt;$O$228,"1", )</f>
        <v>0</v>
      </c>
      <c r="J285" s="39">
        <f>IF(J199-MAX($C199:I199,K199:$N199)&gt;$O$228,"1", )</f>
        <v>0</v>
      </c>
      <c r="K285" s="39">
        <f>IF(K199-MAX($C199:J199,L199:$N199)&gt;$O$228,"1", )</f>
        <v>0</v>
      </c>
      <c r="L285" s="39">
        <f>IF(L199-MAX($C199:K199,M199:$N199)&gt;$O$228,"1", )</f>
        <v>0</v>
      </c>
      <c r="M285" s="39">
        <f>IF(M199-MAX($C199:L199,N199:$N199)&gt;$O$228,"1", )</f>
        <v>0</v>
      </c>
      <c r="N285" s="39">
        <f>IF(N199-MAX($C199:M199)&gt;$O$228,"1", )</f>
        <v>0</v>
      </c>
    </row>
    <row r="286" spans="1:16" ht="14.25" x14ac:dyDescent="0.2">
      <c r="A286" s="159"/>
      <c r="B286" s="33" t="str">
        <f t="shared" si="189"/>
        <v>Heart 13</v>
      </c>
      <c r="C286" s="39">
        <f>IF(C200-MAX(D200:$N200)&gt;$O$228,"1", )</f>
        <v>0</v>
      </c>
      <c r="D286" s="39">
        <f>IF(D200-MAX($C200:C200,E200:$N200)&gt;$O$228,"1", )</f>
        <v>0</v>
      </c>
      <c r="E286" s="39">
        <f>IF(E200-MAX($C200:D200,F200:$N200)&gt;$O$228,"1", )</f>
        <v>0</v>
      </c>
      <c r="F286" s="39">
        <f>IF(F200-MAX($C200:E200,G200:$N200)&gt;$O$228,"1", )</f>
        <v>0</v>
      </c>
      <c r="G286" s="39">
        <f>IF(G200-MAX($C200:F200,H200:$N200)&gt;$O$228,"1", )</f>
        <v>0</v>
      </c>
      <c r="H286" s="39">
        <f>IF(H200-MAX($C200:G200,I200:$N200)&gt;$O$228,"1", )</f>
        <v>0</v>
      </c>
      <c r="I286" s="39">
        <f>IF(I200-MAX($C200:H200,J200:$N200)&gt;$O$228,"1", )</f>
        <v>0</v>
      </c>
      <c r="J286" s="39">
        <f>IF(J200-MAX($C200:I200,K200:$N200)&gt;$O$228,"1", )</f>
        <v>0</v>
      </c>
      <c r="K286" s="39">
        <f>IF(K200-MAX($C200:J200,L200:$N200)&gt;$O$228,"1", )</f>
        <v>0</v>
      </c>
      <c r="L286" s="39">
        <f>IF(L200-MAX($C200:K200,M200:$N200)&gt;$O$228,"1", )</f>
        <v>0</v>
      </c>
      <c r="M286" s="39">
        <f>IF(M200-MAX($C200:L200,N200:$N200)&gt;$O$228,"1", )</f>
        <v>0</v>
      </c>
      <c r="N286" s="39">
        <f>IF(N200-MAX($C200:M200)&gt;$O$228,"1", )</f>
        <v>0</v>
      </c>
    </row>
    <row r="287" spans="1:16" ht="14.25" x14ac:dyDescent="0.2">
      <c r="A287" s="159"/>
      <c r="B287" s="33" t="str">
        <f t="shared" si="189"/>
        <v>Heart 14</v>
      </c>
      <c r="C287" s="39">
        <f>IF(C201-MAX(D201:$N201)&gt;$O$228,"1", )</f>
        <v>0</v>
      </c>
      <c r="D287" s="39">
        <f>IF(D201-MAX($C201:C201,E201:$N201)&gt;$O$228,"1", )</f>
        <v>0</v>
      </c>
      <c r="E287" s="39">
        <f>IF(E201-MAX($C201:D201,F201:$N201)&gt;$O$228,"1", )</f>
        <v>0</v>
      </c>
      <c r="F287" s="39">
        <f>IF(F201-MAX($C201:E201,G201:$N201)&gt;$O$228,"1", )</f>
        <v>0</v>
      </c>
      <c r="G287" s="39">
        <f>IF(G201-MAX($C201:F201,H201:$N201)&gt;$O$228,"1", )</f>
        <v>0</v>
      </c>
      <c r="H287" s="39">
        <f>IF(H201-MAX($C201:G201,I201:$N201)&gt;$O$228,"1", )</f>
        <v>0</v>
      </c>
      <c r="I287" s="39">
        <f>IF(I201-MAX($C201:H201,J201:$N201)&gt;$O$228,"1", )</f>
        <v>0</v>
      </c>
      <c r="J287" s="39">
        <f>IF(J201-MAX($C201:I201,K201:$N201)&gt;$O$228,"1", )</f>
        <v>0</v>
      </c>
      <c r="K287" s="39">
        <f>IF(K201-MAX($C201:J201,L201:$N201)&gt;$O$228,"1", )</f>
        <v>0</v>
      </c>
      <c r="L287" s="39">
        <f>IF(L201-MAX($C201:K201,M201:$N201)&gt;$O$228,"1", )</f>
        <v>0</v>
      </c>
      <c r="M287" s="39">
        <f>IF(M201-MAX($C201:L201,N201:$N201)&gt;$O$228,"1", )</f>
        <v>0</v>
      </c>
      <c r="N287" s="39">
        <f>IF(N201-MAX($C201:M201)&gt;$O$228,"1", )</f>
        <v>0</v>
      </c>
    </row>
    <row r="288" spans="1:16" ht="14.25" x14ac:dyDescent="0.2">
      <c r="A288" s="159"/>
      <c r="B288" s="33" t="str">
        <f t="shared" si="189"/>
        <v>Heart 15</v>
      </c>
      <c r="C288" s="39">
        <f>IF(C202-MAX(D202:$N202)&gt;$O$228,"1", )</f>
        <v>0</v>
      </c>
      <c r="D288" s="39">
        <f>IF(D202-MAX($C202:C202,E202:$N202)&gt;$O$228,"1", )</f>
        <v>0</v>
      </c>
      <c r="E288" s="39">
        <f>IF(E202-MAX($C202:D202,F202:$N202)&gt;$O$228,"1", )</f>
        <v>0</v>
      </c>
      <c r="F288" s="39">
        <f>IF(F202-MAX($C202:E202,G202:$N202)&gt;$O$228,"1", )</f>
        <v>0</v>
      </c>
      <c r="G288" s="39">
        <f>IF(G202-MAX($C202:F202,H202:$N202)&gt;$O$228,"1", )</f>
        <v>0</v>
      </c>
      <c r="H288" s="39">
        <f>IF(H202-MAX($C202:G202,I202:$N202)&gt;$O$228,"1", )</f>
        <v>0</v>
      </c>
      <c r="I288" s="39">
        <f>IF(I202-MAX($C202:H202,J202:$N202)&gt;$O$228,"1", )</f>
        <v>0</v>
      </c>
      <c r="J288" s="39">
        <f>IF(J202-MAX($C202:I202,K202:$N202)&gt;$O$228,"1", )</f>
        <v>0</v>
      </c>
      <c r="K288" s="39">
        <f>IF(K202-MAX($C202:J202,L202:$N202)&gt;$O$228,"1", )</f>
        <v>0</v>
      </c>
      <c r="L288" s="39">
        <f>IF(L202-MAX($C202:K202,M202:$N202)&gt;$O$228,"1", )</f>
        <v>0</v>
      </c>
      <c r="M288" s="39">
        <f>IF(M202-MAX($C202:L202,N202:$N202)&gt;$O$228,"1", )</f>
        <v>0</v>
      </c>
      <c r="N288" s="39">
        <f>IF(N202-MAX($C202:M202)&gt;$O$228,"1", )</f>
        <v>0</v>
      </c>
    </row>
    <row r="289" spans="1:14" ht="14.25" x14ac:dyDescent="0.2">
      <c r="A289" s="159"/>
      <c r="B289" s="33" t="str">
        <f t="shared" si="189"/>
        <v>Heart 16</v>
      </c>
      <c r="C289" s="39">
        <f>IF(C203-MAX(D203:$N203)&gt;$O$228,"1", )</f>
        <v>0</v>
      </c>
      <c r="D289" s="39">
        <f>IF(D203-MAX($C203:C203,E203:$N203)&gt;$O$228,"1", )</f>
        <v>0</v>
      </c>
      <c r="E289" s="39">
        <f>IF(E203-MAX($C203:D203,F203:$N203)&gt;$O$228,"1", )</f>
        <v>0</v>
      </c>
      <c r="F289" s="39">
        <f>IF(F203-MAX($C203:E203,G203:$N203)&gt;$O$228,"1", )</f>
        <v>0</v>
      </c>
      <c r="G289" s="39">
        <f>IF(G203-MAX($C203:F203,H203:$N203)&gt;$O$228,"1", )</f>
        <v>0</v>
      </c>
      <c r="H289" s="39">
        <f>IF(H203-MAX($C203:G203,I203:$N203)&gt;$O$228,"1", )</f>
        <v>0</v>
      </c>
      <c r="I289" s="39">
        <f>IF(I203-MAX($C203:H203,J203:$N203)&gt;$O$228,"1", )</f>
        <v>0</v>
      </c>
      <c r="J289" s="39">
        <f>IF(J203-MAX($C203:I203,K203:$N203)&gt;$O$228,"1", )</f>
        <v>0</v>
      </c>
      <c r="K289" s="39">
        <f>IF(K203-MAX($C203:J203,L203:$N203)&gt;$O$228,"1", )</f>
        <v>0</v>
      </c>
      <c r="L289" s="39">
        <f>IF(L203-MAX($C203:K203,M203:$N203)&gt;$O$228,"1", )</f>
        <v>0</v>
      </c>
      <c r="M289" s="39">
        <f>IF(M203-MAX($C203:L203,N203:$N203)&gt;$O$228,"1", )</f>
        <v>0</v>
      </c>
      <c r="N289" s="39">
        <f>IF(N203-MAX($C203:M203)&gt;$O$228,"1", )</f>
        <v>0</v>
      </c>
    </row>
    <row r="290" spans="1:14" ht="14.25" x14ac:dyDescent="0.2">
      <c r="A290" s="159"/>
      <c r="B290" s="33" t="str">
        <f t="shared" si="189"/>
        <v>Heart 17</v>
      </c>
      <c r="C290" s="39">
        <f>IF(C204-MAX(D204:$N204)&gt;$O$228,"1", )</f>
        <v>0</v>
      </c>
      <c r="D290" s="39">
        <f>IF(D204-MAX($C204:C204,E204:$N204)&gt;$O$228,"1", )</f>
        <v>0</v>
      </c>
      <c r="E290" s="39">
        <f>IF(E204-MAX($C204:D204,F204:$N204)&gt;$O$228,"1", )</f>
        <v>0</v>
      </c>
      <c r="F290" s="39">
        <f>IF(F204-MAX($C204:E204,G204:$N204)&gt;$O$228,"1", )</f>
        <v>0</v>
      </c>
      <c r="G290" s="39">
        <f>IF(G204-MAX($C204:F204,H204:$N204)&gt;$O$228,"1", )</f>
        <v>0</v>
      </c>
      <c r="H290" s="39">
        <f>IF(H204-MAX($C204:G204,I204:$N204)&gt;$O$228,"1", )</f>
        <v>0</v>
      </c>
      <c r="I290" s="39">
        <f>IF(I204-MAX($C204:H204,J204:$N204)&gt;$O$228,"1", )</f>
        <v>0</v>
      </c>
      <c r="J290" s="39">
        <f>IF(J204-MAX($C204:I204,K204:$N204)&gt;$O$228,"1", )</f>
        <v>0</v>
      </c>
      <c r="K290" s="39">
        <f>IF(K204-MAX($C204:J204,L204:$N204)&gt;$O$228,"1", )</f>
        <v>0</v>
      </c>
      <c r="L290" s="39">
        <f>IF(L204-MAX($C204:K204,M204:$N204)&gt;$O$228,"1", )</f>
        <v>0</v>
      </c>
      <c r="M290" s="39">
        <f>IF(M204-MAX($C204:L204,N204:$N204)&gt;$O$228,"1", )</f>
        <v>0</v>
      </c>
      <c r="N290" s="39">
        <f>IF(N204-MAX($C204:M204)&gt;$O$228,"1", )</f>
        <v>0</v>
      </c>
    </row>
    <row r="291" spans="1:14" ht="14.25" x14ac:dyDescent="0.2">
      <c r="A291" s="159"/>
      <c r="B291" s="33" t="str">
        <f t="shared" si="189"/>
        <v>Heart 18</v>
      </c>
      <c r="C291" s="39">
        <f>IF(C205-MAX(D205:$N205)&gt;$O$228,"1", )</f>
        <v>0</v>
      </c>
      <c r="D291" s="39">
        <f>IF(D205-MAX($C205:C205,E205:$N205)&gt;$O$228,"1", )</f>
        <v>0</v>
      </c>
      <c r="E291" s="39">
        <f>IF(E205-MAX($C205:D205,F205:$N205)&gt;$O$228,"1", )</f>
        <v>0</v>
      </c>
      <c r="F291" s="39">
        <f>IF(F205-MAX($C205:E205,G205:$N205)&gt;$O$228,"1", )</f>
        <v>0</v>
      </c>
      <c r="G291" s="39" t="str">
        <f>IF(G205-MAX($C205:F205,H205:$N205)&gt;$O$228,"1", )</f>
        <v>1</v>
      </c>
      <c r="H291" s="39">
        <f>IF(H205-MAX($C205:G205,I205:$N205)&gt;$O$228,"1", )</f>
        <v>0</v>
      </c>
      <c r="I291" s="39">
        <f>IF(I205-MAX($C205:H205,J205:$N205)&gt;$O$228,"1", )</f>
        <v>0</v>
      </c>
      <c r="J291" s="39">
        <f>IF(J205-MAX($C205:I205,K205:$N205)&gt;$O$228,"1", )</f>
        <v>0</v>
      </c>
      <c r="K291" s="39">
        <f>IF(K205-MAX($C205:J205,L205:$N205)&gt;$O$228,"1", )</f>
        <v>0</v>
      </c>
      <c r="L291" s="39">
        <f>IF(L205-MAX($C205:K205,M205:$N205)&gt;$O$228,"1", )</f>
        <v>0</v>
      </c>
      <c r="M291" s="39">
        <f>IF(M205-MAX($C205:L205,N205:$N205)&gt;$O$228,"1", )</f>
        <v>0</v>
      </c>
      <c r="N291" s="39">
        <f>IF(N205-MAX($C205:M205)&gt;$O$228,"1", )</f>
        <v>0</v>
      </c>
    </row>
    <row r="292" spans="1:14" ht="14.25" x14ac:dyDescent="0.2">
      <c r="A292" s="159"/>
      <c r="B292" s="33" t="str">
        <f t="shared" si="189"/>
        <v>Heart 19</v>
      </c>
      <c r="C292" s="39">
        <f>IF(C206-MAX(D206:$N206)&gt;$O$228,"1", )</f>
        <v>0</v>
      </c>
      <c r="D292" s="39">
        <f>IF(D206-MAX($C206:C206,E206:$N206)&gt;$O$228,"1", )</f>
        <v>0</v>
      </c>
      <c r="E292" s="39">
        <f>IF(E206-MAX($C206:D206,F206:$N206)&gt;$O$228,"1", )</f>
        <v>0</v>
      </c>
      <c r="F292" s="39">
        <f>IF(F206-MAX($C206:E206,G206:$N206)&gt;$O$228,"1", )</f>
        <v>0</v>
      </c>
      <c r="G292" s="39">
        <f>IF(G206-MAX($C206:F206,H206:$N206)&gt;$O$228,"1", )</f>
        <v>0</v>
      </c>
      <c r="H292" s="39">
        <f>IF(H206-MAX($C206:G206,I206:$N206)&gt;$O$228,"1", )</f>
        <v>0</v>
      </c>
      <c r="I292" s="39">
        <f>IF(I206-MAX($C206:H206,J206:$N206)&gt;$O$228,"1", )</f>
        <v>0</v>
      </c>
      <c r="J292" s="39">
        <f>IF(J206-MAX($C206:I206,K206:$N206)&gt;$O$228,"1", )</f>
        <v>0</v>
      </c>
      <c r="K292" s="39">
        <f>IF(K206-MAX($C206:J206,L206:$N206)&gt;$O$228,"1", )</f>
        <v>0</v>
      </c>
      <c r="L292" s="39">
        <f>IF(L206-MAX($C206:K206,M206:$N206)&gt;$O$228,"1", )</f>
        <v>0</v>
      </c>
      <c r="M292" s="39">
        <f>IF(M206-MAX($C206:L206,N206:$N206)&gt;$O$228,"1", )</f>
        <v>0</v>
      </c>
      <c r="N292" s="39">
        <f>IF(N206-MAX($C206:M206)&gt;$O$228,"1", )</f>
        <v>0</v>
      </c>
    </row>
    <row r="293" spans="1:14" ht="14.25" x14ac:dyDescent="0.2">
      <c r="A293" s="159"/>
      <c r="B293" s="33" t="str">
        <f t="shared" si="189"/>
        <v>Heart 20</v>
      </c>
      <c r="C293" s="39">
        <f>IF(C207-MAX(D207:$N207)&gt;$O$228,"1", )</f>
        <v>0</v>
      </c>
      <c r="D293" s="39">
        <f>IF(D207-MAX($C207:C207,E207:$N207)&gt;$O$228,"1", )</f>
        <v>0</v>
      </c>
      <c r="E293" s="39">
        <f>IF(E207-MAX($C207:D207,F207:$N207)&gt;$O$228,"1", )</f>
        <v>0</v>
      </c>
      <c r="F293" s="39">
        <f>IF(F207-MAX($C207:E207,G207:$N207)&gt;$O$228,"1", )</f>
        <v>0</v>
      </c>
      <c r="G293" s="39">
        <f>IF(G207-MAX($C207:F207,H207:$N207)&gt;$O$228,"1", )</f>
        <v>0</v>
      </c>
      <c r="H293" s="39">
        <f>IF(H207-MAX($C207:G207,I207:$N207)&gt;$O$228,"1", )</f>
        <v>0</v>
      </c>
      <c r="I293" s="39">
        <f>IF(I207-MAX($C207:H207,J207:$N207)&gt;$O$228,"1", )</f>
        <v>0</v>
      </c>
      <c r="J293" s="39">
        <f>IF(J207-MAX($C207:I207,K207:$N207)&gt;$O$228,"1", )</f>
        <v>0</v>
      </c>
      <c r="K293" s="39">
        <f>IF(K207-MAX($C207:J207,L207:$N207)&gt;$O$228,"1", )</f>
        <v>0</v>
      </c>
      <c r="L293" s="39">
        <f>IF(L207-MAX($C207:K207,M207:$N207)&gt;$O$228,"1", )</f>
        <v>0</v>
      </c>
      <c r="M293" s="39">
        <f>IF(M207-MAX($C207:L207,N207:$N207)&gt;$O$228,"1", )</f>
        <v>0</v>
      </c>
      <c r="N293" s="39">
        <f>IF(N207-MAX($C207:M207)&gt;$O$228,"1", )</f>
        <v>0</v>
      </c>
    </row>
    <row r="294" spans="1:14" ht="14.25" x14ac:dyDescent="0.2">
      <c r="A294" s="159"/>
      <c r="B294" s="33" t="str">
        <f t="shared" si="189"/>
        <v>Heart 21</v>
      </c>
      <c r="C294" s="39">
        <f>IF(C208-MAX(D208:$N208)&gt;$O$228,"1", )</f>
        <v>0</v>
      </c>
      <c r="D294" s="39">
        <f>IF(D208-MAX($C208:C208,E208:$N208)&gt;$O$228,"1", )</f>
        <v>0</v>
      </c>
      <c r="E294" s="39">
        <f>IF(E208-MAX($C208:D208,F208:$N208)&gt;$O$228,"1", )</f>
        <v>0</v>
      </c>
      <c r="F294" s="39">
        <f>IF(F208-MAX($C208:E208,G208:$N208)&gt;$O$228,"1", )</f>
        <v>0</v>
      </c>
      <c r="G294" s="39">
        <f>IF(G208-MAX($C208:F208,H208:$N208)&gt;$O$228,"1", )</f>
        <v>0</v>
      </c>
      <c r="H294" s="39">
        <f>IF(H208-MAX($C208:G208,I208:$N208)&gt;$O$228,"1", )</f>
        <v>0</v>
      </c>
      <c r="I294" s="39">
        <f>IF(I208-MAX($C208:H208,J208:$N208)&gt;$O$228,"1", )</f>
        <v>0</v>
      </c>
      <c r="J294" s="39">
        <f>IF(J208-MAX($C208:I208,K208:$N208)&gt;$O$228,"1", )</f>
        <v>0</v>
      </c>
      <c r="K294" s="39">
        <f>IF(K208-MAX($C208:J208,L208:$N208)&gt;$O$228,"1", )</f>
        <v>0</v>
      </c>
      <c r="L294" s="39">
        <f>IF(L208-MAX($C208:K208,M208:$N208)&gt;$O$228,"1", )</f>
        <v>0</v>
      </c>
      <c r="M294" s="39">
        <f>IF(M208-MAX($C208:L208,N208:$N208)&gt;$O$228,"1", )</f>
        <v>0</v>
      </c>
      <c r="N294" s="39">
        <f>IF(N208-MAX($C208:M208)&gt;$O$228,"1", )</f>
        <v>0</v>
      </c>
    </row>
    <row r="295" spans="1:14" ht="14.25" x14ac:dyDescent="0.2">
      <c r="A295" s="159"/>
      <c r="B295" s="33" t="str">
        <f t="shared" si="189"/>
        <v>Heart 22</v>
      </c>
      <c r="C295" s="39">
        <f>IF(C209-MAX(D209:$N209)&gt;$O$228,"1", )</f>
        <v>0</v>
      </c>
      <c r="D295" s="39">
        <f>IF(D209-MAX($C209:C209,E209:$N209)&gt;$O$228,"1", )</f>
        <v>0</v>
      </c>
      <c r="E295" s="39">
        <f>IF(E209-MAX($C209:D209,F209:$N209)&gt;$O$228,"1", )</f>
        <v>0</v>
      </c>
      <c r="F295" s="39">
        <f>IF(F209-MAX($C209:E209,G209:$N209)&gt;$O$228,"1", )</f>
        <v>0</v>
      </c>
      <c r="G295" s="39">
        <f>IF(G209-MAX($C209:F209,H209:$N209)&gt;$O$228,"1", )</f>
        <v>0</v>
      </c>
      <c r="H295" s="39">
        <f>IF(H209-MAX($C209:G209,I209:$N209)&gt;$O$228,"1", )</f>
        <v>0</v>
      </c>
      <c r="I295" s="39">
        <f>IF(I209-MAX($C209:H209,J209:$N209)&gt;$O$228,"1", )</f>
        <v>0</v>
      </c>
      <c r="J295" s="39">
        <f>IF(J209-MAX($C209:I209,K209:$N209)&gt;$O$228,"1", )</f>
        <v>0</v>
      </c>
      <c r="K295" s="39">
        <f>IF(K209-MAX($C209:J209,L209:$N209)&gt;$O$228,"1", )</f>
        <v>0</v>
      </c>
      <c r="L295" s="39">
        <f>IF(L209-MAX($C209:K209,M209:$N209)&gt;$O$228,"1", )</f>
        <v>0</v>
      </c>
      <c r="M295" s="39">
        <f>IF(M209-MAX($C209:L209,N209:$N209)&gt;$O$228,"1", )</f>
        <v>0</v>
      </c>
      <c r="N295" s="39">
        <f>IF(N209-MAX($C209:M209)&gt;$O$228,"1", )</f>
        <v>0</v>
      </c>
    </row>
    <row r="296" spans="1:14" ht="14.25" x14ac:dyDescent="0.2">
      <c r="A296" s="159"/>
      <c r="B296" s="33" t="str">
        <f t="shared" si="189"/>
        <v>Heart 23</v>
      </c>
      <c r="C296" s="39">
        <f>IF(C210-MAX(D210:$N210)&gt;$O$228,"1", )</f>
        <v>0</v>
      </c>
      <c r="D296" s="39">
        <f>IF(D210-MAX($C210:C210,E210:$N210)&gt;$O$228,"1", )</f>
        <v>0</v>
      </c>
      <c r="E296" s="39">
        <f>IF(E210-MAX($C210:D210,F210:$N210)&gt;$O$228,"1", )</f>
        <v>0</v>
      </c>
      <c r="F296" s="39">
        <f>IF(F210-MAX($C210:E210,G210:$N210)&gt;$O$228,"1", )</f>
        <v>0</v>
      </c>
      <c r="G296" s="39">
        <f>IF(G210-MAX($C210:F210,H210:$N210)&gt;$O$228,"1", )</f>
        <v>0</v>
      </c>
      <c r="H296" s="39">
        <f>IF(H210-MAX($C210:G210,I210:$N210)&gt;$O$228,"1", )</f>
        <v>0</v>
      </c>
      <c r="I296" s="39">
        <f>IF(I210-MAX($C210:H210,J210:$N210)&gt;$O$228,"1", )</f>
        <v>0</v>
      </c>
      <c r="J296" s="39">
        <f>IF(J210-MAX($C210:I210,K210:$N210)&gt;$O$228,"1", )</f>
        <v>0</v>
      </c>
      <c r="K296" s="39">
        <f>IF(K210-MAX($C210:J210,L210:$N210)&gt;$O$228,"1", )</f>
        <v>0</v>
      </c>
      <c r="L296" s="39">
        <f>IF(L210-MAX($C210:K210,M210:$N210)&gt;$O$228,"1", )</f>
        <v>0</v>
      </c>
      <c r="M296" s="39">
        <f>IF(M210-MAX($C210:L210,N210:$N210)&gt;$O$228,"1", )</f>
        <v>0</v>
      </c>
      <c r="N296" s="39">
        <f>IF(N210-MAX($C210:M210)&gt;$O$228,"1", )</f>
        <v>0</v>
      </c>
    </row>
    <row r="297" spans="1:14" ht="14.25" x14ac:dyDescent="0.2">
      <c r="A297" s="159"/>
      <c r="B297" s="33" t="str">
        <f t="shared" si="189"/>
        <v>Heart 24</v>
      </c>
      <c r="C297" s="39">
        <f>IF(C211-MAX(D211:$N211)&gt;$O$228,"1", )</f>
        <v>0</v>
      </c>
      <c r="D297" s="39">
        <f>IF(D211-MAX($C211:C211,E211:$N211)&gt;$O$228,"1", )</f>
        <v>0</v>
      </c>
      <c r="E297" s="39">
        <f>IF(E211-MAX($C211:D211,F211:$N211)&gt;$O$228,"1", )</f>
        <v>0</v>
      </c>
      <c r="F297" s="39">
        <f>IF(F211-MAX($C211:E211,G211:$N211)&gt;$O$228,"1", )</f>
        <v>0</v>
      </c>
      <c r="G297" s="39">
        <f>IF(G211-MAX($C211:F211,H211:$N211)&gt;$O$228,"1", )</f>
        <v>0</v>
      </c>
      <c r="H297" s="39">
        <f>IF(H211-MAX($C211:G211,I211:$N211)&gt;$O$228,"1", )</f>
        <v>0</v>
      </c>
      <c r="I297" s="39">
        <f>IF(I211-MAX($C211:H211,J211:$N211)&gt;$O$228,"1", )</f>
        <v>0</v>
      </c>
      <c r="J297" s="39">
        <f>IF(J211-MAX($C211:I211,K211:$N211)&gt;$O$228,"1", )</f>
        <v>0</v>
      </c>
      <c r="K297" s="39">
        <f>IF(K211-MAX($C211:J211,L211:$N211)&gt;$O$228,"1", )</f>
        <v>0</v>
      </c>
      <c r="L297" s="39">
        <f>IF(L211-MAX($C211:K211,M211:$N211)&gt;$O$228,"1", )</f>
        <v>0</v>
      </c>
      <c r="M297" s="39">
        <f>IF(M211-MAX($C211:L211,N211:$N211)&gt;$O$228,"1", )</f>
        <v>0</v>
      </c>
      <c r="N297" s="39">
        <f>IF(N211-MAX($C211:M211)&gt;$O$228,"1", )</f>
        <v>0</v>
      </c>
    </row>
    <row r="298" spans="1:14" ht="14.25" x14ac:dyDescent="0.2">
      <c r="A298" s="159"/>
      <c r="B298" s="33" t="str">
        <f t="shared" si="189"/>
        <v>Heart 25</v>
      </c>
      <c r="C298" s="39">
        <f>IF(C212-MAX(D212:$N212)&gt;$O$228,"1", )</f>
        <v>0</v>
      </c>
      <c r="D298" s="39">
        <f>IF(D212-MAX($C212:C212,E212:$N212)&gt;$O$228,"1", )</f>
        <v>0</v>
      </c>
      <c r="E298" s="39">
        <f>IF(E212-MAX($C212:D212,F212:$N212)&gt;$O$228,"1", )</f>
        <v>0</v>
      </c>
      <c r="F298" s="39">
        <f>IF(F212-MAX($C212:E212,G212:$N212)&gt;$O$228,"1", )</f>
        <v>0</v>
      </c>
      <c r="G298" s="39">
        <f>IF(G212-MAX($C212:F212,H212:$N212)&gt;$O$228,"1", )</f>
        <v>0</v>
      </c>
      <c r="H298" s="39">
        <f>IF(H212-MAX($C212:G212,I212:$N212)&gt;$O$228,"1", )</f>
        <v>0</v>
      </c>
      <c r="I298" s="39">
        <f>IF(I212-MAX($C212:H212,J212:$N212)&gt;$O$228,"1", )</f>
        <v>0</v>
      </c>
      <c r="J298" s="39">
        <f>IF(J212-MAX($C212:I212,K212:$N212)&gt;$O$228,"1", )</f>
        <v>0</v>
      </c>
      <c r="K298" s="39">
        <f>IF(K212-MAX($C212:J212,L212:$N212)&gt;$O$228,"1", )</f>
        <v>0</v>
      </c>
      <c r="L298" s="39">
        <f>IF(L212-MAX($C212:K212,M212:$N212)&gt;$O$228,"1", )</f>
        <v>0</v>
      </c>
      <c r="M298" s="39">
        <f>IF(M212-MAX($C212:L212,N212:$N212)&gt;$O$228,"1", )</f>
        <v>0</v>
      </c>
      <c r="N298" s="39">
        <f>IF(N212-MAX($C212:M212)&gt;$O$228,"1", )</f>
        <v>0</v>
      </c>
    </row>
    <row r="299" spans="1:14" ht="14.25" x14ac:dyDescent="0.2">
      <c r="A299" s="159"/>
      <c r="B299" s="33" t="str">
        <f t="shared" si="189"/>
        <v>Heart 26</v>
      </c>
      <c r="C299" s="39">
        <f>IF(C213-MAX(D213:$N213)&gt;$O$228,"1", )</f>
        <v>0</v>
      </c>
      <c r="D299" s="39">
        <f>IF(D213-MAX($C213:C213,E213:$N213)&gt;$O$228,"1", )</f>
        <v>0</v>
      </c>
      <c r="E299" s="39">
        <f>IF(E213-MAX($C213:D213,F213:$N213)&gt;$O$228,"1", )</f>
        <v>0</v>
      </c>
      <c r="F299" s="39">
        <f>IF(F213-MAX($C213:E213,G213:$N213)&gt;$O$228,"1", )</f>
        <v>0</v>
      </c>
      <c r="G299" s="39">
        <f>IF(G213-MAX($C213:F213,H213:$N213)&gt;$O$228,"1", )</f>
        <v>0</v>
      </c>
      <c r="H299" s="39">
        <f>IF(H213-MAX($C213:G213,I213:$N213)&gt;$O$228,"1", )</f>
        <v>0</v>
      </c>
      <c r="I299" s="39">
        <f>IF(I213-MAX($C213:H213,J213:$N213)&gt;$O$228,"1", )</f>
        <v>0</v>
      </c>
      <c r="J299" s="39">
        <f>IF(J213-MAX($C213:I213,K213:$N213)&gt;$O$228,"1", )</f>
        <v>0</v>
      </c>
      <c r="K299" s="39">
        <f>IF(K213-MAX($C213:J213,L213:$N213)&gt;$O$228,"1", )</f>
        <v>0</v>
      </c>
      <c r="L299" s="39">
        <f>IF(L213-MAX($C213:K213,M213:$N213)&gt;$O$228,"1", )</f>
        <v>0</v>
      </c>
      <c r="M299" s="39">
        <f>IF(M213-MAX($C213:L213,N213:$N213)&gt;$O$228,"1", )</f>
        <v>0</v>
      </c>
      <c r="N299" s="39">
        <f>IF(N213-MAX($C213:M213)&gt;$O$228,"1", )</f>
        <v>0</v>
      </c>
    </row>
    <row r="300" spans="1:14" ht="14.25" x14ac:dyDescent="0.2">
      <c r="A300" s="159"/>
      <c r="B300" s="33" t="str">
        <f t="shared" si="189"/>
        <v>Heart 27</v>
      </c>
      <c r="C300" s="39">
        <f>IF(C214-MAX(D214:$N214)&gt;$O$228,"1", )</f>
        <v>0</v>
      </c>
      <c r="D300" s="39">
        <f>IF(D214-MAX($C214:C214,E214:$N214)&gt;$O$228,"1", )</f>
        <v>0</v>
      </c>
      <c r="E300" s="39">
        <f>IF(E214-MAX($C214:D214,F214:$N214)&gt;$O$228,"1", )</f>
        <v>0</v>
      </c>
      <c r="F300" s="39">
        <f>IF(F214-MAX($C214:E214,G214:$N214)&gt;$O$228,"1", )</f>
        <v>0</v>
      </c>
      <c r="G300" s="39">
        <f>IF(G214-MAX($C214:F214,H214:$N214)&gt;$O$228,"1", )</f>
        <v>0</v>
      </c>
      <c r="H300" s="39">
        <f>IF(H214-MAX($C214:G214,I214:$N214)&gt;$O$228,"1", )</f>
        <v>0</v>
      </c>
      <c r="I300" s="39">
        <f>IF(I214-MAX($C214:H214,J214:$N214)&gt;$O$228,"1", )</f>
        <v>0</v>
      </c>
      <c r="J300" s="39">
        <f>IF(J214-MAX($C214:I214,K214:$N214)&gt;$O$228,"1", )</f>
        <v>0</v>
      </c>
      <c r="K300" s="39">
        <f>IF(K214-MAX($C214:J214,L214:$N214)&gt;$O$228,"1", )</f>
        <v>0</v>
      </c>
      <c r="L300" s="39">
        <f>IF(L214-MAX($C214:K214,M214:$N214)&gt;$O$228,"1", )</f>
        <v>0</v>
      </c>
      <c r="M300" s="39">
        <f>IF(M214-MAX($C214:L214,N214:$N214)&gt;$O$228,"1", )</f>
        <v>0</v>
      </c>
      <c r="N300" s="39">
        <f>IF(N214-MAX($C214:M214)&gt;$O$228,"1", )</f>
        <v>0</v>
      </c>
    </row>
    <row r="301" spans="1:14" ht="14.25" x14ac:dyDescent="0.2">
      <c r="A301" s="159"/>
      <c r="B301" s="33" t="str">
        <f t="shared" si="189"/>
        <v>Heart 28</v>
      </c>
      <c r="C301" s="39">
        <f>IF(C215-MAX(D215:$N215)&gt;$O$228,"1", )</f>
        <v>0</v>
      </c>
      <c r="D301" s="39">
        <f>IF(D215-MAX($C215:C215,E215:$N215)&gt;$O$228,"1", )</f>
        <v>0</v>
      </c>
      <c r="E301" s="39">
        <f>IF(E215-MAX($C215:D215,F215:$N215)&gt;$O$228,"1", )</f>
        <v>0</v>
      </c>
      <c r="F301" s="39">
        <f>IF(F215-MAX($C215:E215,G215:$N215)&gt;$O$228,"1", )</f>
        <v>0</v>
      </c>
      <c r="G301" s="39">
        <f>IF(G215-MAX($C215:F215,H215:$N215)&gt;$O$228,"1", )</f>
        <v>0</v>
      </c>
      <c r="H301" s="39">
        <f>IF(H215-MAX($C215:G215,I215:$N215)&gt;$O$228,"1", )</f>
        <v>0</v>
      </c>
      <c r="I301" s="39">
        <f>IF(I215-MAX($C215:H215,J215:$N215)&gt;$O$228,"1", )</f>
        <v>0</v>
      </c>
      <c r="J301" s="39">
        <f>IF(J215-MAX($C215:I215,K215:$N215)&gt;$O$228,"1", )</f>
        <v>0</v>
      </c>
      <c r="K301" s="39">
        <f>IF(K215-MAX($C215:J215,L215:$N215)&gt;$O$228,"1", )</f>
        <v>0</v>
      </c>
      <c r="L301" s="39">
        <f>IF(L215-MAX($C215:K215,M215:$N215)&gt;$O$228,"1", )</f>
        <v>0</v>
      </c>
      <c r="M301" s="39">
        <f>IF(M215-MAX($C215:L215,N215:$N215)&gt;$O$228,"1", )</f>
        <v>0</v>
      </c>
      <c r="N301" s="39">
        <f>IF(N215-MAX($C215:M215)&gt;$O$228,"1", )</f>
        <v>0</v>
      </c>
    </row>
    <row r="302" spans="1:14" ht="14.25" x14ac:dyDescent="0.2">
      <c r="A302" s="159"/>
      <c r="B302" s="33" t="str">
        <f t="shared" si="189"/>
        <v>Heart 29</v>
      </c>
      <c r="C302" s="39">
        <f>IF(C216-MAX(D216:$N216)&gt;$O$228,"1", )</f>
        <v>0</v>
      </c>
      <c r="D302" s="39">
        <f>IF(D216-MAX($C216:C216,E216:$N216)&gt;$O$228,"1", )</f>
        <v>0</v>
      </c>
      <c r="E302" s="39">
        <f>IF(E216-MAX($C216:D216,F216:$N216)&gt;$O$228,"1", )</f>
        <v>0</v>
      </c>
      <c r="F302" s="39">
        <f>IF(F216-MAX($C216:E216,G216:$N216)&gt;$O$228,"1", )</f>
        <v>0</v>
      </c>
      <c r="G302" s="39">
        <f>IF(G216-MAX($C216:F216,H216:$N216)&gt;$O$228,"1", )</f>
        <v>0</v>
      </c>
      <c r="H302" s="39">
        <f>IF(H216-MAX($C216:G216,I216:$N216)&gt;$O$228,"1", )</f>
        <v>0</v>
      </c>
      <c r="I302" s="39">
        <f>IF(I216-MAX($C216:H216,J216:$N216)&gt;$O$228,"1", )</f>
        <v>0</v>
      </c>
      <c r="J302" s="39">
        <f>IF(J216-MAX($C216:I216,K216:$N216)&gt;$O$228,"1", )</f>
        <v>0</v>
      </c>
      <c r="K302" s="39">
        <f>IF(K216-MAX($C216:J216,L216:$N216)&gt;$O$228,"1", )</f>
        <v>0</v>
      </c>
      <c r="L302" s="39">
        <f>IF(L216-MAX($C216:K216,M216:$N216)&gt;$O$228,"1", )</f>
        <v>0</v>
      </c>
      <c r="M302" s="39">
        <f>IF(M216-MAX($C216:L216,N216:$N216)&gt;$O$228,"1", )</f>
        <v>0</v>
      </c>
      <c r="N302" s="39">
        <f>IF(N216-MAX($C216:M216)&gt;$O$228,"1", )</f>
        <v>0</v>
      </c>
    </row>
    <row r="303" spans="1:14" ht="14.25" x14ac:dyDescent="0.2">
      <c r="A303" s="159"/>
      <c r="B303" s="33" t="str">
        <f t="shared" si="189"/>
        <v>Heart 30</v>
      </c>
      <c r="C303" s="39">
        <f>IF(C217-MAX(D217:$N217)&gt;$O$228,"1", )</f>
        <v>0</v>
      </c>
      <c r="D303" s="39">
        <f>IF(D217-MAX($C217:C217,E217:$N217)&gt;$O$228,"1", )</f>
        <v>0</v>
      </c>
      <c r="E303" s="39">
        <f>IF(E217-MAX($C217:D217,F217:$N217)&gt;$O$228,"1", )</f>
        <v>0</v>
      </c>
      <c r="F303" s="39">
        <f>IF(F217-MAX($C217:E217,G217:$N217)&gt;$O$228,"1", )</f>
        <v>0</v>
      </c>
      <c r="G303" s="39">
        <f>IF(G217-MAX($C217:F217,H217:$N217)&gt;$O$228,"1", )</f>
        <v>0</v>
      </c>
      <c r="H303" s="39">
        <f>IF(H217-MAX($C217:G217,I217:$N217)&gt;$O$228,"1", )</f>
        <v>0</v>
      </c>
      <c r="I303" s="39">
        <f>IF(I217-MAX($C217:H217,J217:$N217)&gt;$O$228,"1", )</f>
        <v>0</v>
      </c>
      <c r="J303" s="39">
        <f>IF(J217-MAX($C217:I217,K217:$N217)&gt;$O$228,"1", )</f>
        <v>0</v>
      </c>
      <c r="K303" s="39">
        <f>IF(K217-MAX($C217:J217,L217:$N217)&gt;$O$228,"1", )</f>
        <v>0</v>
      </c>
      <c r="L303" s="39">
        <f>IF(L217-MAX($C217:K217,M217:$N217)&gt;$O$228,"1", )</f>
        <v>0</v>
      </c>
      <c r="M303" s="39">
        <f>IF(M217-MAX($C217:L217,N217:$N217)&gt;$O$228,"1", )</f>
        <v>0</v>
      </c>
      <c r="N303" s="39">
        <f>IF(N217-MAX($C217:M217)&gt;$O$228,"1", )</f>
        <v>0</v>
      </c>
    </row>
    <row r="304" spans="1:14" ht="14.25" x14ac:dyDescent="0.2">
      <c r="A304" s="159"/>
      <c r="B304" s="33" t="str">
        <f t="shared" si="189"/>
        <v>Heart 31</v>
      </c>
      <c r="C304" s="39">
        <f>IF(C218-MAX(D218:$N218)&gt;$O$228,"1", )</f>
        <v>0</v>
      </c>
      <c r="D304" s="39">
        <f>IF(D218-MAX($C218:C218,E218:$N218)&gt;$O$228,"1", )</f>
        <v>0</v>
      </c>
      <c r="E304" s="39">
        <f>IF(E218-MAX($C218:D218,F218:$N218)&gt;$O$228,"1", )</f>
        <v>0</v>
      </c>
      <c r="F304" s="39">
        <f>IF(F218-MAX($C218:E218,G218:$N218)&gt;$O$228,"1", )</f>
        <v>0</v>
      </c>
      <c r="G304" s="39">
        <f>IF(G218-MAX($C218:F218,H218:$N218)&gt;$O$228,"1", )</f>
        <v>0</v>
      </c>
      <c r="H304" s="39">
        <f>IF(H218-MAX($C218:G218,I218:$N218)&gt;$O$228,"1", )</f>
        <v>0</v>
      </c>
      <c r="I304" s="39">
        <f>IF(I218-MAX($C218:H218,J218:$N218)&gt;$O$228,"1", )</f>
        <v>0</v>
      </c>
      <c r="J304" s="39">
        <f>IF(J218-MAX($C218:I218,K218:$N218)&gt;$O$228,"1", )</f>
        <v>0</v>
      </c>
      <c r="K304" s="39">
        <f>IF(K218-MAX($C218:J218,L218:$N218)&gt;$O$228,"1", )</f>
        <v>0</v>
      </c>
      <c r="L304" s="39">
        <f>IF(L218-MAX($C218:K218,M218:$N218)&gt;$O$228,"1", )</f>
        <v>0</v>
      </c>
      <c r="M304" s="39">
        <f>IF(M218-MAX($C218:L218,N218:$N218)&gt;$O$228,"1", )</f>
        <v>0</v>
      </c>
      <c r="N304" s="39">
        <f>IF(N218-MAX($C218:M218)&gt;$O$228,"1", )</f>
        <v>0</v>
      </c>
    </row>
    <row r="305" spans="1:14" ht="14.25" x14ac:dyDescent="0.2">
      <c r="A305" s="159"/>
      <c r="B305" s="33" t="str">
        <f t="shared" si="189"/>
        <v>Heart 32</v>
      </c>
      <c r="C305" s="39">
        <f>IF(C219-MAX(D219:$N219)&gt;$O$228,"1", )</f>
        <v>0</v>
      </c>
      <c r="D305" s="39">
        <f>IF(D219-MAX($C219:C219,E219:$N219)&gt;$O$228,"1", )</f>
        <v>0</v>
      </c>
      <c r="E305" s="39">
        <f>IF(E219-MAX($C219:D219,F219:$N219)&gt;$O$228,"1", )</f>
        <v>0</v>
      </c>
      <c r="F305" s="39">
        <f>IF(F219-MAX($C219:E219,G219:$N219)&gt;$O$228,"1", )</f>
        <v>0</v>
      </c>
      <c r="G305" s="39">
        <f>IF(G219-MAX($C219:F219,H219:$N219)&gt;$O$228,"1", )</f>
        <v>0</v>
      </c>
      <c r="H305" s="39">
        <f>IF(H219-MAX($C219:G219,I219:$N219)&gt;$O$228,"1", )</f>
        <v>0</v>
      </c>
      <c r="I305" s="39">
        <f>IF(I219-MAX($C219:H219,J219:$N219)&gt;$O$228,"1", )</f>
        <v>0</v>
      </c>
      <c r="J305" s="39">
        <f>IF(J219-MAX($C219:I219,K219:$N219)&gt;$O$228,"1", )</f>
        <v>0</v>
      </c>
      <c r="K305" s="39">
        <f>IF(K219-MAX($C219:J219,L219:$N219)&gt;$O$228,"1", )</f>
        <v>0</v>
      </c>
      <c r="L305" s="39">
        <f>IF(L219-MAX($C219:K219,M219:$N219)&gt;$O$228,"1", )</f>
        <v>0</v>
      </c>
      <c r="M305" s="39">
        <f>IF(M219-MAX($C219:L219,N219:$N219)&gt;$O$228,"1", )</f>
        <v>0</v>
      </c>
      <c r="N305" s="39">
        <f>IF(N219-MAX($C219:M219)&gt;$O$228,"1", )</f>
        <v>0</v>
      </c>
    </row>
    <row r="306" spans="1:14" ht="14.25" x14ac:dyDescent="0.2">
      <c r="A306" s="159"/>
      <c r="B306" s="33" t="str">
        <f t="shared" si="189"/>
        <v>Heart 33</v>
      </c>
      <c r="C306" s="39">
        <f>IF(C220-MAX(D220:$N220)&gt;$O$228,"1", )</f>
        <v>0</v>
      </c>
      <c r="D306" s="39">
        <f>IF(D220-MAX($C220:C220,E220:$N220)&gt;$O$228,"1", )</f>
        <v>0</v>
      </c>
      <c r="E306" s="39">
        <f>IF(E220-MAX($C220:D220,F220:$N220)&gt;$O$228,"1", )</f>
        <v>0</v>
      </c>
      <c r="F306" s="39">
        <f>IF(F220-MAX($C220:E220,G220:$N220)&gt;$O$228,"1", )</f>
        <v>0</v>
      </c>
      <c r="G306" s="39">
        <f>IF(G220-MAX($C220:F220,H220:$N220)&gt;$O$228,"1", )</f>
        <v>0</v>
      </c>
      <c r="H306" s="39">
        <f>IF(H220-MAX($C220:G220,I220:$N220)&gt;$O$228,"1", )</f>
        <v>0</v>
      </c>
      <c r="I306" s="39">
        <f>IF(I220-MAX($C220:H220,J220:$N220)&gt;$O$228,"1", )</f>
        <v>0</v>
      </c>
      <c r="J306" s="39">
        <f>IF(J220-MAX($C220:I220,K220:$N220)&gt;$O$228,"1", )</f>
        <v>0</v>
      </c>
      <c r="K306" s="39">
        <f>IF(K220-MAX($C220:J220,L220:$N220)&gt;$O$228,"1", )</f>
        <v>0</v>
      </c>
      <c r="L306" s="39">
        <f>IF(L220-MAX($C220:K220,M220:$N220)&gt;$O$228,"1", )</f>
        <v>0</v>
      </c>
      <c r="M306" s="39">
        <f>IF(M220-MAX($C220:L220,N220:$N220)&gt;$O$228,"1", )</f>
        <v>0</v>
      </c>
      <c r="N306" s="39">
        <f>IF(N220-MAX($C220:M220)&gt;$O$228,"1", )</f>
        <v>0</v>
      </c>
    </row>
    <row r="307" spans="1:14" ht="14.25" x14ac:dyDescent="0.2">
      <c r="A307" s="159"/>
      <c r="B307" s="33" t="str">
        <f t="shared" si="189"/>
        <v>Heart 34</v>
      </c>
      <c r="C307" s="39">
        <f>IF(C221-MAX(D221:$N221)&gt;$O$228,"1", )</f>
        <v>0</v>
      </c>
      <c r="D307" s="39">
        <f>IF(D221-MAX($C221:C221,E221:$N221)&gt;$O$228,"1", )</f>
        <v>0</v>
      </c>
      <c r="E307" s="39">
        <f>IF(E221-MAX($C221:D221,F221:$N221)&gt;$O$228,"1", )</f>
        <v>0</v>
      </c>
      <c r="F307" s="39">
        <f>IF(F221-MAX($C221:E221,G221:$N221)&gt;$O$228,"1", )</f>
        <v>0</v>
      </c>
      <c r="G307" s="39">
        <f>IF(G221-MAX($C221:F221,H221:$N221)&gt;$O$228,"1", )</f>
        <v>0</v>
      </c>
      <c r="H307" s="39">
        <f>IF(H221-MAX($C221:G221,I221:$N221)&gt;$O$228,"1", )</f>
        <v>0</v>
      </c>
      <c r="I307" s="39">
        <f>IF(I221-MAX($C221:H221,J221:$N221)&gt;$O$228,"1", )</f>
        <v>0</v>
      </c>
      <c r="J307" s="39">
        <f>IF(J221-MAX($C221:I221,K221:$N221)&gt;$O$228,"1", )</f>
        <v>0</v>
      </c>
      <c r="K307" s="39">
        <f>IF(K221-MAX($C221:J221,L221:$N221)&gt;$O$228,"1", )</f>
        <v>0</v>
      </c>
      <c r="L307" s="39">
        <f>IF(L221-MAX($C221:K221,M221:$N221)&gt;$O$228,"1", )</f>
        <v>0</v>
      </c>
      <c r="M307" s="39">
        <f>IF(M221-MAX($C221:L221,N221:$N221)&gt;$O$228,"1", )</f>
        <v>0</v>
      </c>
      <c r="N307" s="39">
        <f>IF(N221-MAX($C221:M221)&gt;$O$228,"1", )</f>
        <v>0</v>
      </c>
    </row>
    <row r="308" spans="1:14" ht="14.25" x14ac:dyDescent="0.2">
      <c r="A308" s="159"/>
      <c r="B308" s="33" t="str">
        <f t="shared" si="189"/>
        <v>Heart 35</v>
      </c>
      <c r="C308" s="39">
        <f>IF(C222-MAX(D222:$N222)&gt;$O$228,"1", )</f>
        <v>0</v>
      </c>
      <c r="D308" s="39">
        <f>IF(D222-MAX($C222:C222,E222:$N222)&gt;$O$228,"1", )</f>
        <v>0</v>
      </c>
      <c r="E308" s="39">
        <f>IF(E222-MAX($C222:D222,F222:$N222)&gt;$O$228,"1", )</f>
        <v>0</v>
      </c>
      <c r="F308" s="39">
        <f>IF(F222-MAX($C222:E222,G222:$N222)&gt;$O$228,"1", )</f>
        <v>0</v>
      </c>
      <c r="G308" s="39">
        <f>IF(G222-MAX($C222:F222,H222:$N222)&gt;$O$228,"1", )</f>
        <v>0</v>
      </c>
      <c r="H308" s="39">
        <f>IF(H222-MAX($C222:G222,I222:$N222)&gt;$O$228,"1", )</f>
        <v>0</v>
      </c>
      <c r="I308" s="39">
        <f>IF(I222-MAX($C222:H222,J222:$N222)&gt;$O$228,"1", )</f>
        <v>0</v>
      </c>
      <c r="J308" s="39">
        <f>IF(J222-MAX($C222:I222,K222:$N222)&gt;$O$228,"1", )</f>
        <v>0</v>
      </c>
      <c r="K308" s="39">
        <f>IF(K222-MAX($C222:J222,L222:$N222)&gt;$O$228,"1", )</f>
        <v>0</v>
      </c>
      <c r="L308" s="39">
        <f>IF(L222-MAX($C222:K222,M222:$N222)&gt;$O$228,"1", )</f>
        <v>0</v>
      </c>
      <c r="M308" s="39">
        <f>IF(M222-MAX($C222:L222,N222:$N222)&gt;$O$228,"1", )</f>
        <v>0</v>
      </c>
      <c r="N308" s="39">
        <f>IF(N222-MAX($C222:M222)&gt;$O$228,"1", )</f>
        <v>0</v>
      </c>
    </row>
    <row r="309" spans="1:14" ht="14.25" x14ac:dyDescent="0.2">
      <c r="A309" s="159"/>
      <c r="B309" s="33" t="str">
        <f t="shared" si="189"/>
        <v>Heart 36</v>
      </c>
      <c r="C309" s="39">
        <f>IF(C223-MAX(D223:$N223)&gt;$O$228,"1", )</f>
        <v>0</v>
      </c>
      <c r="D309" s="39">
        <f>IF(D223-MAX($C223:C223,E223:$N223)&gt;$O$228,"1", )</f>
        <v>0</v>
      </c>
      <c r="E309" s="39">
        <f>IF(E223-MAX($C223:D223,F223:$N223)&gt;$O$228,"1", )</f>
        <v>0</v>
      </c>
      <c r="F309" s="39">
        <f>IF(F223-MAX($C223:E223,G223:$N223)&gt;$O$228,"1", )</f>
        <v>0</v>
      </c>
      <c r="G309" s="39">
        <f>IF(G223-MAX($C223:F223,H223:$N223)&gt;$O$228,"1", )</f>
        <v>0</v>
      </c>
      <c r="H309" s="39">
        <f>IF(H223-MAX($C223:G223,I223:$N223)&gt;$O$228,"1", )</f>
        <v>0</v>
      </c>
      <c r="I309" s="39">
        <f>IF(I223-MAX($C223:H223,J223:$N223)&gt;$O$228,"1", )</f>
        <v>0</v>
      </c>
      <c r="J309" s="39">
        <f>IF(J223-MAX($C223:I223,K223:$N223)&gt;$O$228,"1", )</f>
        <v>0</v>
      </c>
      <c r="K309" s="39">
        <f>IF(K223-MAX($C223:J223,L223:$N223)&gt;$O$228,"1", )</f>
        <v>0</v>
      </c>
      <c r="L309" s="39">
        <f>IF(L223-MAX($C223:K223,M223:$N223)&gt;$O$228,"1", )</f>
        <v>0</v>
      </c>
      <c r="M309" s="39">
        <f>IF(M223-MAX($C223:L223,N223:$N223)&gt;$O$228,"1", )</f>
        <v>0</v>
      </c>
      <c r="N309" s="39">
        <f>IF(N223-MAX($C223:M223)&gt;$O$228,"1", )</f>
        <v>0</v>
      </c>
    </row>
    <row r="310" spans="1:14" ht="14.25" x14ac:dyDescent="0.2">
      <c r="A310" s="159"/>
      <c r="B310" s="33" t="str">
        <f t="shared" si="189"/>
        <v>Heart 37</v>
      </c>
      <c r="C310" s="39">
        <f>IF(C224-MAX(D224:$N224)&gt;$O$228,"1", )</f>
        <v>0</v>
      </c>
      <c r="D310" s="39">
        <f>IF(D224-MAX($C224:C224,E224:$N224)&gt;$O$228,"1", )</f>
        <v>0</v>
      </c>
      <c r="E310" s="39">
        <f>IF(E224-MAX($C224:D224,F224:$N224)&gt;$O$228,"1", )</f>
        <v>0</v>
      </c>
      <c r="F310" s="39">
        <f>IF(F224-MAX($C224:E224,G224:$N224)&gt;$O$228,"1", )</f>
        <v>0</v>
      </c>
      <c r="G310" s="39">
        <f>IF(G224-MAX($C224:F224,H224:$N224)&gt;$O$228,"1", )</f>
        <v>0</v>
      </c>
      <c r="H310" s="39">
        <f>IF(H224-MAX($C224:G224,I224:$N224)&gt;$O$228,"1", )</f>
        <v>0</v>
      </c>
      <c r="I310" s="39">
        <f>IF(I224-MAX($C224:H224,J224:$N224)&gt;$O$228,"1", )</f>
        <v>0</v>
      </c>
      <c r="J310" s="39">
        <f>IF(J224-MAX($C224:I224,K224:$N224)&gt;$O$228,"1", )</f>
        <v>0</v>
      </c>
      <c r="K310" s="39">
        <f>IF(K224-MAX($C224:J224,L224:$N224)&gt;$O$228,"1", )</f>
        <v>0</v>
      </c>
      <c r="L310" s="39">
        <f>IF(L224-MAX($C224:K224,M224:$N224)&gt;$O$228,"1", )</f>
        <v>0</v>
      </c>
      <c r="M310" s="39">
        <f>IF(M224-MAX($C224:L224,N224:$N224)&gt;$O$228,"1", )</f>
        <v>0</v>
      </c>
      <c r="N310" s="39">
        <f>IF(N224-MAX($C224:M224)&gt;$O$228,"1", )</f>
        <v>0</v>
      </c>
    </row>
    <row r="311" spans="1:14" ht="14.25" x14ac:dyDescent="0.2">
      <c r="A311" s="159"/>
      <c r="B311" s="33" t="str">
        <f t="shared" si="189"/>
        <v>Heart 38</v>
      </c>
      <c r="C311" s="39">
        <f>IF(C225-MAX(D225:$N225)&gt;$O$228,"1", )</f>
        <v>0</v>
      </c>
      <c r="D311" s="39">
        <f>IF(D225-MAX($C225:C225,E225:$N225)&gt;$O$228,"1", )</f>
        <v>0</v>
      </c>
      <c r="E311" s="39">
        <f>IF(E225-MAX($C225:D225,F225:$N225)&gt;$O$228,"1", )</f>
        <v>0</v>
      </c>
      <c r="F311" s="39">
        <f>IF(F225-MAX($C225:E225,G225:$N225)&gt;$O$228,"1", )</f>
        <v>0</v>
      </c>
      <c r="G311" s="39">
        <f>IF(G225-MAX($C225:F225,H225:$N225)&gt;$O$228,"1", )</f>
        <v>0</v>
      </c>
      <c r="H311" s="39">
        <f>IF(H225-MAX($C225:G225,I225:$N225)&gt;$O$228,"1", )</f>
        <v>0</v>
      </c>
      <c r="I311" s="39">
        <f>IF(I225-MAX($C225:H225,J225:$N225)&gt;$O$228,"1", )</f>
        <v>0</v>
      </c>
      <c r="J311" s="39">
        <f>IF(J225-MAX($C225:I225,K225:$N225)&gt;$O$228,"1", )</f>
        <v>0</v>
      </c>
      <c r="K311" s="39">
        <f>IF(K225-MAX($C225:J225,L225:$N225)&gt;$O$228,"1", )</f>
        <v>0</v>
      </c>
      <c r="L311" s="39">
        <f>IF(L225-MAX($C225:K225,M225:$N225)&gt;$O$228,"1", )</f>
        <v>0</v>
      </c>
      <c r="M311" s="39">
        <f>IF(M225-MAX($C225:L225,N225:$N225)&gt;$O$228,"1", )</f>
        <v>0</v>
      </c>
      <c r="N311" s="39">
        <f>IF(N225-MAX($C225:M225)&gt;$O$228,"1", )</f>
        <v>0</v>
      </c>
    </row>
    <row r="312" spans="1:14" ht="14.25" x14ac:dyDescent="0.2">
      <c r="A312" s="159"/>
      <c r="B312" s="33" t="str">
        <f t="shared" si="189"/>
        <v>Heart 39</v>
      </c>
      <c r="C312" s="39">
        <f>IF(C226-MAX(D226:$N226)&gt;$O$228,"1", )</f>
        <v>0</v>
      </c>
      <c r="D312" s="39">
        <f>IF(D226-MAX($C226:C226,E226:$N226)&gt;$O$228,"1", )</f>
        <v>0</v>
      </c>
      <c r="E312" s="39">
        <f>IF(E226-MAX($C226:D226,F226:$N226)&gt;$O$228,"1", )</f>
        <v>0</v>
      </c>
      <c r="F312" s="39">
        <f>IF(F226-MAX($C226:E226,G226:$N226)&gt;$O$228,"1", )</f>
        <v>0</v>
      </c>
      <c r="G312" s="39">
        <f>IF(G226-MAX($C226:F226,H226:$N226)&gt;$O$228,"1", )</f>
        <v>0</v>
      </c>
      <c r="H312" s="39">
        <f>IF(H226-MAX($C226:G226,I226:$N226)&gt;$O$228,"1", )</f>
        <v>0</v>
      </c>
      <c r="I312" s="39">
        <f>IF(I226-MAX($C226:H226,J226:$N226)&gt;$O$228,"1", )</f>
        <v>0</v>
      </c>
      <c r="J312" s="39">
        <f>IF(J226-MAX($C226:I226,K226:$N226)&gt;$O$228,"1", )</f>
        <v>0</v>
      </c>
      <c r="K312" s="39">
        <f>IF(K226-MAX($C226:J226,L226:$N226)&gt;$O$228,"1", )</f>
        <v>0</v>
      </c>
      <c r="L312" s="39">
        <f>IF(L226-MAX($C226:K226,M226:$N226)&gt;$O$228,"1", )</f>
        <v>0</v>
      </c>
      <c r="M312" s="39">
        <f>IF(M226-MAX($C226:L226,N226:$N226)&gt;$O$228,"1", )</f>
        <v>0</v>
      </c>
      <c r="N312" s="39">
        <f>IF(N226-MAX($C226:M226)&gt;$O$228,"1", )</f>
        <v>0</v>
      </c>
    </row>
    <row r="313" spans="1:14" ht="14.25" x14ac:dyDescent="0.2">
      <c r="A313" s="159"/>
      <c r="B313" s="57" t="str">
        <f t="shared" si="189"/>
        <v>Heart 40</v>
      </c>
      <c r="C313" s="58">
        <f>IF(C227-MAX(D227:$N227)&gt;$O$228,"1", )</f>
        <v>0</v>
      </c>
      <c r="D313" s="58">
        <f>IF(D227-MAX($C227:C227,E227:$N227)&gt;$O$228,"1", )</f>
        <v>0</v>
      </c>
      <c r="E313" s="58">
        <f>IF(E227-MAX($C227:D227,F227:$N227)&gt;$O$228,"1", )</f>
        <v>0</v>
      </c>
      <c r="F313" s="58">
        <f>IF(F227-MAX($C227:E227,G227:$N227)&gt;$O$228,"1", )</f>
        <v>0</v>
      </c>
      <c r="G313" s="58">
        <f>IF(G227-MAX($C227:F227,H227:$N227)&gt;$O$228,"1", )</f>
        <v>0</v>
      </c>
      <c r="H313" s="58" t="str">
        <f>IF(H227-MAX($C227:G227,I227:$N227)&gt;$O$228,"1", )</f>
        <v>1</v>
      </c>
      <c r="I313" s="58">
        <f>IF(I227-MAX($C227:H227,J227:$N227)&gt;$O$228,"1", )</f>
        <v>0</v>
      </c>
      <c r="J313" s="58">
        <f>IF(J227-MAX($C227:I227,K227:$N227)&gt;$O$228,"1", )</f>
        <v>0</v>
      </c>
      <c r="K313" s="58">
        <f>IF(K227-MAX($C227:J227,L227:$N227)&gt;$O$228,"1", )</f>
        <v>0</v>
      </c>
      <c r="L313" s="58">
        <f>IF(L227-MAX($C227:K227,M227:$N227)&gt;$O$228,"1", )</f>
        <v>0</v>
      </c>
      <c r="M313" s="58">
        <f>IF(M227-MAX($C227:L227,N227:$N227)&gt;$O$228,"1", )</f>
        <v>0</v>
      </c>
      <c r="N313" s="58">
        <f>IF(N227-MAX($C227:M227)&gt;$O$228,"1", )</f>
        <v>0</v>
      </c>
    </row>
    <row r="314" spans="1:14" ht="14.25" x14ac:dyDescent="0.2">
      <c r="A314" s="158" t="s">
        <v>72</v>
      </c>
      <c r="B314" s="33" t="str">
        <f t="shared" ref="B314:B330" si="190">B230</f>
        <v>Head 1</v>
      </c>
      <c r="C314" s="39">
        <f>IF(C230-MAX(D230:$N230)&gt;$O$270,"1", )</f>
        <v>0</v>
      </c>
      <c r="D314" s="39">
        <f>IF(D230-MAX($C230:C230,E230:$N230)&gt;$O$270,"1", )</f>
        <v>0</v>
      </c>
      <c r="E314" s="39">
        <f>IF(E230-MAX($C230:D230,F230:$N230)&gt;$O$270,"1", )</f>
        <v>0</v>
      </c>
      <c r="F314" s="39">
        <f>IF(F230-MAX($C230:E230,G230:$N230)&gt;$O$270,"1", )</f>
        <v>0</v>
      </c>
      <c r="G314" s="39">
        <f>IF(G230-MAX($C230:F230,H230:$N230)&gt;$O$270,"1", )</f>
        <v>0</v>
      </c>
      <c r="H314" s="39">
        <f>IF(H230-MAX($C230:G230,I230:$N230)&gt;$O$270,"1", )</f>
        <v>0</v>
      </c>
      <c r="I314" s="39">
        <f>IF(I230-MAX($C230:H230,J230:$N230)&gt;$O$270,"1", )</f>
        <v>0</v>
      </c>
      <c r="J314" s="39">
        <f>IF(J230-MAX($C230:I230,K230:$N230)&gt;$O$270,"1", )</f>
        <v>0</v>
      </c>
      <c r="K314" s="39">
        <f>IF(K230-MAX($C230:J230,L230:$N230)&gt;$O$270,"1", )</f>
        <v>0</v>
      </c>
      <c r="L314" s="39">
        <f>IF(L230-MAX($C230:K230,M230:$N230)&gt;$O$270,"1", )</f>
        <v>0</v>
      </c>
      <c r="M314" s="39" t="str">
        <f>IF(M230-MAX($C230:L230,N230:$N230)&gt;$O$270,"1", )</f>
        <v>1</v>
      </c>
      <c r="N314" s="39">
        <f>IF(N230-MAX($C230:M230)&gt;$O$270,"1", )</f>
        <v>0</v>
      </c>
    </row>
    <row r="315" spans="1:14" ht="14.25" x14ac:dyDescent="0.2">
      <c r="A315" s="159"/>
      <c r="B315" s="33" t="str">
        <f t="shared" si="190"/>
        <v>Head 2</v>
      </c>
      <c r="C315" s="39">
        <f>IF(C231-MAX(D231:$N231)&gt;$O$270,"1", )</f>
        <v>0</v>
      </c>
      <c r="D315" s="39">
        <f>IF(D231-MAX($C231:C231,E231:$N231)&gt;$O$270,"1", )</f>
        <v>0</v>
      </c>
      <c r="E315" s="39">
        <f>IF(E231-MAX($C231:D231,F231:$N231)&gt;$O$270,"1", )</f>
        <v>0</v>
      </c>
      <c r="F315" s="39">
        <f>IF(F231-MAX($C231:E231,G231:$N231)&gt;$O$270,"1", )</f>
        <v>0</v>
      </c>
      <c r="G315" s="39">
        <f>IF(G231-MAX($C231:F231,H231:$N231)&gt;$O$270,"1", )</f>
        <v>0</v>
      </c>
      <c r="H315" s="39">
        <f>IF(H231-MAX($C231:G231,I231:$N231)&gt;$O$270,"1", )</f>
        <v>0</v>
      </c>
      <c r="I315" s="39">
        <f>IF(I231-MAX($C231:H231,J231:$N231)&gt;$O$270,"1", )</f>
        <v>0</v>
      </c>
      <c r="J315" s="39">
        <f>IF(J231-MAX($C231:I231,K231:$N231)&gt;$O$270,"1", )</f>
        <v>0</v>
      </c>
      <c r="K315" s="39">
        <f>IF(K231-MAX($C231:J231,L231:$N231)&gt;$O$270,"1", )</f>
        <v>0</v>
      </c>
      <c r="L315" s="39">
        <f>IF(L231-MAX($C231:K231,M231:$N231)&gt;$O$270,"1", )</f>
        <v>0</v>
      </c>
      <c r="M315" s="39">
        <f>IF(M231-MAX($C231:L231,N231:$N231)&gt;$O$270,"1", )</f>
        <v>0</v>
      </c>
      <c r="N315" s="39">
        <f>IF(N231-MAX($C231:M231)&gt;$O$270,"1", )</f>
        <v>0</v>
      </c>
    </row>
    <row r="316" spans="1:14" ht="14.25" x14ac:dyDescent="0.2">
      <c r="A316" s="159"/>
      <c r="B316" s="33" t="str">
        <f t="shared" si="190"/>
        <v>Head 3</v>
      </c>
      <c r="C316" s="39">
        <f>IF(C232-MAX(D232:$N232)&gt;$O$270,"1", )</f>
        <v>0</v>
      </c>
      <c r="D316" s="39">
        <f>IF(D232-MAX($C232:C232,E232:$N232)&gt;$O$270,"1", )</f>
        <v>0</v>
      </c>
      <c r="E316" s="39">
        <f>IF(E232-MAX($C232:D232,F232:$N232)&gt;$O$270,"1", )</f>
        <v>0</v>
      </c>
      <c r="F316" s="39">
        <f>IF(F232-MAX($C232:E232,G232:$N232)&gt;$O$270,"1", )</f>
        <v>0</v>
      </c>
      <c r="G316" s="39">
        <f>IF(G232-MAX($C232:F232,H232:$N232)&gt;$O$270,"1", )</f>
        <v>0</v>
      </c>
      <c r="H316" s="39">
        <f>IF(H232-MAX($C232:G232,I232:$N232)&gt;$O$270,"1", )</f>
        <v>0</v>
      </c>
      <c r="I316" s="39">
        <f>IF(I232-MAX($C232:H232,J232:$N232)&gt;$O$270,"1", )</f>
        <v>0</v>
      </c>
      <c r="J316" s="39">
        <f>IF(J232-MAX($C232:I232,K232:$N232)&gt;$O$270,"1", )</f>
        <v>0</v>
      </c>
      <c r="K316" s="39">
        <f>IF(K232-MAX($C232:J232,L232:$N232)&gt;$O$270,"1", )</f>
        <v>0</v>
      </c>
      <c r="L316" s="39">
        <f>IF(L232-MAX($C232:K232,M232:$N232)&gt;$O$270,"1", )</f>
        <v>0</v>
      </c>
      <c r="M316" s="39">
        <f>IF(M232-MAX($C232:L232,N232:$N232)&gt;$O$270,"1", )</f>
        <v>0</v>
      </c>
      <c r="N316" s="39">
        <f>IF(N232-MAX($C232:M232)&gt;$O$270,"1", )</f>
        <v>0</v>
      </c>
    </row>
    <row r="317" spans="1:14" ht="14.25" x14ac:dyDescent="0.2">
      <c r="A317" s="159"/>
      <c r="B317" s="33" t="str">
        <f t="shared" si="190"/>
        <v>Head 4</v>
      </c>
      <c r="C317" s="39">
        <f>IF(C233-MAX(D233:$N233)&gt;$O$270,"1", )</f>
        <v>0</v>
      </c>
      <c r="D317" s="39">
        <f>IF(D233-MAX($C233:C233,E233:$N233)&gt;$O$270,"1", )</f>
        <v>0</v>
      </c>
      <c r="E317" s="39">
        <f>IF(E233-MAX($C233:D233,F233:$N233)&gt;$O$270,"1", )</f>
        <v>0</v>
      </c>
      <c r="F317" s="39">
        <f>IF(F233-MAX($C233:E233,G233:$N233)&gt;$O$270,"1", )</f>
        <v>0</v>
      </c>
      <c r="G317" s="39">
        <f>IF(G233-MAX($C233:F233,H233:$N233)&gt;$O$270,"1", )</f>
        <v>0</v>
      </c>
      <c r="H317" s="39">
        <f>IF(H233-MAX($C233:G233,I233:$N233)&gt;$O$270,"1", )</f>
        <v>0</v>
      </c>
      <c r="I317" s="39">
        <f>IF(I233-MAX($C233:H233,J233:$N233)&gt;$O$270,"1", )</f>
        <v>0</v>
      </c>
      <c r="J317" s="39">
        <f>IF(J233-MAX($C233:I233,K233:$N233)&gt;$O$270,"1", )</f>
        <v>0</v>
      </c>
      <c r="K317" s="39">
        <f>IF(K233-MAX($C233:J233,L233:$N233)&gt;$O$270,"1", )</f>
        <v>0</v>
      </c>
      <c r="L317" s="39">
        <f>IF(L233-MAX($C233:K233,M233:$N233)&gt;$O$270,"1", )</f>
        <v>0</v>
      </c>
      <c r="M317" s="39">
        <f>IF(M233-MAX($C233:L233,N233:$N233)&gt;$O$270,"1", )</f>
        <v>0</v>
      </c>
      <c r="N317" s="39">
        <f>IF(N233-MAX($C233:M233)&gt;$O$270,"1", )</f>
        <v>0</v>
      </c>
    </row>
    <row r="318" spans="1:14" ht="14.25" x14ac:dyDescent="0.2">
      <c r="A318" s="159"/>
      <c r="B318" s="33" t="str">
        <f t="shared" si="190"/>
        <v>Head 5</v>
      </c>
      <c r="C318" s="39">
        <f>IF(C234-MAX(D234:$N234)&gt;$O$270,"1", )</f>
        <v>0</v>
      </c>
      <c r="D318" s="39">
        <f>IF(D234-MAX($C234:C234,E234:$N234)&gt;$O$270,"1", )</f>
        <v>0</v>
      </c>
      <c r="E318" s="39">
        <f>IF(E234-MAX($C234:D234,F234:$N234)&gt;$O$270,"1", )</f>
        <v>0</v>
      </c>
      <c r="F318" s="39">
        <f>IF(F234-MAX($C234:E234,G234:$N234)&gt;$O$270,"1", )</f>
        <v>0</v>
      </c>
      <c r="G318" s="39">
        <f>IF(G234-MAX($C234:F234,H234:$N234)&gt;$O$270,"1", )</f>
        <v>0</v>
      </c>
      <c r="H318" s="39">
        <f>IF(H234-MAX($C234:G234,I234:$N234)&gt;$O$270,"1", )</f>
        <v>0</v>
      </c>
      <c r="I318" s="39">
        <f>IF(I234-MAX($C234:H234,J234:$N234)&gt;$O$270,"1", )</f>
        <v>0</v>
      </c>
      <c r="J318" s="39">
        <f>IF(J234-MAX($C234:I234,K234:$N234)&gt;$O$270,"1", )</f>
        <v>0</v>
      </c>
      <c r="K318" s="39">
        <f>IF(K234-MAX($C234:J234,L234:$N234)&gt;$O$270,"1", )</f>
        <v>0</v>
      </c>
      <c r="L318" s="39">
        <f>IF(L234-MAX($C234:K234,M234:$N234)&gt;$O$270,"1", )</f>
        <v>0</v>
      </c>
      <c r="M318" s="39">
        <f>IF(M234-MAX($C234:L234,N234:$N234)&gt;$O$270,"1", )</f>
        <v>0</v>
      </c>
      <c r="N318" s="39">
        <f>IF(N234-MAX($C234:M234)&gt;$O$270,"1", )</f>
        <v>0</v>
      </c>
    </row>
    <row r="319" spans="1:14" ht="14.25" x14ac:dyDescent="0.2">
      <c r="A319" s="159"/>
      <c r="B319" s="33" t="str">
        <f t="shared" si="190"/>
        <v>Head 6</v>
      </c>
      <c r="C319" s="39">
        <f>IF(C235-MAX(D235:$N235)&gt;$O$270,"1", )</f>
        <v>0</v>
      </c>
      <c r="D319" s="39">
        <f>IF(D235-MAX($C235:C235,E235:$N235)&gt;$O$270,"1", )</f>
        <v>0</v>
      </c>
      <c r="E319" s="39">
        <f>IF(E235-MAX($C235:D235,F235:$N235)&gt;$O$270,"1", )</f>
        <v>0</v>
      </c>
      <c r="F319" s="39">
        <f>IF(F235-MAX($C235:E235,G235:$N235)&gt;$O$270,"1", )</f>
        <v>0</v>
      </c>
      <c r="G319" s="39">
        <f>IF(G235-MAX($C235:F235,H235:$N235)&gt;$O$270,"1", )</f>
        <v>0</v>
      </c>
      <c r="H319" s="39">
        <f>IF(H235-MAX($C235:G235,I235:$N235)&gt;$O$270,"1", )</f>
        <v>0</v>
      </c>
      <c r="I319" s="39">
        <f>IF(I235-MAX($C235:H235,J235:$N235)&gt;$O$270,"1", )</f>
        <v>0</v>
      </c>
      <c r="J319" s="39">
        <f>IF(J235-MAX($C235:I235,K235:$N235)&gt;$O$270,"1", )</f>
        <v>0</v>
      </c>
      <c r="K319" s="39">
        <f>IF(K235-MAX($C235:J235,L235:$N235)&gt;$O$270,"1", )</f>
        <v>0</v>
      </c>
      <c r="L319" s="39">
        <f>IF(L235-MAX($C235:K235,M235:$N235)&gt;$O$270,"1", )</f>
        <v>0</v>
      </c>
      <c r="M319" s="39" t="str">
        <f>IF(M235-MAX($C235:L235,N235:$N235)&gt;$O$270,"1", )</f>
        <v>1</v>
      </c>
      <c r="N319" s="39">
        <f>IF(N235-MAX($C235:M235)&gt;$O$270,"1", )</f>
        <v>0</v>
      </c>
    </row>
    <row r="320" spans="1:14" ht="14.25" x14ac:dyDescent="0.2">
      <c r="A320" s="159"/>
      <c r="B320" s="33" t="str">
        <f t="shared" si="190"/>
        <v>Head 7</v>
      </c>
      <c r="C320" s="39">
        <f>IF(C236-MAX(D236:$N236)&gt;$O$270,"1", )</f>
        <v>0</v>
      </c>
      <c r="D320" s="39">
        <f>IF(D236-MAX($C236:C236,E236:$N236)&gt;$O$270,"1", )</f>
        <v>0</v>
      </c>
      <c r="E320" s="39">
        <f>IF(E236-MAX($C236:D236,F236:$N236)&gt;$O$270,"1", )</f>
        <v>0</v>
      </c>
      <c r="F320" s="39">
        <f>IF(F236-MAX($C236:E236,G236:$N236)&gt;$O$270,"1", )</f>
        <v>0</v>
      </c>
      <c r="G320" s="39">
        <f>IF(G236-MAX($C236:F236,H236:$N236)&gt;$O$270,"1", )</f>
        <v>0</v>
      </c>
      <c r="H320" s="39">
        <f>IF(H236-MAX($C236:G236,I236:$N236)&gt;$O$270,"1", )</f>
        <v>0</v>
      </c>
      <c r="I320" s="39">
        <f>IF(I236-MAX($C236:H236,J236:$N236)&gt;$O$270,"1", )</f>
        <v>0</v>
      </c>
      <c r="J320" s="39">
        <f>IF(J236-MAX($C236:I236,K236:$N236)&gt;$O$270,"1", )</f>
        <v>0</v>
      </c>
      <c r="K320" s="39">
        <f>IF(K236-MAX($C236:J236,L236:$N236)&gt;$O$270,"1", )</f>
        <v>0</v>
      </c>
      <c r="L320" s="39">
        <f>IF(L236-MAX($C236:K236,M236:$N236)&gt;$O$270,"1", )</f>
        <v>0</v>
      </c>
      <c r="M320" s="39">
        <f>IF(M236-MAX($C236:L236,N236:$N236)&gt;$O$270,"1", )</f>
        <v>0</v>
      </c>
      <c r="N320" s="39">
        <f>IF(N236-MAX($C236:M236)&gt;$O$270,"1", )</f>
        <v>0</v>
      </c>
    </row>
    <row r="321" spans="1:14" ht="14.25" x14ac:dyDescent="0.2">
      <c r="A321" s="159"/>
      <c r="B321" s="33" t="str">
        <f t="shared" si="190"/>
        <v>Head 8</v>
      </c>
      <c r="C321" s="39">
        <f>IF(C237-MAX(D237:$N237)&gt;$O$270,"1", )</f>
        <v>0</v>
      </c>
      <c r="D321" s="39">
        <f>IF(D237-MAX($C237:C237,E237:$N237)&gt;$O$270,"1", )</f>
        <v>0</v>
      </c>
      <c r="E321" s="39">
        <f>IF(E237-MAX($C237:D237,F237:$N237)&gt;$O$270,"1", )</f>
        <v>0</v>
      </c>
      <c r="F321" s="39">
        <f>IF(F237-MAX($C237:E237,G237:$N237)&gt;$O$270,"1", )</f>
        <v>0</v>
      </c>
      <c r="G321" s="39">
        <f>IF(G237-MAX($C237:F237,H237:$N237)&gt;$O$270,"1", )</f>
        <v>0</v>
      </c>
      <c r="H321" s="39">
        <f>IF(H237-MAX($C237:G237,I237:$N237)&gt;$O$270,"1", )</f>
        <v>0</v>
      </c>
      <c r="I321" s="39">
        <f>IF(I237-MAX($C237:H237,J237:$N237)&gt;$O$270,"1", )</f>
        <v>0</v>
      </c>
      <c r="J321" s="39">
        <f>IF(J237-MAX($C237:I237,K237:$N237)&gt;$O$270,"1", )</f>
        <v>0</v>
      </c>
      <c r="K321" s="39">
        <f>IF(K237-MAX($C237:J237,L237:$N237)&gt;$O$270,"1", )</f>
        <v>0</v>
      </c>
      <c r="L321" s="39">
        <f>IF(L237-MAX($C237:K237,M237:$N237)&gt;$O$270,"1", )</f>
        <v>0</v>
      </c>
      <c r="M321" s="39">
        <f>IF(M237-MAX($C237:L237,N237:$N237)&gt;$O$270,"1", )</f>
        <v>0</v>
      </c>
      <c r="N321" s="39">
        <f>IF(N237-MAX($C237:M237)&gt;$O$270,"1", )</f>
        <v>0</v>
      </c>
    </row>
    <row r="322" spans="1:14" ht="14.25" x14ac:dyDescent="0.2">
      <c r="A322" s="159"/>
      <c r="B322" s="33" t="str">
        <f t="shared" si="190"/>
        <v>Head 9</v>
      </c>
      <c r="C322" s="39">
        <f>IF(C238-MAX(D238:$N238)&gt;$O$270,"1", )</f>
        <v>0</v>
      </c>
      <c r="D322" s="39">
        <f>IF(D238-MAX($C238:C238,E238:$N238)&gt;$O$270,"1", )</f>
        <v>0</v>
      </c>
      <c r="E322" s="39">
        <f>IF(E238-MAX($C238:D238,F238:$N238)&gt;$O$270,"1", )</f>
        <v>0</v>
      </c>
      <c r="F322" s="39">
        <f>IF(F238-MAX($C238:E238,G238:$N238)&gt;$O$270,"1", )</f>
        <v>0</v>
      </c>
      <c r="G322" s="39">
        <f>IF(G238-MAX($C238:F238,H238:$N238)&gt;$O$270,"1", )</f>
        <v>0</v>
      </c>
      <c r="H322" s="39">
        <f>IF(H238-MAX($C238:G238,I238:$N238)&gt;$O$270,"1", )</f>
        <v>0</v>
      </c>
      <c r="I322" s="39">
        <f>IF(I238-MAX($C238:H238,J238:$N238)&gt;$O$270,"1", )</f>
        <v>0</v>
      </c>
      <c r="J322" s="39">
        <f>IF(J238-MAX($C238:I238,K238:$N238)&gt;$O$270,"1", )</f>
        <v>0</v>
      </c>
      <c r="K322" s="39">
        <f>IF(K238-MAX($C238:J238,L238:$N238)&gt;$O$270,"1", )</f>
        <v>0</v>
      </c>
      <c r="L322" s="39">
        <f>IF(L238-MAX($C238:K238,M238:$N238)&gt;$O$270,"1", )</f>
        <v>0</v>
      </c>
      <c r="M322" s="39">
        <f>IF(M238-MAX($C238:L238,N238:$N238)&gt;$O$270,"1", )</f>
        <v>0</v>
      </c>
      <c r="N322" s="39">
        <f>IF(N238-MAX($C238:M238)&gt;$O$270,"1", )</f>
        <v>0</v>
      </c>
    </row>
    <row r="323" spans="1:14" ht="14.25" x14ac:dyDescent="0.2">
      <c r="A323" s="159"/>
      <c r="B323" s="33" t="str">
        <f t="shared" si="190"/>
        <v>Head 10</v>
      </c>
      <c r="C323" s="39">
        <f>IF(C239-MAX(D239:$N239)&gt;$O$270,"1", )</f>
        <v>0</v>
      </c>
      <c r="D323" s="39">
        <f>IF(D239-MAX($C239:C239,E239:$N239)&gt;$O$270,"1", )</f>
        <v>0</v>
      </c>
      <c r="E323" s="39">
        <f>IF(E239-MAX($C239:D239,F239:$N239)&gt;$O$270,"1", )</f>
        <v>0</v>
      </c>
      <c r="F323" s="39">
        <f>IF(F239-MAX($C239:E239,G239:$N239)&gt;$O$270,"1", )</f>
        <v>0</v>
      </c>
      <c r="G323" s="39">
        <f>IF(G239-MAX($C239:F239,H239:$N239)&gt;$O$270,"1", )</f>
        <v>0</v>
      </c>
      <c r="H323" s="39">
        <f>IF(H239-MAX($C239:G239,I239:$N239)&gt;$O$270,"1", )</f>
        <v>0</v>
      </c>
      <c r="I323" s="39">
        <f>IF(I239-MAX($C239:H239,J239:$N239)&gt;$O$270,"1", )</f>
        <v>0</v>
      </c>
      <c r="J323" s="39">
        <f>IF(J239-MAX($C239:I239,K239:$N239)&gt;$O$270,"1", )</f>
        <v>0</v>
      </c>
      <c r="K323" s="39">
        <f>IF(K239-MAX($C239:J239,L239:$N239)&gt;$O$270,"1", )</f>
        <v>0</v>
      </c>
      <c r="L323" s="39">
        <f>IF(L239-MAX($C239:K239,M239:$N239)&gt;$O$270,"1", )</f>
        <v>0</v>
      </c>
      <c r="M323" s="39">
        <f>IF(M239-MAX($C239:L239,N239:$N239)&gt;$O$270,"1", )</f>
        <v>0</v>
      </c>
      <c r="N323" s="39">
        <f>IF(N239-MAX($C239:M239)&gt;$O$270,"1", )</f>
        <v>0</v>
      </c>
    </row>
    <row r="324" spans="1:14" ht="14.25" x14ac:dyDescent="0.2">
      <c r="A324" s="159"/>
      <c r="B324" s="33" t="str">
        <f t="shared" si="190"/>
        <v>Head 11</v>
      </c>
      <c r="C324" s="39">
        <f>IF(C240-MAX(D240:$N240)&gt;$O$270,"1", )</f>
        <v>0</v>
      </c>
      <c r="D324" s="39">
        <f>IF(D240-MAX($C240:C240,E240:$N240)&gt;$O$270,"1", )</f>
        <v>0</v>
      </c>
      <c r="E324" s="39">
        <f>IF(E240-MAX($C240:D240,F240:$N240)&gt;$O$270,"1", )</f>
        <v>0</v>
      </c>
      <c r="F324" s="39">
        <f>IF(F240-MAX($C240:E240,G240:$N240)&gt;$O$270,"1", )</f>
        <v>0</v>
      </c>
      <c r="G324" s="39">
        <f>IF(G240-MAX($C240:F240,H240:$N240)&gt;$O$270,"1", )</f>
        <v>0</v>
      </c>
      <c r="H324" s="39">
        <f>IF(H240-MAX($C240:G240,I240:$N240)&gt;$O$270,"1", )</f>
        <v>0</v>
      </c>
      <c r="I324" s="39">
        <f>IF(I240-MAX($C240:H240,J240:$N240)&gt;$O$270,"1", )</f>
        <v>0</v>
      </c>
      <c r="J324" s="39">
        <f>IF(J240-MAX($C240:I240,K240:$N240)&gt;$O$270,"1", )</f>
        <v>0</v>
      </c>
      <c r="K324" s="39">
        <f>IF(K240-MAX($C240:J240,L240:$N240)&gt;$O$270,"1", )</f>
        <v>0</v>
      </c>
      <c r="L324" s="39">
        <f>IF(L240-MAX($C240:K240,M240:$N240)&gt;$O$270,"1", )</f>
        <v>0</v>
      </c>
      <c r="M324" s="39">
        <f>IF(M240-MAX($C240:L240,N240:$N240)&gt;$O$270,"1", )</f>
        <v>0</v>
      </c>
      <c r="N324" s="39">
        <f>IF(N240-MAX($C240:M240)&gt;$O$270,"1", )</f>
        <v>0</v>
      </c>
    </row>
    <row r="325" spans="1:14" ht="14.25" x14ac:dyDescent="0.2">
      <c r="A325" s="159"/>
      <c r="B325" s="33" t="str">
        <f t="shared" si="190"/>
        <v>Head 12</v>
      </c>
      <c r="C325" s="39">
        <f>IF(C241-MAX(D241:$N241)&gt;$O$270,"1", )</f>
        <v>0</v>
      </c>
      <c r="D325" s="39">
        <f>IF(D241-MAX($C241:C241,E241:$N241)&gt;$O$270,"1", )</f>
        <v>0</v>
      </c>
      <c r="E325" s="39">
        <f>IF(E241-MAX($C241:D241,F241:$N241)&gt;$O$270,"1", )</f>
        <v>0</v>
      </c>
      <c r="F325" s="39">
        <f>IF(F241-MAX($C241:E241,G241:$N241)&gt;$O$270,"1", )</f>
        <v>0</v>
      </c>
      <c r="G325" s="39">
        <f>IF(G241-MAX($C241:F241,H241:$N241)&gt;$O$270,"1", )</f>
        <v>0</v>
      </c>
      <c r="H325" s="39">
        <f>IF(H241-MAX($C241:G241,I241:$N241)&gt;$O$270,"1", )</f>
        <v>0</v>
      </c>
      <c r="I325" s="39">
        <f>IF(I241-MAX($C241:H241,J241:$N241)&gt;$O$270,"1", )</f>
        <v>0</v>
      </c>
      <c r="J325" s="39">
        <f>IF(J241-MAX($C241:I241,K241:$N241)&gt;$O$270,"1", )</f>
        <v>0</v>
      </c>
      <c r="K325" s="39">
        <f>IF(K241-MAX($C241:J241,L241:$N241)&gt;$O$270,"1", )</f>
        <v>0</v>
      </c>
      <c r="L325" s="39">
        <f>IF(L241-MAX($C241:K241,M241:$N241)&gt;$O$270,"1", )</f>
        <v>0</v>
      </c>
      <c r="M325" s="39">
        <f>IF(M241-MAX($C241:L241,N241:$N241)&gt;$O$270,"1", )</f>
        <v>0</v>
      </c>
      <c r="N325" s="39">
        <f>IF(N241-MAX($C241:M241)&gt;$O$270,"1", )</f>
        <v>0</v>
      </c>
    </row>
    <row r="326" spans="1:14" ht="14.25" x14ac:dyDescent="0.2">
      <c r="A326" s="159"/>
      <c r="B326" s="33" t="str">
        <f t="shared" si="190"/>
        <v>Head 13</v>
      </c>
      <c r="C326" s="39">
        <f>IF(C242-MAX(D242:$N242)&gt;$O$270,"1", )</f>
        <v>0</v>
      </c>
      <c r="D326" s="39">
        <f>IF(D242-MAX($C242:C242,E242:$N242)&gt;$O$270,"1", )</f>
        <v>0</v>
      </c>
      <c r="E326" s="39">
        <f>IF(E242-MAX($C242:D242,F242:$N242)&gt;$O$270,"1", )</f>
        <v>0</v>
      </c>
      <c r="F326" s="39">
        <f>IF(F242-MAX($C242:E242,G242:$N242)&gt;$O$270,"1", )</f>
        <v>0</v>
      </c>
      <c r="G326" s="39">
        <f>IF(G242-MAX($C242:F242,H242:$N242)&gt;$O$270,"1", )</f>
        <v>0</v>
      </c>
      <c r="H326" s="39" t="str">
        <f>IF(H242-MAX($C242:G242,I242:$N242)&gt;$O$270,"1", )</f>
        <v>1</v>
      </c>
      <c r="I326" s="39">
        <f>IF(I242-MAX($C242:H242,J242:$N242)&gt;$O$270,"1", )</f>
        <v>0</v>
      </c>
      <c r="J326" s="39">
        <f>IF(J242-MAX($C242:I242,K242:$N242)&gt;$O$270,"1", )</f>
        <v>0</v>
      </c>
      <c r="K326" s="39">
        <f>IF(K242-MAX($C242:J242,L242:$N242)&gt;$O$270,"1", )</f>
        <v>0</v>
      </c>
      <c r="L326" s="39">
        <f>IF(L242-MAX($C242:K242,M242:$N242)&gt;$O$270,"1", )</f>
        <v>0</v>
      </c>
      <c r="M326" s="39">
        <f>IF(M242-MAX($C242:L242,N242:$N242)&gt;$O$270,"1", )</f>
        <v>0</v>
      </c>
      <c r="N326" s="39">
        <f>IF(N242-MAX($C242:M242)&gt;$O$270,"1", )</f>
        <v>0</v>
      </c>
    </row>
    <row r="327" spans="1:14" ht="14.25" x14ac:dyDescent="0.2">
      <c r="A327" s="159"/>
      <c r="B327" s="33" t="str">
        <f t="shared" si="190"/>
        <v>Head 14</v>
      </c>
      <c r="C327" s="39">
        <f>IF(C243-MAX(D243:$N243)&gt;$O$270,"1", )</f>
        <v>0</v>
      </c>
      <c r="D327" s="39">
        <f>IF(D243-MAX($C243:C243,E243:$N243)&gt;$O$270,"1", )</f>
        <v>0</v>
      </c>
      <c r="E327" s="39">
        <f>IF(E243-MAX($C243:D243,F243:$N243)&gt;$O$270,"1", )</f>
        <v>0</v>
      </c>
      <c r="F327" s="39">
        <f>IF(F243-MAX($C243:E243,G243:$N243)&gt;$O$270,"1", )</f>
        <v>0</v>
      </c>
      <c r="G327" s="39">
        <f>IF(G243-MAX($C243:F243,H243:$N243)&gt;$O$270,"1", )</f>
        <v>0</v>
      </c>
      <c r="H327" s="39">
        <f>IF(H243-MAX($C243:G243,I243:$N243)&gt;$O$270,"1", )</f>
        <v>0</v>
      </c>
      <c r="I327" s="39">
        <f>IF(I243-MAX($C243:H243,J243:$N243)&gt;$O$270,"1", )</f>
        <v>0</v>
      </c>
      <c r="J327" s="39">
        <f>IF(J243-MAX($C243:I243,K243:$N243)&gt;$O$270,"1", )</f>
        <v>0</v>
      </c>
      <c r="K327" s="39">
        <f>IF(K243-MAX($C243:J243,L243:$N243)&gt;$O$270,"1", )</f>
        <v>0</v>
      </c>
      <c r="L327" s="39">
        <f>IF(L243-MAX($C243:K243,M243:$N243)&gt;$O$270,"1", )</f>
        <v>0</v>
      </c>
      <c r="M327" s="39">
        <f>IF(M243-MAX($C243:L243,N243:$N243)&gt;$O$270,"1", )</f>
        <v>0</v>
      </c>
      <c r="N327" s="39">
        <f>IF(N243-MAX($C243:M243)&gt;$O$270,"1", )</f>
        <v>0</v>
      </c>
    </row>
    <row r="328" spans="1:14" ht="14.25" x14ac:dyDescent="0.2">
      <c r="A328" s="159"/>
      <c r="B328" s="33" t="str">
        <f t="shared" si="190"/>
        <v>Head 15</v>
      </c>
      <c r="C328" s="39">
        <f>IF(C244-MAX(D244:$N244)&gt;$O$270,"1", )</f>
        <v>0</v>
      </c>
      <c r="D328" s="39">
        <f>IF(D244-MAX($C244:C244,E244:$N244)&gt;$O$270,"1", )</f>
        <v>0</v>
      </c>
      <c r="E328" s="39" t="str">
        <f>IF(E244-MAX($C244:D244,F244:$N244)&gt;$O$270,"1", )</f>
        <v>1</v>
      </c>
      <c r="F328" s="39">
        <f>IF(F244-MAX($C244:E244,G244:$N244)&gt;$O$270,"1", )</f>
        <v>0</v>
      </c>
      <c r="G328" s="39">
        <f>IF(G244-MAX($C244:F244,H244:$N244)&gt;$O$270,"1", )</f>
        <v>0</v>
      </c>
      <c r="H328" s="39">
        <f>IF(H244-MAX($C244:G244,I244:$N244)&gt;$O$270,"1", )</f>
        <v>0</v>
      </c>
      <c r="I328" s="39">
        <f>IF(I244-MAX($C244:H244,J244:$N244)&gt;$O$270,"1", )</f>
        <v>0</v>
      </c>
      <c r="J328" s="39">
        <f>IF(J244-MAX($C244:I244,K244:$N244)&gt;$O$270,"1", )</f>
        <v>0</v>
      </c>
      <c r="K328" s="39">
        <f>IF(K244-MAX($C244:J244,L244:$N244)&gt;$O$270,"1", )</f>
        <v>0</v>
      </c>
      <c r="L328" s="39">
        <f>IF(L244-MAX($C244:K244,M244:$N244)&gt;$O$270,"1", )</f>
        <v>0</v>
      </c>
      <c r="M328" s="39">
        <f>IF(M244-MAX($C244:L244,N244:$N244)&gt;$O$270,"1", )</f>
        <v>0</v>
      </c>
      <c r="N328" s="39">
        <f>IF(N244-MAX($C244:M244)&gt;$O$270,"1", )</f>
        <v>0</v>
      </c>
    </row>
    <row r="329" spans="1:14" ht="14.25" x14ac:dyDescent="0.2">
      <c r="A329" s="159"/>
      <c r="B329" s="33" t="str">
        <f t="shared" si="190"/>
        <v>Head 16</v>
      </c>
      <c r="C329" s="39">
        <f>IF(C245-MAX(D245:$N245)&gt;$O$270,"1", )</f>
        <v>0</v>
      </c>
      <c r="D329" s="39">
        <f>IF(D245-MAX($C245:C245,E245:$N245)&gt;$O$270,"1", )</f>
        <v>0</v>
      </c>
      <c r="E329" s="39">
        <f>IF(E245-MAX($C245:D245,F245:$N245)&gt;$O$270,"1", )</f>
        <v>0</v>
      </c>
      <c r="F329" s="39">
        <f>IF(F245-MAX($C245:E245,G245:$N245)&gt;$O$270,"1", )</f>
        <v>0</v>
      </c>
      <c r="G329" s="39">
        <f>IF(G245-MAX($C245:F245,H245:$N245)&gt;$O$270,"1", )</f>
        <v>0</v>
      </c>
      <c r="H329" s="39">
        <f>IF(H245-MAX($C245:G245,I245:$N245)&gt;$O$270,"1", )</f>
        <v>0</v>
      </c>
      <c r="I329" s="39">
        <f>IF(I245-MAX($C245:H245,J245:$N245)&gt;$O$270,"1", )</f>
        <v>0</v>
      </c>
      <c r="J329" s="39">
        <f>IF(J245-MAX($C245:I245,K245:$N245)&gt;$O$270,"1", )</f>
        <v>0</v>
      </c>
      <c r="K329" s="39">
        <f>IF(K245-MAX($C245:J245,L245:$N245)&gt;$O$270,"1", )</f>
        <v>0</v>
      </c>
      <c r="L329" s="39">
        <f>IF(L245-MAX($C245:K245,M245:$N245)&gt;$O$270,"1", )</f>
        <v>0</v>
      </c>
      <c r="M329" s="39">
        <f>IF(M245-MAX($C245:L245,N245:$N245)&gt;$O$270,"1", )</f>
        <v>0</v>
      </c>
      <c r="N329" s="39">
        <f>IF(N245-MAX($C245:M245)&gt;$O$270,"1", )</f>
        <v>0</v>
      </c>
    </row>
    <row r="330" spans="1:14" ht="14.25" x14ac:dyDescent="0.2">
      <c r="A330" s="159"/>
      <c r="B330" s="33" t="str">
        <f t="shared" si="190"/>
        <v>Head 17</v>
      </c>
      <c r="C330" s="39">
        <f>IF(C246-MAX(D246:$N246)&gt;$O$270,"1", )</f>
        <v>0</v>
      </c>
      <c r="D330" s="39">
        <f>IF(D246-MAX($C246:C246,E246:$N246)&gt;$O$270,"1", )</f>
        <v>0</v>
      </c>
      <c r="E330" s="39">
        <f>IF(E246-MAX($C246:D246,F246:$N246)&gt;$O$270,"1", )</f>
        <v>0</v>
      </c>
      <c r="F330" s="39">
        <f>IF(F246-MAX($C246:E246,G246:$N246)&gt;$O$270,"1", )</f>
        <v>0</v>
      </c>
      <c r="G330" s="39">
        <f>IF(G246-MAX($C246:F246,H246:$N246)&gt;$O$270,"1", )</f>
        <v>0</v>
      </c>
      <c r="H330" s="39">
        <f>IF(H246-MAX($C246:G246,I246:$N246)&gt;$O$270,"1", )</f>
        <v>0</v>
      </c>
      <c r="I330" s="39">
        <f>IF(I246-MAX($C246:H246,J246:$N246)&gt;$O$270,"1", )</f>
        <v>0</v>
      </c>
      <c r="J330" s="39">
        <f>IF(J246-MAX($C246:I246,K246:$N246)&gt;$O$270,"1", )</f>
        <v>0</v>
      </c>
      <c r="K330" s="39">
        <f>IF(K246-MAX($C246:J246,L246:$N246)&gt;$O$270,"1", )</f>
        <v>0</v>
      </c>
      <c r="L330" s="39">
        <f>IF(L246-MAX($C246:K246,M246:$N246)&gt;$O$270,"1", )</f>
        <v>0</v>
      </c>
      <c r="M330" s="39">
        <f>IF(M246-MAX($C246:L246,N246:$N246)&gt;$O$270,"1", )</f>
        <v>0</v>
      </c>
      <c r="N330" s="39">
        <f>IF(N246-MAX($C246:M246)&gt;$O$270,"1", )</f>
        <v>0</v>
      </c>
    </row>
    <row r="331" spans="1:14" ht="14.25" x14ac:dyDescent="0.2">
      <c r="A331" s="159"/>
      <c r="B331" s="33" t="str">
        <f t="shared" ref="B331:B353" si="191">B247</f>
        <v>Head 18</v>
      </c>
      <c r="C331" s="39">
        <f>IF(C247-MAX(D247:$N247)&gt;$O$270,"1", )</f>
        <v>0</v>
      </c>
      <c r="D331" s="39">
        <f>IF(D247-MAX($C247:C247,E247:$N247)&gt;$O$270,"1", )</f>
        <v>0</v>
      </c>
      <c r="E331" s="39">
        <f>IF(E247-MAX($C247:D247,F247:$N247)&gt;$O$270,"1", )</f>
        <v>0</v>
      </c>
      <c r="F331" s="39">
        <f>IF(F247-MAX($C247:E247,G247:$N247)&gt;$O$270,"1", )</f>
        <v>0</v>
      </c>
      <c r="G331" s="39">
        <f>IF(G247-MAX($C247:F247,H247:$N247)&gt;$O$270,"1", )</f>
        <v>0</v>
      </c>
      <c r="H331" s="39">
        <f>IF(H247-MAX($C247:G247,I247:$N247)&gt;$O$270,"1", )</f>
        <v>0</v>
      </c>
      <c r="I331" s="39">
        <f>IF(I247-MAX($C247:H247,J247:$N247)&gt;$O$270,"1", )</f>
        <v>0</v>
      </c>
      <c r="J331" s="39">
        <f>IF(J247-MAX($C247:I247,K247:$N247)&gt;$O$270,"1", )</f>
        <v>0</v>
      </c>
      <c r="K331" s="39">
        <f>IF(K247-MAX($C247:J247,L247:$N247)&gt;$O$270,"1", )</f>
        <v>0</v>
      </c>
      <c r="L331" s="39">
        <f>IF(L247-MAX($C247:K247,M247:$N247)&gt;$O$270,"1", )</f>
        <v>0</v>
      </c>
      <c r="M331" s="39">
        <f>IF(M247-MAX($C247:L247,N247:$N247)&gt;$O$270,"1", )</f>
        <v>0</v>
      </c>
      <c r="N331" s="39">
        <f>IF(N247-MAX($C247:M247)&gt;$O$270,"1", )</f>
        <v>0</v>
      </c>
    </row>
    <row r="332" spans="1:14" ht="14.25" x14ac:dyDescent="0.2">
      <c r="A332" s="159"/>
      <c r="B332" s="33" t="str">
        <f t="shared" si="191"/>
        <v>Head 19</v>
      </c>
      <c r="C332" s="39">
        <f>IF(C248-MAX(D248:$N248)&gt;$O$270,"1", )</f>
        <v>0</v>
      </c>
      <c r="D332" s="39">
        <f>IF(D248-MAX($C248:C248,E248:$N248)&gt;$O$270,"1", )</f>
        <v>0</v>
      </c>
      <c r="E332" s="39">
        <f>IF(E248-MAX($C248:D248,F248:$N248)&gt;$O$270,"1", )</f>
        <v>0</v>
      </c>
      <c r="F332" s="39">
        <f>IF(F248-MAX($C248:E248,G248:$N248)&gt;$O$270,"1", )</f>
        <v>0</v>
      </c>
      <c r="G332" s="39">
        <f>IF(G248-MAX($C248:F248,H248:$N248)&gt;$O$270,"1", )</f>
        <v>0</v>
      </c>
      <c r="H332" s="39">
        <f>IF(H248-MAX($C248:G248,I248:$N248)&gt;$O$270,"1", )</f>
        <v>0</v>
      </c>
      <c r="I332" s="39">
        <f>IF(I248-MAX($C248:H248,J248:$N248)&gt;$O$270,"1", )</f>
        <v>0</v>
      </c>
      <c r="J332" s="39">
        <f>IF(J248-MAX($C248:I248,K248:$N248)&gt;$O$270,"1", )</f>
        <v>0</v>
      </c>
      <c r="K332" s="39">
        <f>IF(K248-MAX($C248:J248,L248:$N248)&gt;$O$270,"1", )</f>
        <v>0</v>
      </c>
      <c r="L332" s="39">
        <f>IF(L248-MAX($C248:K248,M248:$N248)&gt;$O$270,"1", )</f>
        <v>0</v>
      </c>
      <c r="M332" s="39">
        <f>IF(M248-MAX($C248:L248,N248:$N248)&gt;$O$270,"1", )</f>
        <v>0</v>
      </c>
      <c r="N332" s="39">
        <f>IF(N248-MAX($C248:M248)&gt;$O$270,"1", )</f>
        <v>0</v>
      </c>
    </row>
    <row r="333" spans="1:14" ht="14.25" x14ac:dyDescent="0.2">
      <c r="A333" s="159"/>
      <c r="B333" s="33" t="str">
        <f t="shared" si="191"/>
        <v>Head 20</v>
      </c>
      <c r="C333" s="39">
        <f>IF(C249-MAX(D249:$N249)&gt;$O$270,"1", )</f>
        <v>0</v>
      </c>
      <c r="D333" s="39">
        <f>IF(D249-MAX($C249:C249,E249:$N249)&gt;$O$270,"1", )</f>
        <v>0</v>
      </c>
      <c r="E333" s="39">
        <f>IF(E249-MAX($C249:D249,F249:$N249)&gt;$O$270,"1", )</f>
        <v>0</v>
      </c>
      <c r="F333" s="39">
        <f>IF(F249-MAX($C249:E249,G249:$N249)&gt;$O$270,"1", )</f>
        <v>0</v>
      </c>
      <c r="G333" s="39">
        <f>IF(G249-MAX($C249:F249,H249:$N249)&gt;$O$270,"1", )</f>
        <v>0</v>
      </c>
      <c r="H333" s="39">
        <f>IF(H249-MAX($C249:G249,I249:$N249)&gt;$O$270,"1", )</f>
        <v>0</v>
      </c>
      <c r="I333" s="39">
        <f>IF(I249-MAX($C249:H249,J249:$N249)&gt;$O$270,"1", )</f>
        <v>0</v>
      </c>
      <c r="J333" s="39">
        <f>IF(J249-MAX($C249:I249,K249:$N249)&gt;$O$270,"1", )</f>
        <v>0</v>
      </c>
      <c r="K333" s="39">
        <f>IF(K249-MAX($C249:J249,L249:$N249)&gt;$O$270,"1", )</f>
        <v>0</v>
      </c>
      <c r="L333" s="39">
        <f>IF(L249-MAX($C249:K249,M249:$N249)&gt;$O$270,"1", )</f>
        <v>0</v>
      </c>
      <c r="M333" s="39">
        <f>IF(M249-MAX($C249:L249,N249:$N249)&gt;$O$270,"1", )</f>
        <v>0</v>
      </c>
      <c r="N333" s="39">
        <f>IF(N249-MAX($C249:M249)&gt;$O$270,"1", )</f>
        <v>0</v>
      </c>
    </row>
    <row r="334" spans="1:14" ht="14.25" x14ac:dyDescent="0.2">
      <c r="A334" s="159"/>
      <c r="B334" s="33" t="str">
        <f t="shared" si="191"/>
        <v>Head 21</v>
      </c>
      <c r="C334" s="39">
        <f>IF(C250-MAX(D250:$N250)&gt;$O$270,"1", )</f>
        <v>0</v>
      </c>
      <c r="D334" s="39">
        <f>IF(D250-MAX($C250:C250,E250:$N250)&gt;$O$270,"1", )</f>
        <v>0</v>
      </c>
      <c r="E334" s="39">
        <f>IF(E250-MAX($C250:D250,F250:$N250)&gt;$O$270,"1", )</f>
        <v>0</v>
      </c>
      <c r="F334" s="39">
        <f>IF(F250-MAX($C250:E250,G250:$N250)&gt;$O$270,"1", )</f>
        <v>0</v>
      </c>
      <c r="G334" s="39">
        <f>IF(G250-MAX($C250:F250,H250:$N250)&gt;$O$270,"1", )</f>
        <v>0</v>
      </c>
      <c r="H334" s="39">
        <f>IF(H250-MAX($C250:G250,I250:$N250)&gt;$O$270,"1", )</f>
        <v>0</v>
      </c>
      <c r="I334" s="39">
        <f>IF(I250-MAX($C250:H250,J250:$N250)&gt;$O$270,"1", )</f>
        <v>0</v>
      </c>
      <c r="J334" s="39">
        <f>IF(J250-MAX($C250:I250,K250:$N250)&gt;$O$270,"1", )</f>
        <v>0</v>
      </c>
      <c r="K334" s="39">
        <f>IF(K250-MAX($C250:J250,L250:$N250)&gt;$O$270,"1", )</f>
        <v>0</v>
      </c>
      <c r="L334" s="39">
        <f>IF(L250-MAX($C250:K250,M250:$N250)&gt;$O$270,"1", )</f>
        <v>0</v>
      </c>
      <c r="M334" s="39">
        <f>IF(M250-MAX($C250:L250,N250:$N250)&gt;$O$270,"1", )</f>
        <v>0</v>
      </c>
      <c r="N334" s="39">
        <f>IF(N250-MAX($C250:M250)&gt;$O$270,"1", )</f>
        <v>0</v>
      </c>
    </row>
    <row r="335" spans="1:14" ht="14.25" x14ac:dyDescent="0.2">
      <c r="A335" s="159"/>
      <c r="B335" s="33" t="str">
        <f t="shared" si="191"/>
        <v>Head 22</v>
      </c>
      <c r="C335" s="39">
        <f>IF(C251-MAX(D251:$N251)&gt;$O$270,"1", )</f>
        <v>0</v>
      </c>
      <c r="D335" s="39">
        <f>IF(D251-MAX($C251:C251,E251:$N251)&gt;$O$270,"1", )</f>
        <v>0</v>
      </c>
      <c r="E335" s="39">
        <f>IF(E251-MAX($C251:D251,F251:$N251)&gt;$O$270,"1", )</f>
        <v>0</v>
      </c>
      <c r="F335" s="39">
        <f>IF(F251-MAX($C251:E251,G251:$N251)&gt;$O$270,"1", )</f>
        <v>0</v>
      </c>
      <c r="G335" s="39">
        <f>IF(G251-MAX($C251:F251,H251:$N251)&gt;$O$270,"1", )</f>
        <v>0</v>
      </c>
      <c r="H335" s="39">
        <f>IF(H251-MAX($C251:G251,I251:$N251)&gt;$O$270,"1", )</f>
        <v>0</v>
      </c>
      <c r="I335" s="39">
        <f>IF(I251-MAX($C251:H251,J251:$N251)&gt;$O$270,"1", )</f>
        <v>0</v>
      </c>
      <c r="J335" s="39">
        <f>IF(J251-MAX($C251:I251,K251:$N251)&gt;$O$270,"1", )</f>
        <v>0</v>
      </c>
      <c r="K335" s="39">
        <f>IF(K251-MAX($C251:J251,L251:$N251)&gt;$O$270,"1", )</f>
        <v>0</v>
      </c>
      <c r="L335" s="39">
        <f>IF(L251-MAX($C251:K251,M251:$N251)&gt;$O$270,"1", )</f>
        <v>0</v>
      </c>
      <c r="M335" s="39">
        <f>IF(M251-MAX($C251:L251,N251:$N251)&gt;$O$270,"1", )</f>
        <v>0</v>
      </c>
      <c r="N335" s="39">
        <f>IF(N251-MAX($C251:M251)&gt;$O$270,"1", )</f>
        <v>0</v>
      </c>
    </row>
    <row r="336" spans="1:14" ht="14.25" x14ac:dyDescent="0.2">
      <c r="A336" s="159"/>
      <c r="B336" s="33" t="str">
        <f t="shared" si="191"/>
        <v>Head 23</v>
      </c>
      <c r="C336" s="39">
        <f>IF(C252-MAX(D252:$N252)&gt;$O$270,"1", )</f>
        <v>0</v>
      </c>
      <c r="D336" s="39">
        <f>IF(D252-MAX($C252:C252,E252:$N252)&gt;$O$270,"1", )</f>
        <v>0</v>
      </c>
      <c r="E336" s="39">
        <f>IF(E252-MAX($C252:D252,F252:$N252)&gt;$O$270,"1", )</f>
        <v>0</v>
      </c>
      <c r="F336" s="39">
        <f>IF(F252-MAX($C252:E252,G252:$N252)&gt;$O$270,"1", )</f>
        <v>0</v>
      </c>
      <c r="G336" s="39">
        <f>IF(G252-MAX($C252:F252,H252:$N252)&gt;$O$270,"1", )</f>
        <v>0</v>
      </c>
      <c r="H336" s="39">
        <f>IF(H252-MAX($C252:G252,I252:$N252)&gt;$O$270,"1", )</f>
        <v>0</v>
      </c>
      <c r="I336" s="39">
        <f>IF(I252-MAX($C252:H252,J252:$N252)&gt;$O$270,"1", )</f>
        <v>0</v>
      </c>
      <c r="J336" s="39">
        <f>IF(J252-MAX($C252:I252,K252:$N252)&gt;$O$270,"1", )</f>
        <v>0</v>
      </c>
      <c r="K336" s="39">
        <f>IF(K252-MAX($C252:J252,L252:$N252)&gt;$O$270,"1", )</f>
        <v>0</v>
      </c>
      <c r="L336" s="39">
        <f>IF(L252-MAX($C252:K252,M252:$N252)&gt;$O$270,"1", )</f>
        <v>0</v>
      </c>
      <c r="M336" s="39">
        <f>IF(M252-MAX($C252:L252,N252:$N252)&gt;$O$270,"1", )</f>
        <v>0</v>
      </c>
      <c r="N336" s="39">
        <f>IF(N252-MAX($C252:M252)&gt;$O$270,"1", )</f>
        <v>0</v>
      </c>
    </row>
    <row r="337" spans="1:14" ht="14.25" x14ac:dyDescent="0.2">
      <c r="A337" s="159"/>
      <c r="B337" s="33" t="str">
        <f t="shared" si="191"/>
        <v>Head 24</v>
      </c>
      <c r="C337" s="39">
        <f>IF(C253-MAX(D253:$N253)&gt;$O$270,"1", )</f>
        <v>0</v>
      </c>
      <c r="D337" s="39">
        <f>IF(D253-MAX($C253:C253,E253:$N253)&gt;$O$270,"1", )</f>
        <v>0</v>
      </c>
      <c r="E337" s="39">
        <f>IF(E253-MAX($C253:D253,F253:$N253)&gt;$O$270,"1", )</f>
        <v>0</v>
      </c>
      <c r="F337" s="39">
        <f>IF(F253-MAX($C253:E253,G253:$N253)&gt;$O$270,"1", )</f>
        <v>0</v>
      </c>
      <c r="G337" s="39">
        <f>IF(G253-MAX($C253:F253,H253:$N253)&gt;$O$270,"1", )</f>
        <v>0</v>
      </c>
      <c r="H337" s="39">
        <f>IF(H253-MAX($C253:G253,I253:$N253)&gt;$O$270,"1", )</f>
        <v>0</v>
      </c>
      <c r="I337" s="39">
        <f>IF(I253-MAX($C253:H253,J253:$N253)&gt;$O$270,"1", )</f>
        <v>0</v>
      </c>
      <c r="J337" s="39">
        <f>IF(J253-MAX($C253:I253,K253:$N253)&gt;$O$270,"1", )</f>
        <v>0</v>
      </c>
      <c r="K337" s="39">
        <f>IF(K253-MAX($C253:J253,L253:$N253)&gt;$O$270,"1", )</f>
        <v>0</v>
      </c>
      <c r="L337" s="39">
        <f>IF(L253-MAX($C253:K253,M253:$N253)&gt;$O$270,"1", )</f>
        <v>0</v>
      </c>
      <c r="M337" s="39">
        <f>IF(M253-MAX($C253:L253,N253:$N253)&gt;$O$270,"1", )</f>
        <v>0</v>
      </c>
      <c r="N337" s="39">
        <f>IF(N253-MAX($C253:M253)&gt;$O$270,"1", )</f>
        <v>0</v>
      </c>
    </row>
    <row r="338" spans="1:14" ht="14.25" x14ac:dyDescent="0.2">
      <c r="A338" s="159"/>
      <c r="B338" s="33" t="str">
        <f t="shared" si="191"/>
        <v>Head 25</v>
      </c>
      <c r="C338" s="39">
        <f>IF(C254-MAX(D254:$N254)&gt;$O$270,"1", )</f>
        <v>0</v>
      </c>
      <c r="D338" s="39">
        <f>IF(D254-MAX($C254:C254,E254:$N254)&gt;$O$270,"1", )</f>
        <v>0</v>
      </c>
      <c r="E338" s="39">
        <f>IF(E254-MAX($C254:D254,F254:$N254)&gt;$O$270,"1", )</f>
        <v>0</v>
      </c>
      <c r="F338" s="39">
        <f>IF(F254-MAX($C254:E254,G254:$N254)&gt;$O$270,"1", )</f>
        <v>0</v>
      </c>
      <c r="G338" s="39">
        <f>IF(G254-MAX($C254:F254,H254:$N254)&gt;$O$270,"1", )</f>
        <v>0</v>
      </c>
      <c r="H338" s="39">
        <f>IF(H254-MAX($C254:G254,I254:$N254)&gt;$O$270,"1", )</f>
        <v>0</v>
      </c>
      <c r="I338" s="39">
        <f>IF(I254-MAX($C254:H254,J254:$N254)&gt;$O$270,"1", )</f>
        <v>0</v>
      </c>
      <c r="J338" s="39">
        <f>IF(J254-MAX($C254:I254,K254:$N254)&gt;$O$270,"1", )</f>
        <v>0</v>
      </c>
      <c r="K338" s="39">
        <f>IF(K254-MAX($C254:J254,L254:$N254)&gt;$O$270,"1", )</f>
        <v>0</v>
      </c>
      <c r="L338" s="39">
        <f>IF(L254-MAX($C254:K254,M254:$N254)&gt;$O$270,"1", )</f>
        <v>0</v>
      </c>
      <c r="M338" s="39">
        <f>IF(M254-MAX($C254:L254,N254:$N254)&gt;$O$270,"1", )</f>
        <v>0</v>
      </c>
      <c r="N338" s="39">
        <f>IF(N254-MAX($C254:M254)&gt;$O$270,"1", )</f>
        <v>0</v>
      </c>
    </row>
    <row r="339" spans="1:14" ht="14.25" x14ac:dyDescent="0.2">
      <c r="A339" s="159"/>
      <c r="B339" s="33" t="str">
        <f t="shared" si="191"/>
        <v>Head 26</v>
      </c>
      <c r="C339" s="39">
        <f>IF(C255-MAX(D255:$N255)&gt;$O$270,"1", )</f>
        <v>0</v>
      </c>
      <c r="D339" s="39">
        <f>IF(D255-MAX($C255:C255,E255:$N255)&gt;$O$270,"1", )</f>
        <v>0</v>
      </c>
      <c r="E339" s="39">
        <f>IF(E255-MAX($C255:D255,F255:$N255)&gt;$O$270,"1", )</f>
        <v>0</v>
      </c>
      <c r="F339" s="39">
        <f>IF(F255-MAX($C255:E255,G255:$N255)&gt;$O$270,"1", )</f>
        <v>0</v>
      </c>
      <c r="G339" s="39">
        <f>IF(G255-MAX($C255:F255,H255:$N255)&gt;$O$270,"1", )</f>
        <v>0</v>
      </c>
      <c r="H339" s="39">
        <f>IF(H255-MAX($C255:G255,I255:$N255)&gt;$O$270,"1", )</f>
        <v>0</v>
      </c>
      <c r="I339" s="39">
        <f>IF(I255-MAX($C255:H255,J255:$N255)&gt;$O$270,"1", )</f>
        <v>0</v>
      </c>
      <c r="J339" s="39">
        <f>IF(J255-MAX($C255:I255,K255:$N255)&gt;$O$270,"1", )</f>
        <v>0</v>
      </c>
      <c r="K339" s="39">
        <f>IF(K255-MAX($C255:J255,L255:$N255)&gt;$O$270,"1", )</f>
        <v>0</v>
      </c>
      <c r="L339" s="39">
        <f>IF(L255-MAX($C255:K255,M255:$N255)&gt;$O$270,"1", )</f>
        <v>0</v>
      </c>
      <c r="M339" s="39">
        <f>IF(M255-MAX($C255:L255,N255:$N255)&gt;$O$270,"1", )</f>
        <v>0</v>
      </c>
      <c r="N339" s="39">
        <f>IF(N255-MAX($C255:M255)&gt;$O$270,"1", )</f>
        <v>0</v>
      </c>
    </row>
    <row r="340" spans="1:14" ht="14.25" x14ac:dyDescent="0.2">
      <c r="A340" s="159"/>
      <c r="B340" s="33" t="str">
        <f t="shared" si="191"/>
        <v>Head 27</v>
      </c>
      <c r="C340" s="39">
        <f>IF(C256-MAX(D256:$N256)&gt;$O$270,"1", )</f>
        <v>0</v>
      </c>
      <c r="D340" s="39">
        <f>IF(D256-MAX($C256:C256,E256:$N256)&gt;$O$270,"1", )</f>
        <v>0</v>
      </c>
      <c r="E340" s="39">
        <f>IF(E256-MAX($C256:D256,F256:$N256)&gt;$O$270,"1", )</f>
        <v>0</v>
      </c>
      <c r="F340" s="39">
        <f>IF(F256-MAX($C256:E256,G256:$N256)&gt;$O$270,"1", )</f>
        <v>0</v>
      </c>
      <c r="G340" s="39">
        <f>IF(G256-MAX($C256:F256,H256:$N256)&gt;$O$270,"1", )</f>
        <v>0</v>
      </c>
      <c r="H340" s="39">
        <f>IF(H256-MAX($C256:G256,I256:$N256)&gt;$O$270,"1", )</f>
        <v>0</v>
      </c>
      <c r="I340" s="39">
        <f>IF(I256-MAX($C256:H256,J256:$N256)&gt;$O$270,"1", )</f>
        <v>0</v>
      </c>
      <c r="J340" s="39">
        <f>IF(J256-MAX($C256:I256,K256:$N256)&gt;$O$270,"1", )</f>
        <v>0</v>
      </c>
      <c r="K340" s="39">
        <f>IF(K256-MAX($C256:J256,L256:$N256)&gt;$O$270,"1", )</f>
        <v>0</v>
      </c>
      <c r="L340" s="39">
        <f>IF(L256-MAX($C256:K256,M256:$N256)&gt;$O$270,"1", )</f>
        <v>0</v>
      </c>
      <c r="M340" s="39">
        <f>IF(M256-MAX($C256:L256,N256:$N256)&gt;$O$270,"1", )</f>
        <v>0</v>
      </c>
      <c r="N340" s="39">
        <f>IF(N256-MAX($C256:M256)&gt;$O$270,"1", )</f>
        <v>0</v>
      </c>
    </row>
    <row r="341" spans="1:14" ht="14.25" x14ac:dyDescent="0.2">
      <c r="A341" s="60"/>
      <c r="B341" s="33" t="str">
        <f t="shared" si="191"/>
        <v>Head 28</v>
      </c>
      <c r="C341" s="39">
        <f>IF(C257-MAX(D257:$N257)&gt;$O$270,"1", )</f>
        <v>0</v>
      </c>
      <c r="D341" s="39">
        <f>IF(D257-MAX($C257:C257,E257:$N257)&gt;$O$270,"1", )</f>
        <v>0</v>
      </c>
      <c r="E341" s="39">
        <f>IF(E257-MAX($C257:D257,F257:$N257)&gt;$O$270,"1", )</f>
        <v>0</v>
      </c>
      <c r="F341" s="39">
        <f>IF(F257-MAX($C257:E257,G257:$N257)&gt;$O$270,"1", )</f>
        <v>0</v>
      </c>
      <c r="G341" s="39">
        <f>IF(G257-MAX($C257:F257,H257:$N257)&gt;$O$270,"1", )</f>
        <v>0</v>
      </c>
      <c r="H341" s="39">
        <f>IF(H257-MAX($C257:G257,I257:$N257)&gt;$O$270,"1", )</f>
        <v>0</v>
      </c>
      <c r="I341" s="39">
        <f>IF(I257-MAX($C257:H257,J257:$N257)&gt;$O$270,"1", )</f>
        <v>0</v>
      </c>
      <c r="J341" s="39">
        <f>IF(J257-MAX($C257:I257,K257:$N257)&gt;$O$270,"1", )</f>
        <v>0</v>
      </c>
      <c r="K341" s="39">
        <f>IF(K257-MAX($C257:J257,L257:$N257)&gt;$O$270,"1", )</f>
        <v>0</v>
      </c>
      <c r="L341" s="39">
        <f>IF(L257-MAX($C257:K257,M257:$N257)&gt;$O$270,"1", )</f>
        <v>0</v>
      </c>
      <c r="M341" s="39">
        <f>IF(M257-MAX($C257:L257,N257:$N257)&gt;$O$270,"1", )</f>
        <v>0</v>
      </c>
      <c r="N341" s="39">
        <f>IF(N257-MAX($C257:M257)&gt;$O$270,"1", )</f>
        <v>0</v>
      </c>
    </row>
    <row r="342" spans="1:14" ht="14.25" x14ac:dyDescent="0.2">
      <c r="A342" s="60"/>
      <c r="B342" s="33" t="str">
        <f t="shared" si="191"/>
        <v>Head 29</v>
      </c>
      <c r="C342" s="39">
        <f>IF(C258-MAX(D258:$N258)&gt;$O$270,"1", )</f>
        <v>0</v>
      </c>
      <c r="D342" s="39">
        <f>IF(D258-MAX($C258:C258,E258:$N258)&gt;$O$270,"1", )</f>
        <v>0</v>
      </c>
      <c r="E342" s="39">
        <f>IF(E258-MAX($C258:D258,F258:$N258)&gt;$O$270,"1", )</f>
        <v>0</v>
      </c>
      <c r="F342" s="39">
        <f>IF(F258-MAX($C258:E258,G258:$N258)&gt;$O$270,"1", )</f>
        <v>0</v>
      </c>
      <c r="G342" s="39">
        <f>IF(G258-MAX($C258:F258,H258:$N258)&gt;$O$270,"1", )</f>
        <v>0</v>
      </c>
      <c r="H342" s="39">
        <f>IF(H258-MAX($C258:G258,I258:$N258)&gt;$O$270,"1", )</f>
        <v>0</v>
      </c>
      <c r="I342" s="39">
        <f>IF(I258-MAX($C258:H258,J258:$N258)&gt;$O$270,"1", )</f>
        <v>0</v>
      </c>
      <c r="J342" s="39">
        <f>IF(J258-MAX($C258:I258,K258:$N258)&gt;$O$270,"1", )</f>
        <v>0</v>
      </c>
      <c r="K342" s="39">
        <f>IF(K258-MAX($C258:J258,L258:$N258)&gt;$O$270,"1", )</f>
        <v>0</v>
      </c>
      <c r="L342" s="39">
        <f>IF(L258-MAX($C258:K258,M258:$N258)&gt;$O$270,"1", )</f>
        <v>0</v>
      </c>
      <c r="M342" s="39">
        <f>IF(M258-MAX($C258:L258,N258:$N258)&gt;$O$270,"1", )</f>
        <v>0</v>
      </c>
      <c r="N342" s="39">
        <f>IF(N258-MAX($C258:M258)&gt;$O$270,"1", )</f>
        <v>0</v>
      </c>
    </row>
    <row r="343" spans="1:14" ht="14.25" x14ac:dyDescent="0.2">
      <c r="A343" s="60"/>
      <c r="B343" s="33" t="str">
        <f t="shared" si="191"/>
        <v>Head 30</v>
      </c>
      <c r="C343" s="39">
        <f>IF(C259-MAX(D259:$N259)&gt;$O$270,"1", )</f>
        <v>0</v>
      </c>
      <c r="D343" s="39">
        <f>IF(D259-MAX($C259:C259,E259:$N259)&gt;$O$270,"1", )</f>
        <v>0</v>
      </c>
      <c r="E343" s="39">
        <f>IF(E259-MAX($C259:D259,F259:$N259)&gt;$O$270,"1", )</f>
        <v>0</v>
      </c>
      <c r="F343" s="39">
        <f>IF(F259-MAX($C259:E259,G259:$N259)&gt;$O$270,"1", )</f>
        <v>0</v>
      </c>
      <c r="G343" s="39">
        <f>IF(G259-MAX($C259:F259,H259:$N259)&gt;$O$270,"1", )</f>
        <v>0</v>
      </c>
      <c r="H343" s="39">
        <f>IF(H259-MAX($C259:G259,I259:$N259)&gt;$O$270,"1", )</f>
        <v>0</v>
      </c>
      <c r="I343" s="39">
        <f>IF(I259-MAX($C259:H259,J259:$N259)&gt;$O$270,"1", )</f>
        <v>0</v>
      </c>
      <c r="J343" s="39">
        <f>IF(J259-MAX($C259:I259,K259:$N259)&gt;$O$270,"1", )</f>
        <v>0</v>
      </c>
      <c r="K343" s="39">
        <f>IF(K259-MAX($C259:J259,L259:$N259)&gt;$O$270,"1", )</f>
        <v>0</v>
      </c>
      <c r="L343" s="39">
        <f>IF(L259-MAX($C259:K259,M259:$N259)&gt;$O$270,"1", )</f>
        <v>0</v>
      </c>
      <c r="M343" s="39">
        <f>IF(M259-MAX($C259:L259,N259:$N259)&gt;$O$270,"1", )</f>
        <v>0</v>
      </c>
      <c r="N343" s="39">
        <f>IF(N259-MAX($C259:M259)&gt;$O$270,"1", )</f>
        <v>0</v>
      </c>
    </row>
    <row r="344" spans="1:14" ht="14.25" x14ac:dyDescent="0.2">
      <c r="A344" s="60"/>
      <c r="B344" s="33" t="str">
        <f t="shared" si="191"/>
        <v>Head 31</v>
      </c>
      <c r="C344" s="39">
        <f>IF(C260-MAX(D260:$N260)&gt;$O$270,"1", )</f>
        <v>0</v>
      </c>
      <c r="D344" s="39">
        <f>IF(D260-MAX($C260:C260,E260:$N260)&gt;$O$270,"1", )</f>
        <v>0</v>
      </c>
      <c r="E344" s="39">
        <f>IF(E260-MAX($C260:D260,F260:$N260)&gt;$O$270,"1", )</f>
        <v>0</v>
      </c>
      <c r="F344" s="39">
        <f>IF(F260-MAX($C260:E260,G260:$N260)&gt;$O$270,"1", )</f>
        <v>0</v>
      </c>
      <c r="G344" s="39">
        <f>IF(G260-MAX($C260:F260,H260:$N260)&gt;$O$270,"1", )</f>
        <v>0</v>
      </c>
      <c r="H344" s="39">
        <f>IF(H260-MAX($C260:G260,I260:$N260)&gt;$O$270,"1", )</f>
        <v>0</v>
      </c>
      <c r="I344" s="39">
        <f>IF(I260-MAX($C260:H260,J260:$N260)&gt;$O$270,"1", )</f>
        <v>0</v>
      </c>
      <c r="J344" s="39">
        <f>IF(J260-MAX($C260:I260,K260:$N260)&gt;$O$270,"1", )</f>
        <v>0</v>
      </c>
      <c r="K344" s="39">
        <f>IF(K260-MAX($C260:J260,L260:$N260)&gt;$O$270,"1", )</f>
        <v>0</v>
      </c>
      <c r="L344" s="39">
        <f>IF(L260-MAX($C260:K260,M260:$N260)&gt;$O$270,"1", )</f>
        <v>0</v>
      </c>
      <c r="M344" s="39">
        <f>IF(M260-MAX($C260:L260,N260:$N260)&gt;$O$270,"1", )</f>
        <v>0</v>
      </c>
      <c r="N344" s="39">
        <f>IF(N260-MAX($C260:M260)&gt;$O$270,"1", )</f>
        <v>0</v>
      </c>
    </row>
    <row r="345" spans="1:14" ht="14.25" x14ac:dyDescent="0.2">
      <c r="A345" s="60"/>
      <c r="B345" s="33" t="str">
        <f t="shared" si="191"/>
        <v>Head 32</v>
      </c>
      <c r="C345" s="39">
        <f>IF(C261-MAX(D261:$N261)&gt;$O$270,"1", )</f>
        <v>0</v>
      </c>
      <c r="D345" s="39">
        <f>IF(D261-MAX($C261:C261,E261:$N261)&gt;$O$270,"1", )</f>
        <v>0</v>
      </c>
      <c r="E345" s="39">
        <f>IF(E261-MAX($C261:D261,F261:$N261)&gt;$O$270,"1", )</f>
        <v>0</v>
      </c>
      <c r="F345" s="39">
        <f>IF(F261-MAX($C261:E261,G261:$N261)&gt;$O$270,"1", )</f>
        <v>0</v>
      </c>
      <c r="G345" s="39">
        <f>IF(G261-MAX($C261:F261,H261:$N261)&gt;$O$270,"1", )</f>
        <v>0</v>
      </c>
      <c r="H345" s="39">
        <f>IF(H261-MAX($C261:G261,I261:$N261)&gt;$O$270,"1", )</f>
        <v>0</v>
      </c>
      <c r="I345" s="39">
        <f>IF(I261-MAX($C261:H261,J261:$N261)&gt;$O$270,"1", )</f>
        <v>0</v>
      </c>
      <c r="J345" s="39">
        <f>IF(J261-MAX($C261:I261,K261:$N261)&gt;$O$270,"1", )</f>
        <v>0</v>
      </c>
      <c r="K345" s="39">
        <f>IF(K261-MAX($C261:J261,L261:$N261)&gt;$O$270,"1", )</f>
        <v>0</v>
      </c>
      <c r="L345" s="39">
        <f>IF(L261-MAX($C261:K261,M261:$N261)&gt;$O$270,"1", )</f>
        <v>0</v>
      </c>
      <c r="M345" s="39">
        <f>IF(M261-MAX($C261:L261,N261:$N261)&gt;$O$270,"1", )</f>
        <v>0</v>
      </c>
      <c r="N345" s="39">
        <f>IF(N261-MAX($C261:M261)&gt;$O$270,"1", )</f>
        <v>0</v>
      </c>
    </row>
    <row r="346" spans="1:14" ht="14.25" x14ac:dyDescent="0.2">
      <c r="A346" s="60"/>
      <c r="B346" s="33" t="str">
        <f t="shared" si="191"/>
        <v>Head 33</v>
      </c>
      <c r="C346" s="39">
        <f>IF(C262-MAX(D262:$N262)&gt;$O$270,"1", )</f>
        <v>0</v>
      </c>
      <c r="D346" s="39">
        <f>IF(D262-MAX($C262:C262,E262:$N262)&gt;$O$270,"1", )</f>
        <v>0</v>
      </c>
      <c r="E346" s="39">
        <f>IF(E262-MAX($C262:D262,F262:$N262)&gt;$O$270,"1", )</f>
        <v>0</v>
      </c>
      <c r="F346" s="39">
        <f>IF(F262-MAX($C262:E262,G262:$N262)&gt;$O$270,"1", )</f>
        <v>0</v>
      </c>
      <c r="G346" s="39">
        <f>IF(G262-MAX($C262:F262,H262:$N262)&gt;$O$270,"1", )</f>
        <v>0</v>
      </c>
      <c r="H346" s="39">
        <f>IF(H262-MAX($C262:G262,I262:$N262)&gt;$O$270,"1", )</f>
        <v>0</v>
      </c>
      <c r="I346" s="39">
        <f>IF(I262-MAX($C262:H262,J262:$N262)&gt;$O$270,"1", )</f>
        <v>0</v>
      </c>
      <c r="J346" s="39">
        <f>IF(J262-MAX($C262:I262,K262:$N262)&gt;$O$270,"1", )</f>
        <v>0</v>
      </c>
      <c r="K346" s="39">
        <f>IF(K262-MAX($C262:J262,L262:$N262)&gt;$O$270,"1", )</f>
        <v>0</v>
      </c>
      <c r="L346" s="39">
        <f>IF(L262-MAX($C262:K262,M262:$N262)&gt;$O$270,"1", )</f>
        <v>0</v>
      </c>
      <c r="M346" s="39">
        <f>IF(M262-MAX($C262:L262,N262:$N262)&gt;$O$270,"1", )</f>
        <v>0</v>
      </c>
      <c r="N346" s="39">
        <f>IF(N262-MAX($C262:M262)&gt;$O$270,"1", )</f>
        <v>0</v>
      </c>
    </row>
    <row r="347" spans="1:14" ht="14.25" x14ac:dyDescent="0.2">
      <c r="A347" s="60"/>
      <c r="B347" s="33" t="str">
        <f t="shared" si="191"/>
        <v>Head 34</v>
      </c>
      <c r="C347" s="39">
        <f>IF(C263-MAX(D263:$N263)&gt;$O$270,"1", )</f>
        <v>0</v>
      </c>
      <c r="D347" s="39">
        <f>IF(D263-MAX($C263:C263,E263:$N263)&gt;$O$270,"1", )</f>
        <v>0</v>
      </c>
      <c r="E347" s="39">
        <f>IF(E263-MAX($C263:D263,F263:$N263)&gt;$O$270,"1", )</f>
        <v>0</v>
      </c>
      <c r="F347" s="39">
        <f>IF(F263-MAX($C263:E263,G263:$N263)&gt;$O$270,"1", )</f>
        <v>0</v>
      </c>
      <c r="G347" s="39">
        <f>IF(G263-MAX($C263:F263,H263:$N263)&gt;$O$270,"1", )</f>
        <v>0</v>
      </c>
      <c r="H347" s="39">
        <f>IF(H263-MAX($C263:G263,I263:$N263)&gt;$O$270,"1", )</f>
        <v>0</v>
      </c>
      <c r="I347" s="39">
        <f>IF(I263-MAX($C263:H263,J263:$N263)&gt;$O$270,"1", )</f>
        <v>0</v>
      </c>
      <c r="J347" s="39">
        <f>IF(J263-MAX($C263:I263,K263:$N263)&gt;$O$270,"1", )</f>
        <v>0</v>
      </c>
      <c r="K347" s="39">
        <f>IF(K263-MAX($C263:J263,L263:$N263)&gt;$O$270,"1", )</f>
        <v>0</v>
      </c>
      <c r="L347" s="39">
        <f>IF(L263-MAX($C263:K263,M263:$N263)&gt;$O$270,"1", )</f>
        <v>0</v>
      </c>
      <c r="M347" s="39">
        <f>IF(M263-MAX($C263:L263,N263:$N263)&gt;$O$270,"1", )</f>
        <v>0</v>
      </c>
      <c r="N347" s="39">
        <f>IF(N263-MAX($C263:M263)&gt;$O$270,"1", )</f>
        <v>0</v>
      </c>
    </row>
    <row r="348" spans="1:14" ht="14.25" x14ac:dyDescent="0.2">
      <c r="A348" s="60"/>
      <c r="B348" s="33" t="str">
        <f t="shared" si="191"/>
        <v>Head 35</v>
      </c>
      <c r="C348" s="39">
        <f>IF(C264-MAX(D264:$N264)&gt;$O$270,"1", )</f>
        <v>0</v>
      </c>
      <c r="D348" s="39">
        <f>IF(D264-MAX($C264:C264,E264:$N264)&gt;$O$270,"1", )</f>
        <v>0</v>
      </c>
      <c r="E348" s="39">
        <f>IF(E264-MAX($C264:D264,F264:$N264)&gt;$O$270,"1", )</f>
        <v>0</v>
      </c>
      <c r="F348" s="39">
        <f>IF(F264-MAX($C264:E264,G264:$N264)&gt;$O$270,"1", )</f>
        <v>0</v>
      </c>
      <c r="G348" s="39">
        <f>IF(G264-MAX($C264:F264,H264:$N264)&gt;$O$270,"1", )</f>
        <v>0</v>
      </c>
      <c r="H348" s="39">
        <f>IF(H264-MAX($C264:G264,I264:$N264)&gt;$O$270,"1", )</f>
        <v>0</v>
      </c>
      <c r="I348" s="39">
        <f>IF(I264-MAX($C264:H264,J264:$N264)&gt;$O$270,"1", )</f>
        <v>0</v>
      </c>
      <c r="J348" s="39">
        <f>IF(J264-MAX($C264:I264,K264:$N264)&gt;$O$270,"1", )</f>
        <v>0</v>
      </c>
      <c r="K348" s="39">
        <f>IF(K264-MAX($C264:J264,L264:$N264)&gt;$O$270,"1", )</f>
        <v>0</v>
      </c>
      <c r="L348" s="39">
        <f>IF(L264-MAX($C264:K264,M264:$N264)&gt;$O$270,"1", )</f>
        <v>0</v>
      </c>
      <c r="M348" s="39">
        <f>IF(M264-MAX($C264:L264,N264:$N264)&gt;$O$270,"1", )</f>
        <v>0</v>
      </c>
      <c r="N348" s="39">
        <f>IF(N264-MAX($C264:M264)&gt;$O$270,"1", )</f>
        <v>0</v>
      </c>
    </row>
    <row r="349" spans="1:14" ht="14.25" x14ac:dyDescent="0.2">
      <c r="A349" s="60"/>
      <c r="B349" s="33" t="str">
        <f t="shared" si="191"/>
        <v>Head 36</v>
      </c>
      <c r="C349" s="39" t="str">
        <f>IF(C265-MAX(D265:$N265)&gt;$O$270,"1", )</f>
        <v>1</v>
      </c>
      <c r="D349" s="39">
        <f>IF(D265-MAX($C265:C265,E265:$N265)&gt;$O$270,"1", )</f>
        <v>0</v>
      </c>
      <c r="E349" s="39">
        <f>IF(E265-MAX($C265:D265,F265:$N265)&gt;$O$270,"1", )</f>
        <v>0</v>
      </c>
      <c r="F349" s="39">
        <f>IF(F265-MAX($C265:E265,G265:$N265)&gt;$O$270,"1", )</f>
        <v>0</v>
      </c>
      <c r="G349" s="39">
        <f>IF(G265-MAX($C265:F265,H265:$N265)&gt;$O$270,"1", )</f>
        <v>0</v>
      </c>
      <c r="H349" s="39">
        <f>IF(H265-MAX($C265:G265,I265:$N265)&gt;$O$270,"1", )</f>
        <v>0</v>
      </c>
      <c r="I349" s="39">
        <f>IF(I265-MAX($C265:H265,J265:$N265)&gt;$O$270,"1", )</f>
        <v>0</v>
      </c>
      <c r="J349" s="39">
        <f>IF(J265-MAX($C265:I265,K265:$N265)&gt;$O$270,"1", )</f>
        <v>0</v>
      </c>
      <c r="K349" s="39">
        <f>IF(K265-MAX($C265:J265,L265:$N265)&gt;$O$270,"1", )</f>
        <v>0</v>
      </c>
      <c r="L349" s="39">
        <f>IF(L265-MAX($C265:K265,M265:$N265)&gt;$O$270,"1", )</f>
        <v>0</v>
      </c>
      <c r="M349" s="39">
        <f>IF(M265-MAX($C265:L265,N265:$N265)&gt;$O$270,"1", )</f>
        <v>0</v>
      </c>
      <c r="N349" s="39">
        <f>IF(N265-MAX($C265:M265)&gt;$O$270,"1", )</f>
        <v>0</v>
      </c>
    </row>
    <row r="350" spans="1:14" ht="14.25" x14ac:dyDescent="0.2">
      <c r="A350" s="60"/>
      <c r="B350" s="33" t="str">
        <f t="shared" si="191"/>
        <v>Head 37</v>
      </c>
      <c r="C350" s="39">
        <f>IF(C266-MAX(D266:$N266)&gt;$O$270,"1", )</f>
        <v>0</v>
      </c>
      <c r="D350" s="39">
        <f>IF(D266-MAX($C266:C266,E266:$N266)&gt;$O$270,"1", )</f>
        <v>0</v>
      </c>
      <c r="E350" s="39">
        <f>IF(E266-MAX($C266:D266,F266:$N266)&gt;$O$270,"1", )</f>
        <v>0</v>
      </c>
      <c r="F350" s="39">
        <f>IF(F266-MAX($C266:E266,G266:$N266)&gt;$O$270,"1", )</f>
        <v>0</v>
      </c>
      <c r="G350" s="39">
        <f>IF(G266-MAX($C266:F266,H266:$N266)&gt;$O$270,"1", )</f>
        <v>0</v>
      </c>
      <c r="H350" s="39">
        <f>IF(H266-MAX($C266:G266,I266:$N266)&gt;$O$270,"1", )</f>
        <v>0</v>
      </c>
      <c r="I350" s="39">
        <f>IF(I266-MAX($C266:H266,J266:$N266)&gt;$O$270,"1", )</f>
        <v>0</v>
      </c>
      <c r="J350" s="39">
        <f>IF(J266-MAX($C266:I266,K266:$N266)&gt;$O$270,"1", )</f>
        <v>0</v>
      </c>
      <c r="K350" s="39">
        <f>IF(K266-MAX($C266:J266,L266:$N266)&gt;$O$270,"1", )</f>
        <v>0</v>
      </c>
      <c r="L350" s="39">
        <f>IF(L266-MAX($C266:K266,M266:$N266)&gt;$O$270,"1", )</f>
        <v>0</v>
      </c>
      <c r="M350" s="39">
        <f>IF(M266-MAX($C266:L266,N266:$N266)&gt;$O$270,"1", )</f>
        <v>0</v>
      </c>
      <c r="N350" s="39">
        <f>IF(N266-MAX($C266:M266)&gt;$O$270,"1", )</f>
        <v>0</v>
      </c>
    </row>
    <row r="351" spans="1:14" ht="14.25" x14ac:dyDescent="0.2">
      <c r="A351" s="60"/>
      <c r="B351" s="33" t="str">
        <f t="shared" si="191"/>
        <v>Head 38</v>
      </c>
      <c r="C351" s="39">
        <f>IF(C267-MAX(D267:$N267)&gt;$O$270,"1", )</f>
        <v>0</v>
      </c>
      <c r="D351" s="39">
        <f>IF(D267-MAX($C267:C267,E267:$N267)&gt;$O$270,"1", )</f>
        <v>0</v>
      </c>
      <c r="E351" s="39">
        <f>IF(E267-MAX($C267:D267,F267:$N267)&gt;$O$270,"1", )</f>
        <v>0</v>
      </c>
      <c r="F351" s="39">
        <f>IF(F267-MAX($C267:E267,G267:$N267)&gt;$O$270,"1", )</f>
        <v>0</v>
      </c>
      <c r="G351" s="39">
        <f>IF(G267-MAX($C267:F267,H267:$N267)&gt;$O$270,"1", )</f>
        <v>0</v>
      </c>
      <c r="H351" s="39">
        <f>IF(H267-MAX($C267:G267,I267:$N267)&gt;$O$270,"1", )</f>
        <v>0</v>
      </c>
      <c r="I351" s="39">
        <f>IF(I267-MAX($C267:H267,J267:$N267)&gt;$O$270,"1", )</f>
        <v>0</v>
      </c>
      <c r="J351" s="39">
        <f>IF(J267-MAX($C267:I267,K267:$N267)&gt;$O$270,"1", )</f>
        <v>0</v>
      </c>
      <c r="K351" s="39">
        <f>IF(K267-MAX($C267:J267,L267:$N267)&gt;$O$270,"1", )</f>
        <v>0</v>
      </c>
      <c r="L351" s="39">
        <f>IF(L267-MAX($C267:K267,M267:$N267)&gt;$O$270,"1", )</f>
        <v>0</v>
      </c>
      <c r="M351" s="39">
        <f>IF(M267-MAX($C267:L267,N267:$N267)&gt;$O$270,"1", )</f>
        <v>0</v>
      </c>
      <c r="N351" s="39">
        <f>IF(N267-MAX($C267:M267)&gt;$O$270,"1", )</f>
        <v>0</v>
      </c>
    </row>
    <row r="352" spans="1:14" ht="14.25" x14ac:dyDescent="0.2">
      <c r="A352" s="60"/>
      <c r="B352" s="33" t="str">
        <f t="shared" si="191"/>
        <v>Head 39</v>
      </c>
      <c r="C352" s="39">
        <f>IF(C268-MAX(D268:$N268)&gt;$O$270,"1", )</f>
        <v>0</v>
      </c>
      <c r="D352" s="39">
        <f>IF(D268-MAX($C268:C268,E268:$N268)&gt;$O$270,"1", )</f>
        <v>0</v>
      </c>
      <c r="E352" s="39">
        <f>IF(E268-MAX($C268:D268,F268:$N268)&gt;$O$270,"1", )</f>
        <v>0</v>
      </c>
      <c r="F352" s="39">
        <f>IF(F268-MAX($C268:E268,G268:$N268)&gt;$O$270,"1", )</f>
        <v>0</v>
      </c>
      <c r="G352" s="39">
        <f>IF(G268-MAX($C268:F268,H268:$N268)&gt;$O$270,"1", )</f>
        <v>0</v>
      </c>
      <c r="H352" s="39">
        <f>IF(H268-MAX($C268:G268,I268:$N268)&gt;$O$270,"1", )</f>
        <v>0</v>
      </c>
      <c r="I352" s="39">
        <f>IF(I268-MAX($C268:H268,J268:$N268)&gt;$O$270,"1", )</f>
        <v>0</v>
      </c>
      <c r="J352" s="39">
        <f>IF(J268-MAX($C268:I268,K268:$N268)&gt;$O$270,"1", )</f>
        <v>0</v>
      </c>
      <c r="K352" s="39" t="str">
        <f>IF(K268-MAX($C268:J268,L268:$N268)&gt;$O$270,"1", )</f>
        <v>1</v>
      </c>
      <c r="L352" s="39">
        <f>IF(L268-MAX($C268:K268,M268:$N268)&gt;$O$270,"1", )</f>
        <v>0</v>
      </c>
      <c r="M352" s="39">
        <f>IF(M268-MAX($C268:L268,N268:$N268)&gt;$O$270,"1", )</f>
        <v>0</v>
      </c>
      <c r="N352" s="39">
        <f>IF(N268-MAX($C268:M268)&gt;$O$270,"1", )</f>
        <v>0</v>
      </c>
    </row>
    <row r="353" spans="1:16" ht="14.25" x14ac:dyDescent="0.2">
      <c r="B353" s="33" t="str">
        <f t="shared" si="191"/>
        <v>Head 40</v>
      </c>
      <c r="C353" s="39">
        <f>IF(C269-MAX(D269:$N269)&gt;$O$270,"1", )</f>
        <v>0</v>
      </c>
      <c r="D353" s="39">
        <f>IF(D269-MAX($C269:C269,E269:$N269)&gt;$O$270,"1", )</f>
        <v>0</v>
      </c>
      <c r="E353" s="39">
        <f>IF(E269-MAX($C269:D269,F269:$N269)&gt;$O$270,"1", )</f>
        <v>0</v>
      </c>
      <c r="F353" s="39">
        <f>IF(F269-MAX($C269:E269,G269:$N269)&gt;$O$270,"1", )</f>
        <v>0</v>
      </c>
      <c r="G353" s="39">
        <f>IF(G269-MAX($C269:F269,H269:$N269)&gt;$O$270,"1", )</f>
        <v>0</v>
      </c>
      <c r="H353" s="39">
        <f>IF(H269-MAX($C269:G269,I269:$N269)&gt;$O$270,"1", )</f>
        <v>0</v>
      </c>
      <c r="I353" s="39">
        <f>IF(I269-MAX($C269:H269,J269:$N269)&gt;$O$270,"1", )</f>
        <v>0</v>
      </c>
      <c r="J353" s="39">
        <f>IF(J269-MAX($C269:I269,K269:$N269)&gt;$O$270,"1", )</f>
        <v>0</v>
      </c>
      <c r="K353" s="39">
        <f>IF(K269-MAX($C269:J269,L269:$N269)&gt;$O$270,"1", )</f>
        <v>0</v>
      </c>
      <c r="L353" s="39">
        <f>IF(L269-MAX($C269:K269,M269:$N269)&gt;$O$270,"1", )</f>
        <v>0</v>
      </c>
      <c r="M353" s="39">
        <f>IF(M269-MAX($C269:L269,N269:$N269)&gt;$O$270,"1", )</f>
        <v>0</v>
      </c>
      <c r="N353" s="39">
        <f>IF(N269-MAX($C269:M269)&gt;$O$270,"1", )</f>
        <v>0</v>
      </c>
    </row>
    <row r="355" spans="1:16" ht="14.25" x14ac:dyDescent="0.2">
      <c r="A355" s="24"/>
      <c r="B355" s="40" t="s">
        <v>168</v>
      </c>
      <c r="C355" s="32" t="str">
        <f t="shared" ref="C355:N355" si="192">C273</f>
        <v>Brand 1</v>
      </c>
      <c r="D355" s="32" t="str">
        <f t="shared" si="192"/>
        <v>Brand 2</v>
      </c>
      <c r="E355" s="32" t="str">
        <f t="shared" si="192"/>
        <v>Brand 3</v>
      </c>
      <c r="F355" s="32" t="str">
        <f t="shared" si="192"/>
        <v>Brand 4</v>
      </c>
      <c r="G355" s="32" t="str">
        <f t="shared" si="192"/>
        <v>Brand 5</v>
      </c>
      <c r="H355" s="32" t="str">
        <f t="shared" si="192"/>
        <v>Brand 6</v>
      </c>
      <c r="I355" s="32" t="str">
        <f t="shared" si="192"/>
        <v>Brand 7</v>
      </c>
      <c r="J355" s="32" t="str">
        <f t="shared" si="192"/>
        <v>Brand 8</v>
      </c>
      <c r="K355" s="32" t="str">
        <f t="shared" si="192"/>
        <v>Brand 9</v>
      </c>
      <c r="L355" s="32" t="str">
        <f t="shared" si="192"/>
        <v>Brand 10</v>
      </c>
      <c r="M355" s="32" t="str">
        <f t="shared" si="192"/>
        <v>Brand 11</v>
      </c>
      <c r="N355" s="32" t="str">
        <f t="shared" si="192"/>
        <v>Brand 12</v>
      </c>
    </row>
    <row r="356" spans="1:16" ht="14.25" x14ac:dyDescent="0.2">
      <c r="A356" s="158" t="s">
        <v>70</v>
      </c>
      <c r="B356" s="33" t="str">
        <f t="shared" ref="B356:B387" si="193">B274</f>
        <v>Heart 1</v>
      </c>
      <c r="C356" s="21">
        <f t="shared" ref="C356:N356" si="194">100+((C16-$Q16)*(20/$R16))</f>
        <v>132.89110385261762</v>
      </c>
      <c r="D356" s="21">
        <f t="shared" si="194"/>
        <v>92.888409977812401</v>
      </c>
      <c r="E356" s="21">
        <f t="shared" si="194"/>
        <v>116.89002630269555</v>
      </c>
      <c r="F356" s="21">
        <f t="shared" si="194"/>
        <v>74.220486169569966</v>
      </c>
      <c r="G356" s="21">
        <f t="shared" si="194"/>
        <v>76.887332427890314</v>
      </c>
      <c r="H356" s="21">
        <f t="shared" si="194"/>
        <v>98.222102494453097</v>
      </c>
      <c r="I356" s="21">
        <f t="shared" si="194"/>
        <v>95.555256236132749</v>
      </c>
      <c r="J356" s="21">
        <f t="shared" si="194"/>
        <v>90.221563719492053</v>
      </c>
      <c r="K356" s="21">
        <f t="shared" si="194"/>
        <v>122.22371881933624</v>
      </c>
      <c r="L356" s="21">
        <f t="shared" si="194"/>
        <v>90.221563719492053</v>
      </c>
      <c r="M356" s="21">
        <f t="shared" si="194"/>
        <v>127.55741133597694</v>
      </c>
      <c r="N356" s="21">
        <f t="shared" si="194"/>
        <v>82.22102494453101</v>
      </c>
      <c r="O356" s="41"/>
      <c r="P356" s="41"/>
    </row>
    <row r="357" spans="1:16" ht="14.25" x14ac:dyDescent="0.2">
      <c r="A357" s="159"/>
      <c r="B357" s="33" t="str">
        <f t="shared" si="193"/>
        <v>Heart 2</v>
      </c>
      <c r="C357" s="21">
        <f t="shared" ref="C357:N357" si="195">100+((C17-$Q17)*(20/$R17))</f>
        <v>89.893126735561438</v>
      </c>
      <c r="D357" s="21">
        <f t="shared" si="195"/>
        <v>108.26925994363154</v>
      </c>
      <c r="E357" s="21">
        <f t="shared" si="195"/>
        <v>146.85913968057878</v>
      </c>
      <c r="F357" s="21">
        <f t="shared" si="195"/>
        <v>82.542673452333403</v>
      </c>
      <c r="G357" s="21">
        <f t="shared" si="195"/>
        <v>84.380286773140412</v>
      </c>
      <c r="H357" s="21">
        <f t="shared" si="195"/>
        <v>128.48300647250866</v>
      </c>
      <c r="I357" s="21">
        <f t="shared" si="195"/>
        <v>86.217900093947421</v>
      </c>
      <c r="J357" s="21">
        <f t="shared" si="195"/>
        <v>99.081193339596496</v>
      </c>
      <c r="K357" s="21">
        <f t="shared" si="195"/>
        <v>97.243580018789487</v>
      </c>
      <c r="L357" s="21">
        <f t="shared" si="195"/>
        <v>84.380286773140412</v>
      </c>
      <c r="M357" s="21">
        <f t="shared" si="195"/>
        <v>106.43164662282453</v>
      </c>
      <c r="N357" s="21">
        <f t="shared" si="195"/>
        <v>86.217900093947421</v>
      </c>
      <c r="O357" s="41"/>
      <c r="P357" s="41"/>
    </row>
    <row r="358" spans="1:16" ht="14.25" x14ac:dyDescent="0.2">
      <c r="A358" s="159"/>
      <c r="B358" s="33" t="str">
        <f t="shared" si="193"/>
        <v>Heart 3</v>
      </c>
      <c r="C358" s="21">
        <f t="shared" ref="C358:N358" si="196">100+((C18-$Q18)*(20/$R18))</f>
        <v>94.096251539838278</v>
      </c>
      <c r="D358" s="21">
        <f t="shared" si="196"/>
        <v>101.18074969203235</v>
      </c>
      <c r="E358" s="21">
        <f t="shared" si="196"/>
        <v>122.43424414861452</v>
      </c>
      <c r="F358" s="21">
        <f t="shared" si="196"/>
        <v>79.927255235450161</v>
      </c>
      <c r="G358" s="21">
        <f t="shared" si="196"/>
        <v>77.565755851385475</v>
      </c>
      <c r="H358" s="21">
        <f t="shared" si="196"/>
        <v>110.62674722829109</v>
      </c>
      <c r="I358" s="21">
        <f t="shared" si="196"/>
        <v>94.096251539838278</v>
      </c>
      <c r="J358" s="21">
        <f t="shared" si="196"/>
        <v>103.54224907609704</v>
      </c>
      <c r="K358" s="21">
        <f t="shared" si="196"/>
        <v>105.90374846016172</v>
      </c>
      <c r="L358" s="21">
        <f t="shared" si="196"/>
        <v>84.650254003579533</v>
      </c>
      <c r="M358" s="21">
        <f t="shared" si="196"/>
        <v>146.0492379892614</v>
      </c>
      <c r="N358" s="21">
        <f t="shared" si="196"/>
        <v>79.927255235450161</v>
      </c>
      <c r="O358" s="41"/>
      <c r="P358" s="41"/>
    </row>
    <row r="359" spans="1:16" ht="14.25" x14ac:dyDescent="0.2">
      <c r="A359" s="159"/>
      <c r="B359" s="33" t="str">
        <f t="shared" si="193"/>
        <v>Heart 4</v>
      </c>
      <c r="C359" s="21">
        <f t="shared" ref="C359:N359" si="197">100+((C19-$Q19)*(20/$R19))</f>
        <v>101.13326808644298</v>
      </c>
      <c r="D359" s="21">
        <f t="shared" si="197"/>
        <v>111.33268086442986</v>
      </c>
      <c r="E359" s="21">
        <f t="shared" si="197"/>
        <v>121.53209364241673</v>
      </c>
      <c r="F359" s="21">
        <f t="shared" si="197"/>
        <v>67.135225493153428</v>
      </c>
      <c r="G359" s="21">
        <f t="shared" si="197"/>
        <v>77.334638271140292</v>
      </c>
      <c r="H359" s="21">
        <f t="shared" si="197"/>
        <v>104.53307234577194</v>
      </c>
      <c r="I359" s="21">
        <f t="shared" si="197"/>
        <v>90.933855308456117</v>
      </c>
      <c r="J359" s="21">
        <f t="shared" si="197"/>
        <v>101.13326808644298</v>
      </c>
      <c r="K359" s="21">
        <f t="shared" si="197"/>
        <v>114.73248512375882</v>
      </c>
      <c r="L359" s="21">
        <f t="shared" si="197"/>
        <v>87.534051049127157</v>
      </c>
      <c r="M359" s="21">
        <f t="shared" si="197"/>
        <v>138.53111493906152</v>
      </c>
      <c r="N359" s="21">
        <f t="shared" si="197"/>
        <v>84.134246789798198</v>
      </c>
      <c r="O359" s="41"/>
      <c r="P359" s="41"/>
    </row>
    <row r="360" spans="1:16" ht="14.25" x14ac:dyDescent="0.2">
      <c r="A360" s="159"/>
      <c r="B360" s="33" t="str">
        <f t="shared" si="193"/>
        <v>Heart 5</v>
      </c>
      <c r="C360" s="21">
        <f t="shared" ref="C360:N360" si="198">100+((C20-$Q20)*(20/$R20))</f>
        <v>98.085528640477463</v>
      </c>
      <c r="D360" s="21">
        <f t="shared" si="198"/>
        <v>104.97762553475862</v>
      </c>
      <c r="E360" s="21">
        <f t="shared" si="198"/>
        <v>111.86972242903977</v>
      </c>
      <c r="F360" s="21">
        <f t="shared" si="198"/>
        <v>70.517141063352852</v>
      </c>
      <c r="G360" s="21">
        <f t="shared" si="198"/>
        <v>77.409237957633991</v>
      </c>
      <c r="H360" s="21">
        <f t="shared" si="198"/>
        <v>107.27499116618567</v>
      </c>
      <c r="I360" s="21">
        <f t="shared" si="198"/>
        <v>86.598700483342199</v>
      </c>
      <c r="J360" s="21">
        <f t="shared" si="198"/>
        <v>104.97762553475862</v>
      </c>
      <c r="K360" s="21">
        <f t="shared" si="198"/>
        <v>114.16708806046682</v>
      </c>
      <c r="L360" s="21">
        <f t="shared" si="198"/>
        <v>88.896066114769255</v>
      </c>
      <c r="M360" s="21">
        <f t="shared" si="198"/>
        <v>146.33020690044555</v>
      </c>
      <c r="N360" s="21">
        <f t="shared" si="198"/>
        <v>88.896066114769255</v>
      </c>
      <c r="O360" s="41"/>
      <c r="P360" s="41"/>
    </row>
    <row r="361" spans="1:16" ht="14.25" x14ac:dyDescent="0.2">
      <c r="A361" s="159"/>
      <c r="B361" s="33" t="str">
        <f t="shared" si="193"/>
        <v>Heart 6</v>
      </c>
      <c r="C361" s="21">
        <f t="shared" ref="C361:N361" si="199">100+((C21-$Q21)*(20/$R21))</f>
        <v>101.57459164324443</v>
      </c>
      <c r="D361" s="21">
        <f t="shared" si="199"/>
        <v>97.375680594592609</v>
      </c>
      <c r="E361" s="21">
        <f t="shared" si="199"/>
        <v>120.46969136217764</v>
      </c>
      <c r="F361" s="21">
        <f t="shared" si="199"/>
        <v>78.480580875659399</v>
      </c>
      <c r="G361" s="21">
        <f t="shared" si="199"/>
        <v>80.580036399985318</v>
      </c>
      <c r="H361" s="21">
        <f t="shared" si="199"/>
        <v>103.67404716757035</v>
      </c>
      <c r="I361" s="21">
        <f t="shared" si="199"/>
        <v>84.77894744863714</v>
      </c>
      <c r="J361" s="21">
        <f t="shared" si="199"/>
        <v>99.475136118918527</v>
      </c>
      <c r="K361" s="21">
        <f t="shared" si="199"/>
        <v>118.37023583785174</v>
      </c>
      <c r="L361" s="21">
        <f t="shared" si="199"/>
        <v>84.77894744863714</v>
      </c>
      <c r="M361" s="21">
        <f t="shared" si="199"/>
        <v>145.66315765408859</v>
      </c>
      <c r="N361" s="21">
        <f t="shared" si="199"/>
        <v>84.77894744863714</v>
      </c>
      <c r="O361" s="41"/>
      <c r="P361" s="41"/>
    </row>
    <row r="362" spans="1:16" ht="14.25" x14ac:dyDescent="0.2">
      <c r="A362" s="159"/>
      <c r="B362" s="33" t="str">
        <f t="shared" si="193"/>
        <v>Heart 7</v>
      </c>
      <c r="C362" s="21">
        <f t="shared" ref="C362:N362" si="200">100+((C22-$Q22)*(20/$R22))</f>
        <v>131.37858162210944</v>
      </c>
      <c r="D362" s="21">
        <f t="shared" si="200"/>
        <v>103.92232270276368</v>
      </c>
      <c r="E362" s="21">
        <f t="shared" si="200"/>
        <v>119.61161351381841</v>
      </c>
      <c r="F362" s="21">
        <f t="shared" si="200"/>
        <v>68.621418377890549</v>
      </c>
      <c r="G362" s="21">
        <f t="shared" si="200"/>
        <v>80.388386486181588</v>
      </c>
      <c r="H362" s="21">
        <f t="shared" si="200"/>
        <v>88.233031891708961</v>
      </c>
      <c r="I362" s="21">
        <f t="shared" si="200"/>
        <v>103.92232270276368</v>
      </c>
      <c r="J362" s="21">
        <f t="shared" si="200"/>
        <v>84.310709188945282</v>
      </c>
      <c r="K362" s="21">
        <f t="shared" si="200"/>
        <v>119.61161351381841</v>
      </c>
      <c r="L362" s="21">
        <f t="shared" si="200"/>
        <v>92.155354594472641</v>
      </c>
      <c r="M362" s="21">
        <f t="shared" si="200"/>
        <v>123.53393621658208</v>
      </c>
      <c r="N362" s="21">
        <f t="shared" si="200"/>
        <v>84.310709188945282</v>
      </c>
      <c r="O362" s="41"/>
      <c r="P362" s="41"/>
    </row>
    <row r="363" spans="1:16" ht="14.25" x14ac:dyDescent="0.2">
      <c r="A363" s="159"/>
      <c r="B363" s="33" t="str">
        <f t="shared" si="193"/>
        <v>Heart 8</v>
      </c>
      <c r="C363" s="21">
        <f t="shared" ref="C363:N363" si="201">100+((C23-$Q23)*(20/$R23))</f>
        <v>105.34308357916395</v>
      </c>
      <c r="D363" s="21">
        <f t="shared" si="201"/>
        <v>98.21897214027868</v>
      </c>
      <c r="E363" s="21">
        <f t="shared" si="201"/>
        <v>114.84189883101097</v>
      </c>
      <c r="F363" s="21">
        <f t="shared" si="201"/>
        <v>76.846637823622899</v>
      </c>
      <c r="G363" s="21">
        <f t="shared" si="201"/>
        <v>83.97074926250815</v>
      </c>
      <c r="H363" s="21">
        <f t="shared" si="201"/>
        <v>100.59367595324044</v>
      </c>
      <c r="I363" s="21">
        <f t="shared" si="201"/>
        <v>86.345453075469905</v>
      </c>
      <c r="J363" s="21">
        <f t="shared" si="201"/>
        <v>100.59367595324044</v>
      </c>
      <c r="K363" s="21">
        <f t="shared" si="201"/>
        <v>121.96601026989623</v>
      </c>
      <c r="L363" s="21">
        <f t="shared" si="201"/>
        <v>81.596045449546409</v>
      </c>
      <c r="M363" s="21">
        <f t="shared" si="201"/>
        <v>145.71304839951378</v>
      </c>
      <c r="N363" s="21">
        <f t="shared" si="201"/>
        <v>83.97074926250815</v>
      </c>
      <c r="O363" s="41"/>
      <c r="P363" s="41"/>
    </row>
    <row r="364" spans="1:16" ht="14.25" x14ac:dyDescent="0.2">
      <c r="A364" s="159"/>
      <c r="B364" s="33" t="str">
        <f t="shared" si="193"/>
        <v>Heart 9</v>
      </c>
      <c r="C364" s="21">
        <f t="shared" ref="C364:N364" si="202">100+((C24-$Q24)*(20/$R24))</f>
        <v>101.99758015640363</v>
      </c>
      <c r="D364" s="21">
        <f t="shared" si="202"/>
        <v>96.670699739327276</v>
      </c>
      <c r="E364" s="21">
        <f t="shared" si="202"/>
        <v>94.007259530789099</v>
      </c>
      <c r="F364" s="21">
        <f t="shared" si="202"/>
        <v>99.334139947865452</v>
      </c>
      <c r="G364" s="21">
        <f t="shared" si="202"/>
        <v>117.97822140763269</v>
      </c>
      <c r="H364" s="21">
        <f t="shared" si="202"/>
        <v>78.026618279560054</v>
      </c>
      <c r="I364" s="21">
        <f t="shared" si="202"/>
        <v>86.016938905174584</v>
      </c>
      <c r="J364" s="21">
        <f t="shared" si="202"/>
        <v>94.007259530789099</v>
      </c>
      <c r="K364" s="21">
        <f t="shared" si="202"/>
        <v>120.64166161617086</v>
      </c>
      <c r="L364" s="21">
        <f t="shared" si="202"/>
        <v>80.690058488098231</v>
      </c>
      <c r="M364" s="21">
        <f t="shared" si="202"/>
        <v>147.27606370155263</v>
      </c>
      <c r="N364" s="21">
        <f t="shared" si="202"/>
        <v>83.353498696636407</v>
      </c>
      <c r="O364" s="41"/>
      <c r="P364" s="41"/>
    </row>
    <row r="365" spans="1:16" ht="14.25" x14ac:dyDescent="0.2">
      <c r="A365" s="159"/>
      <c r="B365" s="33" t="str">
        <f t="shared" si="193"/>
        <v>Heart 10</v>
      </c>
      <c r="C365" s="21">
        <f t="shared" ref="C365:N365" si="203">100+((C25-$Q25)*(20/$R25))</f>
        <v>105.71776362955005</v>
      </c>
      <c r="D365" s="21">
        <f t="shared" si="203"/>
        <v>97.876259223309987</v>
      </c>
      <c r="E365" s="21">
        <f t="shared" si="203"/>
        <v>113.55926803579013</v>
      </c>
      <c r="F365" s="21">
        <f t="shared" si="203"/>
        <v>72.391369903029755</v>
      </c>
      <c r="G365" s="21">
        <f t="shared" si="203"/>
        <v>82.193250410829847</v>
      </c>
      <c r="H365" s="21">
        <f t="shared" si="203"/>
        <v>93.955507020189941</v>
      </c>
      <c r="I365" s="21">
        <f t="shared" si="203"/>
        <v>86.114002613949879</v>
      </c>
      <c r="J365" s="21">
        <f t="shared" si="203"/>
        <v>97.876259223309987</v>
      </c>
      <c r="K365" s="21">
        <f t="shared" si="203"/>
        <v>125.32152464515023</v>
      </c>
      <c r="L365" s="21">
        <f t="shared" si="203"/>
        <v>91.995130918629926</v>
      </c>
      <c r="M365" s="21">
        <f t="shared" si="203"/>
        <v>144.9252856607504</v>
      </c>
      <c r="N365" s="21">
        <f t="shared" si="203"/>
        <v>88.074378715509894</v>
      </c>
      <c r="O365" s="41"/>
      <c r="P365" s="41"/>
    </row>
    <row r="366" spans="1:16" ht="14.25" x14ac:dyDescent="0.2">
      <c r="A366" s="159"/>
      <c r="B366" s="33" t="str">
        <f t="shared" si="193"/>
        <v>Heart 11</v>
      </c>
      <c r="C366" s="21">
        <f t="shared" ref="C366:N366" si="204">100+((C26-$Q26)*(20/$R26))</f>
        <v>106.41199295846978</v>
      </c>
      <c r="D366" s="21">
        <f t="shared" si="204"/>
        <v>98.168002011865781</v>
      </c>
      <c r="E366" s="21">
        <f t="shared" si="204"/>
        <v>103.66399597626845</v>
      </c>
      <c r="F366" s="21">
        <f t="shared" si="204"/>
        <v>76.184026154255093</v>
      </c>
      <c r="G366" s="21">
        <f t="shared" si="204"/>
        <v>87.176014083060437</v>
      </c>
      <c r="H366" s="21">
        <f t="shared" si="204"/>
        <v>87.176014083060437</v>
      </c>
      <c r="I366" s="21">
        <f t="shared" si="204"/>
        <v>89.924011065261766</v>
      </c>
      <c r="J366" s="21">
        <f t="shared" si="204"/>
        <v>98.168002011865781</v>
      </c>
      <c r="K366" s="21">
        <f t="shared" si="204"/>
        <v>128.39596881608045</v>
      </c>
      <c r="L366" s="21">
        <f t="shared" si="204"/>
        <v>87.176014083060437</v>
      </c>
      <c r="M366" s="21">
        <f t="shared" si="204"/>
        <v>147.63194769148981</v>
      </c>
      <c r="N366" s="21">
        <f t="shared" si="204"/>
        <v>89.924011065261766</v>
      </c>
      <c r="O366" s="41"/>
      <c r="P366" s="41"/>
    </row>
    <row r="367" spans="1:16" ht="14.25" x14ac:dyDescent="0.2">
      <c r="A367" s="159"/>
      <c r="B367" s="33" t="str">
        <f t="shared" si="193"/>
        <v>Heart 12</v>
      </c>
      <c r="C367" s="21">
        <f t="shared" ref="C367:N367" si="205">100+((C27-$Q27)*(20/$R27))</f>
        <v>101.69534857583321</v>
      </c>
      <c r="D367" s="21">
        <f t="shared" si="205"/>
        <v>81.351165665834699</v>
      </c>
      <c r="E367" s="21">
        <f t="shared" si="205"/>
        <v>139.47740255154474</v>
      </c>
      <c r="F367" s="21">
        <f t="shared" si="205"/>
        <v>78.444853821549188</v>
      </c>
      <c r="G367" s="21">
        <f t="shared" si="205"/>
        <v>84.257477510120196</v>
      </c>
      <c r="H367" s="21">
        <f t="shared" si="205"/>
        <v>119.13321964154622</v>
      </c>
      <c r="I367" s="21">
        <f t="shared" si="205"/>
        <v>87.163789354405694</v>
      </c>
      <c r="J367" s="21">
        <f t="shared" si="205"/>
        <v>101.69534857583321</v>
      </c>
      <c r="K367" s="21">
        <f t="shared" si="205"/>
        <v>107.50797226440422</v>
      </c>
      <c r="L367" s="21">
        <f t="shared" si="205"/>
        <v>87.163789354405694</v>
      </c>
      <c r="M367" s="21">
        <f t="shared" si="205"/>
        <v>127.85215517440274</v>
      </c>
      <c r="N367" s="21">
        <f t="shared" si="205"/>
        <v>84.257477510120196</v>
      </c>
      <c r="O367" s="41"/>
      <c r="P367" s="41"/>
    </row>
    <row r="368" spans="1:16" ht="14.25" x14ac:dyDescent="0.2">
      <c r="A368" s="159"/>
      <c r="B368" s="33" t="str">
        <f t="shared" si="193"/>
        <v>Heart 13</v>
      </c>
      <c r="C368" s="21">
        <f t="shared" ref="C368:N368" si="206">100+((C28-$Q28)*(20/$R28))</f>
        <v>104.69563603496145</v>
      </c>
      <c r="D368" s="21">
        <f t="shared" si="206"/>
        <v>92.173939941730907</v>
      </c>
      <c r="E368" s="21">
        <f t="shared" si="206"/>
        <v>115.13038277932023</v>
      </c>
      <c r="F368" s="21">
        <f t="shared" si="206"/>
        <v>75.478345150756866</v>
      </c>
      <c r="G368" s="21">
        <f t="shared" si="206"/>
        <v>83.826142546243886</v>
      </c>
      <c r="H368" s="21">
        <f t="shared" si="206"/>
        <v>98.434787988346187</v>
      </c>
      <c r="I368" s="21">
        <f t="shared" si="206"/>
        <v>90.086990592859152</v>
      </c>
      <c r="J368" s="21">
        <f t="shared" si="206"/>
        <v>100.52173733721794</v>
      </c>
      <c r="K368" s="21">
        <f t="shared" si="206"/>
        <v>119.30428147706374</v>
      </c>
      <c r="L368" s="21">
        <f t="shared" si="206"/>
        <v>85.913091895115642</v>
      </c>
      <c r="M368" s="21">
        <f t="shared" si="206"/>
        <v>148.52157236126834</v>
      </c>
      <c r="N368" s="21">
        <f t="shared" si="206"/>
        <v>85.913091895115642</v>
      </c>
      <c r="O368" s="41"/>
      <c r="P368" s="41"/>
    </row>
    <row r="369" spans="1:16" ht="14.25" x14ac:dyDescent="0.2">
      <c r="A369" s="159"/>
      <c r="B369" s="33" t="str">
        <f t="shared" si="193"/>
        <v>Heart 14</v>
      </c>
      <c r="C369" s="21">
        <f t="shared" ref="C369:N369" si="207">100+((C29-$Q29)*(20/$R29))</f>
        <v>100</v>
      </c>
      <c r="D369" s="21">
        <f t="shared" si="207"/>
        <v>94.565830206712178</v>
      </c>
      <c r="E369" s="21">
        <f t="shared" si="207"/>
        <v>116.30250937986349</v>
      </c>
      <c r="F369" s="21">
        <f t="shared" si="207"/>
        <v>80.980405723492595</v>
      </c>
      <c r="G369" s="21">
        <f t="shared" si="207"/>
        <v>80.980405723492595</v>
      </c>
      <c r="H369" s="21">
        <f t="shared" si="207"/>
        <v>97.282915103356089</v>
      </c>
      <c r="I369" s="21">
        <f t="shared" si="207"/>
        <v>83.697490620136506</v>
      </c>
      <c r="J369" s="21">
        <f t="shared" si="207"/>
        <v>105.43416979328782</v>
      </c>
      <c r="K369" s="21">
        <f t="shared" si="207"/>
        <v>127.17084896643914</v>
      </c>
      <c r="L369" s="21">
        <f t="shared" si="207"/>
        <v>83.697490620136506</v>
      </c>
      <c r="M369" s="21">
        <f t="shared" si="207"/>
        <v>143.47335834630263</v>
      </c>
      <c r="N369" s="21">
        <f t="shared" si="207"/>
        <v>86.414575516780431</v>
      </c>
      <c r="O369" s="41"/>
      <c r="P369" s="41"/>
    </row>
    <row r="370" spans="1:16" ht="14.25" x14ac:dyDescent="0.2">
      <c r="A370" s="159"/>
      <c r="B370" s="33" t="str">
        <f t="shared" si="193"/>
        <v>Heart 15</v>
      </c>
      <c r="C370" s="21">
        <f t="shared" ref="C370:N370" si="208">100+((C30-$Q30)*(20/$R30))</f>
        <v>103.77420247423834</v>
      </c>
      <c r="D370" s="21">
        <f t="shared" si="208"/>
        <v>98.741932508587226</v>
      </c>
      <c r="E370" s="21">
        <f t="shared" si="208"/>
        <v>116.35487738836612</v>
      </c>
      <c r="F370" s="21">
        <f t="shared" si="208"/>
        <v>78.61285264598277</v>
      </c>
      <c r="G370" s="21">
        <f t="shared" si="208"/>
        <v>81.128987628808332</v>
      </c>
      <c r="H370" s="21">
        <f t="shared" si="208"/>
        <v>101.25806749141277</v>
      </c>
      <c r="I370" s="21">
        <f t="shared" si="208"/>
        <v>88.677392577284991</v>
      </c>
      <c r="J370" s="21">
        <f t="shared" si="208"/>
        <v>96.225797525761664</v>
      </c>
      <c r="K370" s="21">
        <f t="shared" si="208"/>
        <v>121.38714735401723</v>
      </c>
      <c r="L370" s="21">
        <f t="shared" si="208"/>
        <v>83.64512261163388</v>
      </c>
      <c r="M370" s="21">
        <f t="shared" si="208"/>
        <v>146.5484971822728</v>
      </c>
      <c r="N370" s="21">
        <f t="shared" si="208"/>
        <v>83.64512261163388</v>
      </c>
      <c r="O370" s="41"/>
      <c r="P370" s="41"/>
    </row>
    <row r="371" spans="1:16" ht="14.25" x14ac:dyDescent="0.2">
      <c r="A371" s="159"/>
      <c r="B371" s="33" t="str">
        <f t="shared" si="193"/>
        <v>Heart 16</v>
      </c>
      <c r="C371" s="21">
        <f t="shared" ref="C371:N371" si="209">100+((C31-$Q31)*(20/$R31))</f>
        <v>108.11214929795952</v>
      </c>
      <c r="D371" s="21">
        <f t="shared" si="209"/>
        <v>95.132710421224289</v>
      </c>
      <c r="E371" s="21">
        <f t="shared" si="209"/>
        <v>114.60186873632712</v>
      </c>
      <c r="F371" s="21">
        <f t="shared" si="209"/>
        <v>77.826791918910658</v>
      </c>
      <c r="G371" s="21">
        <f t="shared" si="209"/>
        <v>77.826791918910658</v>
      </c>
      <c r="H371" s="21">
        <f t="shared" si="209"/>
        <v>97.295950234013489</v>
      </c>
      <c r="I371" s="21">
        <f t="shared" si="209"/>
        <v>86.479751170067473</v>
      </c>
      <c r="J371" s="21">
        <f t="shared" si="209"/>
        <v>101.6224298595919</v>
      </c>
      <c r="K371" s="21">
        <f t="shared" si="209"/>
        <v>123.25482798748394</v>
      </c>
      <c r="L371" s="21">
        <f t="shared" si="209"/>
        <v>86.479751170067473</v>
      </c>
      <c r="M371" s="21">
        <f t="shared" si="209"/>
        <v>144.88722611537597</v>
      </c>
      <c r="N371" s="21">
        <f t="shared" si="209"/>
        <v>86.479751170067473</v>
      </c>
      <c r="O371" s="41"/>
      <c r="P371" s="41"/>
    </row>
    <row r="372" spans="1:16" ht="14.25" x14ac:dyDescent="0.2">
      <c r="A372" s="159"/>
      <c r="B372" s="33" t="str">
        <f t="shared" si="193"/>
        <v>Heart 17</v>
      </c>
      <c r="C372" s="21">
        <f t="shared" ref="C372:N372" si="210">100+((C32-$Q32)*(20/$R32))</f>
        <v>98.568770761821852</v>
      </c>
      <c r="D372" s="21">
        <f t="shared" si="210"/>
        <v>98.568770761821852</v>
      </c>
      <c r="E372" s="21">
        <f t="shared" si="210"/>
        <v>124.33089704902859</v>
      </c>
      <c r="F372" s="21">
        <f t="shared" si="210"/>
        <v>75.669102950971407</v>
      </c>
      <c r="G372" s="21">
        <f t="shared" si="210"/>
        <v>81.394019903684011</v>
      </c>
      <c r="H372" s="21">
        <f t="shared" si="210"/>
        <v>104.29368771453446</v>
      </c>
      <c r="I372" s="21">
        <f t="shared" si="210"/>
        <v>87.11893685639663</v>
      </c>
      <c r="J372" s="21">
        <f t="shared" si="210"/>
        <v>98.568770761821852</v>
      </c>
      <c r="K372" s="21">
        <f t="shared" si="210"/>
        <v>121.46843857267228</v>
      </c>
      <c r="L372" s="21">
        <f t="shared" si="210"/>
        <v>84.256478380040321</v>
      </c>
      <c r="M372" s="21">
        <f t="shared" si="210"/>
        <v>141.50564790716643</v>
      </c>
      <c r="N372" s="21">
        <f t="shared" si="210"/>
        <v>84.256478380040321</v>
      </c>
      <c r="O372" s="41"/>
      <c r="P372" s="41"/>
    </row>
    <row r="373" spans="1:16" ht="14.25" x14ac:dyDescent="0.2">
      <c r="A373" s="159"/>
      <c r="B373" s="33" t="str">
        <f t="shared" si="193"/>
        <v>Heart 18</v>
      </c>
      <c r="C373" s="21">
        <f t="shared" ref="C373:N373" si="211">100+((C33-$Q33)*(20/$R33))</f>
        <v>103.13741939297685</v>
      </c>
      <c r="D373" s="21">
        <f t="shared" si="211"/>
        <v>96.078225758778927</v>
      </c>
      <c r="E373" s="21">
        <f t="shared" si="211"/>
        <v>79.606773945650403</v>
      </c>
      <c r="F373" s="21">
        <f t="shared" si="211"/>
        <v>107.84354848244215</v>
      </c>
      <c r="G373" s="21">
        <f t="shared" si="211"/>
        <v>133.72725847450124</v>
      </c>
      <c r="H373" s="21">
        <f t="shared" si="211"/>
        <v>67.841451221987171</v>
      </c>
      <c r="I373" s="21">
        <f t="shared" si="211"/>
        <v>86.665967579848342</v>
      </c>
      <c r="J373" s="21">
        <f t="shared" si="211"/>
        <v>91.372096669313635</v>
      </c>
      <c r="K373" s="21">
        <f t="shared" si="211"/>
        <v>119.60887120610538</v>
      </c>
      <c r="L373" s="21">
        <f t="shared" si="211"/>
        <v>84.312903035115696</v>
      </c>
      <c r="M373" s="21">
        <f t="shared" si="211"/>
        <v>129.02112938503595</v>
      </c>
      <c r="N373" s="21">
        <f t="shared" si="211"/>
        <v>100.78435484824421</v>
      </c>
      <c r="O373" s="41"/>
      <c r="P373" s="41"/>
    </row>
    <row r="374" spans="1:16" ht="14.25" x14ac:dyDescent="0.2">
      <c r="A374" s="159"/>
      <c r="B374" s="33" t="str">
        <f t="shared" si="193"/>
        <v>Heart 19</v>
      </c>
      <c r="C374" s="21">
        <f t="shared" ref="C374:N374" si="212">100+((C34-$Q34)*(20/$R34))</f>
        <v>98.049044240967419</v>
      </c>
      <c r="D374" s="21">
        <f t="shared" si="212"/>
        <v>98.049044240967419</v>
      </c>
      <c r="E374" s="21">
        <f t="shared" si="212"/>
        <v>118.85923900398168</v>
      </c>
      <c r="F374" s="21">
        <f t="shared" si="212"/>
        <v>77.238849477953138</v>
      </c>
      <c r="G374" s="21">
        <f t="shared" si="212"/>
        <v>85.042672514083492</v>
      </c>
      <c r="H374" s="21">
        <f t="shared" si="212"/>
        <v>100.6503185863442</v>
      </c>
      <c r="I374" s="21">
        <f t="shared" si="212"/>
        <v>85.042672514083492</v>
      </c>
      <c r="J374" s="21">
        <f t="shared" si="212"/>
        <v>100.6503185863442</v>
      </c>
      <c r="K374" s="21">
        <f t="shared" si="212"/>
        <v>118.85923900398168</v>
      </c>
      <c r="L374" s="21">
        <f t="shared" si="212"/>
        <v>82.441398168706712</v>
      </c>
      <c r="M374" s="21">
        <f t="shared" si="212"/>
        <v>147.4732568031263</v>
      </c>
      <c r="N374" s="21">
        <f t="shared" si="212"/>
        <v>87.643946859460272</v>
      </c>
      <c r="O374" s="41"/>
      <c r="P374" s="41"/>
    </row>
    <row r="375" spans="1:16" ht="14.25" x14ac:dyDescent="0.2">
      <c r="A375" s="159"/>
      <c r="B375" s="33" t="str">
        <f t="shared" si="193"/>
        <v>Heart 20</v>
      </c>
      <c r="C375" s="21">
        <f t="shared" ref="C375:N375" si="213">100+((C35-$Q35)*(20/$R35))</f>
        <v>84.347879883461829</v>
      </c>
      <c r="D375" s="21">
        <f t="shared" si="213"/>
        <v>93.739151953384734</v>
      </c>
      <c r="E375" s="21">
        <f t="shared" si="213"/>
        <v>115.65212011653817</v>
      </c>
      <c r="F375" s="21">
        <f t="shared" si="213"/>
        <v>78.087031836846563</v>
      </c>
      <c r="G375" s="21">
        <f t="shared" si="213"/>
        <v>78.087031836846563</v>
      </c>
      <c r="H375" s="21">
        <f t="shared" si="213"/>
        <v>135.99987626803778</v>
      </c>
      <c r="I375" s="21">
        <f t="shared" si="213"/>
        <v>107.82606005826909</v>
      </c>
      <c r="J375" s="21">
        <f t="shared" si="213"/>
        <v>128.17381620976872</v>
      </c>
      <c r="K375" s="21">
        <f t="shared" si="213"/>
        <v>109.39127206992291</v>
      </c>
      <c r="L375" s="21">
        <f t="shared" si="213"/>
        <v>82.782667871808002</v>
      </c>
      <c r="M375" s="21">
        <f t="shared" si="213"/>
        <v>104.69563603496145</v>
      </c>
      <c r="N375" s="21">
        <f t="shared" si="213"/>
        <v>81.217455860154189</v>
      </c>
      <c r="O375" s="41"/>
      <c r="P375" s="41"/>
    </row>
    <row r="376" spans="1:16" ht="14.25" x14ac:dyDescent="0.2">
      <c r="A376" s="159"/>
      <c r="B376" s="33" t="str">
        <f t="shared" si="193"/>
        <v>Heart 21</v>
      </c>
      <c r="C376" s="21">
        <f t="shared" ref="C376:N376" si="214">100+((C36-$Q36)*(20/$R36))</f>
        <v>100.66586005213455</v>
      </c>
      <c r="D376" s="21">
        <f t="shared" si="214"/>
        <v>98.002419843596371</v>
      </c>
      <c r="E376" s="21">
        <f t="shared" si="214"/>
        <v>111.31962088628725</v>
      </c>
      <c r="F376" s="21">
        <f t="shared" si="214"/>
        <v>79.358338383829135</v>
      </c>
      <c r="G376" s="21">
        <f t="shared" si="214"/>
        <v>92.675539426520018</v>
      </c>
      <c r="H376" s="21">
        <f t="shared" si="214"/>
        <v>87.348659009443665</v>
      </c>
      <c r="I376" s="21">
        <f t="shared" si="214"/>
        <v>90.012099217981842</v>
      </c>
      <c r="J376" s="21">
        <f t="shared" si="214"/>
        <v>100.66586005213455</v>
      </c>
      <c r="K376" s="21">
        <f t="shared" si="214"/>
        <v>124.63682192897812</v>
      </c>
      <c r="L376" s="21">
        <f t="shared" si="214"/>
        <v>82.021778592367312</v>
      </c>
      <c r="M376" s="21">
        <f t="shared" si="214"/>
        <v>148.6077838058217</v>
      </c>
      <c r="N376" s="21">
        <f t="shared" si="214"/>
        <v>84.685218800905488</v>
      </c>
      <c r="O376" s="41"/>
      <c r="P376" s="41"/>
    </row>
    <row r="377" spans="1:16" ht="14.25" x14ac:dyDescent="0.2">
      <c r="A377" s="159"/>
      <c r="B377" s="33" t="str">
        <f t="shared" si="193"/>
        <v>Heart 22</v>
      </c>
      <c r="C377" s="21">
        <f t="shared" ref="C377:N377" si="215">100+((C37-$Q37)*(20/$R37))</f>
        <v>110.84072725979985</v>
      </c>
      <c r="D377" s="21">
        <f t="shared" si="215"/>
        <v>97.831854548040027</v>
      </c>
      <c r="E377" s="21">
        <f t="shared" si="215"/>
        <v>115.17701816371979</v>
      </c>
      <c r="F377" s="21">
        <f t="shared" si="215"/>
        <v>73.982254576480358</v>
      </c>
      <c r="G377" s="21">
        <f t="shared" si="215"/>
        <v>84.822981836280206</v>
      </c>
      <c r="H377" s="21">
        <f t="shared" si="215"/>
        <v>91.327418192160124</v>
      </c>
      <c r="I377" s="21">
        <f t="shared" si="215"/>
        <v>89.159272740200151</v>
      </c>
      <c r="J377" s="21">
        <f t="shared" si="215"/>
        <v>97.831854548040027</v>
      </c>
      <c r="K377" s="21">
        <f t="shared" si="215"/>
        <v>121.6814545195997</v>
      </c>
      <c r="L377" s="21">
        <f t="shared" si="215"/>
        <v>86.991127288240179</v>
      </c>
      <c r="M377" s="21">
        <f t="shared" si="215"/>
        <v>145.53105449115935</v>
      </c>
      <c r="N377" s="21">
        <f t="shared" si="215"/>
        <v>84.822981836280206</v>
      </c>
      <c r="O377" s="41"/>
      <c r="P377" s="41"/>
    </row>
    <row r="378" spans="1:16" ht="14.25" x14ac:dyDescent="0.2">
      <c r="A378" s="159"/>
      <c r="B378" s="33" t="str">
        <f t="shared" si="193"/>
        <v>Heart 23</v>
      </c>
      <c r="C378" s="21">
        <f t="shared" ref="C378:N378" si="216">100+((C38-$Q38)*(20/$R38))</f>
        <v>97.756322249572563</v>
      </c>
      <c r="D378" s="21">
        <f t="shared" si="216"/>
        <v>95.833169892063324</v>
      </c>
      <c r="E378" s="21">
        <f t="shared" si="216"/>
        <v>130.44991232722955</v>
      </c>
      <c r="F378" s="21">
        <f t="shared" si="216"/>
        <v>74.678493959461719</v>
      </c>
      <c r="G378" s="21">
        <f t="shared" si="216"/>
        <v>76.601646316970957</v>
      </c>
      <c r="H378" s="21">
        <f t="shared" si="216"/>
        <v>113.14154110964644</v>
      </c>
      <c r="I378" s="21">
        <f t="shared" si="216"/>
        <v>90.06371281953561</v>
      </c>
      <c r="J378" s="21">
        <f t="shared" si="216"/>
        <v>99.679474607081787</v>
      </c>
      <c r="K378" s="21">
        <f t="shared" si="216"/>
        <v>115.06469346715568</v>
      </c>
      <c r="L378" s="21">
        <f t="shared" si="216"/>
        <v>88.140560462026372</v>
      </c>
      <c r="M378" s="21">
        <f t="shared" si="216"/>
        <v>136.21936939975728</v>
      </c>
      <c r="N378" s="21">
        <f t="shared" si="216"/>
        <v>82.371103389498671</v>
      </c>
      <c r="O378" s="41"/>
      <c r="P378" s="41"/>
    </row>
    <row r="379" spans="1:16" ht="14.25" x14ac:dyDescent="0.2">
      <c r="A379" s="159"/>
      <c r="B379" s="33" t="str">
        <f t="shared" si="193"/>
        <v>Heart 24</v>
      </c>
      <c r="C379" s="21">
        <f t="shared" ref="C379:N379" si="217">100+((C39-$Q39)*(20/$R39))</f>
        <v>94.098119928817496</v>
      </c>
      <c r="D379" s="21">
        <f t="shared" si="217"/>
        <v>96.012243195146951</v>
      </c>
      <c r="E379" s="21">
        <f t="shared" si="217"/>
        <v>128.55233872274781</v>
      </c>
      <c r="F379" s="21">
        <f t="shared" si="217"/>
        <v>74.95688726552288</v>
      </c>
      <c r="G379" s="21">
        <f t="shared" si="217"/>
        <v>78.785133798181803</v>
      </c>
      <c r="H379" s="21">
        <f t="shared" si="217"/>
        <v>109.41110605945319</v>
      </c>
      <c r="I379" s="21">
        <f t="shared" si="217"/>
        <v>84.527503597170181</v>
      </c>
      <c r="J379" s="21">
        <f t="shared" si="217"/>
        <v>97.92636646147642</v>
      </c>
      <c r="K379" s="21">
        <f t="shared" si="217"/>
        <v>117.06759912477104</v>
      </c>
      <c r="L379" s="21">
        <f t="shared" si="217"/>
        <v>88.355750129829104</v>
      </c>
      <c r="M379" s="21">
        <f t="shared" si="217"/>
        <v>140.03707832072459</v>
      </c>
      <c r="N379" s="21">
        <f t="shared" si="217"/>
        <v>90.269873396158573</v>
      </c>
      <c r="O379" s="41"/>
      <c r="P379" s="41"/>
    </row>
    <row r="380" spans="1:16" ht="14.25" x14ac:dyDescent="0.2">
      <c r="A380" s="159"/>
      <c r="B380" s="33" t="str">
        <f t="shared" si="193"/>
        <v>Heart 25</v>
      </c>
      <c r="C380" s="21">
        <f t="shared" ref="C380:N380" si="218">100+((C40-$Q40)*(20/$R40))</f>
        <v>92.804366784784293</v>
      </c>
      <c r="D380" s="21">
        <f t="shared" si="218"/>
        <v>117.47510923695242</v>
      </c>
      <c r="E380" s="21">
        <f t="shared" si="218"/>
        <v>113.36331882825773</v>
      </c>
      <c r="F380" s="21">
        <f t="shared" si="218"/>
        <v>72.245414741310867</v>
      </c>
      <c r="G380" s="21">
        <f t="shared" si="218"/>
        <v>80.468995558700243</v>
      </c>
      <c r="H380" s="21">
        <f t="shared" si="218"/>
        <v>88.692576376089605</v>
      </c>
      <c r="I380" s="21">
        <f t="shared" si="218"/>
        <v>121.58689964564711</v>
      </c>
      <c r="J380" s="21">
        <f t="shared" si="218"/>
        <v>101.02794760217367</v>
      </c>
      <c r="K380" s="21">
        <f t="shared" si="218"/>
        <v>121.58689964564711</v>
      </c>
      <c r="L380" s="21">
        <f t="shared" si="218"/>
        <v>80.468995558700243</v>
      </c>
      <c r="M380" s="21">
        <f t="shared" si="218"/>
        <v>129.81048046303647</v>
      </c>
      <c r="N380" s="21">
        <f t="shared" si="218"/>
        <v>80.468995558700243</v>
      </c>
      <c r="O380" s="41"/>
      <c r="P380" s="41"/>
    </row>
    <row r="381" spans="1:16" ht="14.25" x14ac:dyDescent="0.2">
      <c r="A381" s="159"/>
      <c r="B381" s="33" t="str">
        <f t="shared" si="193"/>
        <v>Heart 26</v>
      </c>
      <c r="C381" s="21">
        <f t="shared" ref="C381:N381" si="219">100+((C41-$Q41)*(20/$R41))</f>
        <v>96.028777352124862</v>
      </c>
      <c r="D381" s="21">
        <f t="shared" si="219"/>
        <v>98.014388676062438</v>
      </c>
      <c r="E381" s="21">
        <f t="shared" si="219"/>
        <v>125.81294721118839</v>
      </c>
      <c r="F381" s="21">
        <f t="shared" si="219"/>
        <v>74.187052788811613</v>
      </c>
      <c r="G381" s="21">
        <f t="shared" si="219"/>
        <v>74.187052788811613</v>
      </c>
      <c r="H381" s="21">
        <f t="shared" si="219"/>
        <v>105.9568339718127</v>
      </c>
      <c r="I381" s="21">
        <f t="shared" si="219"/>
        <v>98.014388676062438</v>
      </c>
      <c r="J381" s="21">
        <f t="shared" si="219"/>
        <v>105.9568339718127</v>
      </c>
      <c r="K381" s="21">
        <f t="shared" si="219"/>
        <v>113.89927926756297</v>
      </c>
      <c r="L381" s="21">
        <f t="shared" si="219"/>
        <v>88.086332056374587</v>
      </c>
      <c r="M381" s="21">
        <f t="shared" si="219"/>
        <v>139.71222647875138</v>
      </c>
      <c r="N381" s="21">
        <f t="shared" si="219"/>
        <v>80.143886760624312</v>
      </c>
      <c r="O381" s="41"/>
      <c r="P381" s="41"/>
    </row>
    <row r="382" spans="1:16" ht="14.25" x14ac:dyDescent="0.2">
      <c r="A382" s="159"/>
      <c r="B382" s="33" t="str">
        <f t="shared" si="193"/>
        <v>Heart 27</v>
      </c>
      <c r="C382" s="21">
        <f t="shared" ref="C382:N382" si="220">100+((C42-$Q42)*(20/$R42))</f>
        <v>101.42539077162108</v>
      </c>
      <c r="D382" s="21">
        <f t="shared" si="220"/>
        <v>94.094809660426961</v>
      </c>
      <c r="E382" s="21">
        <f t="shared" si="220"/>
        <v>108.7559718828152</v>
      </c>
      <c r="F382" s="21">
        <f t="shared" si="220"/>
        <v>76.990120400974021</v>
      </c>
      <c r="G382" s="21">
        <f t="shared" si="220"/>
        <v>86.76422854923284</v>
      </c>
      <c r="H382" s="21">
        <f t="shared" si="220"/>
        <v>96.538336697491673</v>
      </c>
      <c r="I382" s="21">
        <f t="shared" si="220"/>
        <v>84.320701512168142</v>
      </c>
      <c r="J382" s="21">
        <f t="shared" si="220"/>
        <v>98.98186373455637</v>
      </c>
      <c r="K382" s="21">
        <f t="shared" si="220"/>
        <v>123.41713410520343</v>
      </c>
      <c r="L382" s="21">
        <f t="shared" si="220"/>
        <v>86.76422854923284</v>
      </c>
      <c r="M382" s="21">
        <f t="shared" si="220"/>
        <v>150.29593151291522</v>
      </c>
      <c r="N382" s="21">
        <f t="shared" si="220"/>
        <v>91.651282623362249</v>
      </c>
      <c r="O382" s="41"/>
      <c r="P382" s="41"/>
    </row>
    <row r="383" spans="1:16" ht="14.25" x14ac:dyDescent="0.2">
      <c r="A383" s="159"/>
      <c r="B383" s="33" t="str">
        <f t="shared" si="193"/>
        <v>Heart 28</v>
      </c>
      <c r="C383" s="21">
        <f t="shared" ref="C383:N383" si="221">100+((C43-$Q43)*(20/$R43))</f>
        <v>98.509852358001623</v>
      </c>
      <c r="D383" s="21">
        <f t="shared" si="221"/>
        <v>96.274630895004066</v>
      </c>
      <c r="E383" s="21">
        <f t="shared" si="221"/>
        <v>129.8029528399675</v>
      </c>
      <c r="F383" s="21">
        <f t="shared" si="221"/>
        <v>78.392859191023561</v>
      </c>
      <c r="G383" s="21">
        <f t="shared" si="221"/>
        <v>80.628080654021119</v>
      </c>
      <c r="H383" s="21">
        <f t="shared" si="221"/>
        <v>111.921181135987</v>
      </c>
      <c r="I383" s="21">
        <f t="shared" si="221"/>
        <v>82.863302117018691</v>
      </c>
      <c r="J383" s="21">
        <f t="shared" si="221"/>
        <v>100.7450738209992</v>
      </c>
      <c r="K383" s="21">
        <f t="shared" si="221"/>
        <v>114.15640259898457</v>
      </c>
      <c r="L383" s="21">
        <f t="shared" si="221"/>
        <v>82.863302117018691</v>
      </c>
      <c r="M383" s="21">
        <f t="shared" si="221"/>
        <v>138.74383869195776</v>
      </c>
      <c r="N383" s="21">
        <f t="shared" si="221"/>
        <v>85.098523580016249</v>
      </c>
      <c r="O383" s="41"/>
      <c r="P383" s="41"/>
    </row>
    <row r="384" spans="1:16" ht="14.25" x14ac:dyDescent="0.2">
      <c r="A384" s="159"/>
      <c r="B384" s="33" t="str">
        <f t="shared" si="193"/>
        <v>Heart 29</v>
      </c>
      <c r="C384" s="21">
        <f t="shared" ref="C384:N384" si="222">100+((C44-$Q44)*(20/$R44))</f>
        <v>99.344622460821384</v>
      </c>
      <c r="D384" s="21">
        <f t="shared" si="222"/>
        <v>99.344622460821384</v>
      </c>
      <c r="E384" s="21">
        <f t="shared" si="222"/>
        <v>109.83066308767926</v>
      </c>
      <c r="F384" s="21">
        <f t="shared" si="222"/>
        <v>78.372541207105627</v>
      </c>
      <c r="G384" s="21">
        <f t="shared" si="222"/>
        <v>86.237071677249034</v>
      </c>
      <c r="H384" s="21">
        <f t="shared" si="222"/>
        <v>91.480091990677977</v>
      </c>
      <c r="I384" s="21">
        <f t="shared" si="222"/>
        <v>86.237071677249034</v>
      </c>
      <c r="J384" s="21">
        <f t="shared" si="222"/>
        <v>96.723112304106905</v>
      </c>
      <c r="K384" s="21">
        <f t="shared" si="222"/>
        <v>125.55972402796608</v>
      </c>
      <c r="L384" s="21">
        <f t="shared" si="222"/>
        <v>83.615561520534555</v>
      </c>
      <c r="M384" s="21">
        <f t="shared" si="222"/>
        <v>149.15331543839631</v>
      </c>
      <c r="N384" s="21">
        <f t="shared" si="222"/>
        <v>94.101602147392441</v>
      </c>
      <c r="O384" s="41"/>
      <c r="P384" s="41"/>
    </row>
    <row r="385" spans="1:16" ht="14.25" x14ac:dyDescent="0.2">
      <c r="A385" s="159"/>
      <c r="B385" s="33" t="str">
        <f t="shared" si="193"/>
        <v>Heart 30</v>
      </c>
      <c r="C385" s="21">
        <f t="shared" ref="C385:N385" si="223">100+((C45-$Q45)*(20/$R45))</f>
        <v>100</v>
      </c>
      <c r="D385" s="21">
        <f t="shared" si="223"/>
        <v>97.714031232354472</v>
      </c>
      <c r="E385" s="21">
        <f t="shared" si="223"/>
        <v>106.8579063029366</v>
      </c>
      <c r="F385" s="21">
        <f t="shared" si="223"/>
        <v>77.140312323544677</v>
      </c>
      <c r="G385" s="21">
        <f t="shared" si="223"/>
        <v>88.570156161772346</v>
      </c>
      <c r="H385" s="21">
        <f t="shared" si="223"/>
        <v>93.142093697063402</v>
      </c>
      <c r="I385" s="21">
        <f t="shared" si="223"/>
        <v>88.570156161772346</v>
      </c>
      <c r="J385" s="21">
        <f t="shared" si="223"/>
        <v>104.57193753529107</v>
      </c>
      <c r="K385" s="21">
        <f t="shared" si="223"/>
        <v>122.85968767645532</v>
      </c>
      <c r="L385" s="21">
        <f t="shared" si="223"/>
        <v>83.998218626481275</v>
      </c>
      <c r="M385" s="21">
        <f t="shared" si="223"/>
        <v>150.2913128882017</v>
      </c>
      <c r="N385" s="21">
        <f t="shared" si="223"/>
        <v>86.284187394126803</v>
      </c>
      <c r="O385" s="41"/>
      <c r="P385" s="41"/>
    </row>
    <row r="386" spans="1:16" ht="14.25" x14ac:dyDescent="0.2">
      <c r="A386" s="159"/>
      <c r="B386" s="33" t="str">
        <f t="shared" si="193"/>
        <v>Heart 31</v>
      </c>
      <c r="C386" s="21">
        <f t="shared" ref="C386:N386" si="224">100+((C46-$Q46)*(20/$R46))</f>
        <v>103.2965404478421</v>
      </c>
      <c r="D386" s="21">
        <f t="shared" si="224"/>
        <v>96.703459552157895</v>
      </c>
      <c r="E386" s="21">
        <f t="shared" si="224"/>
        <v>114.2850086073158</v>
      </c>
      <c r="F386" s="21">
        <f t="shared" si="224"/>
        <v>76.924216865105237</v>
      </c>
      <c r="G386" s="21">
        <f t="shared" si="224"/>
        <v>87.912685024578934</v>
      </c>
      <c r="H386" s="21">
        <f t="shared" si="224"/>
        <v>92.308072288368407</v>
      </c>
      <c r="I386" s="21">
        <f t="shared" si="224"/>
        <v>85.714991392684198</v>
      </c>
      <c r="J386" s="21">
        <f t="shared" si="224"/>
        <v>96.703459552157895</v>
      </c>
      <c r="K386" s="21">
        <f t="shared" si="224"/>
        <v>125.27347676678951</v>
      </c>
      <c r="L386" s="21">
        <f t="shared" si="224"/>
        <v>85.714991392684198</v>
      </c>
      <c r="M386" s="21">
        <f t="shared" si="224"/>
        <v>147.25041308573691</v>
      </c>
      <c r="N386" s="21">
        <f t="shared" si="224"/>
        <v>87.912685024578934</v>
      </c>
      <c r="O386" s="41"/>
      <c r="P386" s="41"/>
    </row>
    <row r="387" spans="1:16" ht="14.25" x14ac:dyDescent="0.2">
      <c r="A387" s="159"/>
      <c r="B387" s="33" t="str">
        <f t="shared" si="193"/>
        <v>Heart 32</v>
      </c>
      <c r="C387" s="21">
        <f t="shared" ref="C387:N387" si="225">100+((C47-$Q47)*(20/$R47))</f>
        <v>109.02374344080667</v>
      </c>
      <c r="D387" s="21">
        <f t="shared" si="225"/>
        <v>100.69413411083129</v>
      </c>
      <c r="E387" s="21">
        <f t="shared" si="225"/>
        <v>113.18854810579437</v>
      </c>
      <c r="F387" s="21">
        <f t="shared" si="225"/>
        <v>71.540501455917394</v>
      </c>
      <c r="G387" s="21">
        <f t="shared" si="225"/>
        <v>84.03491545088049</v>
      </c>
      <c r="H387" s="21">
        <f t="shared" si="225"/>
        <v>96.529329445843587</v>
      </c>
      <c r="I387" s="21">
        <f t="shared" si="225"/>
        <v>81.952513118386648</v>
      </c>
      <c r="J387" s="21">
        <f t="shared" si="225"/>
        <v>98.611731778337429</v>
      </c>
      <c r="K387" s="21">
        <f t="shared" si="225"/>
        <v>125.68296210075746</v>
      </c>
      <c r="L387" s="21">
        <f t="shared" si="225"/>
        <v>86.117317783374347</v>
      </c>
      <c r="M387" s="21">
        <f t="shared" si="225"/>
        <v>142.34218076070826</v>
      </c>
      <c r="N387" s="21">
        <f t="shared" si="225"/>
        <v>90.282122448362031</v>
      </c>
      <c r="O387" s="41"/>
      <c r="P387" s="41"/>
    </row>
    <row r="388" spans="1:16" ht="14.25" x14ac:dyDescent="0.2">
      <c r="A388" s="159"/>
      <c r="B388" s="33" t="str">
        <f t="shared" ref="B388:B404" si="226">B306</f>
        <v>Heart 33</v>
      </c>
      <c r="C388" s="21">
        <f t="shared" ref="C388:N388" si="227">100+((C48-$Q48)*(20/$R48))</f>
        <v>104.7940920193199</v>
      </c>
      <c r="D388" s="21">
        <f t="shared" si="227"/>
        <v>95.589435342225684</v>
      </c>
      <c r="E388" s="21">
        <f t="shared" si="227"/>
        <v>113.99874869641413</v>
      </c>
      <c r="F388" s="21">
        <f t="shared" si="227"/>
        <v>77.180121988037243</v>
      </c>
      <c r="G388" s="21">
        <f t="shared" si="227"/>
        <v>86.384778665131464</v>
      </c>
      <c r="H388" s="21">
        <f t="shared" si="227"/>
        <v>93.288271172952136</v>
      </c>
      <c r="I388" s="21">
        <f t="shared" si="227"/>
        <v>86.384778665131464</v>
      </c>
      <c r="J388" s="21">
        <f t="shared" si="227"/>
        <v>95.589435342225684</v>
      </c>
      <c r="K388" s="21">
        <f t="shared" si="227"/>
        <v>123.20340537350835</v>
      </c>
      <c r="L388" s="21">
        <f t="shared" si="227"/>
        <v>86.384778665131464</v>
      </c>
      <c r="M388" s="21">
        <f t="shared" si="227"/>
        <v>148.51621123551746</v>
      </c>
      <c r="N388" s="21">
        <f t="shared" si="227"/>
        <v>88.685942834405026</v>
      </c>
      <c r="O388" s="41"/>
      <c r="P388" s="41"/>
    </row>
    <row r="389" spans="1:16" ht="14.25" x14ac:dyDescent="0.2">
      <c r="A389" s="159"/>
      <c r="B389" s="33" t="str">
        <f t="shared" si="226"/>
        <v>Heart 34</v>
      </c>
      <c r="C389" s="21">
        <f t="shared" ref="C389:N389" si="228">100+((C49-$Q49)*(20/$R49))</f>
        <v>99.435258444892753</v>
      </c>
      <c r="D389" s="21">
        <f t="shared" si="228"/>
        <v>94.91732600403482</v>
      </c>
      <c r="E389" s="21">
        <f t="shared" si="228"/>
        <v>115.24802198789554</v>
      </c>
      <c r="F389" s="21">
        <f t="shared" si="228"/>
        <v>76.845596240603072</v>
      </c>
      <c r="G389" s="21">
        <f t="shared" si="228"/>
        <v>83.622494901889979</v>
      </c>
      <c r="H389" s="21">
        <f t="shared" si="228"/>
        <v>97.176292224463793</v>
      </c>
      <c r="I389" s="21">
        <f t="shared" si="228"/>
        <v>88.140427342747913</v>
      </c>
      <c r="J389" s="21">
        <f t="shared" si="228"/>
        <v>101.69422466532173</v>
      </c>
      <c r="K389" s="21">
        <f t="shared" si="228"/>
        <v>124.28388686961142</v>
      </c>
      <c r="L389" s="21">
        <f t="shared" si="228"/>
        <v>85.881461122318939</v>
      </c>
      <c r="M389" s="21">
        <f t="shared" si="228"/>
        <v>146.87354907390113</v>
      </c>
      <c r="N389" s="21">
        <f t="shared" si="228"/>
        <v>85.881461122318939</v>
      </c>
      <c r="O389" s="41"/>
      <c r="P389" s="41"/>
    </row>
    <row r="390" spans="1:16" ht="14.25" x14ac:dyDescent="0.2">
      <c r="A390" s="159"/>
      <c r="B390" s="33" t="str">
        <f t="shared" si="226"/>
        <v>Heart 35</v>
      </c>
      <c r="C390" s="21">
        <f t="shared" ref="C390:N390" si="229">100+((C50-$Q50)*(20/$R50))</f>
        <v>94.300005194141406</v>
      </c>
      <c r="D390" s="21">
        <f t="shared" si="229"/>
        <v>90.963422868760759</v>
      </c>
      <c r="E390" s="21">
        <f t="shared" si="229"/>
        <v>132.67070193601876</v>
      </c>
      <c r="F390" s="21">
        <f t="shared" si="229"/>
        <v>74.280511241857553</v>
      </c>
      <c r="G390" s="21">
        <f t="shared" si="229"/>
        <v>75.948802404547877</v>
      </c>
      <c r="H390" s="21">
        <f t="shared" si="229"/>
        <v>119.32437263449621</v>
      </c>
      <c r="I390" s="21">
        <f t="shared" si="229"/>
        <v>89.295131706070435</v>
      </c>
      <c r="J390" s="21">
        <f t="shared" si="229"/>
        <v>107.64633449566396</v>
      </c>
      <c r="K390" s="21">
        <f t="shared" si="229"/>
        <v>110.98291682104461</v>
      </c>
      <c r="L390" s="21">
        <f t="shared" si="229"/>
        <v>87.626840543380126</v>
      </c>
      <c r="M390" s="21">
        <f t="shared" si="229"/>
        <v>131.00241077332845</v>
      </c>
      <c r="N390" s="21">
        <f t="shared" si="229"/>
        <v>85.958549380689803</v>
      </c>
      <c r="O390" s="41"/>
      <c r="P390" s="41"/>
    </row>
    <row r="391" spans="1:16" ht="14.25" x14ac:dyDescent="0.2">
      <c r="A391" s="159"/>
      <c r="B391" s="33" t="str">
        <f t="shared" si="226"/>
        <v>Heart 36</v>
      </c>
      <c r="C391" s="21">
        <f t="shared" ref="C391:N391" si="230">100+((C51-$Q51)*(20/$R51))</f>
        <v>107.73764663986083</v>
      </c>
      <c r="D391" s="21">
        <f t="shared" si="230"/>
        <v>95.833574886228789</v>
      </c>
      <c r="E391" s="21">
        <f t="shared" si="230"/>
        <v>114.88008969204003</v>
      </c>
      <c r="F391" s="21">
        <f t="shared" si="230"/>
        <v>79.167874431143943</v>
      </c>
      <c r="G391" s="21">
        <f t="shared" si="230"/>
        <v>83.92950313259675</v>
      </c>
      <c r="H391" s="21">
        <f t="shared" si="230"/>
        <v>91.071946184775982</v>
      </c>
      <c r="I391" s="21">
        <f t="shared" si="230"/>
        <v>86.310317483323161</v>
      </c>
      <c r="J391" s="21">
        <f t="shared" si="230"/>
        <v>95.833574886228789</v>
      </c>
      <c r="K391" s="21">
        <f t="shared" si="230"/>
        <v>122.02253274421926</v>
      </c>
      <c r="L391" s="21">
        <f t="shared" si="230"/>
        <v>86.310317483323161</v>
      </c>
      <c r="M391" s="21">
        <f t="shared" si="230"/>
        <v>148.21149060220972</v>
      </c>
      <c r="N391" s="21">
        <f t="shared" si="230"/>
        <v>88.691131834049571</v>
      </c>
      <c r="O391" s="41"/>
      <c r="P391" s="41"/>
    </row>
    <row r="392" spans="1:16" ht="14.25" x14ac:dyDescent="0.2">
      <c r="A392" s="159"/>
      <c r="B392" s="33" t="str">
        <f t="shared" si="226"/>
        <v>Heart 37</v>
      </c>
      <c r="C392" s="21">
        <f t="shared" ref="C392:N392" si="231">100+((C52-$Q52)*(20/$R52))</f>
        <v>104.12928181022816</v>
      </c>
      <c r="D392" s="21">
        <f t="shared" si="231"/>
        <v>98.913346892045226</v>
      </c>
      <c r="E392" s="21">
        <f t="shared" si="231"/>
        <v>85.873509596587866</v>
      </c>
      <c r="F392" s="21">
        <f t="shared" si="231"/>
        <v>93.697411973862273</v>
      </c>
      <c r="G392" s="21">
        <f t="shared" si="231"/>
        <v>109.3452167284111</v>
      </c>
      <c r="H392" s="21">
        <f t="shared" si="231"/>
        <v>75.441639760221989</v>
      </c>
      <c r="I392" s="21">
        <f t="shared" si="231"/>
        <v>85.873509596587866</v>
      </c>
      <c r="J392" s="21">
        <f t="shared" si="231"/>
        <v>93.697411973862273</v>
      </c>
      <c r="K392" s="21">
        <f t="shared" si="231"/>
        <v>124.99302148295993</v>
      </c>
      <c r="L392" s="21">
        <f t="shared" si="231"/>
        <v>85.873509596587866</v>
      </c>
      <c r="M392" s="21">
        <f t="shared" si="231"/>
        <v>148.46472861478318</v>
      </c>
      <c r="N392" s="21">
        <f t="shared" si="231"/>
        <v>93.697411973862273</v>
      </c>
      <c r="O392" s="41"/>
      <c r="P392" s="41"/>
    </row>
    <row r="393" spans="1:16" ht="14.25" x14ac:dyDescent="0.2">
      <c r="A393" s="159"/>
      <c r="B393" s="33" t="str">
        <f t="shared" si="226"/>
        <v>Heart 38</v>
      </c>
      <c r="C393" s="21">
        <f t="shared" ref="C393:N393" si="232">100+((C53-$Q53)*(20/$R53))</f>
        <v>106.60709141277012</v>
      </c>
      <c r="D393" s="21">
        <f t="shared" si="232"/>
        <v>99.399355326111802</v>
      </c>
      <c r="E393" s="21">
        <f t="shared" si="232"/>
        <v>116.21740619498118</v>
      </c>
      <c r="F393" s="21">
        <f t="shared" si="232"/>
        <v>77.7761470661369</v>
      </c>
      <c r="G393" s="21">
        <f t="shared" si="232"/>
        <v>77.7761470661369</v>
      </c>
      <c r="H393" s="21">
        <f t="shared" si="232"/>
        <v>99.399355326111802</v>
      </c>
      <c r="I393" s="21">
        <f t="shared" si="232"/>
        <v>89.78904054390074</v>
      </c>
      <c r="J393" s="21">
        <f t="shared" si="232"/>
        <v>104.20451271721734</v>
      </c>
      <c r="K393" s="21">
        <f t="shared" si="232"/>
        <v>118.61998489053396</v>
      </c>
      <c r="L393" s="21">
        <f t="shared" si="232"/>
        <v>82.581304457242425</v>
      </c>
      <c r="M393" s="21">
        <f t="shared" si="232"/>
        <v>145.04835054161441</v>
      </c>
      <c r="N393" s="21">
        <f t="shared" si="232"/>
        <v>82.581304457242425</v>
      </c>
      <c r="O393" s="41"/>
      <c r="P393" s="41"/>
    </row>
    <row r="394" spans="1:16" ht="14.25" x14ac:dyDescent="0.2">
      <c r="A394" s="159"/>
      <c r="B394" s="33" t="str">
        <f t="shared" si="226"/>
        <v>Heart 39</v>
      </c>
      <c r="C394" s="21">
        <f t="shared" ref="C394:N394" si="233">100+((C54-$Q54)*(20/$R54))</f>
        <v>90.950134234532712</v>
      </c>
      <c r="D394" s="21">
        <f t="shared" si="233"/>
        <v>105.11514151961194</v>
      </c>
      <c r="E394" s="21">
        <f t="shared" si="233"/>
        <v>116.13236940800689</v>
      </c>
      <c r="F394" s="21">
        <f t="shared" si="233"/>
        <v>72.063457854427071</v>
      </c>
      <c r="G394" s="21">
        <f t="shared" si="233"/>
        <v>76.785126949453485</v>
      </c>
      <c r="H394" s="21">
        <f t="shared" si="233"/>
        <v>112.98459001132262</v>
      </c>
      <c r="I394" s="21">
        <f t="shared" si="233"/>
        <v>79.932906346137756</v>
      </c>
      <c r="J394" s="21">
        <f t="shared" si="233"/>
        <v>97.245693027901268</v>
      </c>
      <c r="K394" s="21">
        <f t="shared" si="233"/>
        <v>112.98459001132262</v>
      </c>
      <c r="L394" s="21">
        <f t="shared" si="233"/>
        <v>89.376244536190583</v>
      </c>
      <c r="M394" s="21">
        <f t="shared" si="233"/>
        <v>142.88849427982322</v>
      </c>
      <c r="N394" s="21">
        <f t="shared" si="233"/>
        <v>103.54125182126981</v>
      </c>
      <c r="O394" s="41"/>
      <c r="P394" s="41"/>
    </row>
    <row r="395" spans="1:16" ht="14.25" x14ac:dyDescent="0.2">
      <c r="A395" s="159"/>
      <c r="B395" s="57" t="str">
        <f t="shared" si="226"/>
        <v>Heart 40</v>
      </c>
      <c r="C395" s="59">
        <f t="shared" ref="C395:N395" si="234">100+((C55-$Q55)*(20/$R55))</f>
        <v>90.467260441860617</v>
      </c>
      <c r="D395" s="59">
        <f t="shared" si="234"/>
        <v>93.61568818583325</v>
      </c>
      <c r="E395" s="59">
        <f t="shared" si="234"/>
        <v>138.74315251610781</v>
      </c>
      <c r="F395" s="59">
        <f t="shared" si="234"/>
        <v>84.170404953915323</v>
      </c>
      <c r="G395" s="59">
        <f t="shared" si="234"/>
        <v>86.269356783230421</v>
      </c>
      <c r="H395" s="59">
        <f t="shared" si="234"/>
        <v>142.94105617473798</v>
      </c>
      <c r="I395" s="59">
        <f t="shared" si="234"/>
        <v>89.417784527203068</v>
      </c>
      <c r="J395" s="59">
        <f t="shared" si="234"/>
        <v>102.01149550309364</v>
      </c>
      <c r="K395" s="59">
        <f t="shared" si="234"/>
        <v>92.566212271175701</v>
      </c>
      <c r="L395" s="59">
        <f t="shared" si="234"/>
        <v>88.368308612545519</v>
      </c>
      <c r="M395" s="59">
        <f t="shared" si="234"/>
        <v>104.11044733240873</v>
      </c>
      <c r="N395" s="59">
        <f t="shared" si="234"/>
        <v>87.31883269788797</v>
      </c>
      <c r="O395" s="41"/>
      <c r="P395" s="41"/>
    </row>
    <row r="396" spans="1:16" ht="14.25" x14ac:dyDescent="0.2">
      <c r="A396" s="158" t="s">
        <v>72</v>
      </c>
      <c r="B396" s="33" t="str">
        <f t="shared" si="226"/>
        <v>Head 1</v>
      </c>
      <c r="C396" s="21">
        <f t="shared" ref="C396:N396" si="235">100+((C58-$Q58)*(20/$R58))</f>
        <v>93.441182178594502</v>
      </c>
      <c r="D396" s="21">
        <f t="shared" si="235"/>
        <v>93.441182178594502</v>
      </c>
      <c r="E396" s="21">
        <f t="shared" si="235"/>
        <v>112.08203282890486</v>
      </c>
      <c r="F396" s="21">
        <f t="shared" si="235"/>
        <v>78.942742783908685</v>
      </c>
      <c r="G396" s="21">
        <f t="shared" si="235"/>
        <v>83.085154039533194</v>
      </c>
      <c r="H396" s="21">
        <f t="shared" si="235"/>
        <v>103.79721031765581</v>
      </c>
      <c r="I396" s="21">
        <f t="shared" si="235"/>
        <v>93.441182178594502</v>
      </c>
      <c r="J396" s="21">
        <f t="shared" si="235"/>
        <v>105.86841594546807</v>
      </c>
      <c r="K396" s="21">
        <f t="shared" si="235"/>
        <v>110.0108272010926</v>
      </c>
      <c r="L396" s="21">
        <f t="shared" si="235"/>
        <v>85.15635966734547</v>
      </c>
      <c r="M396" s="21">
        <f t="shared" si="235"/>
        <v>153.50614538515006</v>
      </c>
      <c r="N396" s="21">
        <f t="shared" si="235"/>
        <v>87.227565295157717</v>
      </c>
      <c r="O396" s="41"/>
      <c r="P396" s="41"/>
    </row>
    <row r="397" spans="1:16" ht="14.25" x14ac:dyDescent="0.2">
      <c r="A397" s="159"/>
      <c r="B397" s="33" t="str">
        <f t="shared" si="226"/>
        <v>Head 2</v>
      </c>
      <c r="C397" s="21">
        <f t="shared" ref="C397:N397" si="236">100+((C59-$Q59)*(20/$R59))</f>
        <v>102.9238922964238</v>
      </c>
      <c r="D397" s="21">
        <f t="shared" si="236"/>
        <v>90.540348452746528</v>
      </c>
      <c r="E397" s="21">
        <f t="shared" si="236"/>
        <v>119.43528408799351</v>
      </c>
      <c r="F397" s="21">
        <f t="shared" si="236"/>
        <v>76.092880635123038</v>
      </c>
      <c r="G397" s="21">
        <f t="shared" si="236"/>
        <v>82.284652556961674</v>
      </c>
      <c r="H397" s="21">
        <f t="shared" si="236"/>
        <v>94.668196400638948</v>
      </c>
      <c r="I397" s="21">
        <f t="shared" si="236"/>
        <v>88.476424478800311</v>
      </c>
      <c r="J397" s="21">
        <f t="shared" si="236"/>
        <v>100.85996832247758</v>
      </c>
      <c r="K397" s="21">
        <f t="shared" si="236"/>
        <v>121.49920806193973</v>
      </c>
      <c r="L397" s="21">
        <f t="shared" si="236"/>
        <v>90.540348452746528</v>
      </c>
      <c r="M397" s="21">
        <f t="shared" si="236"/>
        <v>146.26629574929427</v>
      </c>
      <c r="N397" s="21">
        <f t="shared" si="236"/>
        <v>86.412500504854094</v>
      </c>
      <c r="O397" s="41"/>
      <c r="P397" s="41"/>
    </row>
    <row r="398" spans="1:16" ht="14.25" x14ac:dyDescent="0.2">
      <c r="A398" s="159"/>
      <c r="B398" s="33" t="str">
        <f t="shared" si="226"/>
        <v>Head 3</v>
      </c>
      <c r="C398" s="21">
        <f t="shared" ref="C398:N398" si="237">100+((C60-$Q60)*(20/$R60))</f>
        <v>108.53858776913118</v>
      </c>
      <c r="D398" s="21">
        <f t="shared" si="237"/>
        <v>94.241417551051057</v>
      </c>
      <c r="E398" s="21">
        <f t="shared" si="237"/>
        <v>113.30431117515789</v>
      </c>
      <c r="F398" s="21">
        <f t="shared" si="237"/>
        <v>75.178523926944209</v>
      </c>
      <c r="G398" s="21">
        <f t="shared" si="237"/>
        <v>77.56138562995757</v>
      </c>
      <c r="H398" s="21">
        <f t="shared" si="237"/>
        <v>99.007140957077766</v>
      </c>
      <c r="I398" s="21">
        <f t="shared" si="237"/>
        <v>82.327109035984279</v>
      </c>
      <c r="J398" s="21">
        <f t="shared" si="237"/>
        <v>101.39000266009113</v>
      </c>
      <c r="K398" s="21">
        <f t="shared" si="237"/>
        <v>122.83575798721131</v>
      </c>
      <c r="L398" s="21">
        <f t="shared" si="237"/>
        <v>94.241417551051057</v>
      </c>
      <c r="M398" s="21">
        <f t="shared" si="237"/>
        <v>144.28151331433151</v>
      </c>
      <c r="N398" s="21">
        <f t="shared" si="237"/>
        <v>87.092832442010987</v>
      </c>
      <c r="O398" s="41"/>
      <c r="P398" s="41"/>
    </row>
    <row r="399" spans="1:16" ht="14.25" x14ac:dyDescent="0.2">
      <c r="A399" s="159"/>
      <c r="B399" s="33" t="str">
        <f t="shared" si="226"/>
        <v>Head 4</v>
      </c>
      <c r="C399" s="21">
        <f t="shared" ref="C399:N399" si="238">100+((C61-$Q61)*(20/$R61))</f>
        <v>90.22102176602553</v>
      </c>
      <c r="D399" s="21">
        <f t="shared" si="238"/>
        <v>105.30858818415757</v>
      </c>
      <c r="E399" s="21">
        <f t="shared" si="238"/>
        <v>125.42534340833362</v>
      </c>
      <c r="F399" s="21">
        <f t="shared" si="238"/>
        <v>75.133455347893488</v>
      </c>
      <c r="G399" s="21">
        <f t="shared" si="238"/>
        <v>75.133455347893488</v>
      </c>
      <c r="H399" s="21">
        <f t="shared" si="238"/>
        <v>108.66138072152025</v>
      </c>
      <c r="I399" s="21">
        <f t="shared" si="238"/>
        <v>93.573814303388204</v>
      </c>
      <c r="J399" s="21">
        <f t="shared" si="238"/>
        <v>108.66138072152025</v>
      </c>
      <c r="K399" s="21">
        <f t="shared" si="238"/>
        <v>112.01417325888292</v>
      </c>
      <c r="L399" s="21">
        <f t="shared" si="238"/>
        <v>85.191832959981525</v>
      </c>
      <c r="M399" s="21">
        <f t="shared" si="238"/>
        <v>138.83651355778431</v>
      </c>
      <c r="N399" s="21">
        <f t="shared" si="238"/>
        <v>81.839040422618837</v>
      </c>
      <c r="O399" s="41"/>
      <c r="P399" s="41"/>
    </row>
    <row r="400" spans="1:16" ht="14.25" x14ac:dyDescent="0.2">
      <c r="A400" s="159"/>
      <c r="B400" s="33" t="str">
        <f t="shared" si="226"/>
        <v>Head 5</v>
      </c>
      <c r="C400" s="21">
        <f t="shared" ref="C400:N400" si="239">100+((C62-$Q62)*(20/$R62))</f>
        <v>104.33858998202214</v>
      </c>
      <c r="D400" s="21">
        <f t="shared" si="239"/>
        <v>94.872575475792004</v>
      </c>
      <c r="E400" s="21">
        <f t="shared" si="239"/>
        <v>120.9041153679249</v>
      </c>
      <c r="F400" s="21">
        <f t="shared" si="239"/>
        <v>78.307050089889245</v>
      </c>
      <c r="G400" s="21">
        <f t="shared" si="239"/>
        <v>83.040057343004321</v>
      </c>
      <c r="H400" s="21">
        <f t="shared" si="239"/>
        <v>94.872575475792004</v>
      </c>
      <c r="I400" s="21">
        <f t="shared" si="239"/>
        <v>85.406560969561852</v>
      </c>
      <c r="J400" s="21">
        <f t="shared" si="239"/>
        <v>94.872575475792004</v>
      </c>
      <c r="K400" s="21">
        <f t="shared" si="239"/>
        <v>130.37012987415505</v>
      </c>
      <c r="L400" s="21">
        <f t="shared" si="239"/>
        <v>90.139568222676928</v>
      </c>
      <c r="M400" s="21">
        <f t="shared" si="239"/>
        <v>139.83614438038518</v>
      </c>
      <c r="N400" s="21">
        <f t="shared" si="239"/>
        <v>83.040057343004321</v>
      </c>
      <c r="O400" s="41"/>
      <c r="P400" s="41"/>
    </row>
    <row r="401" spans="1:16" ht="14.25" x14ac:dyDescent="0.2">
      <c r="A401" s="159"/>
      <c r="B401" s="33" t="str">
        <f t="shared" si="226"/>
        <v>Head 6</v>
      </c>
      <c r="C401" s="21">
        <f t="shared" ref="C401:N401" si="240">100+((C63-$Q63)*(20/$R63))</f>
        <v>100.78238822204482</v>
      </c>
      <c r="D401" s="21">
        <f t="shared" si="240"/>
        <v>93.740894223641533</v>
      </c>
      <c r="E401" s="21">
        <f t="shared" si="240"/>
        <v>119.55970555112019</v>
      </c>
      <c r="F401" s="21">
        <f t="shared" si="240"/>
        <v>77.310741560700578</v>
      </c>
      <c r="G401" s="21">
        <f t="shared" si="240"/>
        <v>79.657906226834996</v>
      </c>
      <c r="H401" s="21">
        <f t="shared" si="240"/>
        <v>105.47671755431365</v>
      </c>
      <c r="I401" s="21">
        <f t="shared" si="240"/>
        <v>86.699400225238264</v>
      </c>
      <c r="J401" s="21">
        <f t="shared" si="240"/>
        <v>103.12955288817923</v>
      </c>
      <c r="K401" s="21">
        <f t="shared" si="240"/>
        <v>112.51821155271692</v>
      </c>
      <c r="L401" s="21">
        <f t="shared" si="240"/>
        <v>91.393729557507115</v>
      </c>
      <c r="M401" s="21">
        <f t="shared" si="240"/>
        <v>147.72568154473328</v>
      </c>
      <c r="N401" s="21">
        <f t="shared" si="240"/>
        <v>82.005070892969428</v>
      </c>
      <c r="O401" s="41"/>
      <c r="P401" s="41"/>
    </row>
    <row r="402" spans="1:16" ht="14.25" x14ac:dyDescent="0.2">
      <c r="A402" s="159"/>
      <c r="B402" s="33" t="str">
        <f t="shared" si="226"/>
        <v>Head 7</v>
      </c>
      <c r="C402" s="21">
        <f t="shared" ref="C402:N402" si="241">100+((C64-$Q64)*(20/$R64))</f>
        <v>103.94405318873308</v>
      </c>
      <c r="D402" s="21">
        <f t="shared" si="241"/>
        <v>88.167840433800762</v>
      </c>
      <c r="E402" s="21">
        <f t="shared" si="241"/>
        <v>106.19779786800912</v>
      </c>
      <c r="F402" s="21">
        <f t="shared" si="241"/>
        <v>88.167840433800762</v>
      </c>
      <c r="G402" s="21">
        <f t="shared" si="241"/>
        <v>90.421585113076816</v>
      </c>
      <c r="H402" s="21">
        <f t="shared" si="241"/>
        <v>85.914095754524723</v>
      </c>
      <c r="I402" s="21">
        <f t="shared" si="241"/>
        <v>88.167840433800762</v>
      </c>
      <c r="J402" s="21">
        <f t="shared" si="241"/>
        <v>99.436563830180987</v>
      </c>
      <c r="K402" s="21">
        <f t="shared" si="241"/>
        <v>128.73524466076955</v>
      </c>
      <c r="L402" s="21">
        <f t="shared" si="241"/>
        <v>88.167840433800762</v>
      </c>
      <c r="M402" s="21">
        <f t="shared" si="241"/>
        <v>149.01894677425395</v>
      </c>
      <c r="N402" s="21">
        <f t="shared" si="241"/>
        <v>83.660351075248684</v>
      </c>
      <c r="O402" s="41"/>
      <c r="P402" s="41"/>
    </row>
    <row r="403" spans="1:16" ht="14.25" x14ac:dyDescent="0.2">
      <c r="A403" s="159"/>
      <c r="B403" s="33" t="str">
        <f t="shared" si="226"/>
        <v>Head 8</v>
      </c>
      <c r="C403" s="21">
        <f t="shared" ref="C403:N403" si="242">100+((C65-$Q65)*(20/$R65))</f>
        <v>107.97088754269485</v>
      </c>
      <c r="D403" s="21">
        <f t="shared" si="242"/>
        <v>91.728324248146862</v>
      </c>
      <c r="E403" s="21">
        <f t="shared" si="242"/>
        <v>115.18980456249396</v>
      </c>
      <c r="F403" s="21">
        <f t="shared" si="242"/>
        <v>75.485760953598856</v>
      </c>
      <c r="G403" s="21">
        <f t="shared" si="242"/>
        <v>80.899948718448186</v>
      </c>
      <c r="H403" s="21">
        <f t="shared" si="242"/>
        <v>95.337782758046416</v>
      </c>
      <c r="I403" s="21">
        <f t="shared" si="242"/>
        <v>88.118865738247294</v>
      </c>
      <c r="J403" s="21">
        <f t="shared" si="242"/>
        <v>98.947241267945969</v>
      </c>
      <c r="K403" s="21">
        <f t="shared" si="242"/>
        <v>126.01818009219264</v>
      </c>
      <c r="L403" s="21">
        <f t="shared" si="242"/>
        <v>89.923594993197071</v>
      </c>
      <c r="M403" s="21">
        <f t="shared" si="242"/>
        <v>144.06547264169041</v>
      </c>
      <c r="N403" s="21">
        <f t="shared" si="242"/>
        <v>86.314136483297517</v>
      </c>
      <c r="O403" s="41"/>
      <c r="P403" s="41"/>
    </row>
    <row r="404" spans="1:16" ht="14.25" x14ac:dyDescent="0.2">
      <c r="A404" s="159"/>
      <c r="B404" s="33" t="str">
        <f t="shared" si="226"/>
        <v>Head 9</v>
      </c>
      <c r="C404" s="21">
        <f t="shared" ref="C404:N404" si="243">100+((C66-$Q66)*(20/$R66))</f>
        <v>110.36320988253107</v>
      </c>
      <c r="D404" s="21">
        <f t="shared" si="243"/>
        <v>94.316949419257156</v>
      </c>
      <c r="E404" s="21">
        <f t="shared" si="243"/>
        <v>110.36320988253107</v>
      </c>
      <c r="F404" s="21">
        <f t="shared" si="243"/>
        <v>74.25912384016479</v>
      </c>
      <c r="G404" s="21">
        <f t="shared" si="243"/>
        <v>76.264906398074018</v>
      </c>
      <c r="H404" s="21">
        <f t="shared" si="243"/>
        <v>98.328514535075641</v>
      </c>
      <c r="I404" s="21">
        <f t="shared" si="243"/>
        <v>84.288036629710973</v>
      </c>
      <c r="J404" s="21">
        <f t="shared" si="243"/>
        <v>96.322731977166399</v>
      </c>
      <c r="K404" s="21">
        <f t="shared" si="243"/>
        <v>116.38055755625878</v>
      </c>
      <c r="L404" s="21">
        <f t="shared" si="243"/>
        <v>96.322731977166399</v>
      </c>
      <c r="M404" s="21">
        <f t="shared" si="243"/>
        <v>148.47307848280659</v>
      </c>
      <c r="N404" s="21">
        <f t="shared" si="243"/>
        <v>94.316949419257156</v>
      </c>
      <c r="O404" s="41"/>
      <c r="P404" s="41"/>
    </row>
    <row r="405" spans="1:16" ht="14.25" x14ac:dyDescent="0.2">
      <c r="A405" s="159"/>
      <c r="B405" s="33" t="str">
        <f t="shared" ref="B405:B435" si="244">B323</f>
        <v>Head 10</v>
      </c>
      <c r="C405" s="21">
        <f t="shared" ref="C405:N405" si="245">100+((C67-$Q67)*(20/$R67))</f>
        <v>124.66841226338083</v>
      </c>
      <c r="D405" s="21">
        <f t="shared" si="245"/>
        <v>98.701662512453638</v>
      </c>
      <c r="E405" s="21">
        <f t="shared" si="245"/>
        <v>116.01282901307177</v>
      </c>
      <c r="F405" s="21">
        <f t="shared" si="245"/>
        <v>76.197146061650074</v>
      </c>
      <c r="G405" s="21">
        <f t="shared" si="245"/>
        <v>79.659379361773702</v>
      </c>
      <c r="H405" s="21">
        <f t="shared" si="245"/>
        <v>90.046079262144573</v>
      </c>
      <c r="I405" s="21">
        <f t="shared" si="245"/>
        <v>86.583845962020945</v>
      </c>
      <c r="J405" s="21">
        <f t="shared" si="245"/>
        <v>86.583845962020945</v>
      </c>
      <c r="K405" s="21">
        <f t="shared" si="245"/>
        <v>129.86176221356627</v>
      </c>
      <c r="L405" s="21">
        <f t="shared" si="245"/>
        <v>91.777195912206395</v>
      </c>
      <c r="M405" s="21">
        <f t="shared" si="245"/>
        <v>131.59287886362807</v>
      </c>
      <c r="N405" s="21">
        <f t="shared" si="245"/>
        <v>88.314962612082766</v>
      </c>
      <c r="O405" s="41"/>
      <c r="P405" s="41"/>
    </row>
    <row r="406" spans="1:16" ht="14.25" x14ac:dyDescent="0.2">
      <c r="A406" s="159"/>
      <c r="B406" s="33" t="str">
        <f t="shared" si="244"/>
        <v>Head 11</v>
      </c>
      <c r="C406" s="21">
        <f t="shared" ref="C406:N406" si="246">100+((C68-$Q68)*(20/$R68))</f>
        <v>107.74570047597318</v>
      </c>
      <c r="D406" s="21">
        <f t="shared" si="246"/>
        <v>91.580760352203072</v>
      </c>
      <c r="E406" s="21">
        <f t="shared" si="246"/>
        <v>109.76631799144444</v>
      </c>
      <c r="F406" s="21">
        <f t="shared" si="246"/>
        <v>73.395202712961691</v>
      </c>
      <c r="G406" s="21">
        <f t="shared" si="246"/>
        <v>79.45705525937548</v>
      </c>
      <c r="H406" s="21">
        <f t="shared" si="246"/>
        <v>93.60137786767433</v>
      </c>
      <c r="I406" s="21">
        <f t="shared" si="246"/>
        <v>87.539525321260541</v>
      </c>
      <c r="J406" s="21">
        <f t="shared" si="246"/>
        <v>97.642612898616861</v>
      </c>
      <c r="K406" s="21">
        <f t="shared" si="246"/>
        <v>115.82817053785823</v>
      </c>
      <c r="L406" s="21">
        <f t="shared" si="246"/>
        <v>101.68384792955939</v>
      </c>
      <c r="M406" s="21">
        <f t="shared" si="246"/>
        <v>150.17866830086973</v>
      </c>
      <c r="N406" s="21">
        <f t="shared" si="246"/>
        <v>91.580760352203072</v>
      </c>
      <c r="O406" s="41"/>
      <c r="P406" s="41"/>
    </row>
    <row r="407" spans="1:16" ht="14.25" x14ac:dyDescent="0.2">
      <c r="A407" s="159"/>
      <c r="B407" s="33" t="str">
        <f t="shared" si="244"/>
        <v>Head 12</v>
      </c>
      <c r="C407" s="21">
        <f t="shared" ref="C407:N407" si="247">100+((C69-$Q69)*(20/$R69))</f>
        <v>107.82179498139574</v>
      </c>
      <c r="D407" s="21">
        <f t="shared" si="247"/>
        <v>110.0565935475088</v>
      </c>
      <c r="E407" s="21">
        <f t="shared" si="247"/>
        <v>114.52619067973494</v>
      </c>
      <c r="F407" s="21">
        <f t="shared" si="247"/>
        <v>83.239010754151991</v>
      </c>
      <c r="G407" s="21">
        <f t="shared" si="247"/>
        <v>76.534615055812793</v>
      </c>
      <c r="H407" s="21">
        <f t="shared" si="247"/>
        <v>96.647802150830401</v>
      </c>
      <c r="I407" s="21">
        <f t="shared" si="247"/>
        <v>89.943406452491203</v>
      </c>
      <c r="J407" s="21">
        <f t="shared" si="247"/>
        <v>101.11739928305653</v>
      </c>
      <c r="K407" s="21">
        <f t="shared" si="247"/>
        <v>118.99578781196107</v>
      </c>
      <c r="L407" s="21">
        <f t="shared" si="247"/>
        <v>89.943406452491203</v>
      </c>
      <c r="M407" s="21">
        <f t="shared" si="247"/>
        <v>141.34377347309174</v>
      </c>
      <c r="N407" s="21">
        <f t="shared" si="247"/>
        <v>69.830219357473595</v>
      </c>
      <c r="O407" s="41"/>
      <c r="P407" s="41"/>
    </row>
    <row r="408" spans="1:16" ht="14.25" x14ac:dyDescent="0.2">
      <c r="A408" s="159"/>
      <c r="B408" s="33" t="str">
        <f t="shared" si="244"/>
        <v>Head 13</v>
      </c>
      <c r="C408" s="21">
        <f t="shared" ref="C408:N408" si="248">100+((C70-$Q70)*(20/$R70))</f>
        <v>89.345986691838007</v>
      </c>
      <c r="D408" s="21">
        <f t="shared" si="248"/>
        <v>96.219543664845745</v>
      </c>
      <c r="E408" s="21">
        <f t="shared" si="248"/>
        <v>129.21261713528287</v>
      </c>
      <c r="F408" s="21">
        <f t="shared" si="248"/>
        <v>76.97358414042408</v>
      </c>
      <c r="G408" s="21">
        <f t="shared" si="248"/>
        <v>79.723006929627175</v>
      </c>
      <c r="H408" s="21">
        <f t="shared" si="248"/>
        <v>137.46088550289215</v>
      </c>
      <c r="I408" s="21">
        <f t="shared" si="248"/>
        <v>93.47012087564265</v>
      </c>
      <c r="J408" s="21">
        <f t="shared" si="248"/>
        <v>109.96665761086122</v>
      </c>
      <c r="K408" s="21">
        <f t="shared" si="248"/>
        <v>97.594255059447292</v>
      </c>
      <c r="L408" s="21">
        <f t="shared" si="248"/>
        <v>86.596563902634912</v>
      </c>
      <c r="M408" s="21">
        <f t="shared" si="248"/>
        <v>120.9643487676736</v>
      </c>
      <c r="N408" s="21">
        <f t="shared" si="248"/>
        <v>82.47242971883027</v>
      </c>
      <c r="O408" s="41"/>
      <c r="P408" s="41"/>
    </row>
    <row r="409" spans="1:16" ht="14.25" x14ac:dyDescent="0.2">
      <c r="A409" s="159"/>
      <c r="B409" s="33" t="str">
        <f t="shared" si="244"/>
        <v>Head 14</v>
      </c>
      <c r="C409" s="21">
        <f t="shared" ref="C409:N409" si="249">100+((C71-$Q71)*(20/$R71))</f>
        <v>99.068231476760587</v>
      </c>
      <c r="D409" s="21">
        <f t="shared" si="249"/>
        <v>78.569323965493425</v>
      </c>
      <c r="E409" s="21">
        <f t="shared" si="249"/>
        <v>119.56713898802775</v>
      </c>
      <c r="F409" s="21">
        <f t="shared" si="249"/>
        <v>74.842249872535746</v>
      </c>
      <c r="G409" s="21">
        <f t="shared" si="249"/>
        <v>78.569323965493425</v>
      </c>
      <c r="H409" s="21">
        <f t="shared" si="249"/>
        <v>113.97652784859125</v>
      </c>
      <c r="I409" s="21">
        <f t="shared" si="249"/>
        <v>113.97652784859125</v>
      </c>
      <c r="J409" s="21">
        <f t="shared" si="249"/>
        <v>110.24945375563358</v>
      </c>
      <c r="K409" s="21">
        <f t="shared" si="249"/>
        <v>108.38591670915474</v>
      </c>
      <c r="L409" s="21">
        <f t="shared" si="249"/>
        <v>86.023472151408754</v>
      </c>
      <c r="M409" s="21">
        <f t="shared" si="249"/>
        <v>136.33897240633723</v>
      </c>
      <c r="N409" s="21">
        <f t="shared" si="249"/>
        <v>80.43286101197225</v>
      </c>
      <c r="O409" s="41"/>
      <c r="P409" s="41"/>
    </row>
    <row r="410" spans="1:16" ht="14.25" x14ac:dyDescent="0.2">
      <c r="A410" s="159"/>
      <c r="B410" s="33" t="str">
        <f t="shared" si="244"/>
        <v>Head 15</v>
      </c>
      <c r="C410" s="21">
        <f t="shared" ref="C410:N410" si="250">100+((C72-$Q72)*(20/$R72))</f>
        <v>99.112484651146573</v>
      </c>
      <c r="D410" s="21">
        <f t="shared" si="250"/>
        <v>93.787392558026042</v>
      </c>
      <c r="E410" s="21">
        <f t="shared" si="250"/>
        <v>131.06303720986978</v>
      </c>
      <c r="F410" s="21">
        <f t="shared" si="250"/>
        <v>77.812116278664433</v>
      </c>
      <c r="G410" s="21">
        <f t="shared" si="250"/>
        <v>75.149570232104168</v>
      </c>
      <c r="H410" s="21">
        <f t="shared" si="250"/>
        <v>104.4375767442671</v>
      </c>
      <c r="I410" s="21">
        <f t="shared" si="250"/>
        <v>99.112484651146573</v>
      </c>
      <c r="J410" s="21">
        <f t="shared" si="250"/>
        <v>104.4375767442671</v>
      </c>
      <c r="K410" s="21">
        <f t="shared" si="250"/>
        <v>104.4375767442671</v>
      </c>
      <c r="L410" s="21">
        <f t="shared" si="250"/>
        <v>85.799754418345245</v>
      </c>
      <c r="M410" s="21">
        <f t="shared" si="250"/>
        <v>141.71322139611084</v>
      </c>
      <c r="N410" s="21">
        <f t="shared" si="250"/>
        <v>83.137208371784979</v>
      </c>
      <c r="O410" s="41"/>
      <c r="P410" s="41"/>
    </row>
    <row r="411" spans="1:16" ht="14.25" x14ac:dyDescent="0.2">
      <c r="A411" s="159"/>
      <c r="B411" s="33" t="str">
        <f t="shared" si="244"/>
        <v>Head 16</v>
      </c>
      <c r="C411" s="21">
        <f t="shared" ref="C411:N411" si="251">100+((C73-$Q73)*(20/$R73))</f>
        <v>105.77350269189625</v>
      </c>
      <c r="D411" s="21">
        <f t="shared" si="251"/>
        <v>90.927352912734449</v>
      </c>
      <c r="E411" s="21">
        <f t="shared" si="251"/>
        <v>140.41451884327378</v>
      </c>
      <c r="F411" s="21">
        <f t="shared" si="251"/>
        <v>81.029919726626588</v>
      </c>
      <c r="G411" s="21">
        <f t="shared" si="251"/>
        <v>76.081203133572643</v>
      </c>
      <c r="H411" s="21">
        <f t="shared" si="251"/>
        <v>105.77350269189625</v>
      </c>
      <c r="I411" s="21">
        <f t="shared" si="251"/>
        <v>90.927352912734449</v>
      </c>
      <c r="J411" s="21">
        <f t="shared" si="251"/>
        <v>100.82478609884232</v>
      </c>
      <c r="K411" s="21">
        <f t="shared" si="251"/>
        <v>110.72221928495019</v>
      </c>
      <c r="L411" s="21">
        <f t="shared" si="251"/>
        <v>85.978636319680518</v>
      </c>
      <c r="M411" s="21">
        <f t="shared" si="251"/>
        <v>130.51708565716592</v>
      </c>
      <c r="N411" s="21">
        <f t="shared" si="251"/>
        <v>81.029919726626588</v>
      </c>
      <c r="O411" s="41"/>
      <c r="P411" s="41"/>
    </row>
    <row r="412" spans="1:16" ht="14.25" x14ac:dyDescent="0.2">
      <c r="A412" s="159"/>
      <c r="B412" s="33" t="str">
        <f t="shared" si="244"/>
        <v>Head 17</v>
      </c>
      <c r="C412" s="21">
        <f t="shared" ref="C412:N412" si="252">100+((C74-$Q74)*(20/$R74))</f>
        <v>111.03316845018523</v>
      </c>
      <c r="D412" s="21">
        <f t="shared" si="252"/>
        <v>91.562871185152474</v>
      </c>
      <c r="E412" s="21">
        <f t="shared" si="252"/>
        <v>114.92722790319179</v>
      </c>
      <c r="F412" s="21">
        <f t="shared" si="252"/>
        <v>74.039603646622993</v>
      </c>
      <c r="G412" s="21">
        <f t="shared" si="252"/>
        <v>79.880692826132815</v>
      </c>
      <c r="H412" s="21">
        <f t="shared" si="252"/>
        <v>93.509900911655748</v>
      </c>
      <c r="I412" s="21">
        <f t="shared" si="252"/>
        <v>87.668811732145912</v>
      </c>
      <c r="J412" s="21">
        <f t="shared" si="252"/>
        <v>103.24504954417213</v>
      </c>
      <c r="K412" s="21">
        <f t="shared" si="252"/>
        <v>118.82128735619834</v>
      </c>
      <c r="L412" s="21">
        <f t="shared" si="252"/>
        <v>91.562871185152474</v>
      </c>
      <c r="M412" s="21">
        <f t="shared" si="252"/>
        <v>146.07970352724419</v>
      </c>
      <c r="N412" s="21">
        <f t="shared" si="252"/>
        <v>87.668811732145912</v>
      </c>
      <c r="O412" s="41"/>
      <c r="P412" s="41"/>
    </row>
    <row r="413" spans="1:16" ht="14.25" x14ac:dyDescent="0.2">
      <c r="A413" s="159"/>
      <c r="B413" s="33" t="str">
        <f t="shared" si="244"/>
        <v>Head 18</v>
      </c>
      <c r="C413" s="21">
        <f t="shared" ref="C413:N413" si="253">100+((C75-$Q75)*(20/$R75))</f>
        <v>111.03316845018523</v>
      </c>
      <c r="D413" s="21">
        <f t="shared" si="253"/>
        <v>91.562871185152474</v>
      </c>
      <c r="E413" s="21">
        <f t="shared" si="253"/>
        <v>114.92722790319179</v>
      </c>
      <c r="F413" s="21">
        <f t="shared" si="253"/>
        <v>74.039603646622993</v>
      </c>
      <c r="G413" s="21">
        <f t="shared" si="253"/>
        <v>79.880692826132815</v>
      </c>
      <c r="H413" s="21">
        <f t="shared" si="253"/>
        <v>93.509900911655748</v>
      </c>
      <c r="I413" s="21">
        <f t="shared" si="253"/>
        <v>87.668811732145912</v>
      </c>
      <c r="J413" s="21">
        <f t="shared" si="253"/>
        <v>103.24504954417213</v>
      </c>
      <c r="K413" s="21">
        <f t="shared" si="253"/>
        <v>118.82128735619834</v>
      </c>
      <c r="L413" s="21">
        <f t="shared" si="253"/>
        <v>91.562871185152474</v>
      </c>
      <c r="M413" s="21">
        <f t="shared" si="253"/>
        <v>146.07970352724419</v>
      </c>
      <c r="N413" s="21">
        <f t="shared" si="253"/>
        <v>87.668811732145912</v>
      </c>
      <c r="O413" s="41"/>
      <c r="P413" s="41"/>
    </row>
    <row r="414" spans="1:16" ht="14.25" x14ac:dyDescent="0.2">
      <c r="A414" s="159"/>
      <c r="B414" s="33" t="str">
        <f t="shared" si="244"/>
        <v>Head 19</v>
      </c>
      <c r="C414" s="21">
        <f t="shared" ref="C414:N414" si="254">100+((C76-$Q76)*(20/$R76))</f>
        <v>111.03316845018523</v>
      </c>
      <c r="D414" s="21">
        <f t="shared" si="254"/>
        <v>91.562871185152474</v>
      </c>
      <c r="E414" s="21">
        <f t="shared" si="254"/>
        <v>114.92722790319179</v>
      </c>
      <c r="F414" s="21">
        <f t="shared" si="254"/>
        <v>74.039603646622993</v>
      </c>
      <c r="G414" s="21">
        <f t="shared" si="254"/>
        <v>79.880692826132815</v>
      </c>
      <c r="H414" s="21">
        <f t="shared" si="254"/>
        <v>93.509900911655748</v>
      </c>
      <c r="I414" s="21">
        <f t="shared" si="254"/>
        <v>87.668811732145912</v>
      </c>
      <c r="J414" s="21">
        <f t="shared" si="254"/>
        <v>103.24504954417213</v>
      </c>
      <c r="K414" s="21">
        <f t="shared" si="254"/>
        <v>118.82128735619834</v>
      </c>
      <c r="L414" s="21">
        <f t="shared" si="254"/>
        <v>91.562871185152474</v>
      </c>
      <c r="M414" s="21">
        <f t="shared" si="254"/>
        <v>146.07970352724419</v>
      </c>
      <c r="N414" s="21">
        <f t="shared" si="254"/>
        <v>87.668811732145912</v>
      </c>
      <c r="O414" s="41"/>
      <c r="P414" s="41"/>
    </row>
    <row r="415" spans="1:16" ht="14.25" x14ac:dyDescent="0.2">
      <c r="A415" s="159"/>
      <c r="B415" s="33" t="str">
        <f t="shared" si="244"/>
        <v>Head 20</v>
      </c>
      <c r="C415" s="21">
        <f t="shared" ref="C415:N415" si="255">100+((C77-$Q77)*(20/$R77))</f>
        <v>111.03316845018523</v>
      </c>
      <c r="D415" s="21">
        <f t="shared" si="255"/>
        <v>91.562871185152474</v>
      </c>
      <c r="E415" s="21">
        <f t="shared" si="255"/>
        <v>114.92722790319179</v>
      </c>
      <c r="F415" s="21">
        <f t="shared" si="255"/>
        <v>74.039603646622993</v>
      </c>
      <c r="G415" s="21">
        <f t="shared" si="255"/>
        <v>79.880692826132815</v>
      </c>
      <c r="H415" s="21">
        <f t="shared" si="255"/>
        <v>93.509900911655748</v>
      </c>
      <c r="I415" s="21">
        <f t="shared" si="255"/>
        <v>87.668811732145912</v>
      </c>
      <c r="J415" s="21">
        <f t="shared" si="255"/>
        <v>103.24504954417213</v>
      </c>
      <c r="K415" s="21">
        <f t="shared" si="255"/>
        <v>118.82128735619834</v>
      </c>
      <c r="L415" s="21">
        <f t="shared" si="255"/>
        <v>91.562871185152474</v>
      </c>
      <c r="M415" s="21">
        <f t="shared" si="255"/>
        <v>146.07970352724419</v>
      </c>
      <c r="N415" s="21">
        <f t="shared" si="255"/>
        <v>87.668811732145912</v>
      </c>
      <c r="O415" s="41"/>
      <c r="P415" s="41"/>
    </row>
    <row r="416" spans="1:16" ht="14.25" x14ac:dyDescent="0.2">
      <c r="A416" s="159"/>
      <c r="B416" s="33" t="str">
        <f t="shared" si="244"/>
        <v>Head 21</v>
      </c>
      <c r="C416" s="21">
        <f t="shared" ref="C416:N416" si="256">100+((C78-$Q78)*(20/$R78))</f>
        <v>111.03316845018523</v>
      </c>
      <c r="D416" s="21">
        <f t="shared" si="256"/>
        <v>91.562871185152474</v>
      </c>
      <c r="E416" s="21">
        <f t="shared" si="256"/>
        <v>114.92722790319179</v>
      </c>
      <c r="F416" s="21">
        <f t="shared" si="256"/>
        <v>74.039603646622993</v>
      </c>
      <c r="G416" s="21">
        <f t="shared" si="256"/>
        <v>79.880692826132815</v>
      </c>
      <c r="H416" s="21">
        <f t="shared" si="256"/>
        <v>93.509900911655748</v>
      </c>
      <c r="I416" s="21">
        <f t="shared" si="256"/>
        <v>87.668811732145912</v>
      </c>
      <c r="J416" s="21">
        <f t="shared" si="256"/>
        <v>103.24504954417213</v>
      </c>
      <c r="K416" s="21">
        <f t="shared" si="256"/>
        <v>118.82128735619834</v>
      </c>
      <c r="L416" s="21">
        <f t="shared" si="256"/>
        <v>91.562871185152474</v>
      </c>
      <c r="M416" s="21">
        <f t="shared" si="256"/>
        <v>146.07970352724419</v>
      </c>
      <c r="N416" s="21">
        <f t="shared" si="256"/>
        <v>87.668811732145912</v>
      </c>
      <c r="O416" s="41"/>
      <c r="P416" s="41"/>
    </row>
    <row r="417" spans="1:16" ht="14.25" x14ac:dyDescent="0.2">
      <c r="A417" s="159"/>
      <c r="B417" s="33" t="str">
        <f t="shared" si="244"/>
        <v>Head 22</v>
      </c>
      <c r="C417" s="21">
        <f t="shared" ref="C417:N417" si="257">100+((C79-$Q79)*(20/$R79))</f>
        <v>111.03316845018523</v>
      </c>
      <c r="D417" s="21">
        <f t="shared" si="257"/>
        <v>91.562871185152474</v>
      </c>
      <c r="E417" s="21">
        <f t="shared" si="257"/>
        <v>114.92722790319179</v>
      </c>
      <c r="F417" s="21">
        <f t="shared" si="257"/>
        <v>74.039603646622993</v>
      </c>
      <c r="G417" s="21">
        <f t="shared" si="257"/>
        <v>79.880692826132815</v>
      </c>
      <c r="H417" s="21">
        <f t="shared" si="257"/>
        <v>93.509900911655748</v>
      </c>
      <c r="I417" s="21">
        <f t="shared" si="257"/>
        <v>87.668811732145912</v>
      </c>
      <c r="J417" s="21">
        <f t="shared" si="257"/>
        <v>103.24504954417213</v>
      </c>
      <c r="K417" s="21">
        <f t="shared" si="257"/>
        <v>118.82128735619834</v>
      </c>
      <c r="L417" s="21">
        <f t="shared" si="257"/>
        <v>91.562871185152474</v>
      </c>
      <c r="M417" s="21">
        <f t="shared" si="257"/>
        <v>146.07970352724419</v>
      </c>
      <c r="N417" s="21">
        <f t="shared" si="257"/>
        <v>87.668811732145912</v>
      </c>
      <c r="O417" s="41"/>
      <c r="P417" s="41"/>
    </row>
    <row r="418" spans="1:16" ht="14.25" x14ac:dyDescent="0.2">
      <c r="A418" s="159"/>
      <c r="B418" s="33" t="str">
        <f t="shared" si="244"/>
        <v>Head 23</v>
      </c>
      <c r="C418" s="21">
        <f t="shared" ref="C418:N418" si="258">100+((C80-$Q80)*(20/$R80))</f>
        <v>111.03316845018523</v>
      </c>
      <c r="D418" s="21">
        <f t="shared" si="258"/>
        <v>91.562871185152474</v>
      </c>
      <c r="E418" s="21">
        <f t="shared" si="258"/>
        <v>114.92722790319179</v>
      </c>
      <c r="F418" s="21">
        <f t="shared" si="258"/>
        <v>74.039603646622993</v>
      </c>
      <c r="G418" s="21">
        <f t="shared" si="258"/>
        <v>79.880692826132815</v>
      </c>
      <c r="H418" s="21">
        <f t="shared" si="258"/>
        <v>93.509900911655748</v>
      </c>
      <c r="I418" s="21">
        <f t="shared" si="258"/>
        <v>87.668811732145912</v>
      </c>
      <c r="J418" s="21">
        <f t="shared" si="258"/>
        <v>103.24504954417213</v>
      </c>
      <c r="K418" s="21">
        <f t="shared" si="258"/>
        <v>118.82128735619834</v>
      </c>
      <c r="L418" s="21">
        <f t="shared" si="258"/>
        <v>91.562871185152474</v>
      </c>
      <c r="M418" s="21">
        <f t="shared" si="258"/>
        <v>146.07970352724419</v>
      </c>
      <c r="N418" s="21">
        <f t="shared" si="258"/>
        <v>87.668811732145912</v>
      </c>
      <c r="O418" s="41"/>
      <c r="P418" s="41"/>
    </row>
    <row r="419" spans="1:16" ht="14.25" x14ac:dyDescent="0.2">
      <c r="A419" s="159"/>
      <c r="B419" s="33" t="str">
        <f t="shared" si="244"/>
        <v>Head 24</v>
      </c>
      <c r="C419" s="21">
        <f t="shared" ref="C419:N419" si="259">100+((C81-$Q81)*(20/$R81))</f>
        <v>111.03316845018523</v>
      </c>
      <c r="D419" s="21">
        <f t="shared" si="259"/>
        <v>91.562871185152474</v>
      </c>
      <c r="E419" s="21">
        <f t="shared" si="259"/>
        <v>114.92722790319179</v>
      </c>
      <c r="F419" s="21">
        <f t="shared" si="259"/>
        <v>74.039603646622993</v>
      </c>
      <c r="G419" s="21">
        <f t="shared" si="259"/>
        <v>79.880692826132815</v>
      </c>
      <c r="H419" s="21">
        <f t="shared" si="259"/>
        <v>93.509900911655748</v>
      </c>
      <c r="I419" s="21">
        <f t="shared" si="259"/>
        <v>87.668811732145912</v>
      </c>
      <c r="J419" s="21">
        <f t="shared" si="259"/>
        <v>103.24504954417213</v>
      </c>
      <c r="K419" s="21">
        <f t="shared" si="259"/>
        <v>118.82128735619834</v>
      </c>
      <c r="L419" s="21">
        <f t="shared" si="259"/>
        <v>91.562871185152474</v>
      </c>
      <c r="M419" s="21">
        <f t="shared" si="259"/>
        <v>146.07970352724419</v>
      </c>
      <c r="N419" s="21">
        <f t="shared" si="259"/>
        <v>87.668811732145912</v>
      </c>
      <c r="O419" s="41"/>
      <c r="P419" s="41"/>
    </row>
    <row r="420" spans="1:16" ht="14.25" x14ac:dyDescent="0.2">
      <c r="A420" s="159"/>
      <c r="B420" s="33" t="str">
        <f t="shared" si="244"/>
        <v>Head 25</v>
      </c>
      <c r="C420" s="21">
        <f t="shared" ref="C420:N420" si="260">100+((C82-$Q82)*(20/$R82))</f>
        <v>111.03316845018523</v>
      </c>
      <c r="D420" s="21">
        <f t="shared" si="260"/>
        <v>91.562871185152474</v>
      </c>
      <c r="E420" s="21">
        <f t="shared" si="260"/>
        <v>114.92722790319179</v>
      </c>
      <c r="F420" s="21">
        <f t="shared" si="260"/>
        <v>74.039603646622993</v>
      </c>
      <c r="G420" s="21">
        <f t="shared" si="260"/>
        <v>79.880692826132815</v>
      </c>
      <c r="H420" s="21">
        <f t="shared" si="260"/>
        <v>93.509900911655748</v>
      </c>
      <c r="I420" s="21">
        <f t="shared" si="260"/>
        <v>87.668811732145912</v>
      </c>
      <c r="J420" s="21">
        <f t="shared" si="260"/>
        <v>103.24504954417213</v>
      </c>
      <c r="K420" s="21">
        <f t="shared" si="260"/>
        <v>118.82128735619834</v>
      </c>
      <c r="L420" s="21">
        <f t="shared" si="260"/>
        <v>91.562871185152474</v>
      </c>
      <c r="M420" s="21">
        <f t="shared" si="260"/>
        <v>146.07970352724419</v>
      </c>
      <c r="N420" s="21">
        <f t="shared" si="260"/>
        <v>87.668811732145912</v>
      </c>
      <c r="O420" s="41"/>
      <c r="P420" s="41"/>
    </row>
    <row r="421" spans="1:16" ht="14.25" x14ac:dyDescent="0.2">
      <c r="A421" s="159"/>
      <c r="B421" s="33" t="str">
        <f t="shared" si="244"/>
        <v>Head 26</v>
      </c>
      <c r="C421" s="21">
        <f t="shared" ref="C421:N421" si="261">100+((C83-$Q83)*(20/$R83))</f>
        <v>111.03316845018523</v>
      </c>
      <c r="D421" s="21">
        <f t="shared" si="261"/>
        <v>91.562871185152474</v>
      </c>
      <c r="E421" s="21">
        <f t="shared" si="261"/>
        <v>114.92722790319179</v>
      </c>
      <c r="F421" s="21">
        <f t="shared" si="261"/>
        <v>74.039603646622993</v>
      </c>
      <c r="G421" s="21">
        <f t="shared" si="261"/>
        <v>79.880692826132815</v>
      </c>
      <c r="H421" s="21">
        <f t="shared" si="261"/>
        <v>93.509900911655748</v>
      </c>
      <c r="I421" s="21">
        <f t="shared" si="261"/>
        <v>87.668811732145912</v>
      </c>
      <c r="J421" s="21">
        <f t="shared" si="261"/>
        <v>103.24504954417213</v>
      </c>
      <c r="K421" s="21">
        <f t="shared" si="261"/>
        <v>118.82128735619834</v>
      </c>
      <c r="L421" s="21">
        <f t="shared" si="261"/>
        <v>91.562871185152474</v>
      </c>
      <c r="M421" s="21">
        <f t="shared" si="261"/>
        <v>146.07970352724419</v>
      </c>
      <c r="N421" s="21">
        <f t="shared" si="261"/>
        <v>87.668811732145912</v>
      </c>
      <c r="O421" s="41"/>
      <c r="P421" s="41"/>
    </row>
    <row r="422" spans="1:16" ht="14.25" x14ac:dyDescent="0.2">
      <c r="A422" s="159"/>
      <c r="B422" s="33" t="str">
        <f t="shared" si="244"/>
        <v>Head 27</v>
      </c>
      <c r="C422" s="21">
        <f t="shared" ref="C422:N422" si="262">100+((C84-$Q84)*(20/$R84))</f>
        <v>111.03316845018523</v>
      </c>
      <c r="D422" s="21">
        <f t="shared" si="262"/>
        <v>91.562871185152474</v>
      </c>
      <c r="E422" s="21">
        <f t="shared" si="262"/>
        <v>114.92722790319179</v>
      </c>
      <c r="F422" s="21">
        <f t="shared" si="262"/>
        <v>74.039603646622993</v>
      </c>
      <c r="G422" s="21">
        <f t="shared" si="262"/>
        <v>79.880692826132815</v>
      </c>
      <c r="H422" s="21">
        <f t="shared" si="262"/>
        <v>93.509900911655748</v>
      </c>
      <c r="I422" s="21">
        <f t="shared" si="262"/>
        <v>87.668811732145912</v>
      </c>
      <c r="J422" s="21">
        <f t="shared" si="262"/>
        <v>103.24504954417213</v>
      </c>
      <c r="K422" s="21">
        <f t="shared" si="262"/>
        <v>118.82128735619834</v>
      </c>
      <c r="L422" s="21">
        <f t="shared" si="262"/>
        <v>91.562871185152474</v>
      </c>
      <c r="M422" s="21">
        <f t="shared" si="262"/>
        <v>146.07970352724419</v>
      </c>
      <c r="N422" s="21">
        <f t="shared" si="262"/>
        <v>87.668811732145912</v>
      </c>
      <c r="O422" s="41"/>
      <c r="P422" s="41"/>
    </row>
    <row r="423" spans="1:16" ht="14.25" x14ac:dyDescent="0.2">
      <c r="A423" s="159"/>
      <c r="B423" s="33" t="str">
        <f t="shared" si="244"/>
        <v>Head 28</v>
      </c>
      <c r="C423" s="21">
        <f t="shared" ref="C423:N423" si="263">100+((C85-$Q85)*(20/$R85))</f>
        <v>111.03316845018523</v>
      </c>
      <c r="D423" s="21">
        <f t="shared" si="263"/>
        <v>91.562871185152474</v>
      </c>
      <c r="E423" s="21">
        <f t="shared" si="263"/>
        <v>114.92722790319179</v>
      </c>
      <c r="F423" s="21">
        <f t="shared" si="263"/>
        <v>74.039603646622993</v>
      </c>
      <c r="G423" s="21">
        <f t="shared" si="263"/>
        <v>79.880692826132815</v>
      </c>
      <c r="H423" s="21">
        <f t="shared" si="263"/>
        <v>93.509900911655748</v>
      </c>
      <c r="I423" s="21">
        <f t="shared" si="263"/>
        <v>87.668811732145912</v>
      </c>
      <c r="J423" s="21">
        <f t="shared" si="263"/>
        <v>103.24504954417213</v>
      </c>
      <c r="K423" s="21">
        <f t="shared" si="263"/>
        <v>118.82128735619834</v>
      </c>
      <c r="L423" s="21">
        <f t="shared" si="263"/>
        <v>91.562871185152474</v>
      </c>
      <c r="M423" s="21">
        <f t="shared" si="263"/>
        <v>146.07970352724419</v>
      </c>
      <c r="N423" s="21">
        <f t="shared" si="263"/>
        <v>87.668811732145912</v>
      </c>
      <c r="O423" s="41"/>
      <c r="P423" s="41"/>
    </row>
    <row r="424" spans="1:16" ht="14.25" x14ac:dyDescent="0.2">
      <c r="A424" s="159"/>
      <c r="B424" s="33" t="str">
        <f t="shared" si="244"/>
        <v>Head 29</v>
      </c>
      <c r="C424" s="21">
        <f t="shared" ref="C424:N424" si="264">100+((C86-$Q86)*(20/$R86))</f>
        <v>111.03316845018523</v>
      </c>
      <c r="D424" s="21">
        <f t="shared" si="264"/>
        <v>91.562871185152474</v>
      </c>
      <c r="E424" s="21">
        <f t="shared" si="264"/>
        <v>114.92722790319179</v>
      </c>
      <c r="F424" s="21">
        <f t="shared" si="264"/>
        <v>74.039603646622993</v>
      </c>
      <c r="G424" s="21">
        <f t="shared" si="264"/>
        <v>79.880692826132815</v>
      </c>
      <c r="H424" s="21">
        <f t="shared" si="264"/>
        <v>93.509900911655748</v>
      </c>
      <c r="I424" s="21">
        <f t="shared" si="264"/>
        <v>87.668811732145912</v>
      </c>
      <c r="J424" s="21">
        <f t="shared" si="264"/>
        <v>103.24504954417213</v>
      </c>
      <c r="K424" s="21">
        <f t="shared" si="264"/>
        <v>118.82128735619834</v>
      </c>
      <c r="L424" s="21">
        <f t="shared" si="264"/>
        <v>91.562871185152474</v>
      </c>
      <c r="M424" s="21">
        <f t="shared" si="264"/>
        <v>146.07970352724419</v>
      </c>
      <c r="N424" s="21">
        <f t="shared" si="264"/>
        <v>87.668811732145912</v>
      </c>
      <c r="O424" s="41"/>
      <c r="P424" s="41"/>
    </row>
    <row r="425" spans="1:16" ht="14.25" x14ac:dyDescent="0.2">
      <c r="A425" s="159"/>
      <c r="B425" s="33" t="str">
        <f t="shared" si="244"/>
        <v>Head 30</v>
      </c>
      <c r="C425" s="21">
        <f t="shared" ref="C425:N425" si="265">100+((C87-$Q87)*(20/$R87))</f>
        <v>111.03316845018523</v>
      </c>
      <c r="D425" s="21">
        <f t="shared" si="265"/>
        <v>91.562871185152474</v>
      </c>
      <c r="E425" s="21">
        <f t="shared" si="265"/>
        <v>114.92722790319179</v>
      </c>
      <c r="F425" s="21">
        <f t="shared" si="265"/>
        <v>74.039603646622993</v>
      </c>
      <c r="G425" s="21">
        <f t="shared" si="265"/>
        <v>79.880692826132815</v>
      </c>
      <c r="H425" s="21">
        <f t="shared" si="265"/>
        <v>93.509900911655748</v>
      </c>
      <c r="I425" s="21">
        <f t="shared" si="265"/>
        <v>87.668811732145912</v>
      </c>
      <c r="J425" s="21">
        <f t="shared" si="265"/>
        <v>103.24504954417213</v>
      </c>
      <c r="K425" s="21">
        <f t="shared" si="265"/>
        <v>118.82128735619834</v>
      </c>
      <c r="L425" s="21">
        <f t="shared" si="265"/>
        <v>91.562871185152474</v>
      </c>
      <c r="M425" s="21">
        <f t="shared" si="265"/>
        <v>146.07970352724419</v>
      </c>
      <c r="N425" s="21">
        <f t="shared" si="265"/>
        <v>87.668811732145912</v>
      </c>
      <c r="O425" s="41"/>
      <c r="P425" s="41"/>
    </row>
    <row r="426" spans="1:16" ht="14.25" x14ac:dyDescent="0.2">
      <c r="A426" s="159"/>
      <c r="B426" s="33" t="str">
        <f t="shared" si="244"/>
        <v>Head 31</v>
      </c>
      <c r="C426" s="21">
        <f t="shared" ref="C426:N426" si="266">100+((C88-$Q88)*(20/$R88))</f>
        <v>92.194029239579834</v>
      </c>
      <c r="D426" s="21">
        <f t="shared" si="266"/>
        <v>97.303391919127577</v>
      </c>
      <c r="E426" s="21">
        <f t="shared" si="266"/>
        <v>119.44396353050114</v>
      </c>
      <c r="F426" s="21">
        <f t="shared" si="266"/>
        <v>76.865941200936618</v>
      </c>
      <c r="G426" s="21">
        <f t="shared" si="266"/>
        <v>78.56906209411919</v>
      </c>
      <c r="H426" s="21">
        <f t="shared" si="266"/>
        <v>112.63147995777081</v>
      </c>
      <c r="I426" s="21">
        <f t="shared" si="266"/>
        <v>93.89715013276242</v>
      </c>
      <c r="J426" s="21">
        <f t="shared" si="266"/>
        <v>105.81899638504049</v>
      </c>
      <c r="K426" s="21">
        <f t="shared" si="266"/>
        <v>102.41275459867532</v>
      </c>
      <c r="L426" s="21">
        <f t="shared" si="266"/>
        <v>87.08466656003209</v>
      </c>
      <c r="M426" s="21">
        <f t="shared" si="266"/>
        <v>148.397018714605</v>
      </c>
      <c r="N426" s="21">
        <f t="shared" si="266"/>
        <v>85.381545666849519</v>
      </c>
      <c r="O426" s="41"/>
      <c r="P426" s="41"/>
    </row>
    <row r="427" spans="1:16" ht="14.25" x14ac:dyDescent="0.2">
      <c r="A427" s="159"/>
      <c r="B427" s="33" t="str">
        <f t="shared" si="244"/>
        <v>Head 32</v>
      </c>
      <c r="C427" s="21">
        <f t="shared" ref="C427:N427" si="267">100+((C89-$Q89)*(20/$R89))</f>
        <v>93.665800894448552</v>
      </c>
      <c r="D427" s="21">
        <f t="shared" si="267"/>
        <v>93.665800894448552</v>
      </c>
      <c r="E427" s="21">
        <f t="shared" si="267"/>
        <v>115.38305497062495</v>
      </c>
      <c r="F427" s="21">
        <f t="shared" si="267"/>
        <v>80.635448448742693</v>
      </c>
      <c r="G427" s="21">
        <f t="shared" si="267"/>
        <v>87.150624671595622</v>
      </c>
      <c r="H427" s="21">
        <f t="shared" si="267"/>
        <v>89.322350079213265</v>
      </c>
      <c r="I427" s="21">
        <f t="shared" si="267"/>
        <v>82.807173856360336</v>
      </c>
      <c r="J427" s="21">
        <f t="shared" si="267"/>
        <v>91.494075486830909</v>
      </c>
      <c r="K427" s="21">
        <f t="shared" si="267"/>
        <v>141.44375986203664</v>
      </c>
      <c r="L427" s="21">
        <f t="shared" si="267"/>
        <v>84.978899263977979</v>
      </c>
      <c r="M427" s="21">
        <f t="shared" si="267"/>
        <v>132.75685823156607</v>
      </c>
      <c r="N427" s="21">
        <f t="shared" si="267"/>
        <v>106.6961533401544</v>
      </c>
      <c r="O427" s="41"/>
      <c r="P427" s="41"/>
    </row>
    <row r="428" spans="1:16" ht="14.25" x14ac:dyDescent="0.2">
      <c r="A428" s="159"/>
      <c r="B428" s="33" t="str">
        <f t="shared" si="244"/>
        <v>Head 33</v>
      </c>
      <c r="C428" s="21">
        <f t="shared" ref="C428:N428" si="268">100+((C90-$Q90)*(20/$R90))</f>
        <v>116.34752853273184</v>
      </c>
      <c r="D428" s="21">
        <f t="shared" si="268"/>
        <v>89.939982441395784</v>
      </c>
      <c r="E428" s="21">
        <f t="shared" si="268"/>
        <v>108.80251536377868</v>
      </c>
      <c r="F428" s="21">
        <f t="shared" si="268"/>
        <v>76.736209395727769</v>
      </c>
      <c r="G428" s="21">
        <f t="shared" si="268"/>
        <v>82.394969272442637</v>
      </c>
      <c r="H428" s="21">
        <f t="shared" si="268"/>
        <v>86.167475856919211</v>
      </c>
      <c r="I428" s="21">
        <f t="shared" si="268"/>
        <v>86.167475856919211</v>
      </c>
      <c r="J428" s="21">
        <f t="shared" si="268"/>
        <v>97.484995610348946</v>
      </c>
      <c r="K428" s="21">
        <f t="shared" si="268"/>
        <v>127.66504828616158</v>
      </c>
      <c r="L428" s="21">
        <f t="shared" si="268"/>
        <v>89.939982441395784</v>
      </c>
      <c r="M428" s="21">
        <f t="shared" si="268"/>
        <v>142.7550746240679</v>
      </c>
      <c r="N428" s="21">
        <f t="shared" si="268"/>
        <v>95.598742318110666</v>
      </c>
      <c r="O428" s="41"/>
      <c r="P428" s="41"/>
    </row>
    <row r="429" spans="1:16" ht="14.25" x14ac:dyDescent="0.2">
      <c r="A429" s="159"/>
      <c r="B429" s="33" t="str">
        <f t="shared" si="244"/>
        <v>Head 34</v>
      </c>
      <c r="C429" s="21">
        <f t="shared" ref="C429:N429" si="269">100+((C91-$Q91)*(20/$R91))</f>
        <v>95.624975724451716</v>
      </c>
      <c r="D429" s="21">
        <f t="shared" si="269"/>
        <v>107.10941444776596</v>
      </c>
      <c r="E429" s="21">
        <f t="shared" si="269"/>
        <v>121.87512137774141</v>
      </c>
      <c r="F429" s="21">
        <f t="shared" si="269"/>
        <v>72.656098277823233</v>
      </c>
      <c r="G429" s="21">
        <f t="shared" si="269"/>
        <v>77.578000587815055</v>
      </c>
      <c r="H429" s="21">
        <f t="shared" si="269"/>
        <v>105.46878034443534</v>
      </c>
      <c r="I429" s="21">
        <f t="shared" si="269"/>
        <v>92.343707517790506</v>
      </c>
      <c r="J429" s="21">
        <f t="shared" si="269"/>
        <v>110.39068265442717</v>
      </c>
      <c r="K429" s="21">
        <f t="shared" si="269"/>
        <v>115.31258496441899</v>
      </c>
      <c r="L429" s="21">
        <f t="shared" si="269"/>
        <v>85.781171104468086</v>
      </c>
      <c r="M429" s="21">
        <f t="shared" si="269"/>
        <v>138.28146241104747</v>
      </c>
      <c r="N429" s="21">
        <f t="shared" si="269"/>
        <v>77.578000587815055</v>
      </c>
      <c r="O429" s="41"/>
      <c r="P429" s="41"/>
    </row>
    <row r="430" spans="1:16" ht="14.25" x14ac:dyDescent="0.2">
      <c r="A430" s="159"/>
      <c r="B430" s="33" t="str">
        <f t="shared" si="244"/>
        <v>Head 35</v>
      </c>
      <c r="C430" s="21">
        <f t="shared" ref="C430:N430" si="270">100+((C92-$Q92)*(20/$R92))</f>
        <v>128.42217459550625</v>
      </c>
      <c r="D430" s="21">
        <f t="shared" si="270"/>
        <v>114.55769918306417</v>
      </c>
      <c r="E430" s="21">
        <f t="shared" si="270"/>
        <v>92.374538523156858</v>
      </c>
      <c r="F430" s="21">
        <f t="shared" si="270"/>
        <v>92.374538523156858</v>
      </c>
      <c r="G430" s="21">
        <f t="shared" si="270"/>
        <v>103.46611885311052</v>
      </c>
      <c r="H430" s="21">
        <f t="shared" si="270"/>
        <v>72.964272945737974</v>
      </c>
      <c r="I430" s="21">
        <f t="shared" si="270"/>
        <v>86.828748358180036</v>
      </c>
      <c r="J430" s="21">
        <f t="shared" si="270"/>
        <v>86.828748358180036</v>
      </c>
      <c r="K430" s="21">
        <f t="shared" si="270"/>
        <v>139.51375492545989</v>
      </c>
      <c r="L430" s="21">
        <f t="shared" si="270"/>
        <v>103.46611885311052</v>
      </c>
      <c r="M430" s="21">
        <f t="shared" si="270"/>
        <v>103.46611885311052</v>
      </c>
      <c r="N430" s="21">
        <f t="shared" si="270"/>
        <v>75.737168028226392</v>
      </c>
      <c r="O430" s="41"/>
      <c r="P430" s="41"/>
    </row>
    <row r="431" spans="1:16" ht="14.25" x14ac:dyDescent="0.2">
      <c r="A431" s="159"/>
      <c r="B431" s="33" t="str">
        <f t="shared" si="244"/>
        <v>Head 36</v>
      </c>
      <c r="C431" s="21">
        <f t="shared" ref="C431:N431" si="271">100+((C93-$Q93)*(20/$R93))</f>
        <v>148.08314239213749</v>
      </c>
      <c r="D431" s="21">
        <f t="shared" si="271"/>
        <v>94.884772085942814</v>
      </c>
      <c r="E431" s="21">
        <f t="shared" si="271"/>
        <v>103.0691367484343</v>
      </c>
      <c r="F431" s="21">
        <f t="shared" si="271"/>
        <v>74.423860429714111</v>
      </c>
      <c r="G431" s="21">
        <f t="shared" si="271"/>
        <v>80.562133926582717</v>
      </c>
      <c r="H431" s="21">
        <f t="shared" si="271"/>
        <v>90.792589754697076</v>
      </c>
      <c r="I431" s="21">
        <f t="shared" si="271"/>
        <v>107.16131907968006</v>
      </c>
      <c r="J431" s="21">
        <f t="shared" si="271"/>
        <v>86.700407423451338</v>
      </c>
      <c r="K431" s="21">
        <f t="shared" si="271"/>
        <v>117.3917749077944</v>
      </c>
      <c r="L431" s="21">
        <f t="shared" si="271"/>
        <v>90.792589754697076</v>
      </c>
      <c r="M431" s="21">
        <f t="shared" si="271"/>
        <v>115.34568374217153</v>
      </c>
      <c r="N431" s="21">
        <f t="shared" si="271"/>
        <v>90.792589754697076</v>
      </c>
      <c r="O431" s="41"/>
      <c r="P431" s="41"/>
    </row>
    <row r="432" spans="1:16" ht="14.25" x14ac:dyDescent="0.2">
      <c r="A432" s="159"/>
      <c r="B432" s="33" t="str">
        <f t="shared" si="244"/>
        <v>Head 37</v>
      </c>
      <c r="C432" s="21">
        <f t="shared" ref="C432:N432" si="272">100+((C94-$Q94)*(20/$R94))</f>
        <v>111.65193847807387</v>
      </c>
      <c r="D432" s="21">
        <f t="shared" si="272"/>
        <v>91.089694105002337</v>
      </c>
      <c r="E432" s="21">
        <f t="shared" si="272"/>
        <v>109.59571404076672</v>
      </c>
      <c r="F432" s="21">
        <f t="shared" si="272"/>
        <v>72.583674169237966</v>
      </c>
      <c r="G432" s="21">
        <f t="shared" si="272"/>
        <v>76.696123043852268</v>
      </c>
      <c r="H432" s="21">
        <f t="shared" si="272"/>
        <v>93.145918542309488</v>
      </c>
      <c r="I432" s="21">
        <f t="shared" si="272"/>
        <v>91.089694105002337</v>
      </c>
      <c r="J432" s="21">
        <f t="shared" si="272"/>
        <v>97.258367416923804</v>
      </c>
      <c r="K432" s="21">
        <f t="shared" si="272"/>
        <v>115.76438735268817</v>
      </c>
      <c r="L432" s="21">
        <f t="shared" si="272"/>
        <v>99.314591854230954</v>
      </c>
      <c r="M432" s="21">
        <f t="shared" si="272"/>
        <v>148.66397834960262</v>
      </c>
      <c r="N432" s="21">
        <f t="shared" si="272"/>
        <v>93.145918542309488</v>
      </c>
      <c r="O432" s="41"/>
      <c r="P432" s="41"/>
    </row>
    <row r="433" spans="1:18" ht="14.25" x14ac:dyDescent="0.2">
      <c r="A433" s="159"/>
      <c r="B433" s="33" t="str">
        <f t="shared" si="244"/>
        <v>Head 38</v>
      </c>
      <c r="C433" s="21">
        <f t="shared" ref="C433:N433" si="273">100+((C95-$Q95)*(20/$R95))</f>
        <v>90.619168480353139</v>
      </c>
      <c r="D433" s="21">
        <f t="shared" si="273"/>
        <v>98.123833696070633</v>
      </c>
      <c r="E433" s="21">
        <f t="shared" si="273"/>
        <v>118.76166303929372</v>
      </c>
      <c r="F433" s="21">
        <f t="shared" si="273"/>
        <v>77.486004352847544</v>
      </c>
      <c r="G433" s="21">
        <f t="shared" si="273"/>
        <v>81.238336960706278</v>
      </c>
      <c r="H433" s="21">
        <f t="shared" si="273"/>
        <v>115.00933043143498</v>
      </c>
      <c r="I433" s="21">
        <f t="shared" si="273"/>
        <v>90.619168480353139</v>
      </c>
      <c r="J433" s="21">
        <f t="shared" si="273"/>
        <v>107.50466521571749</v>
      </c>
      <c r="K433" s="21">
        <f t="shared" si="273"/>
        <v>98.123833696070633</v>
      </c>
      <c r="L433" s="21">
        <f t="shared" si="273"/>
        <v>86.866835872494391</v>
      </c>
      <c r="M433" s="21">
        <f t="shared" si="273"/>
        <v>148.78032390216367</v>
      </c>
      <c r="N433" s="21">
        <f t="shared" si="273"/>
        <v>86.866835872494391</v>
      </c>
      <c r="O433" s="41"/>
      <c r="P433" s="41"/>
    </row>
    <row r="434" spans="1:18" ht="14.25" x14ac:dyDescent="0.2">
      <c r="A434" s="159"/>
      <c r="B434" s="33" t="str">
        <f t="shared" si="244"/>
        <v>Head 39</v>
      </c>
      <c r="C434" s="21">
        <f t="shared" ref="C434:N434" si="274">100+((C96-$Q96)*(20/$R96))</f>
        <v>101.58898272664787</v>
      </c>
      <c r="D434" s="21">
        <f t="shared" si="274"/>
        <v>90.995764548995382</v>
      </c>
      <c r="E434" s="21">
        <f t="shared" si="274"/>
        <v>116.41948817536135</v>
      </c>
      <c r="F434" s="21">
        <f t="shared" si="274"/>
        <v>80.402546371342893</v>
      </c>
      <c r="G434" s="21">
        <f t="shared" si="274"/>
        <v>88.877120913464893</v>
      </c>
      <c r="H434" s="21">
        <f t="shared" si="274"/>
        <v>88.877120913464893</v>
      </c>
      <c r="I434" s="21">
        <f t="shared" si="274"/>
        <v>88.877120913464893</v>
      </c>
      <c r="J434" s="21">
        <f t="shared" si="274"/>
        <v>95.233051820056374</v>
      </c>
      <c r="K434" s="21">
        <f t="shared" si="274"/>
        <v>143.96185543725784</v>
      </c>
      <c r="L434" s="21">
        <f t="shared" si="274"/>
        <v>88.877120913464893</v>
      </c>
      <c r="M434" s="21">
        <f t="shared" si="274"/>
        <v>131.24999362407485</v>
      </c>
      <c r="N434" s="21">
        <f t="shared" si="274"/>
        <v>84.639833642403886</v>
      </c>
      <c r="O434" s="41"/>
      <c r="P434" s="41"/>
    </row>
    <row r="435" spans="1:18" ht="14.25" x14ac:dyDescent="0.2">
      <c r="A435" s="159"/>
      <c r="B435" s="33" t="str">
        <f t="shared" si="244"/>
        <v>Head 40</v>
      </c>
      <c r="C435" s="21">
        <f t="shared" ref="C435:N435" si="275">100+((C97-$Q97)*(20/$R97))</f>
        <v>107.28091122342914</v>
      </c>
      <c r="D435" s="21">
        <f t="shared" si="275"/>
        <v>94.494920782285291</v>
      </c>
      <c r="E435" s="21">
        <f t="shared" si="275"/>
        <v>115.80490485085836</v>
      </c>
      <c r="F435" s="21">
        <f t="shared" si="275"/>
        <v>75.31593512056952</v>
      </c>
      <c r="G435" s="21">
        <f t="shared" si="275"/>
        <v>83.839928747998755</v>
      </c>
      <c r="H435" s="21">
        <f t="shared" si="275"/>
        <v>92.36392237542799</v>
      </c>
      <c r="I435" s="21">
        <f t="shared" si="275"/>
        <v>88.101925561713372</v>
      </c>
      <c r="J435" s="21">
        <f t="shared" si="275"/>
        <v>100.88791600285721</v>
      </c>
      <c r="K435" s="21">
        <f t="shared" si="275"/>
        <v>126.4598968851449</v>
      </c>
      <c r="L435" s="21">
        <f t="shared" si="275"/>
        <v>88.101925561713372</v>
      </c>
      <c r="M435" s="21">
        <f t="shared" si="275"/>
        <v>143.50788414000337</v>
      </c>
      <c r="N435" s="21">
        <f t="shared" si="275"/>
        <v>83.839928747998755</v>
      </c>
      <c r="O435" s="41"/>
      <c r="P435" s="41"/>
    </row>
    <row r="436" spans="1:18" x14ac:dyDescent="0.15">
      <c r="B436" s="42" t="s">
        <v>78</v>
      </c>
      <c r="C436" s="43">
        <f t="shared" ref="C436:N436" si="276">MAX(C356:C435)</f>
        <v>148.08314239213749</v>
      </c>
      <c r="D436" s="43">
        <f t="shared" si="276"/>
        <v>117.47510923695242</v>
      </c>
      <c r="E436" s="43">
        <f t="shared" si="276"/>
        <v>146.85913968057878</v>
      </c>
      <c r="F436" s="43">
        <f t="shared" si="276"/>
        <v>107.84354848244215</v>
      </c>
      <c r="G436" s="43">
        <f t="shared" si="276"/>
        <v>133.72725847450124</v>
      </c>
      <c r="H436" s="43">
        <f t="shared" si="276"/>
        <v>142.94105617473798</v>
      </c>
      <c r="I436" s="43">
        <f t="shared" si="276"/>
        <v>121.58689964564711</v>
      </c>
      <c r="J436" s="43">
        <f t="shared" si="276"/>
        <v>128.17381620976872</v>
      </c>
      <c r="K436" s="43">
        <f t="shared" si="276"/>
        <v>143.96185543725784</v>
      </c>
      <c r="L436" s="43">
        <f t="shared" si="276"/>
        <v>103.46611885311052</v>
      </c>
      <c r="M436" s="43">
        <f t="shared" si="276"/>
        <v>153.50614538515006</v>
      </c>
      <c r="N436" s="43">
        <f t="shared" si="276"/>
        <v>106.6961533401544</v>
      </c>
      <c r="O436" s="149" t="s">
        <v>183</v>
      </c>
      <c r="P436" s="150"/>
      <c r="Q436" s="150"/>
      <c r="R436" s="151"/>
    </row>
    <row r="437" spans="1:18" x14ac:dyDescent="0.15">
      <c r="B437" s="42" t="s">
        <v>79</v>
      </c>
      <c r="C437" s="43">
        <f t="shared" ref="C437:N437" si="277">MIN(C356:C435)</f>
        <v>84.347879883461829</v>
      </c>
      <c r="D437" s="43">
        <f t="shared" si="277"/>
        <v>78.569323965493425</v>
      </c>
      <c r="E437" s="43">
        <f t="shared" si="277"/>
        <v>79.606773945650403</v>
      </c>
      <c r="F437" s="43">
        <f t="shared" si="277"/>
        <v>67.135225493153428</v>
      </c>
      <c r="G437" s="43">
        <f t="shared" si="277"/>
        <v>74.187052788811613</v>
      </c>
      <c r="H437" s="43">
        <f t="shared" si="277"/>
        <v>67.841451221987171</v>
      </c>
      <c r="I437" s="43">
        <f t="shared" si="277"/>
        <v>79.932906346137756</v>
      </c>
      <c r="J437" s="43">
        <f t="shared" si="277"/>
        <v>84.310709188945282</v>
      </c>
      <c r="K437" s="43">
        <f t="shared" si="277"/>
        <v>92.566212271175701</v>
      </c>
      <c r="L437" s="43">
        <f t="shared" si="277"/>
        <v>80.468995558700243</v>
      </c>
      <c r="M437" s="43">
        <f t="shared" si="277"/>
        <v>103.46611885311052</v>
      </c>
      <c r="N437" s="43">
        <f t="shared" si="277"/>
        <v>69.830219357473595</v>
      </c>
      <c r="O437" s="152"/>
      <c r="P437" s="153"/>
      <c r="Q437" s="153"/>
      <c r="R437" s="154"/>
    </row>
    <row r="438" spans="1:18" x14ac:dyDescent="0.15">
      <c r="B438" s="42" t="s">
        <v>80</v>
      </c>
      <c r="C438" s="43">
        <f t="shared" ref="C438:N438" si="278">AVERAGE(C356:C435)</f>
        <v>104.61401691325727</v>
      </c>
      <c r="D438" s="43">
        <f t="shared" si="278"/>
        <v>96.0233727323605</v>
      </c>
      <c r="E438" s="43">
        <f t="shared" si="278"/>
        <v>116.2593847157024</v>
      </c>
      <c r="F438" s="43">
        <f t="shared" si="278"/>
        <v>77.234191398450207</v>
      </c>
      <c r="G438" s="43">
        <f t="shared" si="278"/>
        <v>82.826374190147135</v>
      </c>
      <c r="H438" s="43">
        <f t="shared" si="278"/>
        <v>98.953788404034611</v>
      </c>
      <c r="I438" s="43">
        <f t="shared" si="278"/>
        <v>89.484231822659751</v>
      </c>
      <c r="J438" s="43">
        <f t="shared" si="278"/>
        <v>100.50428738895546</v>
      </c>
      <c r="K438" s="43">
        <f t="shared" si="278"/>
        <v>118.68536090358403</v>
      </c>
      <c r="L438" s="43">
        <f t="shared" si="278"/>
        <v>88.203397431458555</v>
      </c>
      <c r="M438" s="43">
        <f t="shared" si="278"/>
        <v>140.62138988601686</v>
      </c>
      <c r="N438" s="43">
        <f t="shared" si="278"/>
        <v>86.590204213372914</v>
      </c>
      <c r="O438" s="155"/>
      <c r="P438" s="156"/>
      <c r="Q438" s="156"/>
      <c r="R438" s="157"/>
    </row>
    <row r="439" spans="1:18" x14ac:dyDescent="0.15">
      <c r="B439" s="42" t="s">
        <v>81</v>
      </c>
      <c r="C439" s="43">
        <f t="shared" ref="C439:N439" si="279">STDEV(C356:C435)</f>
        <v>10.33995270995481</v>
      </c>
      <c r="D439" s="43">
        <f t="shared" si="279"/>
        <v>6.2675192219322238</v>
      </c>
      <c r="E439" s="43">
        <f t="shared" si="279"/>
        <v>10.357064042782527</v>
      </c>
      <c r="F439" s="43">
        <f t="shared" si="279"/>
        <v>6.0195933133357791</v>
      </c>
      <c r="G439" s="43">
        <f t="shared" si="279"/>
        <v>8.9330309275860493</v>
      </c>
      <c r="H439" s="43">
        <f t="shared" si="279"/>
        <v>12.909496814435551</v>
      </c>
      <c r="I439" s="43">
        <f t="shared" si="279"/>
        <v>6.6435301087295802</v>
      </c>
      <c r="J439" s="43">
        <f t="shared" si="279"/>
        <v>6.1264829568481733</v>
      </c>
      <c r="K439" s="43">
        <f t="shared" si="279"/>
        <v>8.8485093618481159</v>
      </c>
      <c r="L439" s="43">
        <f t="shared" si="279"/>
        <v>4.2869144357118287</v>
      </c>
      <c r="M439" s="43">
        <f t="shared" si="279"/>
        <v>11.089337120905782</v>
      </c>
      <c r="N439" s="43">
        <f t="shared" si="279"/>
        <v>5.3398542369457234</v>
      </c>
    </row>
    <row r="442" spans="1:18" ht="14.25" x14ac:dyDescent="0.2">
      <c r="A442" s="24"/>
      <c r="B442" s="62" t="s">
        <v>184</v>
      </c>
      <c r="C442" s="66" t="str">
        <f t="shared" ref="C442:N442" si="280">C355</f>
        <v>Brand 1</v>
      </c>
      <c r="D442" s="66" t="str">
        <f t="shared" si="280"/>
        <v>Brand 2</v>
      </c>
      <c r="E442" s="66" t="str">
        <f t="shared" si="280"/>
        <v>Brand 3</v>
      </c>
      <c r="F442" s="66" t="str">
        <f t="shared" si="280"/>
        <v>Brand 4</v>
      </c>
      <c r="G442" s="66" t="str">
        <f t="shared" si="280"/>
        <v>Brand 5</v>
      </c>
      <c r="H442" s="66" t="str">
        <f t="shared" si="280"/>
        <v>Brand 6</v>
      </c>
      <c r="I442" s="66" t="str">
        <f t="shared" si="280"/>
        <v>Brand 7</v>
      </c>
      <c r="J442" s="66" t="str">
        <f t="shared" si="280"/>
        <v>Brand 8</v>
      </c>
      <c r="K442" s="66" t="str">
        <f t="shared" si="280"/>
        <v>Brand 9</v>
      </c>
      <c r="L442" s="66" t="str">
        <f t="shared" si="280"/>
        <v>Brand 10</v>
      </c>
      <c r="M442" s="66" t="str">
        <f t="shared" si="280"/>
        <v>Brand 11</v>
      </c>
      <c r="N442" s="66" t="str">
        <f t="shared" si="280"/>
        <v>Brand 12</v>
      </c>
    </row>
    <row r="443" spans="1:18" ht="15" customHeight="1" x14ac:dyDescent="0.2">
      <c r="A443" s="146" t="s">
        <v>70</v>
      </c>
      <c r="B443" s="63" t="str">
        <f t="shared" ref="B443:B483" si="281">B356</f>
        <v>Heart 1</v>
      </c>
      <c r="C443" s="65">
        <f t="shared" ref="C443:N443" si="282">C356</f>
        <v>132.89110385261762</v>
      </c>
      <c r="D443" s="65">
        <f t="shared" si="282"/>
        <v>92.888409977812401</v>
      </c>
      <c r="E443" s="65">
        <f t="shared" si="282"/>
        <v>116.89002630269555</v>
      </c>
      <c r="F443" s="65">
        <f t="shared" si="282"/>
        <v>74.220486169569966</v>
      </c>
      <c r="G443" s="65">
        <f t="shared" si="282"/>
        <v>76.887332427890314</v>
      </c>
      <c r="H443" s="65">
        <f t="shared" si="282"/>
        <v>98.222102494453097</v>
      </c>
      <c r="I443" s="65">
        <f t="shared" si="282"/>
        <v>95.555256236132749</v>
      </c>
      <c r="J443" s="65">
        <f t="shared" si="282"/>
        <v>90.221563719492053</v>
      </c>
      <c r="K443" s="65">
        <f t="shared" si="282"/>
        <v>122.22371881933624</v>
      </c>
      <c r="L443" s="65">
        <f t="shared" si="282"/>
        <v>90.221563719492053</v>
      </c>
      <c r="M443" s="65">
        <f t="shared" si="282"/>
        <v>127.55741133597694</v>
      </c>
      <c r="N443" s="65">
        <f t="shared" si="282"/>
        <v>82.22102494453101</v>
      </c>
      <c r="O443" s="149" t="s">
        <v>185</v>
      </c>
      <c r="P443" s="150"/>
      <c r="Q443" s="150"/>
      <c r="R443" s="151"/>
    </row>
    <row r="444" spans="1:18" ht="14.25" x14ac:dyDescent="0.2">
      <c r="A444" s="147"/>
      <c r="B444" s="63" t="str">
        <f t="shared" si="281"/>
        <v>Heart 2</v>
      </c>
      <c r="C444" s="64">
        <f t="shared" ref="C444:N444" si="283">C357</f>
        <v>89.893126735561438</v>
      </c>
      <c r="D444" s="64">
        <f t="shared" si="283"/>
        <v>108.26925994363154</v>
      </c>
      <c r="E444" s="64">
        <f t="shared" si="283"/>
        <v>146.85913968057878</v>
      </c>
      <c r="F444" s="64">
        <f t="shared" si="283"/>
        <v>82.542673452333403</v>
      </c>
      <c r="G444" s="64">
        <f t="shared" si="283"/>
        <v>84.380286773140412</v>
      </c>
      <c r="H444" s="64">
        <f t="shared" si="283"/>
        <v>128.48300647250866</v>
      </c>
      <c r="I444" s="64">
        <f t="shared" si="283"/>
        <v>86.217900093947421</v>
      </c>
      <c r="J444" s="64">
        <f t="shared" si="283"/>
        <v>99.081193339596496</v>
      </c>
      <c r="K444" s="64">
        <f t="shared" si="283"/>
        <v>97.243580018789487</v>
      </c>
      <c r="L444" s="64">
        <f t="shared" si="283"/>
        <v>84.380286773140412</v>
      </c>
      <c r="M444" s="64">
        <f t="shared" si="283"/>
        <v>106.43164662282453</v>
      </c>
      <c r="N444" s="64">
        <f t="shared" si="283"/>
        <v>86.217900093947421</v>
      </c>
      <c r="O444" s="152"/>
      <c r="P444" s="153"/>
      <c r="Q444" s="153"/>
      <c r="R444" s="154"/>
    </row>
    <row r="445" spans="1:18" ht="14.25" x14ac:dyDescent="0.2">
      <c r="A445" s="147"/>
      <c r="B445" s="63" t="str">
        <f t="shared" si="281"/>
        <v>Heart 3</v>
      </c>
      <c r="C445" s="64">
        <f t="shared" ref="C445:N445" si="284">C358</f>
        <v>94.096251539838278</v>
      </c>
      <c r="D445" s="64">
        <f t="shared" si="284"/>
        <v>101.18074969203235</v>
      </c>
      <c r="E445" s="64">
        <f t="shared" si="284"/>
        <v>122.43424414861452</v>
      </c>
      <c r="F445" s="64">
        <f t="shared" si="284"/>
        <v>79.927255235450161</v>
      </c>
      <c r="G445" s="64">
        <f t="shared" si="284"/>
        <v>77.565755851385475</v>
      </c>
      <c r="H445" s="64">
        <f t="shared" si="284"/>
        <v>110.62674722829109</v>
      </c>
      <c r="I445" s="64">
        <f t="shared" si="284"/>
        <v>94.096251539838278</v>
      </c>
      <c r="J445" s="64">
        <f t="shared" si="284"/>
        <v>103.54224907609704</v>
      </c>
      <c r="K445" s="64">
        <f t="shared" si="284"/>
        <v>105.90374846016172</v>
      </c>
      <c r="L445" s="64">
        <f t="shared" si="284"/>
        <v>84.650254003579533</v>
      </c>
      <c r="M445" s="64">
        <f t="shared" si="284"/>
        <v>146.0492379892614</v>
      </c>
      <c r="N445" s="64">
        <f t="shared" si="284"/>
        <v>79.927255235450161</v>
      </c>
      <c r="O445" s="152"/>
      <c r="P445" s="153"/>
      <c r="Q445" s="153"/>
      <c r="R445" s="154"/>
    </row>
    <row r="446" spans="1:18" ht="14.25" x14ac:dyDescent="0.2">
      <c r="A446" s="147"/>
      <c r="B446" s="63" t="str">
        <f t="shared" si="281"/>
        <v>Heart 4</v>
      </c>
      <c r="C446" s="64">
        <f t="shared" ref="C446:N446" si="285">C359</f>
        <v>101.13326808644298</v>
      </c>
      <c r="D446" s="64">
        <f t="shared" si="285"/>
        <v>111.33268086442986</v>
      </c>
      <c r="E446" s="64">
        <f t="shared" si="285"/>
        <v>121.53209364241673</v>
      </c>
      <c r="F446" s="64">
        <f t="shared" si="285"/>
        <v>67.135225493153428</v>
      </c>
      <c r="G446" s="64">
        <f t="shared" si="285"/>
        <v>77.334638271140292</v>
      </c>
      <c r="H446" s="64">
        <f t="shared" si="285"/>
        <v>104.53307234577194</v>
      </c>
      <c r="I446" s="64">
        <f t="shared" si="285"/>
        <v>90.933855308456117</v>
      </c>
      <c r="J446" s="64">
        <f t="shared" si="285"/>
        <v>101.13326808644298</v>
      </c>
      <c r="K446" s="64">
        <f t="shared" si="285"/>
        <v>114.73248512375882</v>
      </c>
      <c r="L446" s="64">
        <f t="shared" si="285"/>
        <v>87.534051049127157</v>
      </c>
      <c r="M446" s="64">
        <f t="shared" si="285"/>
        <v>138.53111493906152</v>
      </c>
      <c r="N446" s="64">
        <f t="shared" si="285"/>
        <v>84.134246789798198</v>
      </c>
      <c r="O446" s="152"/>
      <c r="P446" s="153"/>
      <c r="Q446" s="153"/>
      <c r="R446" s="154"/>
    </row>
    <row r="447" spans="1:18" ht="14.25" x14ac:dyDescent="0.2">
      <c r="A447" s="147"/>
      <c r="B447" s="63" t="str">
        <f t="shared" si="281"/>
        <v>Heart 5</v>
      </c>
      <c r="C447" s="64">
        <f t="shared" ref="C447:N447" si="286">C360</f>
        <v>98.085528640477463</v>
      </c>
      <c r="D447" s="64">
        <f t="shared" si="286"/>
        <v>104.97762553475862</v>
      </c>
      <c r="E447" s="64">
        <f t="shared" si="286"/>
        <v>111.86972242903977</v>
      </c>
      <c r="F447" s="64">
        <f t="shared" si="286"/>
        <v>70.517141063352852</v>
      </c>
      <c r="G447" s="64">
        <f t="shared" si="286"/>
        <v>77.409237957633991</v>
      </c>
      <c r="H447" s="64">
        <f t="shared" si="286"/>
        <v>107.27499116618567</v>
      </c>
      <c r="I447" s="64">
        <f t="shared" si="286"/>
        <v>86.598700483342199</v>
      </c>
      <c r="J447" s="64">
        <f t="shared" si="286"/>
        <v>104.97762553475862</v>
      </c>
      <c r="K447" s="64">
        <f t="shared" si="286"/>
        <v>114.16708806046682</v>
      </c>
      <c r="L447" s="64">
        <f t="shared" si="286"/>
        <v>88.896066114769255</v>
      </c>
      <c r="M447" s="64">
        <f t="shared" si="286"/>
        <v>146.33020690044555</v>
      </c>
      <c r="N447" s="64">
        <f t="shared" si="286"/>
        <v>88.896066114769255</v>
      </c>
      <c r="O447" s="155"/>
      <c r="P447" s="156"/>
      <c r="Q447" s="156"/>
      <c r="R447" s="157"/>
    </row>
    <row r="448" spans="1:18" ht="14.25" x14ac:dyDescent="0.2">
      <c r="A448" s="147"/>
      <c r="B448" s="63" t="str">
        <f t="shared" si="281"/>
        <v>Heart 6</v>
      </c>
      <c r="C448" s="64">
        <f t="shared" ref="C448:N448" si="287">C361</f>
        <v>101.57459164324443</v>
      </c>
      <c r="D448" s="64">
        <f t="shared" si="287"/>
        <v>97.375680594592609</v>
      </c>
      <c r="E448" s="64">
        <f t="shared" si="287"/>
        <v>120.46969136217764</v>
      </c>
      <c r="F448" s="64">
        <f t="shared" si="287"/>
        <v>78.480580875659399</v>
      </c>
      <c r="G448" s="64">
        <f t="shared" si="287"/>
        <v>80.580036399985318</v>
      </c>
      <c r="H448" s="64">
        <f t="shared" si="287"/>
        <v>103.67404716757035</v>
      </c>
      <c r="I448" s="64">
        <f t="shared" si="287"/>
        <v>84.77894744863714</v>
      </c>
      <c r="J448" s="64">
        <f t="shared" si="287"/>
        <v>99.475136118918527</v>
      </c>
      <c r="K448" s="64">
        <f t="shared" si="287"/>
        <v>118.37023583785174</v>
      </c>
      <c r="L448" s="64">
        <f t="shared" si="287"/>
        <v>84.77894744863714</v>
      </c>
      <c r="M448" s="64">
        <f t="shared" si="287"/>
        <v>145.66315765408859</v>
      </c>
      <c r="N448" s="64">
        <f t="shared" si="287"/>
        <v>84.77894744863714</v>
      </c>
    </row>
    <row r="449" spans="1:14" ht="14.25" x14ac:dyDescent="0.2">
      <c r="A449" s="147"/>
      <c r="B449" s="63" t="str">
        <f t="shared" si="281"/>
        <v>Heart 7</v>
      </c>
      <c r="C449" s="64">
        <f t="shared" ref="C449:N449" si="288">C362</f>
        <v>131.37858162210944</v>
      </c>
      <c r="D449" s="64">
        <f t="shared" si="288"/>
        <v>103.92232270276368</v>
      </c>
      <c r="E449" s="64">
        <f t="shared" si="288"/>
        <v>119.61161351381841</v>
      </c>
      <c r="F449" s="64">
        <f t="shared" si="288"/>
        <v>68.621418377890549</v>
      </c>
      <c r="G449" s="64">
        <f t="shared" si="288"/>
        <v>80.388386486181588</v>
      </c>
      <c r="H449" s="64">
        <f t="shared" si="288"/>
        <v>88.233031891708961</v>
      </c>
      <c r="I449" s="64">
        <f t="shared" si="288"/>
        <v>103.92232270276368</v>
      </c>
      <c r="J449" s="64">
        <f t="shared" si="288"/>
        <v>84.310709188945282</v>
      </c>
      <c r="K449" s="64">
        <f t="shared" si="288"/>
        <v>119.61161351381841</v>
      </c>
      <c r="L449" s="64">
        <f t="shared" si="288"/>
        <v>92.155354594472641</v>
      </c>
      <c r="M449" s="64">
        <f t="shared" si="288"/>
        <v>123.53393621658208</v>
      </c>
      <c r="N449" s="64">
        <f t="shared" si="288"/>
        <v>84.310709188945282</v>
      </c>
    </row>
    <row r="450" spans="1:14" ht="14.25" x14ac:dyDescent="0.2">
      <c r="A450" s="147"/>
      <c r="B450" s="63" t="str">
        <f t="shared" si="281"/>
        <v>Heart 8</v>
      </c>
      <c r="C450" s="64">
        <f t="shared" ref="C450:N450" si="289">C363</f>
        <v>105.34308357916395</v>
      </c>
      <c r="D450" s="64">
        <f t="shared" si="289"/>
        <v>98.21897214027868</v>
      </c>
      <c r="E450" s="64">
        <f t="shared" si="289"/>
        <v>114.84189883101097</v>
      </c>
      <c r="F450" s="64">
        <f t="shared" si="289"/>
        <v>76.846637823622899</v>
      </c>
      <c r="G450" s="64">
        <f t="shared" si="289"/>
        <v>83.97074926250815</v>
      </c>
      <c r="H450" s="64">
        <f t="shared" si="289"/>
        <v>100.59367595324044</v>
      </c>
      <c r="I450" s="64">
        <f t="shared" si="289"/>
        <v>86.345453075469905</v>
      </c>
      <c r="J450" s="64">
        <f t="shared" si="289"/>
        <v>100.59367595324044</v>
      </c>
      <c r="K450" s="64">
        <f t="shared" si="289"/>
        <v>121.96601026989623</v>
      </c>
      <c r="L450" s="64">
        <f t="shared" si="289"/>
        <v>81.596045449546409</v>
      </c>
      <c r="M450" s="64">
        <f t="shared" si="289"/>
        <v>145.71304839951378</v>
      </c>
      <c r="N450" s="64">
        <f t="shared" si="289"/>
        <v>83.97074926250815</v>
      </c>
    </row>
    <row r="451" spans="1:14" ht="14.25" x14ac:dyDescent="0.2">
      <c r="A451" s="147"/>
      <c r="B451" s="63" t="str">
        <f t="shared" si="281"/>
        <v>Heart 9</v>
      </c>
      <c r="C451" s="64">
        <f t="shared" ref="C451:N451" si="290">C364</f>
        <v>101.99758015640363</v>
      </c>
      <c r="D451" s="64">
        <f t="shared" si="290"/>
        <v>96.670699739327276</v>
      </c>
      <c r="E451" s="64">
        <f t="shared" si="290"/>
        <v>94.007259530789099</v>
      </c>
      <c r="F451" s="64">
        <f t="shared" si="290"/>
        <v>99.334139947865452</v>
      </c>
      <c r="G451" s="64">
        <f t="shared" si="290"/>
        <v>117.97822140763269</v>
      </c>
      <c r="H451" s="64">
        <f t="shared" si="290"/>
        <v>78.026618279560054</v>
      </c>
      <c r="I451" s="64">
        <f t="shared" si="290"/>
        <v>86.016938905174584</v>
      </c>
      <c r="J451" s="64">
        <f t="shared" si="290"/>
        <v>94.007259530789099</v>
      </c>
      <c r="K451" s="64">
        <f t="shared" si="290"/>
        <v>120.64166161617086</v>
      </c>
      <c r="L451" s="64">
        <f t="shared" si="290"/>
        <v>80.690058488098231</v>
      </c>
      <c r="M451" s="64">
        <f t="shared" si="290"/>
        <v>147.27606370155263</v>
      </c>
      <c r="N451" s="64">
        <f t="shared" si="290"/>
        <v>83.353498696636407</v>
      </c>
    </row>
    <row r="452" spans="1:14" ht="14.25" x14ac:dyDescent="0.2">
      <c r="A452" s="147"/>
      <c r="B452" s="63" t="str">
        <f t="shared" si="281"/>
        <v>Heart 10</v>
      </c>
      <c r="C452" s="64">
        <f t="shared" ref="C452:N452" si="291">C365</f>
        <v>105.71776362955005</v>
      </c>
      <c r="D452" s="64">
        <f t="shared" si="291"/>
        <v>97.876259223309987</v>
      </c>
      <c r="E452" s="64">
        <f t="shared" si="291"/>
        <v>113.55926803579013</v>
      </c>
      <c r="F452" s="64">
        <f t="shared" si="291"/>
        <v>72.391369903029755</v>
      </c>
      <c r="G452" s="64">
        <f t="shared" si="291"/>
        <v>82.193250410829847</v>
      </c>
      <c r="H452" s="64">
        <f t="shared" si="291"/>
        <v>93.955507020189941</v>
      </c>
      <c r="I452" s="64">
        <f t="shared" si="291"/>
        <v>86.114002613949879</v>
      </c>
      <c r="J452" s="64">
        <f t="shared" si="291"/>
        <v>97.876259223309987</v>
      </c>
      <c r="K452" s="64">
        <f t="shared" si="291"/>
        <v>125.32152464515023</v>
      </c>
      <c r="L452" s="64">
        <f t="shared" si="291"/>
        <v>91.995130918629926</v>
      </c>
      <c r="M452" s="64">
        <f t="shared" si="291"/>
        <v>144.9252856607504</v>
      </c>
      <c r="N452" s="64">
        <f t="shared" si="291"/>
        <v>88.074378715509894</v>
      </c>
    </row>
    <row r="453" spans="1:14" ht="14.25" x14ac:dyDescent="0.2">
      <c r="A453" s="147"/>
      <c r="B453" s="63" t="str">
        <f t="shared" si="281"/>
        <v>Heart 11</v>
      </c>
      <c r="C453" s="64">
        <f t="shared" ref="C453:N453" si="292">C366</f>
        <v>106.41199295846978</v>
      </c>
      <c r="D453" s="64">
        <f t="shared" si="292"/>
        <v>98.168002011865781</v>
      </c>
      <c r="E453" s="64">
        <f t="shared" si="292"/>
        <v>103.66399597626845</v>
      </c>
      <c r="F453" s="64">
        <f t="shared" si="292"/>
        <v>76.184026154255093</v>
      </c>
      <c r="G453" s="64">
        <f t="shared" si="292"/>
        <v>87.176014083060437</v>
      </c>
      <c r="H453" s="64">
        <f t="shared" si="292"/>
        <v>87.176014083060437</v>
      </c>
      <c r="I453" s="64">
        <f t="shared" si="292"/>
        <v>89.924011065261766</v>
      </c>
      <c r="J453" s="64">
        <f t="shared" si="292"/>
        <v>98.168002011865781</v>
      </c>
      <c r="K453" s="64">
        <f t="shared" si="292"/>
        <v>128.39596881608045</v>
      </c>
      <c r="L453" s="64">
        <f t="shared" si="292"/>
        <v>87.176014083060437</v>
      </c>
      <c r="M453" s="64">
        <f t="shared" si="292"/>
        <v>147.63194769148981</v>
      </c>
      <c r="N453" s="64">
        <f t="shared" si="292"/>
        <v>89.924011065261766</v>
      </c>
    </row>
    <row r="454" spans="1:14" ht="14.25" x14ac:dyDescent="0.2">
      <c r="A454" s="147"/>
      <c r="B454" s="63" t="str">
        <f t="shared" si="281"/>
        <v>Heart 12</v>
      </c>
      <c r="C454" s="64">
        <f t="shared" ref="C454:N454" si="293">C367</f>
        <v>101.69534857583321</v>
      </c>
      <c r="D454" s="64">
        <f t="shared" si="293"/>
        <v>81.351165665834699</v>
      </c>
      <c r="E454" s="64">
        <f t="shared" si="293"/>
        <v>139.47740255154474</v>
      </c>
      <c r="F454" s="64">
        <f t="shared" si="293"/>
        <v>78.444853821549188</v>
      </c>
      <c r="G454" s="64">
        <f t="shared" si="293"/>
        <v>84.257477510120196</v>
      </c>
      <c r="H454" s="64">
        <f t="shared" si="293"/>
        <v>119.13321964154622</v>
      </c>
      <c r="I454" s="64">
        <f t="shared" si="293"/>
        <v>87.163789354405694</v>
      </c>
      <c r="J454" s="64">
        <f t="shared" si="293"/>
        <v>101.69534857583321</v>
      </c>
      <c r="K454" s="64">
        <f t="shared" si="293"/>
        <v>107.50797226440422</v>
      </c>
      <c r="L454" s="64">
        <f t="shared" si="293"/>
        <v>87.163789354405694</v>
      </c>
      <c r="M454" s="64">
        <f t="shared" si="293"/>
        <v>127.85215517440274</v>
      </c>
      <c r="N454" s="64">
        <f t="shared" si="293"/>
        <v>84.257477510120196</v>
      </c>
    </row>
    <row r="455" spans="1:14" ht="14.25" x14ac:dyDescent="0.2">
      <c r="A455" s="147"/>
      <c r="B455" s="63" t="str">
        <f t="shared" si="281"/>
        <v>Heart 13</v>
      </c>
      <c r="C455" s="64">
        <f t="shared" ref="C455:N455" si="294">C368</f>
        <v>104.69563603496145</v>
      </c>
      <c r="D455" s="64">
        <f t="shared" si="294"/>
        <v>92.173939941730907</v>
      </c>
      <c r="E455" s="64">
        <f t="shared" si="294"/>
        <v>115.13038277932023</v>
      </c>
      <c r="F455" s="64">
        <f t="shared" si="294"/>
        <v>75.478345150756866</v>
      </c>
      <c r="G455" s="64">
        <f t="shared" si="294"/>
        <v>83.826142546243886</v>
      </c>
      <c r="H455" s="64">
        <f t="shared" si="294"/>
        <v>98.434787988346187</v>
      </c>
      <c r="I455" s="64">
        <f t="shared" si="294"/>
        <v>90.086990592859152</v>
      </c>
      <c r="J455" s="64">
        <f t="shared" si="294"/>
        <v>100.52173733721794</v>
      </c>
      <c r="K455" s="64">
        <f t="shared" si="294"/>
        <v>119.30428147706374</v>
      </c>
      <c r="L455" s="64">
        <f t="shared" si="294"/>
        <v>85.913091895115642</v>
      </c>
      <c r="M455" s="64">
        <f t="shared" si="294"/>
        <v>148.52157236126834</v>
      </c>
      <c r="N455" s="64">
        <f t="shared" si="294"/>
        <v>85.913091895115642</v>
      </c>
    </row>
    <row r="456" spans="1:14" ht="14.25" x14ac:dyDescent="0.2">
      <c r="A456" s="147"/>
      <c r="B456" s="63" t="str">
        <f t="shared" si="281"/>
        <v>Heart 14</v>
      </c>
      <c r="C456" s="64">
        <f t="shared" ref="C456:N456" si="295">C369</f>
        <v>100</v>
      </c>
      <c r="D456" s="64">
        <f t="shared" si="295"/>
        <v>94.565830206712178</v>
      </c>
      <c r="E456" s="64">
        <f t="shared" si="295"/>
        <v>116.30250937986349</v>
      </c>
      <c r="F456" s="64">
        <f t="shared" si="295"/>
        <v>80.980405723492595</v>
      </c>
      <c r="G456" s="64">
        <f t="shared" si="295"/>
        <v>80.980405723492595</v>
      </c>
      <c r="H456" s="64">
        <f t="shared" si="295"/>
        <v>97.282915103356089</v>
      </c>
      <c r="I456" s="64">
        <f t="shared" si="295"/>
        <v>83.697490620136506</v>
      </c>
      <c r="J456" s="64">
        <f t="shared" si="295"/>
        <v>105.43416979328782</v>
      </c>
      <c r="K456" s="64">
        <f t="shared" si="295"/>
        <v>127.17084896643914</v>
      </c>
      <c r="L456" s="64">
        <f t="shared" si="295"/>
        <v>83.697490620136506</v>
      </c>
      <c r="M456" s="64">
        <f t="shared" si="295"/>
        <v>143.47335834630263</v>
      </c>
      <c r="N456" s="64">
        <f t="shared" si="295"/>
        <v>86.414575516780431</v>
      </c>
    </row>
    <row r="457" spans="1:14" ht="14.25" x14ac:dyDescent="0.2">
      <c r="A457" s="147"/>
      <c r="B457" s="63" t="str">
        <f t="shared" si="281"/>
        <v>Heart 15</v>
      </c>
      <c r="C457" s="64">
        <f t="shared" ref="C457:N457" si="296">C370</f>
        <v>103.77420247423834</v>
      </c>
      <c r="D457" s="64">
        <f t="shared" si="296"/>
        <v>98.741932508587226</v>
      </c>
      <c r="E457" s="64">
        <f t="shared" si="296"/>
        <v>116.35487738836612</v>
      </c>
      <c r="F457" s="64">
        <f t="shared" si="296"/>
        <v>78.61285264598277</v>
      </c>
      <c r="G457" s="64">
        <f t="shared" si="296"/>
        <v>81.128987628808332</v>
      </c>
      <c r="H457" s="64">
        <f t="shared" si="296"/>
        <v>101.25806749141277</v>
      </c>
      <c r="I457" s="64">
        <f t="shared" si="296"/>
        <v>88.677392577284991</v>
      </c>
      <c r="J457" s="64">
        <f t="shared" si="296"/>
        <v>96.225797525761664</v>
      </c>
      <c r="K457" s="64">
        <f t="shared" si="296"/>
        <v>121.38714735401723</v>
      </c>
      <c r="L457" s="64">
        <f t="shared" si="296"/>
        <v>83.64512261163388</v>
      </c>
      <c r="M457" s="64">
        <f t="shared" si="296"/>
        <v>146.5484971822728</v>
      </c>
      <c r="N457" s="64">
        <f t="shared" si="296"/>
        <v>83.64512261163388</v>
      </c>
    </row>
    <row r="458" spans="1:14" ht="14.25" x14ac:dyDescent="0.2">
      <c r="A458" s="147"/>
      <c r="B458" s="63" t="str">
        <f t="shared" si="281"/>
        <v>Heart 16</v>
      </c>
      <c r="C458" s="64">
        <f t="shared" ref="C458:N458" si="297">C371</f>
        <v>108.11214929795952</v>
      </c>
      <c r="D458" s="64">
        <f t="shared" si="297"/>
        <v>95.132710421224289</v>
      </c>
      <c r="E458" s="64">
        <f t="shared" si="297"/>
        <v>114.60186873632712</v>
      </c>
      <c r="F458" s="64">
        <f t="shared" si="297"/>
        <v>77.826791918910658</v>
      </c>
      <c r="G458" s="64">
        <f t="shared" si="297"/>
        <v>77.826791918910658</v>
      </c>
      <c r="H458" s="64">
        <f t="shared" si="297"/>
        <v>97.295950234013489</v>
      </c>
      <c r="I458" s="64">
        <f t="shared" si="297"/>
        <v>86.479751170067473</v>
      </c>
      <c r="J458" s="64">
        <f t="shared" si="297"/>
        <v>101.6224298595919</v>
      </c>
      <c r="K458" s="64">
        <f t="shared" si="297"/>
        <v>123.25482798748394</v>
      </c>
      <c r="L458" s="64">
        <f t="shared" si="297"/>
        <v>86.479751170067473</v>
      </c>
      <c r="M458" s="64">
        <f t="shared" si="297"/>
        <v>144.88722611537597</v>
      </c>
      <c r="N458" s="64">
        <f t="shared" si="297"/>
        <v>86.479751170067473</v>
      </c>
    </row>
    <row r="459" spans="1:14" ht="14.25" x14ac:dyDescent="0.2">
      <c r="A459" s="147"/>
      <c r="B459" s="63" t="str">
        <f t="shared" si="281"/>
        <v>Heart 17</v>
      </c>
      <c r="C459" s="64">
        <f t="shared" ref="C459:N459" si="298">C372</f>
        <v>98.568770761821852</v>
      </c>
      <c r="D459" s="64">
        <f t="shared" si="298"/>
        <v>98.568770761821852</v>
      </c>
      <c r="E459" s="64">
        <f t="shared" si="298"/>
        <v>124.33089704902859</v>
      </c>
      <c r="F459" s="64">
        <f t="shared" si="298"/>
        <v>75.669102950971407</v>
      </c>
      <c r="G459" s="64">
        <f t="shared" si="298"/>
        <v>81.394019903684011</v>
      </c>
      <c r="H459" s="64">
        <f t="shared" si="298"/>
        <v>104.29368771453446</v>
      </c>
      <c r="I459" s="64">
        <f t="shared" si="298"/>
        <v>87.11893685639663</v>
      </c>
      <c r="J459" s="64">
        <f t="shared" si="298"/>
        <v>98.568770761821852</v>
      </c>
      <c r="K459" s="64">
        <f t="shared" si="298"/>
        <v>121.46843857267228</v>
      </c>
      <c r="L459" s="64">
        <f t="shared" si="298"/>
        <v>84.256478380040321</v>
      </c>
      <c r="M459" s="64">
        <f t="shared" si="298"/>
        <v>141.50564790716643</v>
      </c>
      <c r="N459" s="64">
        <f t="shared" si="298"/>
        <v>84.256478380040321</v>
      </c>
    </row>
    <row r="460" spans="1:14" ht="14.25" x14ac:dyDescent="0.2">
      <c r="A460" s="147"/>
      <c r="B460" s="63" t="str">
        <f t="shared" si="281"/>
        <v>Heart 18</v>
      </c>
      <c r="C460" s="64">
        <f t="shared" ref="C460:N460" si="299">C373</f>
        <v>103.13741939297685</v>
      </c>
      <c r="D460" s="64">
        <f t="shared" si="299"/>
        <v>96.078225758778927</v>
      </c>
      <c r="E460" s="64">
        <f t="shared" si="299"/>
        <v>79.606773945650403</v>
      </c>
      <c r="F460" s="64">
        <f t="shared" si="299"/>
        <v>107.84354848244215</v>
      </c>
      <c r="G460" s="64">
        <f t="shared" si="299"/>
        <v>133.72725847450124</v>
      </c>
      <c r="H460" s="64">
        <f t="shared" si="299"/>
        <v>67.841451221987171</v>
      </c>
      <c r="I460" s="64">
        <f t="shared" si="299"/>
        <v>86.665967579848342</v>
      </c>
      <c r="J460" s="64">
        <f t="shared" si="299"/>
        <v>91.372096669313635</v>
      </c>
      <c r="K460" s="64">
        <f t="shared" si="299"/>
        <v>119.60887120610538</v>
      </c>
      <c r="L460" s="64">
        <f t="shared" si="299"/>
        <v>84.312903035115696</v>
      </c>
      <c r="M460" s="64">
        <f t="shared" si="299"/>
        <v>129.02112938503595</v>
      </c>
      <c r="N460" s="64">
        <f t="shared" si="299"/>
        <v>100.78435484824421</v>
      </c>
    </row>
    <row r="461" spans="1:14" ht="14.25" x14ac:dyDescent="0.2">
      <c r="A461" s="147"/>
      <c r="B461" s="63" t="str">
        <f t="shared" si="281"/>
        <v>Heart 19</v>
      </c>
      <c r="C461" s="64">
        <f t="shared" ref="C461:N461" si="300">C374</f>
        <v>98.049044240967419</v>
      </c>
      <c r="D461" s="64">
        <f t="shared" si="300"/>
        <v>98.049044240967419</v>
      </c>
      <c r="E461" s="64">
        <f t="shared" si="300"/>
        <v>118.85923900398168</v>
      </c>
      <c r="F461" s="64">
        <f t="shared" si="300"/>
        <v>77.238849477953138</v>
      </c>
      <c r="G461" s="64">
        <f t="shared" si="300"/>
        <v>85.042672514083492</v>
      </c>
      <c r="H461" s="64">
        <f t="shared" si="300"/>
        <v>100.6503185863442</v>
      </c>
      <c r="I461" s="64">
        <f t="shared" si="300"/>
        <v>85.042672514083492</v>
      </c>
      <c r="J461" s="64">
        <f t="shared" si="300"/>
        <v>100.6503185863442</v>
      </c>
      <c r="K461" s="64">
        <f t="shared" si="300"/>
        <v>118.85923900398168</v>
      </c>
      <c r="L461" s="64">
        <f t="shared" si="300"/>
        <v>82.441398168706712</v>
      </c>
      <c r="M461" s="64">
        <f t="shared" si="300"/>
        <v>147.4732568031263</v>
      </c>
      <c r="N461" s="64">
        <f t="shared" si="300"/>
        <v>87.643946859460272</v>
      </c>
    </row>
    <row r="462" spans="1:14" ht="14.25" x14ac:dyDescent="0.2">
      <c r="A462" s="147"/>
      <c r="B462" s="63" t="str">
        <f t="shared" si="281"/>
        <v>Heart 20</v>
      </c>
      <c r="C462" s="64">
        <f t="shared" ref="C462:N462" si="301">C375</f>
        <v>84.347879883461829</v>
      </c>
      <c r="D462" s="64">
        <f t="shared" si="301"/>
        <v>93.739151953384734</v>
      </c>
      <c r="E462" s="64">
        <f t="shared" si="301"/>
        <v>115.65212011653817</v>
      </c>
      <c r="F462" s="64">
        <f t="shared" si="301"/>
        <v>78.087031836846563</v>
      </c>
      <c r="G462" s="64">
        <f t="shared" si="301"/>
        <v>78.087031836846563</v>
      </c>
      <c r="H462" s="64">
        <f t="shared" si="301"/>
        <v>135.99987626803778</v>
      </c>
      <c r="I462" s="64">
        <f t="shared" si="301"/>
        <v>107.82606005826909</v>
      </c>
      <c r="J462" s="64">
        <f t="shared" si="301"/>
        <v>128.17381620976872</v>
      </c>
      <c r="K462" s="64">
        <f t="shared" si="301"/>
        <v>109.39127206992291</v>
      </c>
      <c r="L462" s="64">
        <f t="shared" si="301"/>
        <v>82.782667871808002</v>
      </c>
      <c r="M462" s="64">
        <f t="shared" si="301"/>
        <v>104.69563603496145</v>
      </c>
      <c r="N462" s="64">
        <f t="shared" si="301"/>
        <v>81.217455860154189</v>
      </c>
    </row>
    <row r="463" spans="1:14" ht="14.25" x14ac:dyDescent="0.2">
      <c r="A463" s="147"/>
      <c r="B463" s="63" t="str">
        <f t="shared" si="281"/>
        <v>Heart 21</v>
      </c>
      <c r="C463" s="64">
        <f t="shared" ref="C463:N463" si="302">C376</f>
        <v>100.66586005213455</v>
      </c>
      <c r="D463" s="64">
        <f t="shared" si="302"/>
        <v>98.002419843596371</v>
      </c>
      <c r="E463" s="64">
        <f t="shared" si="302"/>
        <v>111.31962088628725</v>
      </c>
      <c r="F463" s="64">
        <f t="shared" si="302"/>
        <v>79.358338383829135</v>
      </c>
      <c r="G463" s="64">
        <f t="shared" si="302"/>
        <v>92.675539426520018</v>
      </c>
      <c r="H463" s="64">
        <f t="shared" si="302"/>
        <v>87.348659009443665</v>
      </c>
      <c r="I463" s="64">
        <f t="shared" si="302"/>
        <v>90.012099217981842</v>
      </c>
      <c r="J463" s="64">
        <f t="shared" si="302"/>
        <v>100.66586005213455</v>
      </c>
      <c r="K463" s="64">
        <f t="shared" si="302"/>
        <v>124.63682192897812</v>
      </c>
      <c r="L463" s="64">
        <f t="shared" si="302"/>
        <v>82.021778592367312</v>
      </c>
      <c r="M463" s="64">
        <f t="shared" si="302"/>
        <v>148.6077838058217</v>
      </c>
      <c r="N463" s="64">
        <f t="shared" si="302"/>
        <v>84.685218800905488</v>
      </c>
    </row>
    <row r="464" spans="1:14" ht="14.25" x14ac:dyDescent="0.2">
      <c r="A464" s="147"/>
      <c r="B464" s="63" t="str">
        <f t="shared" si="281"/>
        <v>Heart 22</v>
      </c>
      <c r="C464" s="64">
        <f t="shared" ref="C464:N464" si="303">C377</f>
        <v>110.84072725979985</v>
      </c>
      <c r="D464" s="64">
        <f t="shared" si="303"/>
        <v>97.831854548040027</v>
      </c>
      <c r="E464" s="64">
        <f t="shared" si="303"/>
        <v>115.17701816371979</v>
      </c>
      <c r="F464" s="64">
        <f t="shared" si="303"/>
        <v>73.982254576480358</v>
      </c>
      <c r="G464" s="64">
        <f t="shared" si="303"/>
        <v>84.822981836280206</v>
      </c>
      <c r="H464" s="64">
        <f t="shared" si="303"/>
        <v>91.327418192160124</v>
      </c>
      <c r="I464" s="64">
        <f t="shared" si="303"/>
        <v>89.159272740200151</v>
      </c>
      <c r="J464" s="64">
        <f t="shared" si="303"/>
        <v>97.831854548040027</v>
      </c>
      <c r="K464" s="64">
        <f t="shared" si="303"/>
        <v>121.6814545195997</v>
      </c>
      <c r="L464" s="64">
        <f t="shared" si="303"/>
        <v>86.991127288240179</v>
      </c>
      <c r="M464" s="64">
        <f t="shared" si="303"/>
        <v>145.53105449115935</v>
      </c>
      <c r="N464" s="64">
        <f t="shared" si="303"/>
        <v>84.822981836280206</v>
      </c>
    </row>
    <row r="465" spans="1:14" ht="14.25" x14ac:dyDescent="0.2">
      <c r="A465" s="147"/>
      <c r="B465" s="63" t="str">
        <f t="shared" si="281"/>
        <v>Heart 23</v>
      </c>
      <c r="C465" s="64">
        <f t="shared" ref="C465:N465" si="304">C378</f>
        <v>97.756322249572563</v>
      </c>
      <c r="D465" s="64">
        <f t="shared" si="304"/>
        <v>95.833169892063324</v>
      </c>
      <c r="E465" s="64">
        <f t="shared" si="304"/>
        <v>130.44991232722955</v>
      </c>
      <c r="F465" s="64">
        <f t="shared" si="304"/>
        <v>74.678493959461719</v>
      </c>
      <c r="G465" s="64">
        <f t="shared" si="304"/>
        <v>76.601646316970957</v>
      </c>
      <c r="H465" s="64">
        <f t="shared" si="304"/>
        <v>113.14154110964644</v>
      </c>
      <c r="I465" s="64">
        <f t="shared" si="304"/>
        <v>90.06371281953561</v>
      </c>
      <c r="J465" s="64">
        <f t="shared" si="304"/>
        <v>99.679474607081787</v>
      </c>
      <c r="K465" s="64">
        <f t="shared" si="304"/>
        <v>115.06469346715568</v>
      </c>
      <c r="L465" s="64">
        <f t="shared" si="304"/>
        <v>88.140560462026372</v>
      </c>
      <c r="M465" s="64">
        <f t="shared" si="304"/>
        <v>136.21936939975728</v>
      </c>
      <c r="N465" s="64">
        <f t="shared" si="304"/>
        <v>82.371103389498671</v>
      </c>
    </row>
    <row r="466" spans="1:14" ht="14.25" x14ac:dyDescent="0.2">
      <c r="A466" s="147"/>
      <c r="B466" s="63" t="str">
        <f t="shared" si="281"/>
        <v>Heart 24</v>
      </c>
      <c r="C466" s="64">
        <f t="shared" ref="C466:N466" si="305">C379</f>
        <v>94.098119928817496</v>
      </c>
      <c r="D466" s="64">
        <f t="shared" si="305"/>
        <v>96.012243195146951</v>
      </c>
      <c r="E466" s="64">
        <f t="shared" si="305"/>
        <v>128.55233872274781</v>
      </c>
      <c r="F466" s="64">
        <f t="shared" si="305"/>
        <v>74.95688726552288</v>
      </c>
      <c r="G466" s="64">
        <f t="shared" si="305"/>
        <v>78.785133798181803</v>
      </c>
      <c r="H466" s="64">
        <f t="shared" si="305"/>
        <v>109.41110605945319</v>
      </c>
      <c r="I466" s="64">
        <f t="shared" si="305"/>
        <v>84.527503597170181</v>
      </c>
      <c r="J466" s="64">
        <f t="shared" si="305"/>
        <v>97.92636646147642</v>
      </c>
      <c r="K466" s="64">
        <f t="shared" si="305"/>
        <v>117.06759912477104</v>
      </c>
      <c r="L466" s="64">
        <f t="shared" si="305"/>
        <v>88.355750129829104</v>
      </c>
      <c r="M466" s="64">
        <f t="shared" si="305"/>
        <v>140.03707832072459</v>
      </c>
      <c r="N466" s="64">
        <f t="shared" si="305"/>
        <v>90.269873396158573</v>
      </c>
    </row>
    <row r="467" spans="1:14" ht="14.25" x14ac:dyDescent="0.2">
      <c r="A467" s="147"/>
      <c r="B467" s="63" t="str">
        <f t="shared" si="281"/>
        <v>Heart 25</v>
      </c>
      <c r="C467" s="64">
        <f t="shared" ref="C467:N467" si="306">C380</f>
        <v>92.804366784784293</v>
      </c>
      <c r="D467" s="64">
        <f t="shared" si="306"/>
        <v>117.47510923695242</v>
      </c>
      <c r="E467" s="64">
        <f t="shared" si="306"/>
        <v>113.36331882825773</v>
      </c>
      <c r="F467" s="64">
        <f t="shared" si="306"/>
        <v>72.245414741310867</v>
      </c>
      <c r="G467" s="64">
        <f t="shared" si="306"/>
        <v>80.468995558700243</v>
      </c>
      <c r="H467" s="64">
        <f t="shared" si="306"/>
        <v>88.692576376089605</v>
      </c>
      <c r="I467" s="64">
        <f t="shared" si="306"/>
        <v>121.58689964564711</v>
      </c>
      <c r="J467" s="64">
        <f t="shared" si="306"/>
        <v>101.02794760217367</v>
      </c>
      <c r="K467" s="64">
        <f t="shared" si="306"/>
        <v>121.58689964564711</v>
      </c>
      <c r="L467" s="64">
        <f t="shared" si="306"/>
        <v>80.468995558700243</v>
      </c>
      <c r="M467" s="64">
        <f t="shared" si="306"/>
        <v>129.81048046303647</v>
      </c>
      <c r="N467" s="64">
        <f t="shared" si="306"/>
        <v>80.468995558700243</v>
      </c>
    </row>
    <row r="468" spans="1:14" ht="14.25" x14ac:dyDescent="0.2">
      <c r="A468" s="147"/>
      <c r="B468" s="63" t="str">
        <f t="shared" si="281"/>
        <v>Heart 26</v>
      </c>
      <c r="C468" s="64">
        <f t="shared" ref="C468:N468" si="307">C381</f>
        <v>96.028777352124862</v>
      </c>
      <c r="D468" s="64">
        <f t="shared" si="307"/>
        <v>98.014388676062438</v>
      </c>
      <c r="E468" s="64">
        <f t="shared" si="307"/>
        <v>125.81294721118839</v>
      </c>
      <c r="F468" s="64">
        <f t="shared" si="307"/>
        <v>74.187052788811613</v>
      </c>
      <c r="G468" s="64">
        <f t="shared" si="307"/>
        <v>74.187052788811613</v>
      </c>
      <c r="H468" s="64">
        <f t="shared" si="307"/>
        <v>105.9568339718127</v>
      </c>
      <c r="I468" s="64">
        <f t="shared" si="307"/>
        <v>98.014388676062438</v>
      </c>
      <c r="J468" s="64">
        <f t="shared" si="307"/>
        <v>105.9568339718127</v>
      </c>
      <c r="K468" s="64">
        <f t="shared" si="307"/>
        <v>113.89927926756297</v>
      </c>
      <c r="L468" s="64">
        <f t="shared" si="307"/>
        <v>88.086332056374587</v>
      </c>
      <c r="M468" s="64">
        <f t="shared" si="307"/>
        <v>139.71222647875138</v>
      </c>
      <c r="N468" s="64">
        <f t="shared" si="307"/>
        <v>80.143886760624312</v>
      </c>
    </row>
    <row r="469" spans="1:14" ht="14.25" x14ac:dyDescent="0.2">
      <c r="A469" s="147"/>
      <c r="B469" s="63" t="str">
        <f t="shared" si="281"/>
        <v>Heart 27</v>
      </c>
      <c r="C469" s="64">
        <f t="shared" ref="C469:N469" si="308">C382</f>
        <v>101.42539077162108</v>
      </c>
      <c r="D469" s="64">
        <f t="shared" si="308"/>
        <v>94.094809660426961</v>
      </c>
      <c r="E469" s="64">
        <f t="shared" si="308"/>
        <v>108.7559718828152</v>
      </c>
      <c r="F469" s="64">
        <f t="shared" si="308"/>
        <v>76.990120400974021</v>
      </c>
      <c r="G469" s="64">
        <f t="shared" si="308"/>
        <v>86.76422854923284</v>
      </c>
      <c r="H469" s="64">
        <f t="shared" si="308"/>
        <v>96.538336697491673</v>
      </c>
      <c r="I469" s="64">
        <f t="shared" si="308"/>
        <v>84.320701512168142</v>
      </c>
      <c r="J469" s="64">
        <f t="shared" si="308"/>
        <v>98.98186373455637</v>
      </c>
      <c r="K469" s="64">
        <f t="shared" si="308"/>
        <v>123.41713410520343</v>
      </c>
      <c r="L469" s="64">
        <f t="shared" si="308"/>
        <v>86.76422854923284</v>
      </c>
      <c r="M469" s="64">
        <f t="shared" si="308"/>
        <v>150.29593151291522</v>
      </c>
      <c r="N469" s="64">
        <f t="shared" si="308"/>
        <v>91.651282623362249</v>
      </c>
    </row>
    <row r="470" spans="1:14" ht="14.25" x14ac:dyDescent="0.2">
      <c r="A470" s="147"/>
      <c r="B470" s="63" t="str">
        <f t="shared" si="281"/>
        <v>Heart 28</v>
      </c>
      <c r="C470" s="64">
        <f t="shared" ref="C470:N470" si="309">C383</f>
        <v>98.509852358001623</v>
      </c>
      <c r="D470" s="64">
        <f t="shared" si="309"/>
        <v>96.274630895004066</v>
      </c>
      <c r="E470" s="64">
        <f t="shared" si="309"/>
        <v>129.8029528399675</v>
      </c>
      <c r="F470" s="64">
        <f t="shared" si="309"/>
        <v>78.392859191023561</v>
      </c>
      <c r="G470" s="64">
        <f t="shared" si="309"/>
        <v>80.628080654021119</v>
      </c>
      <c r="H470" s="64">
        <f t="shared" si="309"/>
        <v>111.921181135987</v>
      </c>
      <c r="I470" s="64">
        <f t="shared" si="309"/>
        <v>82.863302117018691</v>
      </c>
      <c r="J470" s="64">
        <f t="shared" si="309"/>
        <v>100.7450738209992</v>
      </c>
      <c r="K470" s="64">
        <f t="shared" si="309"/>
        <v>114.15640259898457</v>
      </c>
      <c r="L470" s="64">
        <f t="shared" si="309"/>
        <v>82.863302117018691</v>
      </c>
      <c r="M470" s="64">
        <f t="shared" si="309"/>
        <v>138.74383869195776</v>
      </c>
      <c r="N470" s="64">
        <f t="shared" si="309"/>
        <v>85.098523580016249</v>
      </c>
    </row>
    <row r="471" spans="1:14" ht="14.25" x14ac:dyDescent="0.2">
      <c r="A471" s="147"/>
      <c r="B471" s="63" t="str">
        <f t="shared" si="281"/>
        <v>Heart 29</v>
      </c>
      <c r="C471" s="64">
        <f t="shared" ref="C471:N471" si="310">C384</f>
        <v>99.344622460821384</v>
      </c>
      <c r="D471" s="64">
        <f t="shared" si="310"/>
        <v>99.344622460821384</v>
      </c>
      <c r="E471" s="64">
        <f t="shared" si="310"/>
        <v>109.83066308767926</v>
      </c>
      <c r="F471" s="64">
        <f t="shared" si="310"/>
        <v>78.372541207105627</v>
      </c>
      <c r="G471" s="64">
        <f t="shared" si="310"/>
        <v>86.237071677249034</v>
      </c>
      <c r="H471" s="64">
        <f t="shared" si="310"/>
        <v>91.480091990677977</v>
      </c>
      <c r="I471" s="64">
        <f t="shared" si="310"/>
        <v>86.237071677249034</v>
      </c>
      <c r="J471" s="64">
        <f t="shared" si="310"/>
        <v>96.723112304106905</v>
      </c>
      <c r="K471" s="64">
        <f t="shared" si="310"/>
        <v>125.55972402796608</v>
      </c>
      <c r="L471" s="64">
        <f t="shared" si="310"/>
        <v>83.615561520534555</v>
      </c>
      <c r="M471" s="64">
        <f t="shared" si="310"/>
        <v>149.15331543839631</v>
      </c>
      <c r="N471" s="64">
        <f t="shared" si="310"/>
        <v>94.101602147392441</v>
      </c>
    </row>
    <row r="472" spans="1:14" ht="14.25" x14ac:dyDescent="0.2">
      <c r="A472" s="147"/>
      <c r="B472" s="63" t="str">
        <f t="shared" si="281"/>
        <v>Heart 30</v>
      </c>
      <c r="C472" s="64">
        <f t="shared" ref="C472:N472" si="311">C385</f>
        <v>100</v>
      </c>
      <c r="D472" s="64">
        <f t="shared" si="311"/>
        <v>97.714031232354472</v>
      </c>
      <c r="E472" s="64">
        <f t="shared" si="311"/>
        <v>106.8579063029366</v>
      </c>
      <c r="F472" s="64">
        <f t="shared" si="311"/>
        <v>77.140312323544677</v>
      </c>
      <c r="G472" s="64">
        <f t="shared" si="311"/>
        <v>88.570156161772346</v>
      </c>
      <c r="H472" s="64">
        <f t="shared" si="311"/>
        <v>93.142093697063402</v>
      </c>
      <c r="I472" s="64">
        <f t="shared" si="311"/>
        <v>88.570156161772346</v>
      </c>
      <c r="J472" s="64">
        <f t="shared" si="311"/>
        <v>104.57193753529107</v>
      </c>
      <c r="K472" s="64">
        <f t="shared" si="311"/>
        <v>122.85968767645532</v>
      </c>
      <c r="L472" s="64">
        <f t="shared" si="311"/>
        <v>83.998218626481275</v>
      </c>
      <c r="M472" s="64">
        <f t="shared" si="311"/>
        <v>150.2913128882017</v>
      </c>
      <c r="N472" s="64">
        <f t="shared" si="311"/>
        <v>86.284187394126803</v>
      </c>
    </row>
    <row r="473" spans="1:14" ht="14.25" x14ac:dyDescent="0.2">
      <c r="A473" s="147"/>
      <c r="B473" s="63" t="str">
        <f t="shared" si="281"/>
        <v>Heart 31</v>
      </c>
      <c r="C473" s="64">
        <f t="shared" ref="C473:N473" si="312">C386</f>
        <v>103.2965404478421</v>
      </c>
      <c r="D473" s="64">
        <f t="shared" si="312"/>
        <v>96.703459552157895</v>
      </c>
      <c r="E473" s="64">
        <f t="shared" si="312"/>
        <v>114.2850086073158</v>
      </c>
      <c r="F473" s="64">
        <f t="shared" si="312"/>
        <v>76.924216865105237</v>
      </c>
      <c r="G473" s="64">
        <f t="shared" si="312"/>
        <v>87.912685024578934</v>
      </c>
      <c r="H473" s="64">
        <f t="shared" si="312"/>
        <v>92.308072288368407</v>
      </c>
      <c r="I473" s="64">
        <f t="shared" si="312"/>
        <v>85.714991392684198</v>
      </c>
      <c r="J473" s="64">
        <f t="shared" si="312"/>
        <v>96.703459552157895</v>
      </c>
      <c r="K473" s="64">
        <f t="shared" si="312"/>
        <v>125.27347676678951</v>
      </c>
      <c r="L473" s="64">
        <f t="shared" si="312"/>
        <v>85.714991392684198</v>
      </c>
      <c r="M473" s="64">
        <f t="shared" si="312"/>
        <v>147.25041308573691</v>
      </c>
      <c r="N473" s="64">
        <f t="shared" si="312"/>
        <v>87.912685024578934</v>
      </c>
    </row>
    <row r="474" spans="1:14" ht="14.25" x14ac:dyDescent="0.2">
      <c r="A474" s="147"/>
      <c r="B474" s="63" t="str">
        <f t="shared" si="281"/>
        <v>Heart 32</v>
      </c>
      <c r="C474" s="64">
        <f t="shared" ref="C474:N474" si="313">C387</f>
        <v>109.02374344080667</v>
      </c>
      <c r="D474" s="64">
        <f t="shared" si="313"/>
        <v>100.69413411083129</v>
      </c>
      <c r="E474" s="64">
        <f t="shared" si="313"/>
        <v>113.18854810579437</v>
      </c>
      <c r="F474" s="64">
        <f t="shared" si="313"/>
        <v>71.540501455917394</v>
      </c>
      <c r="G474" s="64">
        <f t="shared" si="313"/>
        <v>84.03491545088049</v>
      </c>
      <c r="H474" s="64">
        <f t="shared" si="313"/>
        <v>96.529329445843587</v>
      </c>
      <c r="I474" s="64">
        <f t="shared" si="313"/>
        <v>81.952513118386648</v>
      </c>
      <c r="J474" s="64">
        <f t="shared" si="313"/>
        <v>98.611731778337429</v>
      </c>
      <c r="K474" s="64">
        <f t="shared" si="313"/>
        <v>125.68296210075746</v>
      </c>
      <c r="L474" s="64">
        <f t="shared" si="313"/>
        <v>86.117317783374347</v>
      </c>
      <c r="M474" s="64">
        <f t="shared" si="313"/>
        <v>142.34218076070826</v>
      </c>
      <c r="N474" s="64">
        <f t="shared" si="313"/>
        <v>90.282122448362031</v>
      </c>
    </row>
    <row r="475" spans="1:14" ht="14.25" x14ac:dyDescent="0.2">
      <c r="A475" s="147"/>
      <c r="B475" s="63" t="str">
        <f t="shared" si="281"/>
        <v>Heart 33</v>
      </c>
      <c r="C475" s="64">
        <f t="shared" ref="C475:N475" si="314">C388</f>
        <v>104.7940920193199</v>
      </c>
      <c r="D475" s="64">
        <f t="shared" si="314"/>
        <v>95.589435342225684</v>
      </c>
      <c r="E475" s="64">
        <f t="shared" si="314"/>
        <v>113.99874869641413</v>
      </c>
      <c r="F475" s="64">
        <f t="shared" si="314"/>
        <v>77.180121988037243</v>
      </c>
      <c r="G475" s="64">
        <f t="shared" si="314"/>
        <v>86.384778665131464</v>
      </c>
      <c r="H475" s="64">
        <f t="shared" si="314"/>
        <v>93.288271172952136</v>
      </c>
      <c r="I475" s="64">
        <f t="shared" si="314"/>
        <v>86.384778665131464</v>
      </c>
      <c r="J475" s="64">
        <f t="shared" si="314"/>
        <v>95.589435342225684</v>
      </c>
      <c r="K475" s="64">
        <f t="shared" si="314"/>
        <v>123.20340537350835</v>
      </c>
      <c r="L475" s="64">
        <f t="shared" si="314"/>
        <v>86.384778665131464</v>
      </c>
      <c r="M475" s="64">
        <f t="shared" si="314"/>
        <v>148.51621123551746</v>
      </c>
      <c r="N475" s="64">
        <f t="shared" si="314"/>
        <v>88.685942834405026</v>
      </c>
    </row>
    <row r="476" spans="1:14" ht="14.25" x14ac:dyDescent="0.2">
      <c r="A476" s="147"/>
      <c r="B476" s="63" t="str">
        <f t="shared" si="281"/>
        <v>Heart 34</v>
      </c>
      <c r="C476" s="64">
        <f t="shared" ref="C476:N476" si="315">C389</f>
        <v>99.435258444892753</v>
      </c>
      <c r="D476" s="64">
        <f t="shared" si="315"/>
        <v>94.91732600403482</v>
      </c>
      <c r="E476" s="64">
        <f t="shared" si="315"/>
        <v>115.24802198789554</v>
      </c>
      <c r="F476" s="64">
        <f t="shared" si="315"/>
        <v>76.845596240603072</v>
      </c>
      <c r="G476" s="64">
        <f t="shared" si="315"/>
        <v>83.622494901889979</v>
      </c>
      <c r="H476" s="64">
        <f t="shared" si="315"/>
        <v>97.176292224463793</v>
      </c>
      <c r="I476" s="64">
        <f t="shared" si="315"/>
        <v>88.140427342747913</v>
      </c>
      <c r="J476" s="64">
        <f t="shared" si="315"/>
        <v>101.69422466532173</v>
      </c>
      <c r="K476" s="64">
        <f t="shared" si="315"/>
        <v>124.28388686961142</v>
      </c>
      <c r="L476" s="64">
        <f t="shared" si="315"/>
        <v>85.881461122318939</v>
      </c>
      <c r="M476" s="64">
        <f t="shared" si="315"/>
        <v>146.87354907390113</v>
      </c>
      <c r="N476" s="64">
        <f t="shared" si="315"/>
        <v>85.881461122318939</v>
      </c>
    </row>
    <row r="477" spans="1:14" ht="14.25" x14ac:dyDescent="0.2">
      <c r="A477" s="147"/>
      <c r="B477" s="63" t="str">
        <f t="shared" si="281"/>
        <v>Heart 35</v>
      </c>
      <c r="C477" s="64">
        <f t="shared" ref="C477:N477" si="316">C390</f>
        <v>94.300005194141406</v>
      </c>
      <c r="D477" s="64">
        <f t="shared" si="316"/>
        <v>90.963422868760759</v>
      </c>
      <c r="E477" s="64">
        <f t="shared" si="316"/>
        <v>132.67070193601876</v>
      </c>
      <c r="F477" s="64">
        <f t="shared" si="316"/>
        <v>74.280511241857553</v>
      </c>
      <c r="G477" s="64">
        <f t="shared" si="316"/>
        <v>75.948802404547877</v>
      </c>
      <c r="H477" s="64">
        <f t="shared" si="316"/>
        <v>119.32437263449621</v>
      </c>
      <c r="I477" s="64">
        <f t="shared" si="316"/>
        <v>89.295131706070435</v>
      </c>
      <c r="J477" s="64">
        <f t="shared" si="316"/>
        <v>107.64633449566396</v>
      </c>
      <c r="K477" s="64">
        <f t="shared" si="316"/>
        <v>110.98291682104461</v>
      </c>
      <c r="L477" s="64">
        <f t="shared" si="316"/>
        <v>87.626840543380126</v>
      </c>
      <c r="M477" s="64">
        <f t="shared" si="316"/>
        <v>131.00241077332845</v>
      </c>
      <c r="N477" s="64">
        <f t="shared" si="316"/>
        <v>85.958549380689803</v>
      </c>
    </row>
    <row r="478" spans="1:14" ht="14.25" x14ac:dyDescent="0.2">
      <c r="A478" s="147"/>
      <c r="B478" s="63" t="str">
        <f t="shared" si="281"/>
        <v>Heart 36</v>
      </c>
      <c r="C478" s="64">
        <f t="shared" ref="C478:N478" si="317">C391</f>
        <v>107.73764663986083</v>
      </c>
      <c r="D478" s="64">
        <f t="shared" si="317"/>
        <v>95.833574886228789</v>
      </c>
      <c r="E478" s="64">
        <f t="shared" si="317"/>
        <v>114.88008969204003</v>
      </c>
      <c r="F478" s="64">
        <f t="shared" si="317"/>
        <v>79.167874431143943</v>
      </c>
      <c r="G478" s="64">
        <f t="shared" si="317"/>
        <v>83.92950313259675</v>
      </c>
      <c r="H478" s="64">
        <f t="shared" si="317"/>
        <v>91.071946184775982</v>
      </c>
      <c r="I478" s="64">
        <f t="shared" si="317"/>
        <v>86.310317483323161</v>
      </c>
      <c r="J478" s="64">
        <f t="shared" si="317"/>
        <v>95.833574886228789</v>
      </c>
      <c r="K478" s="64">
        <f t="shared" si="317"/>
        <v>122.02253274421926</v>
      </c>
      <c r="L478" s="64">
        <f t="shared" si="317"/>
        <v>86.310317483323161</v>
      </c>
      <c r="M478" s="64">
        <f t="shared" si="317"/>
        <v>148.21149060220972</v>
      </c>
      <c r="N478" s="64">
        <f t="shared" si="317"/>
        <v>88.691131834049571</v>
      </c>
    </row>
    <row r="479" spans="1:14" ht="14.25" x14ac:dyDescent="0.2">
      <c r="A479" s="147"/>
      <c r="B479" s="63" t="str">
        <f t="shared" si="281"/>
        <v>Heart 37</v>
      </c>
      <c r="C479" s="64">
        <f t="shared" ref="C479:N479" si="318">C392</f>
        <v>104.12928181022816</v>
      </c>
      <c r="D479" s="64">
        <f t="shared" si="318"/>
        <v>98.913346892045226</v>
      </c>
      <c r="E479" s="64">
        <f t="shared" si="318"/>
        <v>85.873509596587866</v>
      </c>
      <c r="F479" s="64">
        <f t="shared" si="318"/>
        <v>93.697411973862273</v>
      </c>
      <c r="G479" s="64">
        <f t="shared" si="318"/>
        <v>109.3452167284111</v>
      </c>
      <c r="H479" s="64">
        <f t="shared" si="318"/>
        <v>75.441639760221989</v>
      </c>
      <c r="I479" s="64">
        <f t="shared" si="318"/>
        <v>85.873509596587866</v>
      </c>
      <c r="J479" s="64">
        <f t="shared" si="318"/>
        <v>93.697411973862273</v>
      </c>
      <c r="K479" s="64">
        <f t="shared" si="318"/>
        <v>124.99302148295993</v>
      </c>
      <c r="L479" s="64">
        <f t="shared" si="318"/>
        <v>85.873509596587866</v>
      </c>
      <c r="M479" s="64">
        <f t="shared" si="318"/>
        <v>148.46472861478318</v>
      </c>
      <c r="N479" s="64">
        <f t="shared" si="318"/>
        <v>93.697411973862273</v>
      </c>
    </row>
    <row r="480" spans="1:14" ht="14.25" x14ac:dyDescent="0.2">
      <c r="A480" s="147"/>
      <c r="B480" s="63" t="str">
        <f t="shared" si="281"/>
        <v>Heart 38</v>
      </c>
      <c r="C480" s="64">
        <f t="shared" ref="C480:N480" si="319">C393</f>
        <v>106.60709141277012</v>
      </c>
      <c r="D480" s="64">
        <f t="shared" si="319"/>
        <v>99.399355326111802</v>
      </c>
      <c r="E480" s="64">
        <f t="shared" si="319"/>
        <v>116.21740619498118</v>
      </c>
      <c r="F480" s="64">
        <f t="shared" si="319"/>
        <v>77.7761470661369</v>
      </c>
      <c r="G480" s="64">
        <f t="shared" si="319"/>
        <v>77.7761470661369</v>
      </c>
      <c r="H480" s="64">
        <f t="shared" si="319"/>
        <v>99.399355326111802</v>
      </c>
      <c r="I480" s="64">
        <f t="shared" si="319"/>
        <v>89.78904054390074</v>
      </c>
      <c r="J480" s="64">
        <f t="shared" si="319"/>
        <v>104.20451271721734</v>
      </c>
      <c r="K480" s="64">
        <f t="shared" si="319"/>
        <v>118.61998489053396</v>
      </c>
      <c r="L480" s="64">
        <f t="shared" si="319"/>
        <v>82.581304457242425</v>
      </c>
      <c r="M480" s="64">
        <f t="shared" si="319"/>
        <v>145.04835054161441</v>
      </c>
      <c r="N480" s="64">
        <f t="shared" si="319"/>
        <v>82.581304457242425</v>
      </c>
    </row>
    <row r="481" spans="1:14" ht="14.25" x14ac:dyDescent="0.2">
      <c r="A481" s="147"/>
      <c r="B481" s="63" t="str">
        <f t="shared" si="281"/>
        <v>Heart 39</v>
      </c>
      <c r="C481" s="64">
        <f t="shared" ref="C481:N481" si="320">C394</f>
        <v>90.950134234532712</v>
      </c>
      <c r="D481" s="64">
        <f t="shared" si="320"/>
        <v>105.11514151961194</v>
      </c>
      <c r="E481" s="64">
        <f t="shared" si="320"/>
        <v>116.13236940800689</v>
      </c>
      <c r="F481" s="64">
        <f t="shared" si="320"/>
        <v>72.063457854427071</v>
      </c>
      <c r="G481" s="64">
        <f t="shared" si="320"/>
        <v>76.785126949453485</v>
      </c>
      <c r="H481" s="64">
        <f t="shared" si="320"/>
        <v>112.98459001132262</v>
      </c>
      <c r="I481" s="64">
        <f t="shared" si="320"/>
        <v>79.932906346137756</v>
      </c>
      <c r="J481" s="64">
        <f t="shared" si="320"/>
        <v>97.245693027901268</v>
      </c>
      <c r="K481" s="64">
        <f t="shared" si="320"/>
        <v>112.98459001132262</v>
      </c>
      <c r="L481" s="64">
        <f t="shared" si="320"/>
        <v>89.376244536190583</v>
      </c>
      <c r="M481" s="64">
        <f t="shared" si="320"/>
        <v>142.88849427982322</v>
      </c>
      <c r="N481" s="64">
        <f t="shared" si="320"/>
        <v>103.54125182126981</v>
      </c>
    </row>
    <row r="482" spans="1:14" ht="14.25" x14ac:dyDescent="0.2">
      <c r="A482" s="147"/>
      <c r="B482" s="63" t="str">
        <f t="shared" si="281"/>
        <v>Heart 40</v>
      </c>
      <c r="C482" s="64">
        <f t="shared" ref="C482:N482" si="321">C395</f>
        <v>90.467260441860617</v>
      </c>
      <c r="D482" s="64">
        <f t="shared" si="321"/>
        <v>93.61568818583325</v>
      </c>
      <c r="E482" s="64">
        <f t="shared" si="321"/>
        <v>138.74315251610781</v>
      </c>
      <c r="F482" s="64">
        <f t="shared" si="321"/>
        <v>84.170404953915323</v>
      </c>
      <c r="G482" s="64">
        <f t="shared" si="321"/>
        <v>86.269356783230421</v>
      </c>
      <c r="H482" s="64">
        <f t="shared" si="321"/>
        <v>142.94105617473798</v>
      </c>
      <c r="I482" s="64">
        <f t="shared" si="321"/>
        <v>89.417784527203068</v>
      </c>
      <c r="J482" s="64">
        <f t="shared" si="321"/>
        <v>102.01149550309364</v>
      </c>
      <c r="K482" s="64">
        <f t="shared" si="321"/>
        <v>92.566212271175701</v>
      </c>
      <c r="L482" s="64">
        <f t="shared" si="321"/>
        <v>88.368308612545519</v>
      </c>
      <c r="M482" s="64">
        <f t="shared" si="321"/>
        <v>104.11044733240873</v>
      </c>
      <c r="N482" s="64">
        <f t="shared" si="321"/>
        <v>87.31883269788797</v>
      </c>
    </row>
    <row r="483" spans="1:14" ht="14.25" x14ac:dyDescent="0.2">
      <c r="A483" s="146" t="s">
        <v>72</v>
      </c>
      <c r="B483" s="63" t="str">
        <f t="shared" si="281"/>
        <v>Head 1</v>
      </c>
      <c r="C483" s="64">
        <f t="shared" ref="C483:N483" si="322">C396</f>
        <v>93.441182178594502</v>
      </c>
      <c r="D483" s="64">
        <f t="shared" si="322"/>
        <v>93.441182178594502</v>
      </c>
      <c r="E483" s="64">
        <f t="shared" si="322"/>
        <v>112.08203282890486</v>
      </c>
      <c r="F483" s="64">
        <f t="shared" si="322"/>
        <v>78.942742783908685</v>
      </c>
      <c r="G483" s="64">
        <f t="shared" si="322"/>
        <v>83.085154039533194</v>
      </c>
      <c r="H483" s="64">
        <f t="shared" si="322"/>
        <v>103.79721031765581</v>
      </c>
      <c r="I483" s="64">
        <f t="shared" si="322"/>
        <v>93.441182178594502</v>
      </c>
      <c r="J483" s="64">
        <f t="shared" si="322"/>
        <v>105.86841594546807</v>
      </c>
      <c r="K483" s="64">
        <f t="shared" si="322"/>
        <v>110.0108272010926</v>
      </c>
      <c r="L483" s="64">
        <f t="shared" si="322"/>
        <v>85.15635966734547</v>
      </c>
      <c r="M483" s="64">
        <f t="shared" si="322"/>
        <v>153.50614538515006</v>
      </c>
      <c r="N483" s="64">
        <f t="shared" si="322"/>
        <v>87.227565295157717</v>
      </c>
    </row>
    <row r="484" spans="1:14" ht="14.25" x14ac:dyDescent="0.2">
      <c r="A484" s="147"/>
      <c r="B484" s="63" t="str">
        <f t="shared" ref="B484:N484" si="323">B397</f>
        <v>Head 2</v>
      </c>
      <c r="C484" s="64">
        <f t="shared" si="323"/>
        <v>102.9238922964238</v>
      </c>
      <c r="D484" s="64">
        <f t="shared" si="323"/>
        <v>90.540348452746528</v>
      </c>
      <c r="E484" s="64">
        <f t="shared" si="323"/>
        <v>119.43528408799351</v>
      </c>
      <c r="F484" s="64">
        <f t="shared" si="323"/>
        <v>76.092880635123038</v>
      </c>
      <c r="G484" s="64">
        <f t="shared" si="323"/>
        <v>82.284652556961674</v>
      </c>
      <c r="H484" s="64">
        <f t="shared" si="323"/>
        <v>94.668196400638948</v>
      </c>
      <c r="I484" s="64">
        <f t="shared" si="323"/>
        <v>88.476424478800311</v>
      </c>
      <c r="J484" s="64">
        <f t="shared" si="323"/>
        <v>100.85996832247758</v>
      </c>
      <c r="K484" s="64">
        <f t="shared" si="323"/>
        <v>121.49920806193973</v>
      </c>
      <c r="L484" s="64">
        <f t="shared" si="323"/>
        <v>90.540348452746528</v>
      </c>
      <c r="M484" s="64">
        <f t="shared" si="323"/>
        <v>146.26629574929427</v>
      </c>
      <c r="N484" s="64">
        <f t="shared" si="323"/>
        <v>86.412500504854094</v>
      </c>
    </row>
    <row r="485" spans="1:14" ht="14.25" x14ac:dyDescent="0.2">
      <c r="A485" s="147"/>
      <c r="B485" s="63" t="str">
        <f t="shared" ref="B485:N485" si="324">B398</f>
        <v>Head 3</v>
      </c>
      <c r="C485" s="64">
        <f t="shared" si="324"/>
        <v>108.53858776913118</v>
      </c>
      <c r="D485" s="64">
        <f t="shared" si="324"/>
        <v>94.241417551051057</v>
      </c>
      <c r="E485" s="64">
        <f t="shared" si="324"/>
        <v>113.30431117515789</v>
      </c>
      <c r="F485" s="64">
        <f t="shared" si="324"/>
        <v>75.178523926944209</v>
      </c>
      <c r="G485" s="64">
        <f t="shared" si="324"/>
        <v>77.56138562995757</v>
      </c>
      <c r="H485" s="64">
        <f t="shared" si="324"/>
        <v>99.007140957077766</v>
      </c>
      <c r="I485" s="64">
        <f t="shared" si="324"/>
        <v>82.327109035984279</v>
      </c>
      <c r="J485" s="64">
        <f t="shared" si="324"/>
        <v>101.39000266009113</v>
      </c>
      <c r="K485" s="64">
        <f t="shared" si="324"/>
        <v>122.83575798721131</v>
      </c>
      <c r="L485" s="64">
        <f t="shared" si="324"/>
        <v>94.241417551051057</v>
      </c>
      <c r="M485" s="64">
        <f t="shared" si="324"/>
        <v>144.28151331433151</v>
      </c>
      <c r="N485" s="64">
        <f t="shared" si="324"/>
        <v>87.092832442010987</v>
      </c>
    </row>
    <row r="486" spans="1:14" ht="14.25" x14ac:dyDescent="0.2">
      <c r="A486" s="147"/>
      <c r="B486" s="63" t="str">
        <f t="shared" ref="B486:N486" si="325">B399</f>
        <v>Head 4</v>
      </c>
      <c r="C486" s="64">
        <f t="shared" si="325"/>
        <v>90.22102176602553</v>
      </c>
      <c r="D486" s="64">
        <f t="shared" si="325"/>
        <v>105.30858818415757</v>
      </c>
      <c r="E486" s="64">
        <f t="shared" si="325"/>
        <v>125.42534340833362</v>
      </c>
      <c r="F486" s="64">
        <f t="shared" si="325"/>
        <v>75.133455347893488</v>
      </c>
      <c r="G486" s="64">
        <f t="shared" si="325"/>
        <v>75.133455347893488</v>
      </c>
      <c r="H486" s="64">
        <f t="shared" si="325"/>
        <v>108.66138072152025</v>
      </c>
      <c r="I486" s="64">
        <f t="shared" si="325"/>
        <v>93.573814303388204</v>
      </c>
      <c r="J486" s="64">
        <f t="shared" si="325"/>
        <v>108.66138072152025</v>
      </c>
      <c r="K486" s="64">
        <f t="shared" si="325"/>
        <v>112.01417325888292</v>
      </c>
      <c r="L486" s="64">
        <f t="shared" si="325"/>
        <v>85.191832959981525</v>
      </c>
      <c r="M486" s="64">
        <f t="shared" si="325"/>
        <v>138.83651355778431</v>
      </c>
      <c r="N486" s="64">
        <f t="shared" si="325"/>
        <v>81.839040422618837</v>
      </c>
    </row>
    <row r="487" spans="1:14" ht="14.25" x14ac:dyDescent="0.2">
      <c r="A487" s="147"/>
      <c r="B487" s="63" t="str">
        <f t="shared" ref="B487:N487" si="326">B400</f>
        <v>Head 5</v>
      </c>
      <c r="C487" s="64">
        <f t="shared" si="326"/>
        <v>104.33858998202214</v>
      </c>
      <c r="D487" s="64">
        <f t="shared" si="326"/>
        <v>94.872575475792004</v>
      </c>
      <c r="E487" s="64">
        <f t="shared" si="326"/>
        <v>120.9041153679249</v>
      </c>
      <c r="F487" s="64">
        <f t="shared" si="326"/>
        <v>78.307050089889245</v>
      </c>
      <c r="G487" s="64">
        <f t="shared" si="326"/>
        <v>83.040057343004321</v>
      </c>
      <c r="H487" s="64">
        <f t="shared" si="326"/>
        <v>94.872575475792004</v>
      </c>
      <c r="I487" s="64">
        <f t="shared" si="326"/>
        <v>85.406560969561852</v>
      </c>
      <c r="J487" s="64">
        <f t="shared" si="326"/>
        <v>94.872575475792004</v>
      </c>
      <c r="K487" s="64">
        <f t="shared" si="326"/>
        <v>130.37012987415505</v>
      </c>
      <c r="L487" s="64">
        <f t="shared" si="326"/>
        <v>90.139568222676928</v>
      </c>
      <c r="M487" s="64">
        <f t="shared" si="326"/>
        <v>139.83614438038518</v>
      </c>
      <c r="N487" s="64">
        <f t="shared" si="326"/>
        <v>83.040057343004321</v>
      </c>
    </row>
    <row r="488" spans="1:14" ht="14.25" x14ac:dyDescent="0.2">
      <c r="A488" s="147"/>
      <c r="B488" s="63" t="str">
        <f t="shared" ref="B488:N488" si="327">B401</f>
        <v>Head 6</v>
      </c>
      <c r="C488" s="64">
        <f t="shared" si="327"/>
        <v>100.78238822204482</v>
      </c>
      <c r="D488" s="64">
        <f t="shared" si="327"/>
        <v>93.740894223641533</v>
      </c>
      <c r="E488" s="64">
        <f t="shared" si="327"/>
        <v>119.55970555112019</v>
      </c>
      <c r="F488" s="64">
        <f t="shared" si="327"/>
        <v>77.310741560700578</v>
      </c>
      <c r="G488" s="64">
        <f t="shared" si="327"/>
        <v>79.657906226834996</v>
      </c>
      <c r="H488" s="64">
        <f t="shared" si="327"/>
        <v>105.47671755431365</v>
      </c>
      <c r="I488" s="64">
        <f t="shared" si="327"/>
        <v>86.699400225238264</v>
      </c>
      <c r="J488" s="64">
        <f t="shared" si="327"/>
        <v>103.12955288817923</v>
      </c>
      <c r="K488" s="64">
        <f t="shared" si="327"/>
        <v>112.51821155271692</v>
      </c>
      <c r="L488" s="64">
        <f t="shared" si="327"/>
        <v>91.393729557507115</v>
      </c>
      <c r="M488" s="64">
        <f t="shared" si="327"/>
        <v>147.72568154473328</v>
      </c>
      <c r="N488" s="64">
        <f t="shared" si="327"/>
        <v>82.005070892969428</v>
      </c>
    </row>
    <row r="489" spans="1:14" ht="14.25" x14ac:dyDescent="0.2">
      <c r="A489" s="147"/>
      <c r="B489" s="63" t="str">
        <f t="shared" ref="B489:N489" si="328">B402</f>
        <v>Head 7</v>
      </c>
      <c r="C489" s="64">
        <f t="shared" si="328"/>
        <v>103.94405318873308</v>
      </c>
      <c r="D489" s="64">
        <f t="shared" si="328"/>
        <v>88.167840433800762</v>
      </c>
      <c r="E489" s="64">
        <f t="shared" si="328"/>
        <v>106.19779786800912</v>
      </c>
      <c r="F489" s="64">
        <f t="shared" si="328"/>
        <v>88.167840433800762</v>
      </c>
      <c r="G489" s="64">
        <f t="shared" si="328"/>
        <v>90.421585113076816</v>
      </c>
      <c r="H489" s="64">
        <f t="shared" si="328"/>
        <v>85.914095754524723</v>
      </c>
      <c r="I489" s="64">
        <f t="shared" si="328"/>
        <v>88.167840433800762</v>
      </c>
      <c r="J489" s="64">
        <f t="shared" si="328"/>
        <v>99.436563830180987</v>
      </c>
      <c r="K489" s="64">
        <f t="shared" si="328"/>
        <v>128.73524466076955</v>
      </c>
      <c r="L489" s="64">
        <f t="shared" si="328"/>
        <v>88.167840433800762</v>
      </c>
      <c r="M489" s="64">
        <f t="shared" si="328"/>
        <v>149.01894677425395</v>
      </c>
      <c r="N489" s="64">
        <f t="shared" si="328"/>
        <v>83.660351075248684</v>
      </c>
    </row>
    <row r="490" spans="1:14" ht="14.25" x14ac:dyDescent="0.2">
      <c r="A490" s="147"/>
      <c r="B490" s="63" t="str">
        <f t="shared" ref="B490:N490" si="329">B403</f>
        <v>Head 8</v>
      </c>
      <c r="C490" s="64">
        <f t="shared" si="329"/>
        <v>107.97088754269485</v>
      </c>
      <c r="D490" s="64">
        <f t="shared" si="329"/>
        <v>91.728324248146862</v>
      </c>
      <c r="E490" s="64">
        <f t="shared" si="329"/>
        <v>115.18980456249396</v>
      </c>
      <c r="F490" s="64">
        <f t="shared" si="329"/>
        <v>75.485760953598856</v>
      </c>
      <c r="G490" s="64">
        <f t="shared" si="329"/>
        <v>80.899948718448186</v>
      </c>
      <c r="H490" s="64">
        <f t="shared" si="329"/>
        <v>95.337782758046416</v>
      </c>
      <c r="I490" s="64">
        <f t="shared" si="329"/>
        <v>88.118865738247294</v>
      </c>
      <c r="J490" s="64">
        <f t="shared" si="329"/>
        <v>98.947241267945969</v>
      </c>
      <c r="K490" s="64">
        <f t="shared" si="329"/>
        <v>126.01818009219264</v>
      </c>
      <c r="L490" s="64">
        <f t="shared" si="329"/>
        <v>89.923594993197071</v>
      </c>
      <c r="M490" s="64">
        <f t="shared" si="329"/>
        <v>144.06547264169041</v>
      </c>
      <c r="N490" s="64">
        <f t="shared" si="329"/>
        <v>86.314136483297517</v>
      </c>
    </row>
    <row r="491" spans="1:14" ht="14.25" x14ac:dyDescent="0.2">
      <c r="A491" s="147"/>
      <c r="B491" s="63" t="str">
        <f t="shared" ref="B491:N491" si="330">B404</f>
        <v>Head 9</v>
      </c>
      <c r="C491" s="64">
        <f t="shared" si="330"/>
        <v>110.36320988253107</v>
      </c>
      <c r="D491" s="64">
        <f t="shared" si="330"/>
        <v>94.316949419257156</v>
      </c>
      <c r="E491" s="64">
        <f t="shared" si="330"/>
        <v>110.36320988253107</v>
      </c>
      <c r="F491" s="64">
        <f t="shared" si="330"/>
        <v>74.25912384016479</v>
      </c>
      <c r="G491" s="64">
        <f t="shared" si="330"/>
        <v>76.264906398074018</v>
      </c>
      <c r="H491" s="64">
        <f t="shared" si="330"/>
        <v>98.328514535075641</v>
      </c>
      <c r="I491" s="64">
        <f t="shared" si="330"/>
        <v>84.288036629710973</v>
      </c>
      <c r="J491" s="64">
        <f t="shared" si="330"/>
        <v>96.322731977166399</v>
      </c>
      <c r="K491" s="64">
        <f t="shared" si="330"/>
        <v>116.38055755625878</v>
      </c>
      <c r="L491" s="64">
        <f t="shared" si="330"/>
        <v>96.322731977166399</v>
      </c>
      <c r="M491" s="64">
        <f t="shared" si="330"/>
        <v>148.47307848280659</v>
      </c>
      <c r="N491" s="64">
        <f t="shared" si="330"/>
        <v>94.316949419257156</v>
      </c>
    </row>
    <row r="492" spans="1:14" ht="14.25" x14ac:dyDescent="0.2">
      <c r="A492" s="147"/>
      <c r="B492" s="63" t="str">
        <f t="shared" ref="B492:N492" si="331">B405</f>
        <v>Head 10</v>
      </c>
      <c r="C492" s="64">
        <f t="shared" si="331"/>
        <v>124.66841226338083</v>
      </c>
      <c r="D492" s="64">
        <f t="shared" si="331"/>
        <v>98.701662512453638</v>
      </c>
      <c r="E492" s="64">
        <f t="shared" si="331"/>
        <v>116.01282901307177</v>
      </c>
      <c r="F492" s="64">
        <f t="shared" si="331"/>
        <v>76.197146061650074</v>
      </c>
      <c r="G492" s="64">
        <f t="shared" si="331"/>
        <v>79.659379361773702</v>
      </c>
      <c r="H492" s="64">
        <f t="shared" si="331"/>
        <v>90.046079262144573</v>
      </c>
      <c r="I492" s="64">
        <f t="shared" si="331"/>
        <v>86.583845962020945</v>
      </c>
      <c r="J492" s="64">
        <f t="shared" si="331"/>
        <v>86.583845962020945</v>
      </c>
      <c r="K492" s="64">
        <f t="shared" si="331"/>
        <v>129.86176221356627</v>
      </c>
      <c r="L492" s="64">
        <f t="shared" si="331"/>
        <v>91.777195912206395</v>
      </c>
      <c r="M492" s="64">
        <f t="shared" si="331"/>
        <v>131.59287886362807</v>
      </c>
      <c r="N492" s="64">
        <f t="shared" si="331"/>
        <v>88.314962612082766</v>
      </c>
    </row>
    <row r="493" spans="1:14" ht="14.25" x14ac:dyDescent="0.2">
      <c r="A493" s="147"/>
      <c r="B493" s="63" t="str">
        <f t="shared" ref="B493:N493" si="332">B406</f>
        <v>Head 11</v>
      </c>
      <c r="C493" s="64">
        <f t="shared" si="332"/>
        <v>107.74570047597318</v>
      </c>
      <c r="D493" s="64">
        <f t="shared" si="332"/>
        <v>91.580760352203072</v>
      </c>
      <c r="E493" s="64">
        <f t="shared" si="332"/>
        <v>109.76631799144444</v>
      </c>
      <c r="F493" s="64">
        <f t="shared" si="332"/>
        <v>73.395202712961691</v>
      </c>
      <c r="G493" s="64">
        <f t="shared" si="332"/>
        <v>79.45705525937548</v>
      </c>
      <c r="H493" s="64">
        <f t="shared" si="332"/>
        <v>93.60137786767433</v>
      </c>
      <c r="I493" s="64">
        <f t="shared" si="332"/>
        <v>87.539525321260541</v>
      </c>
      <c r="J493" s="64">
        <f t="shared" si="332"/>
        <v>97.642612898616861</v>
      </c>
      <c r="K493" s="64">
        <f t="shared" si="332"/>
        <v>115.82817053785823</v>
      </c>
      <c r="L493" s="64">
        <f t="shared" si="332"/>
        <v>101.68384792955939</v>
      </c>
      <c r="M493" s="64">
        <f t="shared" si="332"/>
        <v>150.17866830086973</v>
      </c>
      <c r="N493" s="64">
        <f t="shared" si="332"/>
        <v>91.580760352203072</v>
      </c>
    </row>
    <row r="494" spans="1:14" ht="14.25" x14ac:dyDescent="0.2">
      <c r="A494" s="147"/>
      <c r="B494" s="63" t="str">
        <f t="shared" ref="B494:N494" si="333">B407</f>
        <v>Head 12</v>
      </c>
      <c r="C494" s="64">
        <f t="shared" si="333"/>
        <v>107.82179498139574</v>
      </c>
      <c r="D494" s="64">
        <f t="shared" si="333"/>
        <v>110.0565935475088</v>
      </c>
      <c r="E494" s="64">
        <f t="shared" si="333"/>
        <v>114.52619067973494</v>
      </c>
      <c r="F494" s="64">
        <f t="shared" si="333"/>
        <v>83.239010754151991</v>
      </c>
      <c r="G494" s="64">
        <f t="shared" si="333"/>
        <v>76.534615055812793</v>
      </c>
      <c r="H494" s="64">
        <f t="shared" si="333"/>
        <v>96.647802150830401</v>
      </c>
      <c r="I494" s="64">
        <f t="shared" si="333"/>
        <v>89.943406452491203</v>
      </c>
      <c r="J494" s="64">
        <f t="shared" si="333"/>
        <v>101.11739928305653</v>
      </c>
      <c r="K494" s="64">
        <f t="shared" si="333"/>
        <v>118.99578781196107</v>
      </c>
      <c r="L494" s="64">
        <f t="shared" si="333"/>
        <v>89.943406452491203</v>
      </c>
      <c r="M494" s="64">
        <f t="shared" si="333"/>
        <v>141.34377347309174</v>
      </c>
      <c r="N494" s="64">
        <f t="shared" si="333"/>
        <v>69.830219357473595</v>
      </c>
    </row>
    <row r="495" spans="1:14" ht="14.25" x14ac:dyDescent="0.2">
      <c r="A495" s="147"/>
      <c r="B495" s="63" t="str">
        <f t="shared" ref="B495:N495" si="334">B408</f>
        <v>Head 13</v>
      </c>
      <c r="C495" s="64">
        <f t="shared" si="334"/>
        <v>89.345986691838007</v>
      </c>
      <c r="D495" s="64">
        <f t="shared" si="334"/>
        <v>96.219543664845745</v>
      </c>
      <c r="E495" s="64">
        <f t="shared" si="334"/>
        <v>129.21261713528287</v>
      </c>
      <c r="F495" s="64">
        <f t="shared" si="334"/>
        <v>76.97358414042408</v>
      </c>
      <c r="G495" s="64">
        <f t="shared" si="334"/>
        <v>79.723006929627175</v>
      </c>
      <c r="H495" s="64">
        <f t="shared" si="334"/>
        <v>137.46088550289215</v>
      </c>
      <c r="I495" s="64">
        <f t="shared" si="334"/>
        <v>93.47012087564265</v>
      </c>
      <c r="J495" s="64">
        <f t="shared" si="334"/>
        <v>109.96665761086122</v>
      </c>
      <c r="K495" s="64">
        <f t="shared" si="334"/>
        <v>97.594255059447292</v>
      </c>
      <c r="L495" s="64">
        <f t="shared" si="334"/>
        <v>86.596563902634912</v>
      </c>
      <c r="M495" s="64">
        <f t="shared" si="334"/>
        <v>120.9643487676736</v>
      </c>
      <c r="N495" s="64">
        <f t="shared" si="334"/>
        <v>82.47242971883027</v>
      </c>
    </row>
    <row r="496" spans="1:14" ht="14.25" x14ac:dyDescent="0.2">
      <c r="A496" s="147"/>
      <c r="B496" s="63" t="str">
        <f t="shared" ref="B496:N496" si="335">B409</f>
        <v>Head 14</v>
      </c>
      <c r="C496" s="64">
        <f t="shared" si="335"/>
        <v>99.068231476760587</v>
      </c>
      <c r="D496" s="64">
        <f t="shared" si="335"/>
        <v>78.569323965493425</v>
      </c>
      <c r="E496" s="64">
        <f t="shared" si="335"/>
        <v>119.56713898802775</v>
      </c>
      <c r="F496" s="64">
        <f t="shared" si="335"/>
        <v>74.842249872535746</v>
      </c>
      <c r="G496" s="64">
        <f t="shared" si="335"/>
        <v>78.569323965493425</v>
      </c>
      <c r="H496" s="64">
        <f t="shared" si="335"/>
        <v>113.97652784859125</v>
      </c>
      <c r="I496" s="64">
        <f t="shared" si="335"/>
        <v>113.97652784859125</v>
      </c>
      <c r="J496" s="64">
        <f t="shared" si="335"/>
        <v>110.24945375563358</v>
      </c>
      <c r="K496" s="64">
        <f t="shared" si="335"/>
        <v>108.38591670915474</v>
      </c>
      <c r="L496" s="64">
        <f t="shared" si="335"/>
        <v>86.023472151408754</v>
      </c>
      <c r="M496" s="64">
        <f t="shared" si="335"/>
        <v>136.33897240633723</v>
      </c>
      <c r="N496" s="64">
        <f t="shared" si="335"/>
        <v>80.43286101197225</v>
      </c>
    </row>
    <row r="497" spans="1:14" ht="14.25" x14ac:dyDescent="0.2">
      <c r="A497" s="147"/>
      <c r="B497" s="63" t="str">
        <f t="shared" ref="B497:N497" si="336">B410</f>
        <v>Head 15</v>
      </c>
      <c r="C497" s="64">
        <f t="shared" si="336"/>
        <v>99.112484651146573</v>
      </c>
      <c r="D497" s="64">
        <f t="shared" si="336"/>
        <v>93.787392558026042</v>
      </c>
      <c r="E497" s="64">
        <f t="shared" si="336"/>
        <v>131.06303720986978</v>
      </c>
      <c r="F497" s="64">
        <f t="shared" si="336"/>
        <v>77.812116278664433</v>
      </c>
      <c r="G497" s="64">
        <f t="shared" si="336"/>
        <v>75.149570232104168</v>
      </c>
      <c r="H497" s="64">
        <f t="shared" si="336"/>
        <v>104.4375767442671</v>
      </c>
      <c r="I497" s="64">
        <f t="shared" si="336"/>
        <v>99.112484651146573</v>
      </c>
      <c r="J497" s="64">
        <f t="shared" si="336"/>
        <v>104.4375767442671</v>
      </c>
      <c r="K497" s="64">
        <f t="shared" si="336"/>
        <v>104.4375767442671</v>
      </c>
      <c r="L497" s="64">
        <f t="shared" si="336"/>
        <v>85.799754418345245</v>
      </c>
      <c r="M497" s="64">
        <f t="shared" si="336"/>
        <v>141.71322139611084</v>
      </c>
      <c r="N497" s="64">
        <f t="shared" si="336"/>
        <v>83.137208371784979</v>
      </c>
    </row>
    <row r="498" spans="1:14" ht="14.25" x14ac:dyDescent="0.2">
      <c r="A498" s="147"/>
      <c r="B498" s="63" t="str">
        <f t="shared" ref="B498:N498" si="337">B411</f>
        <v>Head 16</v>
      </c>
      <c r="C498" s="64">
        <f t="shared" si="337"/>
        <v>105.77350269189625</v>
      </c>
      <c r="D498" s="64">
        <f t="shared" si="337"/>
        <v>90.927352912734449</v>
      </c>
      <c r="E498" s="64">
        <f t="shared" si="337"/>
        <v>140.41451884327378</v>
      </c>
      <c r="F498" s="64">
        <f t="shared" si="337"/>
        <v>81.029919726626588</v>
      </c>
      <c r="G498" s="64">
        <f t="shared" si="337"/>
        <v>76.081203133572643</v>
      </c>
      <c r="H498" s="64">
        <f t="shared" si="337"/>
        <v>105.77350269189625</v>
      </c>
      <c r="I498" s="64">
        <f t="shared" si="337"/>
        <v>90.927352912734449</v>
      </c>
      <c r="J498" s="64">
        <f t="shared" si="337"/>
        <v>100.82478609884232</v>
      </c>
      <c r="K498" s="64">
        <f t="shared" si="337"/>
        <v>110.72221928495019</v>
      </c>
      <c r="L498" s="64">
        <f t="shared" si="337"/>
        <v>85.978636319680518</v>
      </c>
      <c r="M498" s="64">
        <f t="shared" si="337"/>
        <v>130.51708565716592</v>
      </c>
      <c r="N498" s="64">
        <f t="shared" si="337"/>
        <v>81.029919726626588</v>
      </c>
    </row>
    <row r="499" spans="1:14" ht="14.25" x14ac:dyDescent="0.2">
      <c r="A499" s="147"/>
      <c r="B499" s="63" t="str">
        <f t="shared" ref="B499:N499" si="338">B412</f>
        <v>Head 17</v>
      </c>
      <c r="C499" s="64">
        <f t="shared" si="338"/>
        <v>111.03316845018523</v>
      </c>
      <c r="D499" s="64">
        <f t="shared" si="338"/>
        <v>91.562871185152474</v>
      </c>
      <c r="E499" s="64">
        <f t="shared" si="338"/>
        <v>114.92722790319179</v>
      </c>
      <c r="F499" s="64">
        <f t="shared" si="338"/>
        <v>74.039603646622993</v>
      </c>
      <c r="G499" s="64">
        <f t="shared" si="338"/>
        <v>79.880692826132815</v>
      </c>
      <c r="H499" s="64">
        <f t="shared" si="338"/>
        <v>93.509900911655748</v>
      </c>
      <c r="I499" s="64">
        <f t="shared" si="338"/>
        <v>87.668811732145912</v>
      </c>
      <c r="J499" s="64">
        <f t="shared" si="338"/>
        <v>103.24504954417213</v>
      </c>
      <c r="K499" s="64">
        <f t="shared" si="338"/>
        <v>118.82128735619834</v>
      </c>
      <c r="L499" s="64">
        <f t="shared" si="338"/>
        <v>91.562871185152474</v>
      </c>
      <c r="M499" s="64">
        <f t="shared" si="338"/>
        <v>146.07970352724419</v>
      </c>
      <c r="N499" s="64">
        <f t="shared" si="338"/>
        <v>87.668811732145912</v>
      </c>
    </row>
    <row r="500" spans="1:14" ht="14.25" x14ac:dyDescent="0.2">
      <c r="A500" s="147"/>
      <c r="B500" s="63" t="str">
        <f t="shared" ref="B500:N500" si="339">B413</f>
        <v>Head 18</v>
      </c>
      <c r="C500" s="64">
        <f t="shared" si="339"/>
        <v>111.03316845018523</v>
      </c>
      <c r="D500" s="64">
        <f t="shared" si="339"/>
        <v>91.562871185152474</v>
      </c>
      <c r="E500" s="64">
        <f t="shared" si="339"/>
        <v>114.92722790319179</v>
      </c>
      <c r="F500" s="64">
        <f t="shared" si="339"/>
        <v>74.039603646622993</v>
      </c>
      <c r="G500" s="64">
        <f t="shared" si="339"/>
        <v>79.880692826132815</v>
      </c>
      <c r="H500" s="64">
        <f t="shared" si="339"/>
        <v>93.509900911655748</v>
      </c>
      <c r="I500" s="64">
        <f t="shared" si="339"/>
        <v>87.668811732145912</v>
      </c>
      <c r="J500" s="64">
        <f t="shared" si="339"/>
        <v>103.24504954417213</v>
      </c>
      <c r="K500" s="64">
        <f t="shared" si="339"/>
        <v>118.82128735619834</v>
      </c>
      <c r="L500" s="64">
        <f t="shared" si="339"/>
        <v>91.562871185152474</v>
      </c>
      <c r="M500" s="64">
        <f t="shared" si="339"/>
        <v>146.07970352724419</v>
      </c>
      <c r="N500" s="64">
        <f t="shared" si="339"/>
        <v>87.668811732145912</v>
      </c>
    </row>
    <row r="501" spans="1:14" ht="14.25" x14ac:dyDescent="0.2">
      <c r="A501" s="147"/>
      <c r="B501" s="63" t="str">
        <f t="shared" ref="B501:N501" si="340">B414</f>
        <v>Head 19</v>
      </c>
      <c r="C501" s="64">
        <f t="shared" si="340"/>
        <v>111.03316845018523</v>
      </c>
      <c r="D501" s="64">
        <f t="shared" si="340"/>
        <v>91.562871185152474</v>
      </c>
      <c r="E501" s="64">
        <f t="shared" si="340"/>
        <v>114.92722790319179</v>
      </c>
      <c r="F501" s="64">
        <f t="shared" si="340"/>
        <v>74.039603646622993</v>
      </c>
      <c r="G501" s="64">
        <f t="shared" si="340"/>
        <v>79.880692826132815</v>
      </c>
      <c r="H501" s="64">
        <f t="shared" si="340"/>
        <v>93.509900911655748</v>
      </c>
      <c r="I501" s="64">
        <f t="shared" si="340"/>
        <v>87.668811732145912</v>
      </c>
      <c r="J501" s="64">
        <f t="shared" si="340"/>
        <v>103.24504954417213</v>
      </c>
      <c r="K501" s="64">
        <f t="shared" si="340"/>
        <v>118.82128735619834</v>
      </c>
      <c r="L501" s="64">
        <f t="shared" si="340"/>
        <v>91.562871185152474</v>
      </c>
      <c r="M501" s="64">
        <f t="shared" si="340"/>
        <v>146.07970352724419</v>
      </c>
      <c r="N501" s="64">
        <f t="shared" si="340"/>
        <v>87.668811732145912</v>
      </c>
    </row>
    <row r="502" spans="1:14" ht="14.25" x14ac:dyDescent="0.2">
      <c r="A502" s="147"/>
      <c r="B502" s="63" t="str">
        <f t="shared" ref="B502:N502" si="341">B415</f>
        <v>Head 20</v>
      </c>
      <c r="C502" s="64">
        <f t="shared" si="341"/>
        <v>111.03316845018523</v>
      </c>
      <c r="D502" s="64">
        <f t="shared" si="341"/>
        <v>91.562871185152474</v>
      </c>
      <c r="E502" s="64">
        <f t="shared" si="341"/>
        <v>114.92722790319179</v>
      </c>
      <c r="F502" s="64">
        <f t="shared" si="341"/>
        <v>74.039603646622993</v>
      </c>
      <c r="G502" s="64">
        <f t="shared" si="341"/>
        <v>79.880692826132815</v>
      </c>
      <c r="H502" s="64">
        <f t="shared" si="341"/>
        <v>93.509900911655748</v>
      </c>
      <c r="I502" s="64">
        <f t="shared" si="341"/>
        <v>87.668811732145912</v>
      </c>
      <c r="J502" s="64">
        <f t="shared" si="341"/>
        <v>103.24504954417213</v>
      </c>
      <c r="K502" s="64">
        <f t="shared" si="341"/>
        <v>118.82128735619834</v>
      </c>
      <c r="L502" s="64">
        <f t="shared" si="341"/>
        <v>91.562871185152474</v>
      </c>
      <c r="M502" s="64">
        <f t="shared" si="341"/>
        <v>146.07970352724419</v>
      </c>
      <c r="N502" s="64">
        <f t="shared" si="341"/>
        <v>87.668811732145912</v>
      </c>
    </row>
    <row r="503" spans="1:14" ht="14.25" x14ac:dyDescent="0.2">
      <c r="A503" s="147"/>
      <c r="B503" s="63" t="str">
        <f t="shared" ref="B503:N503" si="342">B416</f>
        <v>Head 21</v>
      </c>
      <c r="C503" s="64">
        <f t="shared" si="342"/>
        <v>111.03316845018523</v>
      </c>
      <c r="D503" s="64">
        <f t="shared" si="342"/>
        <v>91.562871185152474</v>
      </c>
      <c r="E503" s="64">
        <f t="shared" si="342"/>
        <v>114.92722790319179</v>
      </c>
      <c r="F503" s="64">
        <f t="shared" si="342"/>
        <v>74.039603646622993</v>
      </c>
      <c r="G503" s="64">
        <f t="shared" si="342"/>
        <v>79.880692826132815</v>
      </c>
      <c r="H503" s="64">
        <f t="shared" si="342"/>
        <v>93.509900911655748</v>
      </c>
      <c r="I503" s="64">
        <f t="shared" si="342"/>
        <v>87.668811732145912</v>
      </c>
      <c r="J503" s="64">
        <f t="shared" si="342"/>
        <v>103.24504954417213</v>
      </c>
      <c r="K503" s="64">
        <f t="shared" si="342"/>
        <v>118.82128735619834</v>
      </c>
      <c r="L503" s="64">
        <f t="shared" si="342"/>
        <v>91.562871185152474</v>
      </c>
      <c r="M503" s="64">
        <f t="shared" si="342"/>
        <v>146.07970352724419</v>
      </c>
      <c r="N503" s="64">
        <f t="shared" si="342"/>
        <v>87.668811732145912</v>
      </c>
    </row>
    <row r="504" spans="1:14" ht="14.25" x14ac:dyDescent="0.2">
      <c r="A504" s="147"/>
      <c r="B504" s="63" t="str">
        <f t="shared" ref="B504:N504" si="343">B417</f>
        <v>Head 22</v>
      </c>
      <c r="C504" s="64">
        <f t="shared" si="343"/>
        <v>111.03316845018523</v>
      </c>
      <c r="D504" s="64">
        <f t="shared" si="343"/>
        <v>91.562871185152474</v>
      </c>
      <c r="E504" s="64">
        <f t="shared" si="343"/>
        <v>114.92722790319179</v>
      </c>
      <c r="F504" s="64">
        <f t="shared" si="343"/>
        <v>74.039603646622993</v>
      </c>
      <c r="G504" s="64">
        <f t="shared" si="343"/>
        <v>79.880692826132815</v>
      </c>
      <c r="H504" s="64">
        <f t="shared" si="343"/>
        <v>93.509900911655748</v>
      </c>
      <c r="I504" s="64">
        <f t="shared" si="343"/>
        <v>87.668811732145912</v>
      </c>
      <c r="J504" s="64">
        <f t="shared" si="343"/>
        <v>103.24504954417213</v>
      </c>
      <c r="K504" s="64">
        <f t="shared" si="343"/>
        <v>118.82128735619834</v>
      </c>
      <c r="L504" s="64">
        <f t="shared" si="343"/>
        <v>91.562871185152474</v>
      </c>
      <c r="M504" s="64">
        <f t="shared" si="343"/>
        <v>146.07970352724419</v>
      </c>
      <c r="N504" s="64">
        <f t="shared" si="343"/>
        <v>87.668811732145912</v>
      </c>
    </row>
    <row r="505" spans="1:14" ht="14.25" x14ac:dyDescent="0.2">
      <c r="A505" s="147"/>
      <c r="B505" s="63" t="str">
        <f t="shared" ref="B505:N505" si="344">B418</f>
        <v>Head 23</v>
      </c>
      <c r="C505" s="64">
        <f t="shared" si="344"/>
        <v>111.03316845018523</v>
      </c>
      <c r="D505" s="64">
        <f t="shared" si="344"/>
        <v>91.562871185152474</v>
      </c>
      <c r="E505" s="64">
        <f t="shared" si="344"/>
        <v>114.92722790319179</v>
      </c>
      <c r="F505" s="64">
        <f t="shared" si="344"/>
        <v>74.039603646622993</v>
      </c>
      <c r="G505" s="64">
        <f t="shared" si="344"/>
        <v>79.880692826132815</v>
      </c>
      <c r="H505" s="64">
        <f t="shared" si="344"/>
        <v>93.509900911655748</v>
      </c>
      <c r="I505" s="64">
        <f t="shared" si="344"/>
        <v>87.668811732145912</v>
      </c>
      <c r="J505" s="64">
        <f t="shared" si="344"/>
        <v>103.24504954417213</v>
      </c>
      <c r="K505" s="64">
        <f t="shared" si="344"/>
        <v>118.82128735619834</v>
      </c>
      <c r="L505" s="64">
        <f t="shared" si="344"/>
        <v>91.562871185152474</v>
      </c>
      <c r="M505" s="64">
        <f t="shared" si="344"/>
        <v>146.07970352724419</v>
      </c>
      <c r="N505" s="64">
        <f t="shared" si="344"/>
        <v>87.668811732145912</v>
      </c>
    </row>
    <row r="506" spans="1:14" ht="14.25" x14ac:dyDescent="0.2">
      <c r="A506" s="147"/>
      <c r="B506" s="63" t="str">
        <f t="shared" ref="B506:N506" si="345">B419</f>
        <v>Head 24</v>
      </c>
      <c r="C506" s="64">
        <f t="shared" si="345"/>
        <v>111.03316845018523</v>
      </c>
      <c r="D506" s="64">
        <f t="shared" si="345"/>
        <v>91.562871185152474</v>
      </c>
      <c r="E506" s="64">
        <f t="shared" si="345"/>
        <v>114.92722790319179</v>
      </c>
      <c r="F506" s="64">
        <f t="shared" si="345"/>
        <v>74.039603646622993</v>
      </c>
      <c r="G506" s="64">
        <f t="shared" si="345"/>
        <v>79.880692826132815</v>
      </c>
      <c r="H506" s="64">
        <f t="shared" si="345"/>
        <v>93.509900911655748</v>
      </c>
      <c r="I506" s="64">
        <f t="shared" si="345"/>
        <v>87.668811732145912</v>
      </c>
      <c r="J506" s="64">
        <f t="shared" si="345"/>
        <v>103.24504954417213</v>
      </c>
      <c r="K506" s="64">
        <f t="shared" si="345"/>
        <v>118.82128735619834</v>
      </c>
      <c r="L506" s="64">
        <f t="shared" si="345"/>
        <v>91.562871185152474</v>
      </c>
      <c r="M506" s="64">
        <f t="shared" si="345"/>
        <v>146.07970352724419</v>
      </c>
      <c r="N506" s="64">
        <f t="shared" si="345"/>
        <v>87.668811732145912</v>
      </c>
    </row>
    <row r="507" spans="1:14" ht="14.25" x14ac:dyDescent="0.2">
      <c r="A507" s="147"/>
      <c r="B507" s="63" t="str">
        <f t="shared" ref="B507:N507" si="346">B420</f>
        <v>Head 25</v>
      </c>
      <c r="C507" s="64">
        <f t="shared" si="346"/>
        <v>111.03316845018523</v>
      </c>
      <c r="D507" s="64">
        <f t="shared" si="346"/>
        <v>91.562871185152474</v>
      </c>
      <c r="E507" s="64">
        <f t="shared" si="346"/>
        <v>114.92722790319179</v>
      </c>
      <c r="F507" s="64">
        <f t="shared" si="346"/>
        <v>74.039603646622993</v>
      </c>
      <c r="G507" s="64">
        <f t="shared" si="346"/>
        <v>79.880692826132815</v>
      </c>
      <c r="H507" s="64">
        <f t="shared" si="346"/>
        <v>93.509900911655748</v>
      </c>
      <c r="I507" s="64">
        <f t="shared" si="346"/>
        <v>87.668811732145912</v>
      </c>
      <c r="J507" s="64">
        <f t="shared" si="346"/>
        <v>103.24504954417213</v>
      </c>
      <c r="K507" s="64">
        <f t="shared" si="346"/>
        <v>118.82128735619834</v>
      </c>
      <c r="L507" s="64">
        <f t="shared" si="346"/>
        <v>91.562871185152474</v>
      </c>
      <c r="M507" s="64">
        <f t="shared" si="346"/>
        <v>146.07970352724419</v>
      </c>
      <c r="N507" s="64">
        <f t="shared" si="346"/>
        <v>87.668811732145912</v>
      </c>
    </row>
    <row r="508" spans="1:14" ht="14.25" x14ac:dyDescent="0.2">
      <c r="A508" s="147"/>
      <c r="B508" s="63" t="str">
        <f t="shared" ref="B508:N508" si="347">B421</f>
        <v>Head 26</v>
      </c>
      <c r="C508" s="64">
        <f t="shared" si="347"/>
        <v>111.03316845018523</v>
      </c>
      <c r="D508" s="64">
        <f t="shared" si="347"/>
        <v>91.562871185152474</v>
      </c>
      <c r="E508" s="64">
        <f t="shared" si="347"/>
        <v>114.92722790319179</v>
      </c>
      <c r="F508" s="64">
        <f t="shared" si="347"/>
        <v>74.039603646622993</v>
      </c>
      <c r="G508" s="64">
        <f t="shared" si="347"/>
        <v>79.880692826132815</v>
      </c>
      <c r="H508" s="64">
        <f t="shared" si="347"/>
        <v>93.509900911655748</v>
      </c>
      <c r="I508" s="64">
        <f t="shared" si="347"/>
        <v>87.668811732145912</v>
      </c>
      <c r="J508" s="64">
        <f t="shared" si="347"/>
        <v>103.24504954417213</v>
      </c>
      <c r="K508" s="64">
        <f t="shared" si="347"/>
        <v>118.82128735619834</v>
      </c>
      <c r="L508" s="64">
        <f t="shared" si="347"/>
        <v>91.562871185152474</v>
      </c>
      <c r="M508" s="64">
        <f t="shared" si="347"/>
        <v>146.07970352724419</v>
      </c>
      <c r="N508" s="64">
        <f t="shared" si="347"/>
        <v>87.668811732145912</v>
      </c>
    </row>
    <row r="509" spans="1:14" ht="14.25" x14ac:dyDescent="0.2">
      <c r="A509" s="147"/>
      <c r="B509" s="63" t="str">
        <f t="shared" ref="B509:N509" si="348">B422</f>
        <v>Head 27</v>
      </c>
      <c r="C509" s="64">
        <f t="shared" si="348"/>
        <v>111.03316845018523</v>
      </c>
      <c r="D509" s="64">
        <f t="shared" si="348"/>
        <v>91.562871185152474</v>
      </c>
      <c r="E509" s="64">
        <f t="shared" si="348"/>
        <v>114.92722790319179</v>
      </c>
      <c r="F509" s="64">
        <f t="shared" si="348"/>
        <v>74.039603646622993</v>
      </c>
      <c r="G509" s="64">
        <f t="shared" si="348"/>
        <v>79.880692826132815</v>
      </c>
      <c r="H509" s="64">
        <f t="shared" si="348"/>
        <v>93.509900911655748</v>
      </c>
      <c r="I509" s="64">
        <f t="shared" si="348"/>
        <v>87.668811732145912</v>
      </c>
      <c r="J509" s="64">
        <f t="shared" si="348"/>
        <v>103.24504954417213</v>
      </c>
      <c r="K509" s="64">
        <f t="shared" si="348"/>
        <v>118.82128735619834</v>
      </c>
      <c r="L509" s="64">
        <f t="shared" si="348"/>
        <v>91.562871185152474</v>
      </c>
      <c r="M509" s="64">
        <f t="shared" si="348"/>
        <v>146.07970352724419</v>
      </c>
      <c r="N509" s="64">
        <f t="shared" si="348"/>
        <v>87.668811732145912</v>
      </c>
    </row>
    <row r="510" spans="1:14" ht="14.25" x14ac:dyDescent="0.2">
      <c r="A510" s="1"/>
      <c r="B510" s="63" t="str">
        <f t="shared" ref="B510:N510" si="349">B423</f>
        <v>Head 28</v>
      </c>
      <c r="C510" s="64">
        <f t="shared" si="349"/>
        <v>111.03316845018523</v>
      </c>
      <c r="D510" s="64">
        <f t="shared" si="349"/>
        <v>91.562871185152474</v>
      </c>
      <c r="E510" s="64">
        <f t="shared" si="349"/>
        <v>114.92722790319179</v>
      </c>
      <c r="F510" s="64">
        <f t="shared" si="349"/>
        <v>74.039603646622993</v>
      </c>
      <c r="G510" s="64">
        <f t="shared" si="349"/>
        <v>79.880692826132815</v>
      </c>
      <c r="H510" s="64">
        <f t="shared" si="349"/>
        <v>93.509900911655748</v>
      </c>
      <c r="I510" s="64">
        <f t="shared" si="349"/>
        <v>87.668811732145912</v>
      </c>
      <c r="J510" s="64">
        <f t="shared" si="349"/>
        <v>103.24504954417213</v>
      </c>
      <c r="K510" s="64">
        <f t="shared" si="349"/>
        <v>118.82128735619834</v>
      </c>
      <c r="L510" s="64">
        <f t="shared" si="349"/>
        <v>91.562871185152474</v>
      </c>
      <c r="M510" s="64">
        <f t="shared" si="349"/>
        <v>146.07970352724419</v>
      </c>
      <c r="N510" s="64">
        <f t="shared" si="349"/>
        <v>87.668811732145912</v>
      </c>
    </row>
    <row r="511" spans="1:14" ht="14.25" x14ac:dyDescent="0.2">
      <c r="A511" s="1"/>
      <c r="B511" s="63" t="str">
        <f t="shared" ref="B511:N511" si="350">B424</f>
        <v>Head 29</v>
      </c>
      <c r="C511" s="64">
        <f t="shared" si="350"/>
        <v>111.03316845018523</v>
      </c>
      <c r="D511" s="64">
        <f t="shared" si="350"/>
        <v>91.562871185152474</v>
      </c>
      <c r="E511" s="64">
        <f t="shared" si="350"/>
        <v>114.92722790319179</v>
      </c>
      <c r="F511" s="64">
        <f t="shared" si="350"/>
        <v>74.039603646622993</v>
      </c>
      <c r="G511" s="64">
        <f t="shared" si="350"/>
        <v>79.880692826132815</v>
      </c>
      <c r="H511" s="64">
        <f t="shared" si="350"/>
        <v>93.509900911655748</v>
      </c>
      <c r="I511" s="64">
        <f t="shared" si="350"/>
        <v>87.668811732145912</v>
      </c>
      <c r="J511" s="64">
        <f t="shared" si="350"/>
        <v>103.24504954417213</v>
      </c>
      <c r="K511" s="64">
        <f t="shared" si="350"/>
        <v>118.82128735619834</v>
      </c>
      <c r="L511" s="64">
        <f t="shared" si="350"/>
        <v>91.562871185152474</v>
      </c>
      <c r="M511" s="64">
        <f t="shared" si="350"/>
        <v>146.07970352724419</v>
      </c>
      <c r="N511" s="64">
        <f t="shared" si="350"/>
        <v>87.668811732145912</v>
      </c>
    </row>
    <row r="512" spans="1:14" ht="14.25" x14ac:dyDescent="0.2">
      <c r="A512" s="1"/>
      <c r="B512" s="63" t="str">
        <f t="shared" ref="B512:N512" si="351">B425</f>
        <v>Head 30</v>
      </c>
      <c r="C512" s="64">
        <f t="shared" si="351"/>
        <v>111.03316845018523</v>
      </c>
      <c r="D512" s="64">
        <f t="shared" si="351"/>
        <v>91.562871185152474</v>
      </c>
      <c r="E512" s="64">
        <f t="shared" si="351"/>
        <v>114.92722790319179</v>
      </c>
      <c r="F512" s="64">
        <f t="shared" si="351"/>
        <v>74.039603646622993</v>
      </c>
      <c r="G512" s="64">
        <f t="shared" si="351"/>
        <v>79.880692826132815</v>
      </c>
      <c r="H512" s="64">
        <f t="shared" si="351"/>
        <v>93.509900911655748</v>
      </c>
      <c r="I512" s="64">
        <f t="shared" si="351"/>
        <v>87.668811732145912</v>
      </c>
      <c r="J512" s="64">
        <f t="shared" si="351"/>
        <v>103.24504954417213</v>
      </c>
      <c r="K512" s="64">
        <f t="shared" si="351"/>
        <v>118.82128735619834</v>
      </c>
      <c r="L512" s="64">
        <f t="shared" si="351"/>
        <v>91.562871185152474</v>
      </c>
      <c r="M512" s="64">
        <f t="shared" si="351"/>
        <v>146.07970352724419</v>
      </c>
      <c r="N512" s="64">
        <f t="shared" si="351"/>
        <v>87.668811732145912</v>
      </c>
    </row>
    <row r="513" spans="1:14" ht="14.25" x14ac:dyDescent="0.2">
      <c r="A513" s="1"/>
      <c r="B513" s="63" t="str">
        <f t="shared" ref="B513:N513" si="352">B426</f>
        <v>Head 31</v>
      </c>
      <c r="C513" s="64">
        <f t="shared" si="352"/>
        <v>92.194029239579834</v>
      </c>
      <c r="D513" s="64">
        <f t="shared" si="352"/>
        <v>97.303391919127577</v>
      </c>
      <c r="E513" s="64">
        <f t="shared" si="352"/>
        <v>119.44396353050114</v>
      </c>
      <c r="F513" s="64">
        <f t="shared" si="352"/>
        <v>76.865941200936618</v>
      </c>
      <c r="G513" s="64">
        <f t="shared" si="352"/>
        <v>78.56906209411919</v>
      </c>
      <c r="H513" s="64">
        <f t="shared" si="352"/>
        <v>112.63147995777081</v>
      </c>
      <c r="I513" s="64">
        <f t="shared" si="352"/>
        <v>93.89715013276242</v>
      </c>
      <c r="J513" s="64">
        <f t="shared" si="352"/>
        <v>105.81899638504049</v>
      </c>
      <c r="K513" s="64">
        <f t="shared" si="352"/>
        <v>102.41275459867532</v>
      </c>
      <c r="L513" s="64">
        <f t="shared" si="352"/>
        <v>87.08466656003209</v>
      </c>
      <c r="M513" s="64">
        <f t="shared" si="352"/>
        <v>148.397018714605</v>
      </c>
      <c r="N513" s="64">
        <f t="shared" si="352"/>
        <v>85.381545666849519</v>
      </c>
    </row>
    <row r="514" spans="1:14" ht="14.25" x14ac:dyDescent="0.2">
      <c r="A514" s="1"/>
      <c r="B514" s="63" t="str">
        <f t="shared" ref="B514:N514" si="353">B427</f>
        <v>Head 32</v>
      </c>
      <c r="C514" s="64">
        <f t="shared" si="353"/>
        <v>93.665800894448552</v>
      </c>
      <c r="D514" s="64">
        <f t="shared" si="353"/>
        <v>93.665800894448552</v>
      </c>
      <c r="E514" s="64">
        <f t="shared" si="353"/>
        <v>115.38305497062495</v>
      </c>
      <c r="F514" s="64">
        <f t="shared" si="353"/>
        <v>80.635448448742693</v>
      </c>
      <c r="G514" s="64">
        <f t="shared" si="353"/>
        <v>87.150624671595622</v>
      </c>
      <c r="H514" s="64">
        <f t="shared" si="353"/>
        <v>89.322350079213265</v>
      </c>
      <c r="I514" s="64">
        <f t="shared" si="353"/>
        <v>82.807173856360336</v>
      </c>
      <c r="J514" s="64">
        <f t="shared" si="353"/>
        <v>91.494075486830909</v>
      </c>
      <c r="K514" s="64">
        <f t="shared" si="353"/>
        <v>141.44375986203664</v>
      </c>
      <c r="L514" s="64">
        <f t="shared" si="353"/>
        <v>84.978899263977979</v>
      </c>
      <c r="M514" s="64">
        <f t="shared" si="353"/>
        <v>132.75685823156607</v>
      </c>
      <c r="N514" s="64">
        <f t="shared" si="353"/>
        <v>106.6961533401544</v>
      </c>
    </row>
    <row r="515" spans="1:14" ht="14.25" x14ac:dyDescent="0.2">
      <c r="A515" s="1"/>
      <c r="B515" s="63" t="str">
        <f t="shared" ref="B515:N515" si="354">B428</f>
        <v>Head 33</v>
      </c>
      <c r="C515" s="64">
        <f t="shared" si="354"/>
        <v>116.34752853273184</v>
      </c>
      <c r="D515" s="64">
        <f t="shared" si="354"/>
        <v>89.939982441395784</v>
      </c>
      <c r="E515" s="64">
        <f t="shared" si="354"/>
        <v>108.80251536377868</v>
      </c>
      <c r="F515" s="64">
        <f t="shared" si="354"/>
        <v>76.736209395727769</v>
      </c>
      <c r="G515" s="64">
        <f t="shared" si="354"/>
        <v>82.394969272442637</v>
      </c>
      <c r="H515" s="64">
        <f t="shared" si="354"/>
        <v>86.167475856919211</v>
      </c>
      <c r="I515" s="64">
        <f t="shared" si="354"/>
        <v>86.167475856919211</v>
      </c>
      <c r="J515" s="64">
        <f t="shared" si="354"/>
        <v>97.484995610348946</v>
      </c>
      <c r="K515" s="64">
        <f t="shared" si="354"/>
        <v>127.66504828616158</v>
      </c>
      <c r="L515" s="64">
        <f t="shared" si="354"/>
        <v>89.939982441395784</v>
      </c>
      <c r="M515" s="64">
        <f t="shared" si="354"/>
        <v>142.7550746240679</v>
      </c>
      <c r="N515" s="64">
        <f t="shared" si="354"/>
        <v>95.598742318110666</v>
      </c>
    </row>
    <row r="516" spans="1:14" ht="14.25" x14ac:dyDescent="0.2">
      <c r="A516" s="1"/>
      <c r="B516" s="63" t="str">
        <f t="shared" ref="B516:N516" si="355">B429</f>
        <v>Head 34</v>
      </c>
      <c r="C516" s="64">
        <f t="shared" si="355"/>
        <v>95.624975724451716</v>
      </c>
      <c r="D516" s="64">
        <f t="shared" si="355"/>
        <v>107.10941444776596</v>
      </c>
      <c r="E516" s="64">
        <f t="shared" si="355"/>
        <v>121.87512137774141</v>
      </c>
      <c r="F516" s="64">
        <f t="shared" si="355"/>
        <v>72.656098277823233</v>
      </c>
      <c r="G516" s="64">
        <f t="shared" si="355"/>
        <v>77.578000587815055</v>
      </c>
      <c r="H516" s="64">
        <f t="shared" si="355"/>
        <v>105.46878034443534</v>
      </c>
      <c r="I516" s="64">
        <f t="shared" si="355"/>
        <v>92.343707517790506</v>
      </c>
      <c r="J516" s="64">
        <f t="shared" si="355"/>
        <v>110.39068265442717</v>
      </c>
      <c r="K516" s="64">
        <f t="shared" si="355"/>
        <v>115.31258496441899</v>
      </c>
      <c r="L516" s="64">
        <f t="shared" si="355"/>
        <v>85.781171104468086</v>
      </c>
      <c r="M516" s="64">
        <f t="shared" si="355"/>
        <v>138.28146241104747</v>
      </c>
      <c r="N516" s="64">
        <f t="shared" si="355"/>
        <v>77.578000587815055</v>
      </c>
    </row>
    <row r="517" spans="1:14" ht="14.25" x14ac:dyDescent="0.2">
      <c r="A517" s="1"/>
      <c r="B517" s="63" t="str">
        <f t="shared" ref="B517:N517" si="356">B430</f>
        <v>Head 35</v>
      </c>
      <c r="C517" s="64">
        <f t="shared" si="356"/>
        <v>128.42217459550625</v>
      </c>
      <c r="D517" s="64">
        <f t="shared" si="356"/>
        <v>114.55769918306417</v>
      </c>
      <c r="E517" s="64">
        <f t="shared" si="356"/>
        <v>92.374538523156858</v>
      </c>
      <c r="F517" s="64">
        <f t="shared" si="356"/>
        <v>92.374538523156858</v>
      </c>
      <c r="G517" s="64">
        <f t="shared" si="356"/>
        <v>103.46611885311052</v>
      </c>
      <c r="H517" s="64">
        <f t="shared" si="356"/>
        <v>72.964272945737974</v>
      </c>
      <c r="I517" s="64">
        <f t="shared" si="356"/>
        <v>86.828748358180036</v>
      </c>
      <c r="J517" s="64">
        <f t="shared" si="356"/>
        <v>86.828748358180036</v>
      </c>
      <c r="K517" s="64">
        <f t="shared" si="356"/>
        <v>139.51375492545989</v>
      </c>
      <c r="L517" s="64">
        <f t="shared" si="356"/>
        <v>103.46611885311052</v>
      </c>
      <c r="M517" s="64">
        <f t="shared" si="356"/>
        <v>103.46611885311052</v>
      </c>
      <c r="N517" s="64">
        <f t="shared" si="356"/>
        <v>75.737168028226392</v>
      </c>
    </row>
    <row r="518" spans="1:14" ht="14.25" x14ac:dyDescent="0.2">
      <c r="A518" s="1"/>
      <c r="B518" s="63" t="str">
        <f t="shared" ref="B518:N518" si="357">B431</f>
        <v>Head 36</v>
      </c>
      <c r="C518" s="64">
        <f t="shared" si="357"/>
        <v>148.08314239213749</v>
      </c>
      <c r="D518" s="64">
        <f t="shared" si="357"/>
        <v>94.884772085942814</v>
      </c>
      <c r="E518" s="64">
        <f t="shared" si="357"/>
        <v>103.0691367484343</v>
      </c>
      <c r="F518" s="64">
        <f t="shared" si="357"/>
        <v>74.423860429714111</v>
      </c>
      <c r="G518" s="64">
        <f t="shared" si="357"/>
        <v>80.562133926582717</v>
      </c>
      <c r="H518" s="64">
        <f t="shared" si="357"/>
        <v>90.792589754697076</v>
      </c>
      <c r="I518" s="64">
        <f t="shared" si="357"/>
        <v>107.16131907968006</v>
      </c>
      <c r="J518" s="64">
        <f t="shared" si="357"/>
        <v>86.700407423451338</v>
      </c>
      <c r="K518" s="64">
        <f t="shared" si="357"/>
        <v>117.3917749077944</v>
      </c>
      <c r="L518" s="64">
        <f t="shared" si="357"/>
        <v>90.792589754697076</v>
      </c>
      <c r="M518" s="64">
        <f t="shared" si="357"/>
        <v>115.34568374217153</v>
      </c>
      <c r="N518" s="64">
        <f t="shared" si="357"/>
        <v>90.792589754697076</v>
      </c>
    </row>
    <row r="519" spans="1:14" ht="14.25" x14ac:dyDescent="0.2">
      <c r="A519" s="1"/>
      <c r="B519" s="63" t="str">
        <f t="shared" ref="B519:N519" si="358">B432</f>
        <v>Head 37</v>
      </c>
      <c r="C519" s="64">
        <f t="shared" si="358"/>
        <v>111.65193847807387</v>
      </c>
      <c r="D519" s="64">
        <f t="shared" si="358"/>
        <v>91.089694105002337</v>
      </c>
      <c r="E519" s="64">
        <f t="shared" si="358"/>
        <v>109.59571404076672</v>
      </c>
      <c r="F519" s="64">
        <f t="shared" si="358"/>
        <v>72.583674169237966</v>
      </c>
      <c r="G519" s="64">
        <f t="shared" si="358"/>
        <v>76.696123043852268</v>
      </c>
      <c r="H519" s="64">
        <f t="shared" si="358"/>
        <v>93.145918542309488</v>
      </c>
      <c r="I519" s="64">
        <f t="shared" si="358"/>
        <v>91.089694105002337</v>
      </c>
      <c r="J519" s="64">
        <f t="shared" si="358"/>
        <v>97.258367416923804</v>
      </c>
      <c r="K519" s="64">
        <f t="shared" si="358"/>
        <v>115.76438735268817</v>
      </c>
      <c r="L519" s="64">
        <f t="shared" si="358"/>
        <v>99.314591854230954</v>
      </c>
      <c r="M519" s="64">
        <f t="shared" si="358"/>
        <v>148.66397834960262</v>
      </c>
      <c r="N519" s="64">
        <f t="shared" si="358"/>
        <v>93.145918542309488</v>
      </c>
    </row>
    <row r="520" spans="1:14" ht="14.25" x14ac:dyDescent="0.2">
      <c r="A520" s="1"/>
      <c r="B520" s="63" t="str">
        <f t="shared" ref="B520:N520" si="359">B433</f>
        <v>Head 38</v>
      </c>
      <c r="C520" s="64">
        <f t="shared" si="359"/>
        <v>90.619168480353139</v>
      </c>
      <c r="D520" s="64">
        <f t="shared" si="359"/>
        <v>98.123833696070633</v>
      </c>
      <c r="E520" s="64">
        <f t="shared" si="359"/>
        <v>118.76166303929372</v>
      </c>
      <c r="F520" s="64">
        <f t="shared" si="359"/>
        <v>77.486004352847544</v>
      </c>
      <c r="G520" s="64">
        <f t="shared" si="359"/>
        <v>81.238336960706278</v>
      </c>
      <c r="H520" s="64">
        <f t="shared" si="359"/>
        <v>115.00933043143498</v>
      </c>
      <c r="I520" s="64">
        <f t="shared" si="359"/>
        <v>90.619168480353139</v>
      </c>
      <c r="J520" s="64">
        <f t="shared" si="359"/>
        <v>107.50466521571749</v>
      </c>
      <c r="K520" s="64">
        <f t="shared" si="359"/>
        <v>98.123833696070633</v>
      </c>
      <c r="L520" s="64">
        <f t="shared" si="359"/>
        <v>86.866835872494391</v>
      </c>
      <c r="M520" s="64">
        <f t="shared" si="359"/>
        <v>148.78032390216367</v>
      </c>
      <c r="N520" s="64">
        <f t="shared" si="359"/>
        <v>86.866835872494391</v>
      </c>
    </row>
    <row r="521" spans="1:14" ht="14.25" x14ac:dyDescent="0.2">
      <c r="A521" s="1"/>
      <c r="B521" s="63" t="str">
        <f t="shared" ref="B521:N521" si="360">B434</f>
        <v>Head 39</v>
      </c>
      <c r="C521" s="64">
        <f t="shared" si="360"/>
        <v>101.58898272664787</v>
      </c>
      <c r="D521" s="64">
        <f t="shared" si="360"/>
        <v>90.995764548995382</v>
      </c>
      <c r="E521" s="64">
        <f t="shared" si="360"/>
        <v>116.41948817536135</v>
      </c>
      <c r="F521" s="64">
        <f t="shared" si="360"/>
        <v>80.402546371342893</v>
      </c>
      <c r="G521" s="64">
        <f t="shared" si="360"/>
        <v>88.877120913464893</v>
      </c>
      <c r="H521" s="64">
        <f t="shared" si="360"/>
        <v>88.877120913464893</v>
      </c>
      <c r="I521" s="64">
        <f t="shared" si="360"/>
        <v>88.877120913464893</v>
      </c>
      <c r="J521" s="64">
        <f t="shared" si="360"/>
        <v>95.233051820056374</v>
      </c>
      <c r="K521" s="64">
        <f t="shared" si="360"/>
        <v>143.96185543725784</v>
      </c>
      <c r="L521" s="64">
        <f t="shared" si="360"/>
        <v>88.877120913464893</v>
      </c>
      <c r="M521" s="64">
        <f t="shared" si="360"/>
        <v>131.24999362407485</v>
      </c>
      <c r="N521" s="64">
        <f t="shared" si="360"/>
        <v>84.639833642403886</v>
      </c>
    </row>
    <row r="522" spans="1:14" ht="14.25" x14ac:dyDescent="0.2">
      <c r="A522" s="1"/>
      <c r="B522" s="63" t="str">
        <f t="shared" ref="B522:N522" si="361">B435</f>
        <v>Head 40</v>
      </c>
      <c r="C522" s="64">
        <f t="shared" si="361"/>
        <v>107.28091122342914</v>
      </c>
      <c r="D522" s="64">
        <f t="shared" si="361"/>
        <v>94.494920782285291</v>
      </c>
      <c r="E522" s="64">
        <f t="shared" si="361"/>
        <v>115.80490485085836</v>
      </c>
      <c r="F522" s="64">
        <f t="shared" si="361"/>
        <v>75.31593512056952</v>
      </c>
      <c r="G522" s="64">
        <f t="shared" si="361"/>
        <v>83.839928747998755</v>
      </c>
      <c r="H522" s="64">
        <f t="shared" si="361"/>
        <v>92.36392237542799</v>
      </c>
      <c r="I522" s="64">
        <f t="shared" si="361"/>
        <v>88.101925561713372</v>
      </c>
      <c r="J522" s="64">
        <f t="shared" si="361"/>
        <v>100.88791600285721</v>
      </c>
      <c r="K522" s="64">
        <f t="shared" si="361"/>
        <v>126.4598968851449</v>
      </c>
      <c r="L522" s="64">
        <f t="shared" si="361"/>
        <v>88.101925561713372</v>
      </c>
      <c r="M522" s="64">
        <f t="shared" si="361"/>
        <v>143.50788414000337</v>
      </c>
      <c r="N522" s="64">
        <f t="shared" si="361"/>
        <v>83.839928747998755</v>
      </c>
    </row>
    <row r="523" spans="1:14" x14ac:dyDescent="0.15">
      <c r="A523" s="1"/>
      <c r="B523" s="1"/>
      <c r="C523" s="1"/>
      <c r="D523" s="1"/>
      <c r="E523" s="1"/>
      <c r="F523" s="1"/>
      <c r="G523" s="1"/>
      <c r="H523" s="1"/>
      <c r="I523" s="1"/>
      <c r="J523" s="1"/>
      <c r="K523" s="1"/>
      <c r="L523" s="1"/>
      <c r="M523" s="1"/>
      <c r="N523" s="1"/>
    </row>
    <row r="524" spans="1:14" ht="14.25" x14ac:dyDescent="0.2">
      <c r="A524" s="1"/>
      <c r="B524" s="1"/>
      <c r="C524" s="61"/>
      <c r="D524" s="3" t="s">
        <v>64</v>
      </c>
      <c r="E524" s="1"/>
      <c r="F524" s="1"/>
      <c r="G524" s="1"/>
      <c r="H524" s="1"/>
      <c r="I524" s="1"/>
      <c r="J524" s="1"/>
      <c r="K524" s="1"/>
      <c r="L524" s="1"/>
      <c r="M524" s="1"/>
      <c r="N524" s="1"/>
    </row>
    <row r="525" spans="1:14" x14ac:dyDescent="0.15">
      <c r="A525" s="1"/>
      <c r="B525" s="1"/>
      <c r="C525" s="22"/>
      <c r="D525" s="3" t="s">
        <v>65</v>
      </c>
      <c r="E525" s="1"/>
      <c r="F525" s="1"/>
      <c r="G525" s="1"/>
      <c r="H525" s="1"/>
      <c r="I525" s="1"/>
      <c r="J525" s="1"/>
      <c r="K525" s="1"/>
      <c r="L525" s="1"/>
      <c r="M525" s="1"/>
      <c r="N525" s="1"/>
    </row>
    <row r="526" spans="1:14" x14ac:dyDescent="0.15">
      <c r="A526" s="1"/>
      <c r="B526" s="1"/>
      <c r="C526" s="1"/>
      <c r="D526" s="1"/>
      <c r="E526" s="1"/>
      <c r="F526" s="1"/>
      <c r="G526" s="1"/>
      <c r="H526" s="1"/>
      <c r="I526" s="1"/>
      <c r="J526" s="1"/>
      <c r="K526" s="1"/>
      <c r="L526" s="1"/>
      <c r="M526" s="1"/>
      <c r="N526" s="1"/>
    </row>
  </sheetData>
  <sheetProtection password="C454" sheet="1" objects="1" scenarios="1" formatCells="0" deleteColumns="0" deleteRows="0"/>
  <mergeCells count="16">
    <mergeCell ref="A483:A509"/>
    <mergeCell ref="O14:R14"/>
    <mergeCell ref="O436:R438"/>
    <mergeCell ref="O443:R447"/>
    <mergeCell ref="A230:A268"/>
    <mergeCell ref="A274:A313"/>
    <mergeCell ref="A314:A340"/>
    <mergeCell ref="A356:A395"/>
    <mergeCell ref="A396:A435"/>
    <mergeCell ref="A443:A482"/>
    <mergeCell ref="C14:N14"/>
    <mergeCell ref="A16:A55"/>
    <mergeCell ref="A58:A97"/>
    <mergeCell ref="A102:A141"/>
    <mergeCell ref="A144:A182"/>
    <mergeCell ref="A188:A227"/>
  </mergeCells>
  <phoneticPr fontId="32" type="noConversion"/>
  <conditionalFormatting sqref="C443:N522">
    <cfRule type="cellIs" dxfId="9" priority="3" operator="greaterThanOrEqual">
      <formula>130</formula>
    </cfRule>
  </conditionalFormatting>
  <conditionalFormatting sqref="C356:N435">
    <cfRule type="cellIs" dxfId="8" priority="29" operator="lessThanOrEqual">
      <formula>C$438-(1.5*C$439)</formula>
    </cfRule>
    <cfRule type="cellIs" dxfId="7" priority="30" operator="greaterThanOrEqual">
      <formula>C$438+(1.5*C$439)</formula>
    </cfRule>
  </conditionalFormatting>
  <conditionalFormatting sqref="C274:N353">
    <cfRule type="cellIs" dxfId="6" priority="1" operator="greaterThan">
      <formula>0</formula>
    </cfRule>
    <cfRule type="cellIs" dxfId="5" priority="2" operator="equal">
      <formula>1</formula>
    </cfRule>
  </conditionalFormatting>
  <hyperlinks>
    <hyperlink ref="B9" location="Attributes!B356" display="Normalized scores - click here for starting row"/>
    <hyperlink ref="B10" location="Attributes!B274" display="Sole differentiation (double normalized approach) - click here"/>
    <hyperlink ref="B11" location="Attributes!B356" display="Individual brand strengths &amp; weaknesses - click here"/>
    <hyperlink ref="B12" location="Attributes!B442" display="Competitive brand strengths - click her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H12" sqref="H12"/>
    </sheetView>
  </sheetViews>
  <sheetFormatPr defaultRowHeight="13.5" x14ac:dyDescent="0.15"/>
  <sheetData>
    <row r="2" spans="2:2" x14ac:dyDescent="0.15">
      <c r="B2" t="s">
        <v>192</v>
      </c>
    </row>
    <row r="3" spans="2:2" x14ac:dyDescent="0.15">
      <c r="B3" t="s">
        <v>189</v>
      </c>
    </row>
    <row r="4" spans="2:2" x14ac:dyDescent="0.15">
      <c r="B4" t="s">
        <v>190</v>
      </c>
    </row>
    <row r="5" spans="2:2" x14ac:dyDescent="0.15">
      <c r="B5" t="s">
        <v>191</v>
      </c>
    </row>
  </sheetData>
  <phoneticPr fontId="3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6"/>
  <sheetViews>
    <sheetView tabSelected="1" topLeftCell="A16" zoomScale="70" zoomScaleNormal="70" workbookViewId="0">
      <selection activeCell="B73" sqref="B73"/>
    </sheetView>
  </sheetViews>
  <sheetFormatPr defaultRowHeight="13.5" x14ac:dyDescent="0.15"/>
  <cols>
    <col min="1" max="1" width="6.25" customWidth="1"/>
    <col min="2" max="2" width="60.125" customWidth="1"/>
    <col min="16" max="16" width="10.875" customWidth="1"/>
    <col min="17" max="17" width="11.125" customWidth="1"/>
    <col min="18" max="20" width="10.25" customWidth="1"/>
  </cols>
  <sheetData>
    <row r="1" spans="1:20" ht="15" x14ac:dyDescent="0.2">
      <c r="A1" s="44"/>
      <c r="B1" s="68" t="s">
        <v>173</v>
      </c>
      <c r="C1" s="1"/>
      <c r="D1" s="1"/>
      <c r="E1" s="1"/>
      <c r="F1" s="1"/>
      <c r="G1" s="1"/>
      <c r="H1" s="1"/>
      <c r="I1" s="1"/>
      <c r="J1" s="1"/>
      <c r="K1" s="1"/>
      <c r="L1" s="1"/>
      <c r="M1" s="1"/>
      <c r="N1" s="1"/>
      <c r="O1" s="1"/>
      <c r="P1" s="1"/>
      <c r="Q1" s="1"/>
      <c r="R1" s="1"/>
      <c r="S1" s="1"/>
      <c r="T1" s="1"/>
    </row>
    <row r="2" spans="1:20" ht="15.75" x14ac:dyDescent="0.25">
      <c r="A2" s="46" t="s">
        <v>82</v>
      </c>
      <c r="B2" s="1" t="s">
        <v>83</v>
      </c>
      <c r="C2" s="1"/>
      <c r="D2" s="1"/>
      <c r="E2" s="1"/>
      <c r="F2" s="1"/>
      <c r="G2" s="1"/>
      <c r="H2" s="1"/>
      <c r="I2" s="1"/>
      <c r="J2" s="1"/>
      <c r="K2" s="1"/>
      <c r="L2" s="1"/>
      <c r="M2" s="1"/>
      <c r="N2" s="1"/>
      <c r="O2" s="1"/>
      <c r="P2" s="1"/>
      <c r="Q2" s="1"/>
      <c r="R2" s="1"/>
      <c r="S2" s="1"/>
      <c r="T2" s="1"/>
    </row>
    <row r="3" spans="1:20" ht="15.75" x14ac:dyDescent="0.25">
      <c r="A3" s="46" t="s">
        <v>164</v>
      </c>
      <c r="B3" s="1" t="s">
        <v>172</v>
      </c>
      <c r="C3" s="1"/>
      <c r="D3" s="1"/>
      <c r="E3" s="1"/>
      <c r="F3" s="1"/>
      <c r="G3" s="1"/>
      <c r="H3" s="1"/>
      <c r="I3" s="1"/>
      <c r="J3" s="1"/>
      <c r="K3" s="1"/>
      <c r="L3" s="1"/>
      <c r="M3" s="1"/>
      <c r="N3" s="1"/>
      <c r="O3" s="1"/>
      <c r="P3" s="1"/>
      <c r="Q3" s="1"/>
      <c r="R3" s="1"/>
      <c r="S3" s="1"/>
      <c r="T3" s="1"/>
    </row>
    <row r="4" spans="1:20" ht="15.75" x14ac:dyDescent="0.25">
      <c r="A4" s="46" t="s">
        <v>166</v>
      </c>
      <c r="B4" s="120" t="s">
        <v>171</v>
      </c>
      <c r="C4" s="120"/>
      <c r="D4" s="120"/>
      <c r="E4" s="120"/>
      <c r="F4" s="120"/>
      <c r="G4" s="120"/>
      <c r="H4" s="1"/>
      <c r="I4" s="1"/>
      <c r="J4" s="1"/>
      <c r="K4" s="1"/>
      <c r="L4" s="1"/>
      <c r="M4" s="1"/>
      <c r="N4" s="1"/>
      <c r="O4" s="1"/>
      <c r="P4" s="1"/>
      <c r="Q4" s="1"/>
      <c r="R4" s="1"/>
      <c r="S4" s="1"/>
      <c r="T4" s="1"/>
    </row>
    <row r="5" spans="1:20" ht="15.75" x14ac:dyDescent="0.25">
      <c r="A5" s="46" t="s">
        <v>169</v>
      </c>
      <c r="B5" s="1" t="s">
        <v>165</v>
      </c>
      <c r="C5" s="1"/>
      <c r="D5" s="1"/>
      <c r="E5" s="1"/>
      <c r="F5" s="1"/>
      <c r="G5" s="1"/>
      <c r="H5" s="1"/>
      <c r="I5" s="1"/>
      <c r="J5" s="1"/>
      <c r="K5" s="1"/>
      <c r="L5" s="1"/>
      <c r="M5" s="1"/>
      <c r="N5" s="1"/>
      <c r="O5" s="1"/>
      <c r="P5" s="1"/>
      <c r="Q5" s="1"/>
      <c r="R5" s="1"/>
      <c r="S5" s="1"/>
      <c r="T5" s="1"/>
    </row>
    <row r="6" spans="1:20" ht="15.75" x14ac:dyDescent="0.25">
      <c r="A6" s="46" t="s">
        <v>170</v>
      </c>
      <c r="B6" s="1" t="s">
        <v>167</v>
      </c>
      <c r="C6" s="1"/>
      <c r="D6" s="1"/>
      <c r="E6" s="1"/>
      <c r="F6" s="1"/>
      <c r="G6" s="1"/>
      <c r="H6" s="1"/>
      <c r="I6" s="1"/>
      <c r="J6" s="1"/>
      <c r="K6" s="1"/>
      <c r="L6" s="1"/>
      <c r="M6" s="1"/>
      <c r="N6" s="1"/>
      <c r="O6" s="1"/>
      <c r="P6" s="1"/>
      <c r="Q6" s="1"/>
      <c r="R6" s="1"/>
      <c r="S6" s="1"/>
      <c r="T6" s="1"/>
    </row>
    <row r="7" spans="1:20" ht="15.75" x14ac:dyDescent="0.25">
      <c r="A7" s="46"/>
      <c r="B7" s="1"/>
      <c r="C7" s="1"/>
      <c r="D7" s="1"/>
      <c r="E7" s="1"/>
      <c r="F7" s="1"/>
      <c r="G7" s="1"/>
      <c r="H7" s="1"/>
      <c r="I7" s="1"/>
      <c r="J7" s="1"/>
      <c r="K7" s="1"/>
      <c r="L7" s="1"/>
      <c r="M7" s="1"/>
      <c r="N7" s="1"/>
      <c r="O7" s="1"/>
      <c r="P7" s="1"/>
      <c r="Q7" s="1"/>
      <c r="R7" s="1"/>
      <c r="S7" s="1"/>
      <c r="T7" s="1"/>
    </row>
    <row r="8" spans="1:20" ht="15.75" x14ac:dyDescent="0.25">
      <c r="A8" s="46"/>
      <c r="B8" s="68" t="s">
        <v>174</v>
      </c>
      <c r="C8" s="1"/>
      <c r="D8" s="1"/>
      <c r="E8" s="1"/>
      <c r="F8" s="1"/>
      <c r="G8" s="1"/>
      <c r="H8" s="1"/>
      <c r="I8" s="1"/>
      <c r="J8" s="1"/>
      <c r="K8" s="1"/>
      <c r="L8" s="1"/>
      <c r="M8" s="1"/>
      <c r="N8" s="1"/>
      <c r="O8" s="1"/>
      <c r="P8" s="1"/>
      <c r="Q8" s="1"/>
      <c r="R8" s="1"/>
      <c r="S8" s="1"/>
      <c r="T8" s="1"/>
    </row>
    <row r="9" spans="1:20" ht="15.75" x14ac:dyDescent="0.25">
      <c r="A9" s="46"/>
      <c r="B9" s="67" t="s">
        <v>175</v>
      </c>
      <c r="C9" s="1" t="s">
        <v>176</v>
      </c>
      <c r="D9" s="1"/>
      <c r="E9" s="1"/>
      <c r="F9" s="1"/>
      <c r="G9" s="1"/>
      <c r="H9" s="1"/>
      <c r="I9" s="1"/>
      <c r="J9" s="1"/>
      <c r="K9" s="1"/>
      <c r="L9" s="1"/>
      <c r="M9" s="1"/>
      <c r="N9" s="1"/>
      <c r="O9" s="1"/>
      <c r="P9" s="1"/>
      <c r="Q9" s="1"/>
      <c r="R9" s="1"/>
      <c r="S9" s="1"/>
      <c r="T9" s="1"/>
    </row>
    <row r="10" spans="1:20" ht="15.75" x14ac:dyDescent="0.25">
      <c r="A10" s="46"/>
      <c r="B10" s="67" t="s">
        <v>177</v>
      </c>
      <c r="C10" s="1" t="s">
        <v>178</v>
      </c>
      <c r="D10" s="1"/>
      <c r="E10" s="1"/>
      <c r="F10" s="1"/>
      <c r="G10" s="1"/>
      <c r="H10" s="1"/>
      <c r="I10" s="1"/>
      <c r="J10" s="1"/>
      <c r="K10" s="1"/>
      <c r="L10" s="1"/>
      <c r="M10" s="1"/>
      <c r="N10" s="1"/>
      <c r="O10" s="1"/>
      <c r="P10" s="1"/>
      <c r="Q10" s="1"/>
      <c r="R10" s="1"/>
      <c r="S10" s="1"/>
      <c r="T10" s="1"/>
    </row>
    <row r="11" spans="1:20" ht="15.75" x14ac:dyDescent="0.25">
      <c r="A11" s="46"/>
      <c r="B11" s="67" t="s">
        <v>179</v>
      </c>
      <c r="C11" s="1" t="s">
        <v>180</v>
      </c>
      <c r="D11" s="1"/>
      <c r="E11" s="1"/>
      <c r="F11" s="1"/>
      <c r="G11" s="1"/>
      <c r="H11" s="1"/>
      <c r="I11" s="1"/>
      <c r="J11" s="1"/>
      <c r="K11" s="1"/>
      <c r="L11" s="1"/>
      <c r="M11" s="1"/>
      <c r="N11" s="1"/>
      <c r="O11" s="1"/>
      <c r="P11" s="1"/>
      <c r="Q11" s="1"/>
      <c r="R11" s="1"/>
      <c r="S11" s="1"/>
      <c r="T11" s="1"/>
    </row>
    <row r="12" spans="1:20" ht="15" x14ac:dyDescent="0.2">
      <c r="A12" s="53"/>
      <c r="B12" s="67" t="s">
        <v>181</v>
      </c>
      <c r="C12" s="1" t="s">
        <v>186</v>
      </c>
      <c r="D12" s="1"/>
      <c r="E12" s="1"/>
      <c r="F12" s="1"/>
      <c r="G12" s="1"/>
      <c r="H12" s="1"/>
      <c r="I12" s="1"/>
      <c r="J12" s="1"/>
      <c r="K12" s="1"/>
      <c r="L12" s="1"/>
      <c r="M12" s="1"/>
      <c r="N12" s="1"/>
      <c r="O12" s="1"/>
      <c r="P12" s="1"/>
      <c r="Q12" s="1"/>
      <c r="R12" s="1"/>
      <c r="S12" s="1"/>
      <c r="T12" s="1"/>
    </row>
    <row r="13" spans="1:20" x14ac:dyDescent="0.15">
      <c r="A13" s="54"/>
      <c r="B13" s="1"/>
      <c r="C13" s="1"/>
      <c r="D13" s="1"/>
      <c r="E13" s="1"/>
      <c r="F13" s="1"/>
      <c r="G13" s="1"/>
      <c r="H13" s="1"/>
      <c r="I13" s="1"/>
      <c r="J13" s="1"/>
      <c r="K13" s="1"/>
      <c r="L13" s="1"/>
      <c r="M13" s="1"/>
      <c r="N13" s="1"/>
      <c r="O13" s="1"/>
      <c r="P13" s="1"/>
      <c r="Q13" s="1"/>
      <c r="R13" s="1"/>
      <c r="S13" s="1"/>
      <c r="T13" s="1"/>
    </row>
    <row r="14" spans="1:20" x14ac:dyDescent="0.15">
      <c r="A14" s="55"/>
      <c r="B14" s="45"/>
      <c r="C14" s="160"/>
      <c r="D14" s="161"/>
      <c r="E14" s="161"/>
      <c r="F14" s="161"/>
      <c r="G14" s="161"/>
      <c r="H14" s="161"/>
      <c r="I14" s="161"/>
      <c r="J14" s="161"/>
      <c r="K14" s="161"/>
      <c r="L14" s="161"/>
      <c r="M14" s="161"/>
      <c r="N14" s="161"/>
      <c r="O14" s="161"/>
      <c r="P14" s="148" t="s">
        <v>182</v>
      </c>
      <c r="Q14" s="148"/>
      <c r="R14" s="148"/>
      <c r="S14" s="148"/>
      <c r="T14" s="1"/>
    </row>
    <row r="15" spans="1:20" ht="14.25" x14ac:dyDescent="0.15">
      <c r="A15" s="24"/>
      <c r="B15" s="23" t="s">
        <v>66</v>
      </c>
      <c r="C15" s="131" t="s">
        <v>207</v>
      </c>
      <c r="D15" s="131" t="s">
        <v>299</v>
      </c>
      <c r="E15" s="131" t="s">
        <v>300</v>
      </c>
      <c r="F15" s="131" t="s">
        <v>301</v>
      </c>
      <c r="G15" s="131" t="s">
        <v>209</v>
      </c>
      <c r="H15" s="131" t="s">
        <v>302</v>
      </c>
      <c r="I15" s="131" t="s">
        <v>303</v>
      </c>
      <c r="J15" s="131" t="s">
        <v>304</v>
      </c>
      <c r="K15" s="131" t="s">
        <v>305</v>
      </c>
      <c r="L15" s="131" t="s">
        <v>306</v>
      </c>
      <c r="M15" s="131" t="s">
        <v>208</v>
      </c>
      <c r="N15" s="131" t="s">
        <v>307</v>
      </c>
      <c r="O15" s="131" t="s">
        <v>308</v>
      </c>
      <c r="P15" s="25" t="s">
        <v>67</v>
      </c>
      <c r="Q15" s="25"/>
      <c r="R15" s="25" t="s">
        <v>68</v>
      </c>
      <c r="S15" s="25" t="s">
        <v>69</v>
      </c>
      <c r="T15" s="1"/>
    </row>
    <row r="16" spans="1:20" ht="14.25" customHeight="1" x14ac:dyDescent="0.2">
      <c r="A16" s="162" t="s">
        <v>70</v>
      </c>
      <c r="B16" s="129" t="s">
        <v>262</v>
      </c>
      <c r="C16" s="109">
        <v>14.58</v>
      </c>
      <c r="D16" s="109">
        <v>33.229999999999997</v>
      </c>
      <c r="E16" s="109">
        <v>34.340000000000003</v>
      </c>
      <c r="F16" s="109">
        <v>34.74</v>
      </c>
      <c r="G16" s="109">
        <v>13.02</v>
      </c>
      <c r="H16" s="109">
        <v>21.38</v>
      </c>
      <c r="I16" s="109">
        <v>15.69</v>
      </c>
      <c r="J16" s="109">
        <v>17.260000000000002</v>
      </c>
      <c r="K16" s="109">
        <v>19.5</v>
      </c>
      <c r="L16" s="109">
        <v>19.78</v>
      </c>
      <c r="M16" s="109">
        <v>7.41</v>
      </c>
      <c r="N16" s="109">
        <v>16.45</v>
      </c>
      <c r="O16" s="110">
        <v>12.97</v>
      </c>
      <c r="P16" s="4">
        <f>SUM(C16:O16)</f>
        <v>260.35000000000002</v>
      </c>
      <c r="Q16" s="26">
        <f t="shared" ref="Q16:Q36" si="0">P16/P$37</f>
        <v>4.6521975312171664E-2</v>
      </c>
      <c r="R16" s="47">
        <f>AVERAGE(C16:O16)</f>
        <v>20.026923076923079</v>
      </c>
      <c r="S16" s="47">
        <f>STDEV(C16:O16)</f>
        <v>8.7789591112456531</v>
      </c>
      <c r="T16" s="1"/>
    </row>
    <row r="17" spans="1:20" ht="12.75" customHeight="1" x14ac:dyDescent="0.2">
      <c r="A17" s="163"/>
      <c r="B17" s="129" t="s">
        <v>247</v>
      </c>
      <c r="C17" s="111">
        <v>13.07</v>
      </c>
      <c r="D17" s="111">
        <v>35.5</v>
      </c>
      <c r="E17" s="111">
        <v>37.35</v>
      </c>
      <c r="F17" s="111">
        <v>36.24</v>
      </c>
      <c r="G17" s="111">
        <v>18.03</v>
      </c>
      <c r="H17" s="111">
        <v>22.04</v>
      </c>
      <c r="I17" s="111">
        <v>16.899999999999999</v>
      </c>
      <c r="J17" s="111">
        <v>15.09</v>
      </c>
      <c r="K17" s="111">
        <v>20.66</v>
      </c>
      <c r="L17" s="111">
        <v>20.41</v>
      </c>
      <c r="M17" s="111">
        <v>7.41</v>
      </c>
      <c r="N17" s="111">
        <v>17.57</v>
      </c>
      <c r="O17" s="112">
        <v>10.81</v>
      </c>
      <c r="P17" s="4">
        <f>SUM(C17:O17)</f>
        <v>271.08</v>
      </c>
      <c r="Q17" s="26">
        <f t="shared" si="0"/>
        <v>4.8439320405698073E-2</v>
      </c>
      <c r="R17" s="47">
        <f t="shared" ref="R17:R36" si="1">AVERAGE(C17:O17)</f>
        <v>20.85230769230769</v>
      </c>
      <c r="S17" s="47">
        <f t="shared" ref="S17:S36" si="2">STDEV(C17:O17)</f>
        <v>9.7246457980450884</v>
      </c>
      <c r="T17" s="1"/>
    </row>
    <row r="18" spans="1:20" ht="12.75" customHeight="1" x14ac:dyDescent="0.2">
      <c r="A18" s="163"/>
      <c r="B18" s="129" t="s">
        <v>248</v>
      </c>
      <c r="C18" s="111">
        <v>11.55</v>
      </c>
      <c r="D18" s="111">
        <v>31.12</v>
      </c>
      <c r="E18" s="111">
        <v>32.53</v>
      </c>
      <c r="F18" s="111">
        <v>34.29</v>
      </c>
      <c r="G18" s="111">
        <v>13.52</v>
      </c>
      <c r="H18" s="111">
        <v>17.600000000000001</v>
      </c>
      <c r="I18" s="111">
        <v>17.3</v>
      </c>
      <c r="J18" s="111">
        <v>16.64</v>
      </c>
      <c r="K18" s="111">
        <v>16.41</v>
      </c>
      <c r="L18" s="111">
        <v>18.82</v>
      </c>
      <c r="M18" s="111">
        <v>10.050000000000001</v>
      </c>
      <c r="N18" s="111">
        <v>15.18</v>
      </c>
      <c r="O18" s="112">
        <v>14.05</v>
      </c>
      <c r="P18" s="4">
        <f>SUM(C18:O18)</f>
        <v>249.06000000000003</v>
      </c>
      <c r="Q18" s="26">
        <f t="shared" si="0"/>
        <v>4.4504563745916936E-2</v>
      </c>
      <c r="R18" s="47">
        <f t="shared" si="1"/>
        <v>19.158461538461541</v>
      </c>
      <c r="S18" s="47">
        <f t="shared" si="2"/>
        <v>8.089619733701781</v>
      </c>
      <c r="T18" s="1"/>
    </row>
    <row r="19" spans="1:20" ht="12.75" customHeight="1" x14ac:dyDescent="0.2">
      <c r="A19" s="163"/>
      <c r="B19" s="129" t="s">
        <v>249</v>
      </c>
      <c r="C19" s="111">
        <v>11.36</v>
      </c>
      <c r="D19" s="111">
        <v>35.200000000000003</v>
      </c>
      <c r="E19" s="111">
        <v>34.94</v>
      </c>
      <c r="F19" s="111">
        <v>32.03</v>
      </c>
      <c r="G19" s="111">
        <v>16.190000000000001</v>
      </c>
      <c r="H19" s="111">
        <v>19.079999999999998</v>
      </c>
      <c r="I19" s="111">
        <v>15.49</v>
      </c>
      <c r="J19" s="111">
        <v>17.11</v>
      </c>
      <c r="K19" s="111">
        <v>18.73</v>
      </c>
      <c r="L19" s="111">
        <v>20.89</v>
      </c>
      <c r="M19" s="111">
        <v>11.64</v>
      </c>
      <c r="N19" s="111">
        <v>16.61</v>
      </c>
      <c r="O19" s="112">
        <v>7.57</v>
      </c>
      <c r="P19" s="4">
        <f t="shared" ref="P19:P36" si="3">SUM(C19:O19)</f>
        <v>256.84000000000003</v>
      </c>
      <c r="Q19" s="26">
        <f t="shared" si="0"/>
        <v>4.5894772956320995E-2</v>
      </c>
      <c r="R19" s="47">
        <f t="shared" si="1"/>
        <v>19.75692307692308</v>
      </c>
      <c r="S19" s="47">
        <f t="shared" si="2"/>
        <v>8.9218471411617593</v>
      </c>
      <c r="T19" s="1"/>
    </row>
    <row r="20" spans="1:20" ht="12.75" customHeight="1" x14ac:dyDescent="0.2">
      <c r="A20" s="163"/>
      <c r="B20" s="129" t="s">
        <v>250</v>
      </c>
      <c r="C20" s="111">
        <v>16.670000000000002</v>
      </c>
      <c r="D20" s="111">
        <v>36.86</v>
      </c>
      <c r="E20" s="111">
        <v>37.950000000000003</v>
      </c>
      <c r="F20" s="111">
        <v>45.86</v>
      </c>
      <c r="G20" s="111">
        <v>16.36</v>
      </c>
      <c r="H20" s="111">
        <v>21.05</v>
      </c>
      <c r="I20" s="111">
        <v>20.12</v>
      </c>
      <c r="J20" s="111">
        <v>18.2</v>
      </c>
      <c r="K20" s="111">
        <v>21.43</v>
      </c>
      <c r="L20" s="111">
        <v>24.08</v>
      </c>
      <c r="M20" s="111">
        <v>12.17</v>
      </c>
      <c r="N20" s="111">
        <v>20.93</v>
      </c>
      <c r="O20" s="112">
        <v>12.97</v>
      </c>
      <c r="P20" s="4">
        <f t="shared" si="3"/>
        <v>304.65000000000003</v>
      </c>
      <c r="Q20" s="26">
        <f t="shared" si="0"/>
        <v>5.443794806550066E-2</v>
      </c>
      <c r="R20" s="47">
        <f t="shared" si="1"/>
        <v>23.434615384615388</v>
      </c>
      <c r="S20" s="47">
        <f t="shared" si="2"/>
        <v>10.331293574527672</v>
      </c>
      <c r="T20" s="1"/>
    </row>
    <row r="21" spans="1:20" ht="12.75" customHeight="1" x14ac:dyDescent="0.2">
      <c r="A21" s="163"/>
      <c r="B21" s="129" t="s">
        <v>266</v>
      </c>
      <c r="C21" s="111">
        <v>11.36</v>
      </c>
      <c r="D21" s="111">
        <v>33.229999999999997</v>
      </c>
      <c r="E21" s="111">
        <v>33.43</v>
      </c>
      <c r="F21" s="111">
        <v>35.94</v>
      </c>
      <c r="G21" s="111">
        <v>16.36</v>
      </c>
      <c r="H21" s="111">
        <v>20.07</v>
      </c>
      <c r="I21" s="111">
        <v>14.89</v>
      </c>
      <c r="J21" s="111">
        <v>16.95</v>
      </c>
      <c r="K21" s="111">
        <v>19.309999999999999</v>
      </c>
      <c r="L21" s="111">
        <v>18.98</v>
      </c>
      <c r="M21" s="111">
        <v>11.11</v>
      </c>
      <c r="N21" s="111">
        <v>15.5</v>
      </c>
      <c r="O21" s="112">
        <v>15.68</v>
      </c>
      <c r="P21" s="4">
        <f t="shared" si="3"/>
        <v>262.80999999999995</v>
      </c>
      <c r="Q21" s="26">
        <f t="shared" si="0"/>
        <v>4.6961553031656736E-2</v>
      </c>
      <c r="R21" s="47">
        <f t="shared" si="1"/>
        <v>20.216153846153841</v>
      </c>
      <c r="S21" s="47">
        <f t="shared" si="2"/>
        <v>8.4244372101459923</v>
      </c>
      <c r="T21" s="1"/>
    </row>
    <row r="22" spans="1:20" ht="12.75" customHeight="1" x14ac:dyDescent="0.2">
      <c r="A22" s="163"/>
      <c r="B22" s="129" t="s">
        <v>251</v>
      </c>
      <c r="C22" s="111">
        <v>13.83</v>
      </c>
      <c r="D22" s="111">
        <v>33.840000000000003</v>
      </c>
      <c r="E22" s="111">
        <v>35.090000000000003</v>
      </c>
      <c r="F22" s="111">
        <v>38.049999999999997</v>
      </c>
      <c r="G22" s="111">
        <v>14.69</v>
      </c>
      <c r="H22" s="111">
        <v>22.2</v>
      </c>
      <c r="I22" s="111">
        <v>15.09</v>
      </c>
      <c r="J22" s="111">
        <v>16.170000000000002</v>
      </c>
      <c r="K22" s="111">
        <v>18.53</v>
      </c>
      <c r="L22" s="111">
        <v>18.82</v>
      </c>
      <c r="M22" s="111">
        <v>11.64</v>
      </c>
      <c r="N22" s="111">
        <v>14.06</v>
      </c>
      <c r="O22" s="112">
        <v>14.05</v>
      </c>
      <c r="P22" s="4">
        <f t="shared" si="3"/>
        <v>266.06</v>
      </c>
      <c r="Q22" s="26">
        <f t="shared" si="0"/>
        <v>4.7542295953740703E-2</v>
      </c>
      <c r="R22" s="47">
        <f t="shared" si="1"/>
        <v>20.466153846153848</v>
      </c>
      <c r="S22" s="47">
        <f t="shared" si="2"/>
        <v>9.1115417086074029</v>
      </c>
      <c r="T22" s="1"/>
    </row>
    <row r="23" spans="1:20" ht="12.75" customHeight="1" x14ac:dyDescent="0.2">
      <c r="A23" s="163"/>
      <c r="B23" s="129" t="s">
        <v>269</v>
      </c>
      <c r="C23" s="111">
        <v>12.31</v>
      </c>
      <c r="D23" s="111">
        <v>40.479999999999997</v>
      </c>
      <c r="E23" s="111">
        <v>39.61</v>
      </c>
      <c r="F23" s="111">
        <v>43.91</v>
      </c>
      <c r="G23" s="111">
        <v>18.2</v>
      </c>
      <c r="H23" s="111">
        <v>22.86</v>
      </c>
      <c r="I23" s="111">
        <v>20.32</v>
      </c>
      <c r="J23" s="111">
        <v>18.82</v>
      </c>
      <c r="K23" s="111">
        <v>23.94</v>
      </c>
      <c r="L23" s="111">
        <v>23.44</v>
      </c>
      <c r="M23" s="111">
        <v>8.99</v>
      </c>
      <c r="N23" s="111">
        <v>19.329999999999998</v>
      </c>
      <c r="O23" s="112">
        <v>15.14</v>
      </c>
      <c r="P23" s="4">
        <f t="shared" si="3"/>
        <v>307.34999999999997</v>
      </c>
      <c r="Q23" s="26">
        <f t="shared" si="0"/>
        <v>5.4920411416155016E-2</v>
      </c>
      <c r="R23" s="47">
        <f t="shared" si="1"/>
        <v>23.642307692307689</v>
      </c>
      <c r="S23" s="47">
        <f t="shared" si="2"/>
        <v>10.984472490631306</v>
      </c>
      <c r="T23" s="1"/>
    </row>
    <row r="24" spans="1:20" ht="12.75" customHeight="1" x14ac:dyDescent="0.2">
      <c r="A24" s="163"/>
      <c r="B24" s="129" t="s">
        <v>268</v>
      </c>
      <c r="C24" s="111">
        <v>10.61</v>
      </c>
      <c r="D24" s="111">
        <v>34.590000000000003</v>
      </c>
      <c r="E24" s="111">
        <v>35.54</v>
      </c>
      <c r="F24" s="111">
        <v>36.24</v>
      </c>
      <c r="G24" s="111">
        <v>15.19</v>
      </c>
      <c r="H24" s="111">
        <v>21.38</v>
      </c>
      <c r="I24" s="111">
        <v>15.09</v>
      </c>
      <c r="J24" s="111">
        <v>14.15</v>
      </c>
      <c r="K24" s="111">
        <v>19.5</v>
      </c>
      <c r="L24" s="111">
        <v>19.3</v>
      </c>
      <c r="M24" s="111">
        <v>10.050000000000001</v>
      </c>
      <c r="N24" s="111">
        <v>17.73</v>
      </c>
      <c r="O24" s="112">
        <v>16.760000000000002</v>
      </c>
      <c r="P24" s="4">
        <f t="shared" si="3"/>
        <v>266.13000000000005</v>
      </c>
      <c r="Q24" s="26">
        <f t="shared" si="0"/>
        <v>4.7554804262831749E-2</v>
      </c>
      <c r="R24" s="47">
        <f t="shared" si="1"/>
        <v>20.471538461538465</v>
      </c>
      <c r="S24" s="47">
        <f t="shared" si="2"/>
        <v>9.1384853286835117</v>
      </c>
      <c r="T24" s="1"/>
    </row>
    <row r="25" spans="1:20" ht="12.75" customHeight="1" x14ac:dyDescent="0.2">
      <c r="A25" s="163"/>
      <c r="B25" s="129" t="s">
        <v>252</v>
      </c>
      <c r="C25" s="111">
        <v>11.17</v>
      </c>
      <c r="D25" s="111">
        <v>29.15</v>
      </c>
      <c r="E25" s="111">
        <v>29.97</v>
      </c>
      <c r="F25" s="111">
        <v>30.08</v>
      </c>
      <c r="G25" s="111">
        <v>16.03</v>
      </c>
      <c r="H25" s="111">
        <v>19.41</v>
      </c>
      <c r="I25" s="111">
        <v>16.7</v>
      </c>
      <c r="J25" s="111">
        <v>15.4</v>
      </c>
      <c r="K25" s="111">
        <v>22.2</v>
      </c>
      <c r="L25" s="111">
        <v>19.940000000000001</v>
      </c>
      <c r="M25" s="111">
        <v>13.76</v>
      </c>
      <c r="N25" s="111">
        <v>15.65</v>
      </c>
      <c r="O25" s="112">
        <v>12.97</v>
      </c>
      <c r="P25" s="4">
        <f t="shared" si="3"/>
        <v>252.42999999999998</v>
      </c>
      <c r="Q25" s="26">
        <f t="shared" si="0"/>
        <v>4.510674948358552E-2</v>
      </c>
      <c r="R25" s="47">
        <f t="shared" si="1"/>
        <v>19.417692307692306</v>
      </c>
      <c r="S25" s="47">
        <f t="shared" si="2"/>
        <v>6.5737751125794759</v>
      </c>
      <c r="T25" s="1"/>
    </row>
    <row r="26" spans="1:20" ht="12.75" customHeight="1" x14ac:dyDescent="0.2">
      <c r="A26" s="163"/>
      <c r="B26" s="129" t="s">
        <v>253</v>
      </c>
      <c r="C26" s="111">
        <v>13.83</v>
      </c>
      <c r="D26" s="111">
        <v>29.76</v>
      </c>
      <c r="E26" s="111">
        <v>34.49</v>
      </c>
      <c r="F26" s="111">
        <v>33.08</v>
      </c>
      <c r="G26" s="111">
        <v>15.36</v>
      </c>
      <c r="H26" s="111">
        <v>18.260000000000002</v>
      </c>
      <c r="I26" s="111">
        <v>16.100000000000001</v>
      </c>
      <c r="J26" s="111">
        <v>16.170000000000002</v>
      </c>
      <c r="K26" s="111">
        <v>19.309999999999999</v>
      </c>
      <c r="L26" s="111">
        <v>24.56</v>
      </c>
      <c r="M26" s="111">
        <v>8.99</v>
      </c>
      <c r="N26" s="111">
        <v>13.9</v>
      </c>
      <c r="O26" s="112">
        <v>12.97</v>
      </c>
      <c r="P26" s="4">
        <f t="shared" si="3"/>
        <v>256.78000000000003</v>
      </c>
      <c r="Q26" s="26">
        <f t="shared" si="0"/>
        <v>4.5884051548528676E-2</v>
      </c>
      <c r="R26" s="47">
        <f t="shared" si="1"/>
        <v>19.752307692307696</v>
      </c>
      <c r="S26" s="47">
        <f t="shared" si="2"/>
        <v>8.1503181470072583</v>
      </c>
      <c r="T26" s="1"/>
    </row>
    <row r="27" spans="1:20" ht="12.75" customHeight="1" x14ac:dyDescent="0.2">
      <c r="A27" s="163"/>
      <c r="B27" s="129" t="s">
        <v>254</v>
      </c>
      <c r="C27" s="111">
        <v>13.45</v>
      </c>
      <c r="D27" s="111">
        <v>34.74</v>
      </c>
      <c r="E27" s="111">
        <v>32.83</v>
      </c>
      <c r="F27" s="111">
        <v>32.18</v>
      </c>
      <c r="G27" s="111">
        <v>15.86</v>
      </c>
      <c r="H27" s="111">
        <v>20.89</v>
      </c>
      <c r="I27" s="111">
        <v>17.100000000000001</v>
      </c>
      <c r="J27" s="111">
        <v>16.02</v>
      </c>
      <c r="K27" s="111">
        <v>22.59</v>
      </c>
      <c r="L27" s="111">
        <v>20.100000000000001</v>
      </c>
      <c r="M27" s="111">
        <v>11.64</v>
      </c>
      <c r="N27" s="111">
        <v>16.29</v>
      </c>
      <c r="O27" s="112">
        <v>12.43</v>
      </c>
      <c r="P27" s="4">
        <f t="shared" si="3"/>
        <v>266.11999999999995</v>
      </c>
      <c r="Q27" s="26">
        <f t="shared" si="0"/>
        <v>4.7553017361533008E-2</v>
      </c>
      <c r="R27" s="47">
        <f t="shared" si="1"/>
        <v>20.470769230769228</v>
      </c>
      <c r="S27" s="47">
        <f t="shared" si="2"/>
        <v>7.9587954087898591</v>
      </c>
      <c r="T27" s="1"/>
    </row>
    <row r="28" spans="1:20" ht="12.75" customHeight="1" x14ac:dyDescent="0.2">
      <c r="A28" s="163"/>
      <c r="B28" s="129" t="s">
        <v>255</v>
      </c>
      <c r="C28" s="111">
        <v>15.91</v>
      </c>
      <c r="D28" s="111">
        <v>30.36</v>
      </c>
      <c r="E28" s="111">
        <v>33.28</v>
      </c>
      <c r="F28" s="111">
        <v>33.979999999999997</v>
      </c>
      <c r="G28" s="111">
        <v>18.86</v>
      </c>
      <c r="H28" s="111">
        <v>22.37</v>
      </c>
      <c r="I28" s="111">
        <v>16.7</v>
      </c>
      <c r="J28" s="111">
        <v>18.510000000000002</v>
      </c>
      <c r="K28" s="111">
        <v>25.29</v>
      </c>
      <c r="L28" s="111">
        <v>20.100000000000001</v>
      </c>
      <c r="M28" s="111">
        <v>12.7</v>
      </c>
      <c r="N28" s="111">
        <v>18.05</v>
      </c>
      <c r="O28" s="112">
        <v>14.05</v>
      </c>
      <c r="P28" s="4">
        <f t="shared" si="3"/>
        <v>280.15999999999997</v>
      </c>
      <c r="Q28" s="26">
        <f t="shared" si="0"/>
        <v>5.0061826784935703E-2</v>
      </c>
      <c r="R28" s="47">
        <f t="shared" si="1"/>
        <v>21.550769230769227</v>
      </c>
      <c r="S28" s="47">
        <f t="shared" si="2"/>
        <v>7.1011072628833363</v>
      </c>
      <c r="T28" s="1"/>
    </row>
    <row r="29" spans="1:20" ht="12.75" customHeight="1" x14ac:dyDescent="0.2">
      <c r="A29" s="163"/>
      <c r="B29" s="129" t="s">
        <v>256</v>
      </c>
      <c r="C29" s="111">
        <v>14.96</v>
      </c>
      <c r="D29" s="111">
        <v>29.76</v>
      </c>
      <c r="E29" s="111">
        <v>34.340000000000003</v>
      </c>
      <c r="F29" s="111">
        <v>30.68</v>
      </c>
      <c r="G29" s="111">
        <v>19.37</v>
      </c>
      <c r="H29" s="111">
        <v>21.71</v>
      </c>
      <c r="I29" s="111">
        <v>15.49</v>
      </c>
      <c r="J29" s="111">
        <v>18.04</v>
      </c>
      <c r="K29" s="111">
        <v>22.39</v>
      </c>
      <c r="L29" s="111">
        <v>18.82</v>
      </c>
      <c r="M29" s="111">
        <v>15.34</v>
      </c>
      <c r="N29" s="111">
        <v>16.61</v>
      </c>
      <c r="O29" s="112">
        <v>16.22</v>
      </c>
      <c r="P29" s="4">
        <f t="shared" si="3"/>
        <v>273.73</v>
      </c>
      <c r="Q29" s="26">
        <f t="shared" si="0"/>
        <v>4.8912849249858843E-2</v>
      </c>
      <c r="R29" s="47">
        <f t="shared" si="1"/>
        <v>21.056153846153848</v>
      </c>
      <c r="S29" s="47">
        <f t="shared" si="2"/>
        <v>6.5061477830094603</v>
      </c>
      <c r="T29" s="1"/>
    </row>
    <row r="30" spans="1:20" ht="12.75" customHeight="1" x14ac:dyDescent="0.2">
      <c r="A30" s="163"/>
      <c r="B30" s="129" t="s">
        <v>267</v>
      </c>
      <c r="C30" s="111">
        <v>10.61</v>
      </c>
      <c r="D30" s="111">
        <v>35.799999999999997</v>
      </c>
      <c r="E30" s="111">
        <v>36.450000000000003</v>
      </c>
      <c r="F30" s="111">
        <v>40.75</v>
      </c>
      <c r="G30" s="111">
        <v>16.86</v>
      </c>
      <c r="H30" s="111">
        <v>21.22</v>
      </c>
      <c r="I30" s="111">
        <v>14.89</v>
      </c>
      <c r="J30" s="111">
        <v>16.170000000000002</v>
      </c>
      <c r="K30" s="111">
        <v>14.86</v>
      </c>
      <c r="L30" s="111">
        <v>21.21</v>
      </c>
      <c r="M30" s="111">
        <v>9.52</v>
      </c>
      <c r="N30" s="111">
        <v>16.77</v>
      </c>
      <c r="O30" s="112">
        <v>10.27</v>
      </c>
      <c r="P30" s="4">
        <f t="shared" si="3"/>
        <v>265.38000000000005</v>
      </c>
      <c r="Q30" s="26">
        <f t="shared" si="0"/>
        <v>4.7420786665427761E-2</v>
      </c>
      <c r="R30" s="47">
        <f t="shared" si="1"/>
        <v>20.413846153846158</v>
      </c>
      <c r="S30" s="47">
        <f t="shared" si="2"/>
        <v>10.534465291335804</v>
      </c>
      <c r="T30" s="1"/>
    </row>
    <row r="31" spans="1:20" ht="12.75" customHeight="1" x14ac:dyDescent="0.2">
      <c r="A31" s="163"/>
      <c r="B31" s="129" t="s">
        <v>263</v>
      </c>
      <c r="C31" s="111">
        <v>13.45</v>
      </c>
      <c r="D31" s="111">
        <v>38.82</v>
      </c>
      <c r="E31" s="111">
        <v>38.86</v>
      </c>
      <c r="F31" s="111">
        <v>39.700000000000003</v>
      </c>
      <c r="G31" s="111">
        <v>16.53</v>
      </c>
      <c r="H31" s="111">
        <v>17.11</v>
      </c>
      <c r="I31" s="111">
        <v>12.07</v>
      </c>
      <c r="J31" s="111">
        <v>20.059999999999999</v>
      </c>
      <c r="K31" s="111">
        <v>14.29</v>
      </c>
      <c r="L31" s="111">
        <v>22.33</v>
      </c>
      <c r="M31" s="111">
        <v>10.050000000000001</v>
      </c>
      <c r="N31" s="111">
        <v>16.13</v>
      </c>
      <c r="O31" s="112">
        <v>8.11</v>
      </c>
      <c r="P31" s="4">
        <f t="shared" si="3"/>
        <v>267.51</v>
      </c>
      <c r="Q31" s="26">
        <f t="shared" si="0"/>
        <v>4.7801396642055079E-2</v>
      </c>
      <c r="R31" s="47">
        <f t="shared" si="1"/>
        <v>20.577692307692306</v>
      </c>
      <c r="S31" s="47">
        <f t="shared" si="2"/>
        <v>11.22947027085884</v>
      </c>
      <c r="T31" s="1"/>
    </row>
    <row r="32" spans="1:20" ht="12.75" customHeight="1" x14ac:dyDescent="0.2">
      <c r="A32" s="163"/>
      <c r="B32" s="129" t="s">
        <v>257</v>
      </c>
      <c r="C32" s="111">
        <v>11.17</v>
      </c>
      <c r="D32" s="111">
        <v>31.72</v>
      </c>
      <c r="E32" s="111">
        <v>34.340000000000003</v>
      </c>
      <c r="F32" s="111">
        <v>35.49</v>
      </c>
      <c r="G32" s="111">
        <v>16.53</v>
      </c>
      <c r="H32" s="111">
        <v>18.59</v>
      </c>
      <c r="I32" s="111">
        <v>20.32</v>
      </c>
      <c r="J32" s="111">
        <v>14.31</v>
      </c>
      <c r="K32" s="111">
        <v>19.11</v>
      </c>
      <c r="L32" s="111">
        <v>20.89</v>
      </c>
      <c r="M32" s="111">
        <v>7.41</v>
      </c>
      <c r="N32" s="111">
        <v>14.54</v>
      </c>
      <c r="O32" s="112">
        <v>11.35</v>
      </c>
      <c r="P32" s="4">
        <f t="shared" si="3"/>
        <v>255.76999999999995</v>
      </c>
      <c r="Q32" s="26">
        <f t="shared" si="0"/>
        <v>4.5703574517357952E-2</v>
      </c>
      <c r="R32" s="47">
        <f t="shared" si="1"/>
        <v>19.674615384615382</v>
      </c>
      <c r="S32" s="47">
        <f t="shared" si="2"/>
        <v>8.9942598503940516</v>
      </c>
      <c r="T32" s="1"/>
    </row>
    <row r="33" spans="1:20" ht="12.75" customHeight="1" x14ac:dyDescent="0.2">
      <c r="A33" s="163"/>
      <c r="B33" s="129" t="s">
        <v>258</v>
      </c>
      <c r="C33" s="111">
        <v>12.88</v>
      </c>
      <c r="D33" s="111">
        <v>33.99</v>
      </c>
      <c r="E33" s="111">
        <v>35.69</v>
      </c>
      <c r="F33" s="111">
        <v>37.29</v>
      </c>
      <c r="G33" s="111">
        <v>17.2</v>
      </c>
      <c r="H33" s="111">
        <v>20.89</v>
      </c>
      <c r="I33" s="111">
        <v>15.29</v>
      </c>
      <c r="J33" s="111">
        <v>15.4</v>
      </c>
      <c r="K33" s="111">
        <v>21.04</v>
      </c>
      <c r="L33" s="111">
        <v>21.21</v>
      </c>
      <c r="M33" s="111">
        <v>11.64</v>
      </c>
      <c r="N33" s="111">
        <v>19.489999999999998</v>
      </c>
      <c r="O33" s="112">
        <v>8.65</v>
      </c>
      <c r="P33" s="4">
        <f t="shared" si="3"/>
        <v>270.65999999999997</v>
      </c>
      <c r="Q33" s="26">
        <f t="shared" si="0"/>
        <v>4.8364270551151833E-2</v>
      </c>
      <c r="R33" s="47">
        <f t="shared" si="1"/>
        <v>20.819999999999997</v>
      </c>
      <c r="S33" s="47">
        <f t="shared" si="2"/>
        <v>9.2928628527488844</v>
      </c>
      <c r="T33" s="1"/>
    </row>
    <row r="34" spans="1:20" ht="12.75" customHeight="1" x14ac:dyDescent="0.2">
      <c r="A34" s="163"/>
      <c r="B34" s="129" t="s">
        <v>259</v>
      </c>
      <c r="C34" s="111">
        <v>12.12</v>
      </c>
      <c r="D34" s="111">
        <v>32.93</v>
      </c>
      <c r="E34" s="111">
        <v>31.63</v>
      </c>
      <c r="F34" s="111">
        <v>35.64</v>
      </c>
      <c r="G34" s="111">
        <v>13.19</v>
      </c>
      <c r="H34" s="111">
        <v>18.91</v>
      </c>
      <c r="I34" s="111">
        <v>14.89</v>
      </c>
      <c r="J34" s="111">
        <v>17.73</v>
      </c>
      <c r="K34" s="111">
        <v>21.24</v>
      </c>
      <c r="L34" s="111">
        <v>18.18</v>
      </c>
      <c r="M34" s="111">
        <v>10.58</v>
      </c>
      <c r="N34" s="111">
        <v>14.54</v>
      </c>
      <c r="O34" s="112">
        <v>12.97</v>
      </c>
      <c r="P34" s="4">
        <f t="shared" si="3"/>
        <v>254.55</v>
      </c>
      <c r="Q34" s="26">
        <f t="shared" si="0"/>
        <v>4.5485572558914139E-2</v>
      </c>
      <c r="R34" s="47">
        <f t="shared" si="1"/>
        <v>19.580769230769231</v>
      </c>
      <c r="S34" s="47">
        <f t="shared" si="2"/>
        <v>8.4582754955708488</v>
      </c>
      <c r="T34" s="1"/>
    </row>
    <row r="35" spans="1:20" ht="12.75" customHeight="1" x14ac:dyDescent="0.2">
      <c r="A35" s="163"/>
      <c r="B35" s="129" t="s">
        <v>265</v>
      </c>
      <c r="C35" s="111">
        <v>10.42</v>
      </c>
      <c r="D35" s="111">
        <v>31.87</v>
      </c>
      <c r="E35" s="111">
        <v>33.58</v>
      </c>
      <c r="F35" s="111">
        <v>36.24</v>
      </c>
      <c r="G35" s="111">
        <v>15.19</v>
      </c>
      <c r="H35" s="111">
        <v>18.09</v>
      </c>
      <c r="I35" s="111">
        <v>17.510000000000002</v>
      </c>
      <c r="J35" s="111">
        <v>15.86</v>
      </c>
      <c r="K35" s="111">
        <v>20.46</v>
      </c>
      <c r="L35" s="111">
        <v>17.07</v>
      </c>
      <c r="M35" s="111">
        <v>11.64</v>
      </c>
      <c r="N35" s="111">
        <v>15.5</v>
      </c>
      <c r="O35" s="112">
        <v>7.03</v>
      </c>
      <c r="P35" s="4">
        <f t="shared" si="3"/>
        <v>250.46</v>
      </c>
      <c r="Q35" s="26">
        <f t="shared" si="0"/>
        <v>4.4754729927737713E-2</v>
      </c>
      <c r="R35" s="47">
        <f t="shared" si="1"/>
        <v>19.266153846153848</v>
      </c>
      <c r="S35" s="47">
        <f t="shared" si="2"/>
        <v>9.0880292495692121</v>
      </c>
      <c r="T35" s="1"/>
    </row>
    <row r="36" spans="1:20" ht="12.75" customHeight="1" x14ac:dyDescent="0.2">
      <c r="A36" s="163"/>
      <c r="B36" s="129" t="s">
        <v>237</v>
      </c>
      <c r="C36" s="111">
        <v>13.07</v>
      </c>
      <c r="D36" s="111">
        <v>36.71</v>
      </c>
      <c r="E36" s="111">
        <v>30.57</v>
      </c>
      <c r="F36" s="111">
        <v>29.77</v>
      </c>
      <c r="G36" s="111">
        <v>16.690000000000001</v>
      </c>
      <c r="H36" s="111">
        <v>28.29</v>
      </c>
      <c r="I36" s="111">
        <v>14.69</v>
      </c>
      <c r="J36" s="111">
        <v>15.55</v>
      </c>
      <c r="K36" s="111">
        <v>18.34</v>
      </c>
      <c r="L36" s="111">
        <v>21.53</v>
      </c>
      <c r="M36" s="111">
        <v>9.52</v>
      </c>
      <c r="N36" s="111">
        <v>15.02</v>
      </c>
      <c r="O36" s="112">
        <v>8.65</v>
      </c>
      <c r="P36" s="4">
        <f t="shared" si="3"/>
        <v>258.40000000000003</v>
      </c>
      <c r="Q36" s="26">
        <f t="shared" si="0"/>
        <v>4.6173529558921289E-2</v>
      </c>
      <c r="R36" s="47">
        <f t="shared" si="1"/>
        <v>19.876923076923081</v>
      </c>
      <c r="S36" s="47">
        <f t="shared" si="2"/>
        <v>8.8055781417381294</v>
      </c>
      <c r="T36" s="1"/>
    </row>
    <row r="37" spans="1:20" ht="12.75" customHeight="1" x14ac:dyDescent="0.2">
      <c r="A37" s="121"/>
      <c r="B37" s="28" t="s">
        <v>71</v>
      </c>
      <c r="C37" s="48">
        <f t="shared" ref="C37:P37" si="4">SUM(C16:C36)</f>
        <v>268.37999999999994</v>
      </c>
      <c r="D37" s="49">
        <f t="shared" si="4"/>
        <v>709.66000000000008</v>
      </c>
      <c r="E37" s="49">
        <f t="shared" si="4"/>
        <v>726.81000000000029</v>
      </c>
      <c r="F37" s="49">
        <f t="shared" si="4"/>
        <v>752.18000000000006</v>
      </c>
      <c r="G37" s="49">
        <f t="shared" si="4"/>
        <v>339.23</v>
      </c>
      <c r="H37" s="49">
        <f t="shared" si="4"/>
        <v>433.4</v>
      </c>
      <c r="I37" s="49">
        <f t="shared" si="4"/>
        <v>342.64</v>
      </c>
      <c r="J37" s="49">
        <f t="shared" si="4"/>
        <v>349.61000000000007</v>
      </c>
      <c r="K37" s="49">
        <f t="shared" si="4"/>
        <v>419.13</v>
      </c>
      <c r="L37" s="49">
        <f t="shared" si="4"/>
        <v>430.45999999999992</v>
      </c>
      <c r="M37" s="49">
        <f t="shared" si="4"/>
        <v>223.26000000000008</v>
      </c>
      <c r="N37" s="49">
        <f t="shared" si="4"/>
        <v>345.85000000000008</v>
      </c>
      <c r="O37" s="49">
        <f t="shared" si="4"/>
        <v>255.67000000000004</v>
      </c>
      <c r="P37" s="29">
        <f t="shared" si="4"/>
        <v>5596.28</v>
      </c>
      <c r="Q37" s="26"/>
      <c r="R37" s="4"/>
      <c r="S37" s="4"/>
      <c r="T37" s="1"/>
    </row>
    <row r="38" spans="1:20" ht="12.75" customHeight="1" x14ac:dyDescent="0.2">
      <c r="A38" s="121"/>
      <c r="B38" s="30"/>
      <c r="C38" s="50">
        <f>C37/$P37</f>
        <v>4.7956857055043697E-2</v>
      </c>
      <c r="D38" s="51">
        <f t="shared" ref="D38:O38" si="5">D37/$P37</f>
        <v>0.12680923756495388</v>
      </c>
      <c r="E38" s="51">
        <f t="shared" si="5"/>
        <v>0.12987377329225849</v>
      </c>
      <c r="F38" s="51">
        <f t="shared" si="5"/>
        <v>0.13440714188711075</v>
      </c>
      <c r="G38" s="51">
        <f t="shared" si="5"/>
        <v>6.0617052756473951E-2</v>
      </c>
      <c r="H38" s="51">
        <f t="shared" si="5"/>
        <v>7.7444302286518898E-2</v>
      </c>
      <c r="I38" s="51">
        <f t="shared" si="5"/>
        <v>6.1226386099337414E-2</v>
      </c>
      <c r="J38" s="51">
        <f t="shared" si="5"/>
        <v>6.247185630454518E-2</v>
      </c>
      <c r="K38" s="51">
        <f t="shared" si="5"/>
        <v>7.4894394133245654E-2</v>
      </c>
      <c r="L38" s="51">
        <f t="shared" si="5"/>
        <v>7.6918953304695253E-2</v>
      </c>
      <c r="M38" s="51">
        <f>M37/$P37</f>
        <v>3.9894358395219695E-2</v>
      </c>
      <c r="N38" s="51">
        <f t="shared" si="5"/>
        <v>6.1799981416226508E-2</v>
      </c>
      <c r="O38" s="52">
        <f t="shared" si="5"/>
        <v>4.5685705504370767E-2</v>
      </c>
      <c r="P38" s="4"/>
      <c r="Q38" s="26"/>
      <c r="R38" s="4"/>
      <c r="S38" s="4"/>
      <c r="T38" s="1"/>
    </row>
    <row r="39" spans="1:20" ht="14.25" x14ac:dyDescent="0.2">
      <c r="A39" s="164" t="s">
        <v>72</v>
      </c>
      <c r="B39" s="135" t="s">
        <v>210</v>
      </c>
      <c r="C39" s="114">
        <v>14.96</v>
      </c>
      <c r="D39" s="115">
        <v>48.34</v>
      </c>
      <c r="E39" s="115">
        <v>44.58</v>
      </c>
      <c r="F39" s="115">
        <v>41.8</v>
      </c>
      <c r="G39" s="115">
        <v>19.37</v>
      </c>
      <c r="H39" s="115">
        <v>36.35</v>
      </c>
      <c r="I39" s="115">
        <v>15.69</v>
      </c>
      <c r="J39" s="115">
        <v>17.420000000000002</v>
      </c>
      <c r="K39" s="115">
        <v>31.47</v>
      </c>
      <c r="L39" s="115">
        <v>27.43</v>
      </c>
      <c r="M39" s="115">
        <v>7.94</v>
      </c>
      <c r="N39" s="115">
        <v>15.65</v>
      </c>
      <c r="O39" s="116">
        <v>6.49</v>
      </c>
      <c r="P39" s="4">
        <f t="shared" ref="P39:P77" si="6">SUM(C39:O39)</f>
        <v>327.49</v>
      </c>
      <c r="Q39" s="26">
        <f t="shared" ref="Q39:Q77" si="7">P39/P$78</f>
        <v>3.0496867340629216E-2</v>
      </c>
      <c r="R39" s="47">
        <f t="shared" ref="R39:R77" si="8">AVERAGE(C39:O39)</f>
        <v>25.191538461538464</v>
      </c>
      <c r="S39" s="47">
        <f t="shared" ref="S39:S77" si="9">STDEV(C39:O39)</f>
        <v>14.095509241216893</v>
      </c>
      <c r="T39" s="1"/>
    </row>
    <row r="40" spans="1:20" ht="14.25" x14ac:dyDescent="0.2">
      <c r="A40" s="165"/>
      <c r="B40" s="135" t="s">
        <v>211</v>
      </c>
      <c r="C40" s="117">
        <v>14.77</v>
      </c>
      <c r="D40" s="118">
        <v>31.72</v>
      </c>
      <c r="E40" s="118">
        <v>38.25</v>
      </c>
      <c r="F40" s="118">
        <v>42.71</v>
      </c>
      <c r="G40" s="118">
        <v>15.19</v>
      </c>
      <c r="H40" s="118">
        <v>20.89</v>
      </c>
      <c r="I40" s="118">
        <v>15.09</v>
      </c>
      <c r="J40" s="118">
        <v>19.75</v>
      </c>
      <c r="K40" s="118">
        <v>18.53</v>
      </c>
      <c r="L40" s="118">
        <v>16.91</v>
      </c>
      <c r="M40" s="118">
        <v>11.64</v>
      </c>
      <c r="N40" s="118">
        <v>15.34</v>
      </c>
      <c r="O40" s="119">
        <v>8.65</v>
      </c>
      <c r="P40" s="4">
        <f t="shared" si="6"/>
        <v>269.43999999999994</v>
      </c>
      <c r="Q40" s="26">
        <f t="shared" si="7"/>
        <v>2.5091074341992529E-2</v>
      </c>
      <c r="R40" s="47">
        <f t="shared" si="8"/>
        <v>20.726153846153842</v>
      </c>
      <c r="S40" s="47">
        <f t="shared" si="9"/>
        <v>10.355749239320756</v>
      </c>
      <c r="T40" s="1"/>
    </row>
    <row r="41" spans="1:20" ht="12.75" customHeight="1" x14ac:dyDescent="0.2">
      <c r="A41" s="165"/>
      <c r="B41" s="135" t="s">
        <v>212</v>
      </c>
      <c r="C41" s="117">
        <v>12.88</v>
      </c>
      <c r="D41" s="118">
        <v>35.799999999999997</v>
      </c>
      <c r="E41" s="118">
        <v>38.700000000000003</v>
      </c>
      <c r="F41" s="118">
        <v>39.85</v>
      </c>
      <c r="G41" s="118">
        <v>18.2</v>
      </c>
      <c r="H41" s="118">
        <v>25.33</v>
      </c>
      <c r="I41" s="118">
        <v>14.69</v>
      </c>
      <c r="J41" s="118">
        <v>19.28</v>
      </c>
      <c r="K41" s="118">
        <v>21.81</v>
      </c>
      <c r="L41" s="118">
        <v>20.89</v>
      </c>
      <c r="M41" s="118">
        <v>10.58</v>
      </c>
      <c r="N41" s="118">
        <v>19.489999999999998</v>
      </c>
      <c r="O41" s="119">
        <v>14.05</v>
      </c>
      <c r="P41" s="4">
        <f t="shared" si="6"/>
        <v>291.55</v>
      </c>
      <c r="Q41" s="26">
        <f t="shared" si="7"/>
        <v>2.7150024956977152E-2</v>
      </c>
      <c r="R41" s="47">
        <f t="shared" si="8"/>
        <v>22.426923076923078</v>
      </c>
      <c r="S41" s="47">
        <f t="shared" si="9"/>
        <v>9.8162623442049579</v>
      </c>
      <c r="T41" s="1"/>
    </row>
    <row r="42" spans="1:20" ht="14.25" x14ac:dyDescent="0.2">
      <c r="A42" s="165"/>
      <c r="B42" s="135" t="s">
        <v>213</v>
      </c>
      <c r="C42" s="117">
        <v>13.07</v>
      </c>
      <c r="D42" s="118">
        <v>37.01</v>
      </c>
      <c r="E42" s="118">
        <v>36.450000000000003</v>
      </c>
      <c r="F42" s="118">
        <v>36.54</v>
      </c>
      <c r="G42" s="118">
        <v>15.53</v>
      </c>
      <c r="H42" s="118">
        <v>21.55</v>
      </c>
      <c r="I42" s="118">
        <v>18.91</v>
      </c>
      <c r="J42" s="118">
        <v>18.350000000000001</v>
      </c>
      <c r="K42" s="118">
        <v>20.46</v>
      </c>
      <c r="L42" s="118">
        <v>24.08</v>
      </c>
      <c r="M42" s="118">
        <v>12.17</v>
      </c>
      <c r="N42" s="118">
        <v>17.73</v>
      </c>
      <c r="O42" s="119">
        <v>11.89</v>
      </c>
      <c r="P42" s="4">
        <f t="shared" si="6"/>
        <v>283.73999999999995</v>
      </c>
      <c r="Q42" s="26">
        <f t="shared" si="7"/>
        <v>2.6422733943723877E-2</v>
      </c>
      <c r="R42" s="47">
        <f t="shared" si="8"/>
        <v>21.826153846153844</v>
      </c>
      <c r="S42" s="47">
        <f t="shared" si="9"/>
        <v>9.1904484279980831</v>
      </c>
      <c r="T42" s="1"/>
    </row>
    <row r="43" spans="1:20" ht="12.75" customHeight="1" x14ac:dyDescent="0.2">
      <c r="A43" s="165"/>
      <c r="B43" s="135" t="s">
        <v>214</v>
      </c>
      <c r="C43" s="117">
        <v>12.31</v>
      </c>
      <c r="D43" s="118">
        <v>38.07</v>
      </c>
      <c r="E43" s="118">
        <v>35.54</v>
      </c>
      <c r="F43" s="118">
        <v>35.64</v>
      </c>
      <c r="G43" s="118">
        <v>18.36</v>
      </c>
      <c r="H43" s="118">
        <v>24.01</v>
      </c>
      <c r="I43" s="118">
        <v>17.100000000000001</v>
      </c>
      <c r="J43" s="118">
        <v>17.88</v>
      </c>
      <c r="K43" s="118">
        <v>20.66</v>
      </c>
      <c r="L43" s="118">
        <v>18.66</v>
      </c>
      <c r="M43" s="118">
        <v>12.7</v>
      </c>
      <c r="N43" s="118">
        <v>14.38</v>
      </c>
      <c r="O43" s="119">
        <v>15.68</v>
      </c>
      <c r="P43" s="4">
        <f t="shared" si="6"/>
        <v>280.99</v>
      </c>
      <c r="Q43" s="26">
        <f t="shared" si="7"/>
        <v>2.6166645558775545E-2</v>
      </c>
      <c r="R43" s="47">
        <f t="shared" si="8"/>
        <v>21.614615384615384</v>
      </c>
      <c r="S43" s="47">
        <f t="shared" si="9"/>
        <v>9.0153273331076011</v>
      </c>
      <c r="T43" s="1"/>
    </row>
    <row r="44" spans="1:20" ht="12.75" customHeight="1" x14ac:dyDescent="0.2">
      <c r="A44" s="165"/>
      <c r="B44" s="135" t="s">
        <v>260</v>
      </c>
      <c r="C44" s="117">
        <v>9.85</v>
      </c>
      <c r="D44" s="118">
        <v>34.14</v>
      </c>
      <c r="E44" s="118">
        <v>39.46</v>
      </c>
      <c r="F44" s="118">
        <v>43.46</v>
      </c>
      <c r="G44" s="118">
        <v>15.69</v>
      </c>
      <c r="H44" s="118">
        <v>18.75</v>
      </c>
      <c r="I44" s="118">
        <v>14.89</v>
      </c>
      <c r="J44" s="118">
        <v>18.82</v>
      </c>
      <c r="K44" s="118">
        <v>16.41</v>
      </c>
      <c r="L44" s="118">
        <v>19.940000000000001</v>
      </c>
      <c r="M44" s="118">
        <v>11.64</v>
      </c>
      <c r="N44" s="118">
        <v>17.89</v>
      </c>
      <c r="O44" s="119">
        <v>10.27</v>
      </c>
      <c r="P44" s="4">
        <f t="shared" si="6"/>
        <v>271.20999999999998</v>
      </c>
      <c r="Q44" s="26">
        <f t="shared" si="7"/>
        <v>2.5255902138850189E-2</v>
      </c>
      <c r="R44" s="47">
        <f t="shared" si="8"/>
        <v>20.862307692307692</v>
      </c>
      <c r="S44" s="47">
        <f t="shared" si="9"/>
        <v>10.999652383784795</v>
      </c>
      <c r="T44" s="1"/>
    </row>
    <row r="45" spans="1:20" ht="14.25" x14ac:dyDescent="0.2">
      <c r="A45" s="165"/>
      <c r="B45" s="135" t="s">
        <v>215</v>
      </c>
      <c r="C45" s="117">
        <v>16.86</v>
      </c>
      <c r="D45" s="118">
        <v>34.74</v>
      </c>
      <c r="E45" s="118">
        <v>36.299999999999997</v>
      </c>
      <c r="F45" s="118">
        <v>40.75</v>
      </c>
      <c r="G45" s="118">
        <v>16.53</v>
      </c>
      <c r="H45" s="118">
        <v>18.260000000000002</v>
      </c>
      <c r="I45" s="118">
        <v>16.3</v>
      </c>
      <c r="J45" s="118">
        <v>18.97</v>
      </c>
      <c r="K45" s="118">
        <v>19.11</v>
      </c>
      <c r="L45" s="118">
        <v>23.6</v>
      </c>
      <c r="M45" s="118">
        <v>8.99</v>
      </c>
      <c r="N45" s="118">
        <v>16.77</v>
      </c>
      <c r="O45" s="119">
        <v>9.73</v>
      </c>
      <c r="P45" s="4">
        <f t="shared" si="6"/>
        <v>276.91000000000003</v>
      </c>
      <c r="Q45" s="26">
        <f t="shared" si="7"/>
        <v>2.5786703518561289E-2</v>
      </c>
      <c r="R45" s="47">
        <f t="shared" si="8"/>
        <v>21.300769230769234</v>
      </c>
      <c r="S45" s="47">
        <f t="shared" si="9"/>
        <v>9.9250570624207199</v>
      </c>
      <c r="T45" s="1"/>
    </row>
    <row r="46" spans="1:20" ht="14.25" x14ac:dyDescent="0.2">
      <c r="A46" s="165"/>
      <c r="B46" s="135" t="s">
        <v>216</v>
      </c>
      <c r="C46" s="117">
        <v>14.58</v>
      </c>
      <c r="D46" s="118">
        <v>31.72</v>
      </c>
      <c r="E46" s="118">
        <v>35.24</v>
      </c>
      <c r="F46" s="118">
        <v>36.090000000000003</v>
      </c>
      <c r="G46" s="118">
        <v>16.03</v>
      </c>
      <c r="H46" s="118">
        <v>22.04</v>
      </c>
      <c r="I46" s="118">
        <v>13.68</v>
      </c>
      <c r="J46" s="118">
        <v>15.4</v>
      </c>
      <c r="K46" s="118">
        <v>19.690000000000001</v>
      </c>
      <c r="L46" s="118">
        <v>22.49</v>
      </c>
      <c r="M46" s="118">
        <v>12.17</v>
      </c>
      <c r="N46" s="118">
        <v>14.38</v>
      </c>
      <c r="O46" s="119">
        <v>14.05</v>
      </c>
      <c r="P46" s="4">
        <f t="shared" si="6"/>
        <v>267.56</v>
      </c>
      <c r="Q46" s="26">
        <f t="shared" si="7"/>
        <v>2.4916003009736946E-2</v>
      </c>
      <c r="R46" s="47">
        <f t="shared" si="8"/>
        <v>20.581538461538461</v>
      </c>
      <c r="S46" s="47">
        <f t="shared" si="9"/>
        <v>8.5102926371089502</v>
      </c>
      <c r="T46" s="1"/>
    </row>
    <row r="47" spans="1:20" ht="12.75" customHeight="1" x14ac:dyDescent="0.2">
      <c r="A47" s="165"/>
      <c r="B47" s="135" t="s">
        <v>217</v>
      </c>
      <c r="C47" s="117">
        <v>12.12</v>
      </c>
      <c r="D47" s="118">
        <v>34.590000000000003</v>
      </c>
      <c r="E47" s="118">
        <v>38.1</v>
      </c>
      <c r="F47" s="118">
        <v>37.74</v>
      </c>
      <c r="G47" s="118">
        <v>15.53</v>
      </c>
      <c r="H47" s="118">
        <v>20.89</v>
      </c>
      <c r="I47" s="118">
        <v>15.49</v>
      </c>
      <c r="J47" s="118">
        <v>13.84</v>
      </c>
      <c r="K47" s="118">
        <v>19.88</v>
      </c>
      <c r="L47" s="118">
        <v>20.73</v>
      </c>
      <c r="M47" s="118">
        <v>8.4700000000000006</v>
      </c>
      <c r="N47" s="118">
        <v>17.41</v>
      </c>
      <c r="O47" s="119">
        <v>16.22</v>
      </c>
      <c r="P47" s="4">
        <f>SUM(C47:O47)</f>
        <v>271.01</v>
      </c>
      <c r="Q47" s="26">
        <f t="shared" si="7"/>
        <v>2.5237277529035766E-2</v>
      </c>
      <c r="R47" s="47">
        <f t="shared" si="8"/>
        <v>20.846923076923076</v>
      </c>
      <c r="S47" s="47">
        <f t="shared" si="9"/>
        <v>9.7531998036673322</v>
      </c>
      <c r="T47" s="1"/>
    </row>
    <row r="48" spans="1:20" ht="14.25" x14ac:dyDescent="0.2">
      <c r="A48" s="165"/>
      <c r="B48" s="135" t="s">
        <v>218</v>
      </c>
      <c r="C48" s="117">
        <v>13.83</v>
      </c>
      <c r="D48" s="118">
        <v>35.35</v>
      </c>
      <c r="E48" s="118">
        <v>40.21</v>
      </c>
      <c r="F48" s="118">
        <v>38.799999999999997</v>
      </c>
      <c r="G48" s="118">
        <v>23.54</v>
      </c>
      <c r="H48" s="118">
        <v>19.739999999999998</v>
      </c>
      <c r="I48" s="118">
        <v>18.510000000000002</v>
      </c>
      <c r="J48" s="118">
        <v>18.66</v>
      </c>
      <c r="K48" s="118">
        <v>23.75</v>
      </c>
      <c r="L48" s="118">
        <v>22.65</v>
      </c>
      <c r="M48" s="118">
        <v>12.7</v>
      </c>
      <c r="N48" s="118">
        <v>17.73</v>
      </c>
      <c r="O48" s="119">
        <v>9.19</v>
      </c>
      <c r="P48" s="4">
        <f t="shared" si="6"/>
        <v>294.66000000000003</v>
      </c>
      <c r="Q48" s="26">
        <f t="shared" si="7"/>
        <v>2.7439637639591456E-2</v>
      </c>
      <c r="R48" s="47">
        <f t="shared" si="8"/>
        <v>22.666153846153847</v>
      </c>
      <c r="S48" s="47">
        <f t="shared" si="9"/>
        <v>9.815657168067025</v>
      </c>
      <c r="T48" s="1"/>
    </row>
    <row r="49" spans="1:20" ht="14.25" x14ac:dyDescent="0.2">
      <c r="A49" s="165"/>
      <c r="B49" s="135" t="s">
        <v>219</v>
      </c>
      <c r="C49" s="117">
        <v>17.989999999999998</v>
      </c>
      <c r="D49" s="118">
        <v>37.76</v>
      </c>
      <c r="E49" s="118">
        <v>39.76</v>
      </c>
      <c r="F49" s="118">
        <v>41.5</v>
      </c>
      <c r="G49" s="118">
        <v>18.7</v>
      </c>
      <c r="H49" s="118">
        <v>21.55</v>
      </c>
      <c r="I49" s="118">
        <v>19.32</v>
      </c>
      <c r="J49" s="118">
        <v>20.84</v>
      </c>
      <c r="K49" s="118">
        <v>22.01</v>
      </c>
      <c r="L49" s="118">
        <v>24.4</v>
      </c>
      <c r="M49" s="118">
        <v>12.17</v>
      </c>
      <c r="N49" s="118">
        <v>20.93</v>
      </c>
      <c r="O49" s="119">
        <v>10.81</v>
      </c>
      <c r="P49" s="4">
        <f t="shared" si="6"/>
        <v>307.74</v>
      </c>
      <c r="Q49" s="26">
        <f t="shared" si="7"/>
        <v>2.8657687121454809E-2</v>
      </c>
      <c r="R49" s="47">
        <f t="shared" si="8"/>
        <v>23.672307692307694</v>
      </c>
      <c r="S49" s="47">
        <f t="shared" si="9"/>
        <v>9.8832342495141354</v>
      </c>
      <c r="T49" s="1"/>
    </row>
    <row r="50" spans="1:20" ht="14.25" x14ac:dyDescent="0.2">
      <c r="A50" s="165"/>
      <c r="B50" s="135" t="s">
        <v>220</v>
      </c>
      <c r="C50" s="117">
        <v>12.5</v>
      </c>
      <c r="D50" s="118">
        <v>35.200000000000003</v>
      </c>
      <c r="E50" s="118">
        <v>33.89</v>
      </c>
      <c r="F50" s="118">
        <v>35.49</v>
      </c>
      <c r="G50" s="118">
        <v>14.36</v>
      </c>
      <c r="H50" s="118">
        <v>21.22</v>
      </c>
      <c r="I50" s="118">
        <v>15.29</v>
      </c>
      <c r="J50" s="118">
        <v>16.170000000000002</v>
      </c>
      <c r="K50" s="118">
        <v>17.95</v>
      </c>
      <c r="L50" s="118">
        <v>18.66</v>
      </c>
      <c r="M50" s="118">
        <v>11.11</v>
      </c>
      <c r="N50" s="118">
        <v>15.65</v>
      </c>
      <c r="O50" s="119">
        <v>10.81</v>
      </c>
      <c r="P50" s="4">
        <f>SUM(C50:O50)</f>
        <v>258.29999999999995</v>
      </c>
      <c r="Q50" s="26">
        <f t="shared" si="7"/>
        <v>2.4053683575329093E-2</v>
      </c>
      <c r="R50" s="47">
        <f t="shared" ref="R50:R59" si="10">AVERAGE(C50:O50)</f>
        <v>19.869230769230764</v>
      </c>
      <c r="S50" s="47">
        <f t="shared" ref="S50:S59" si="11">STDEV(C50:O50)</f>
        <v>9.0300410312268937</v>
      </c>
      <c r="T50" s="1"/>
    </row>
    <row r="51" spans="1:20" ht="14.25" x14ac:dyDescent="0.2">
      <c r="A51" s="165"/>
      <c r="B51" s="135" t="s">
        <v>221</v>
      </c>
      <c r="C51" s="117">
        <v>12.69</v>
      </c>
      <c r="D51" s="118">
        <v>35.5</v>
      </c>
      <c r="E51" s="118">
        <v>38.25</v>
      </c>
      <c r="F51" s="118">
        <v>37.14</v>
      </c>
      <c r="G51" s="118">
        <v>14.36</v>
      </c>
      <c r="H51" s="118">
        <v>21.88</v>
      </c>
      <c r="I51" s="118">
        <v>17.71</v>
      </c>
      <c r="J51" s="118">
        <v>17.260000000000002</v>
      </c>
      <c r="K51" s="118">
        <v>22.2</v>
      </c>
      <c r="L51" s="118">
        <v>20.57</v>
      </c>
      <c r="M51" s="118">
        <v>10.050000000000001</v>
      </c>
      <c r="N51" s="118">
        <v>16.61</v>
      </c>
      <c r="O51" s="119">
        <v>11.89</v>
      </c>
      <c r="P51" s="4">
        <f t="shared" ref="P51:P59" si="12">SUM(C51:O51)</f>
        <v>276.10999999999996</v>
      </c>
      <c r="Q51" s="26">
        <f t="shared" si="7"/>
        <v>2.5712205079303586E-2</v>
      </c>
      <c r="R51" s="47">
        <f t="shared" si="10"/>
        <v>21.239230769230765</v>
      </c>
      <c r="S51" s="47">
        <f t="shared" si="11"/>
        <v>9.7043439255645332</v>
      </c>
      <c r="T51" s="1"/>
    </row>
    <row r="52" spans="1:20" ht="12.75" customHeight="1" x14ac:dyDescent="0.2">
      <c r="A52" s="165"/>
      <c r="B52" s="135" t="s">
        <v>222</v>
      </c>
      <c r="C52" s="117">
        <v>12.12</v>
      </c>
      <c r="D52" s="118">
        <v>31.87</v>
      </c>
      <c r="E52" s="118">
        <v>35.24</v>
      </c>
      <c r="F52" s="118">
        <v>33.229999999999997</v>
      </c>
      <c r="G52" s="118">
        <v>24.21</v>
      </c>
      <c r="H52" s="118">
        <v>21.22</v>
      </c>
      <c r="I52" s="118">
        <v>16.899999999999999</v>
      </c>
      <c r="J52" s="118">
        <v>15.55</v>
      </c>
      <c r="K52" s="118">
        <v>21.43</v>
      </c>
      <c r="L52" s="118">
        <v>19.940000000000001</v>
      </c>
      <c r="M52" s="118">
        <v>15.87</v>
      </c>
      <c r="N52" s="118">
        <v>15.97</v>
      </c>
      <c r="O52" s="119">
        <v>9.73</v>
      </c>
      <c r="P52" s="4">
        <f t="shared" si="12"/>
        <v>273.28000000000009</v>
      </c>
      <c r="Q52" s="26">
        <f t="shared" si="7"/>
        <v>2.5448666850429492E-2</v>
      </c>
      <c r="R52" s="47">
        <f t="shared" si="10"/>
        <v>21.021538461538469</v>
      </c>
      <c r="S52" s="47">
        <f t="shared" si="11"/>
        <v>8.0940305638927779</v>
      </c>
      <c r="T52" s="1"/>
    </row>
    <row r="53" spans="1:20" ht="14.25" x14ac:dyDescent="0.2">
      <c r="A53" s="165"/>
      <c r="B53" s="135" t="s">
        <v>223</v>
      </c>
      <c r="C53" s="117">
        <v>13.83</v>
      </c>
      <c r="D53" s="118">
        <v>37.46</v>
      </c>
      <c r="E53" s="118">
        <v>33.28</v>
      </c>
      <c r="F53" s="118">
        <v>43.46</v>
      </c>
      <c r="G53" s="118">
        <v>17.2</v>
      </c>
      <c r="H53" s="118">
        <v>22.37</v>
      </c>
      <c r="I53" s="118">
        <v>17.3</v>
      </c>
      <c r="J53" s="118">
        <v>19.91</v>
      </c>
      <c r="K53" s="118">
        <v>18.73</v>
      </c>
      <c r="L53" s="118">
        <v>25.2</v>
      </c>
      <c r="M53" s="118">
        <v>10.050000000000001</v>
      </c>
      <c r="N53" s="118">
        <v>17.09</v>
      </c>
      <c r="O53" s="119">
        <v>14.05</v>
      </c>
      <c r="P53" s="4">
        <f t="shared" si="12"/>
        <v>289.92999999999995</v>
      </c>
      <c r="Q53" s="26">
        <f t="shared" si="7"/>
        <v>2.6999165617480309E-2</v>
      </c>
      <c r="R53" s="47">
        <f t="shared" si="10"/>
        <v>22.302307692307689</v>
      </c>
      <c r="S53" s="47">
        <f t="shared" si="11"/>
        <v>9.9708885878225253</v>
      </c>
      <c r="T53" s="1"/>
    </row>
    <row r="54" spans="1:20" ht="12.75" customHeight="1" x14ac:dyDescent="0.2">
      <c r="A54" s="165"/>
      <c r="B54" s="135" t="s">
        <v>264</v>
      </c>
      <c r="C54" s="117">
        <v>14.77</v>
      </c>
      <c r="D54" s="118">
        <v>26.28</v>
      </c>
      <c r="E54" s="118">
        <v>30.12</v>
      </c>
      <c r="F54" s="118">
        <v>29.47</v>
      </c>
      <c r="G54" s="118">
        <v>16.03</v>
      </c>
      <c r="H54" s="118">
        <v>19.739999999999998</v>
      </c>
      <c r="I54" s="118">
        <v>17.100000000000001</v>
      </c>
      <c r="J54" s="118">
        <v>16.02</v>
      </c>
      <c r="K54" s="118">
        <v>21.24</v>
      </c>
      <c r="L54" s="118">
        <v>22.01</v>
      </c>
      <c r="M54" s="118">
        <v>16.93</v>
      </c>
      <c r="N54" s="118">
        <v>18.21</v>
      </c>
      <c r="O54" s="119">
        <v>15.68</v>
      </c>
      <c r="P54" s="4">
        <f t="shared" si="12"/>
        <v>263.60000000000002</v>
      </c>
      <c r="Q54" s="26">
        <f t="shared" si="7"/>
        <v>2.4547235735411347E-2</v>
      </c>
      <c r="R54" s="47">
        <f t="shared" si="10"/>
        <v>20.276923076923079</v>
      </c>
      <c r="S54" s="47">
        <f t="shared" si="11"/>
        <v>5.2823422592245661</v>
      </c>
      <c r="T54" s="1"/>
    </row>
    <row r="55" spans="1:20" ht="12.75" customHeight="1" x14ac:dyDescent="0.2">
      <c r="A55" s="165"/>
      <c r="B55" s="135" t="s">
        <v>224</v>
      </c>
      <c r="C55" s="117">
        <v>13.83</v>
      </c>
      <c r="D55" s="118">
        <v>32.479999999999997</v>
      </c>
      <c r="E55" s="118">
        <v>37.200000000000003</v>
      </c>
      <c r="F55" s="118">
        <v>35.94</v>
      </c>
      <c r="G55" s="118">
        <v>13.86</v>
      </c>
      <c r="H55" s="118">
        <v>22.04</v>
      </c>
      <c r="I55" s="118">
        <v>16.3</v>
      </c>
      <c r="J55" s="118">
        <v>15.71</v>
      </c>
      <c r="K55" s="118">
        <v>18.53</v>
      </c>
      <c r="L55" s="118">
        <v>20.73</v>
      </c>
      <c r="M55" s="118">
        <v>8.99</v>
      </c>
      <c r="N55" s="118">
        <v>14.38</v>
      </c>
      <c r="O55" s="119">
        <v>9.19</v>
      </c>
      <c r="P55" s="4">
        <f t="shared" si="12"/>
        <v>259.18</v>
      </c>
      <c r="Q55" s="26">
        <f t="shared" si="7"/>
        <v>2.4135631858512564E-2</v>
      </c>
      <c r="R55" s="47">
        <f t="shared" si="10"/>
        <v>19.936923076923076</v>
      </c>
      <c r="S55" s="47">
        <f t="shared" si="11"/>
        <v>9.5306561374470107</v>
      </c>
      <c r="T55" s="1"/>
    </row>
    <row r="56" spans="1:20" ht="14.25" x14ac:dyDescent="0.2">
      <c r="A56" s="165"/>
      <c r="B56" s="135" t="s">
        <v>225</v>
      </c>
      <c r="C56" s="117">
        <v>13.07</v>
      </c>
      <c r="D56" s="118">
        <v>32.020000000000003</v>
      </c>
      <c r="E56" s="118">
        <v>36.450000000000003</v>
      </c>
      <c r="F56" s="118">
        <v>41.2</v>
      </c>
      <c r="G56" s="118">
        <v>16.190000000000001</v>
      </c>
      <c r="H56" s="118">
        <v>17.760000000000002</v>
      </c>
      <c r="I56" s="118">
        <v>15.09</v>
      </c>
      <c r="J56" s="118">
        <v>17.88</v>
      </c>
      <c r="K56" s="118">
        <v>18.34</v>
      </c>
      <c r="L56" s="118">
        <v>20.260000000000002</v>
      </c>
      <c r="M56" s="118">
        <v>11.64</v>
      </c>
      <c r="N56" s="118">
        <v>17.09</v>
      </c>
      <c r="O56" s="119">
        <v>8.65</v>
      </c>
      <c r="P56" s="4">
        <f t="shared" si="12"/>
        <v>265.63999999999993</v>
      </c>
      <c r="Q56" s="26">
        <f t="shared" si="7"/>
        <v>2.4737206755518465E-2</v>
      </c>
      <c r="R56" s="47">
        <f t="shared" si="10"/>
        <v>20.433846153846147</v>
      </c>
      <c r="S56" s="47">
        <f t="shared" si="11"/>
        <v>9.8667814225828447</v>
      </c>
      <c r="T56" s="1"/>
    </row>
    <row r="57" spans="1:20" ht="14.25" x14ac:dyDescent="0.2">
      <c r="A57" s="165"/>
      <c r="B57" s="135" t="s">
        <v>226</v>
      </c>
      <c r="C57" s="117">
        <v>10.42</v>
      </c>
      <c r="D57" s="118">
        <v>30.51</v>
      </c>
      <c r="E57" s="118">
        <v>30.27</v>
      </c>
      <c r="F57" s="118">
        <v>29.62</v>
      </c>
      <c r="G57" s="118">
        <v>21.87</v>
      </c>
      <c r="H57" s="118">
        <v>19.41</v>
      </c>
      <c r="I57" s="118">
        <v>14.69</v>
      </c>
      <c r="J57" s="118">
        <v>15.55</v>
      </c>
      <c r="K57" s="118">
        <v>23.36</v>
      </c>
      <c r="L57" s="118">
        <v>20.100000000000001</v>
      </c>
      <c r="M57" s="118">
        <v>13.23</v>
      </c>
      <c r="N57" s="118">
        <v>13.9</v>
      </c>
      <c r="O57" s="119">
        <v>9.73</v>
      </c>
      <c r="P57" s="4">
        <f t="shared" si="12"/>
        <v>252.66000000000003</v>
      </c>
      <c r="Q57" s="26">
        <f t="shared" si="7"/>
        <v>2.3528469578562333E-2</v>
      </c>
      <c r="R57" s="47">
        <f>AVERAGE(C57:O57)</f>
        <v>19.435384615384617</v>
      </c>
      <c r="S57" s="47">
        <f t="shared" si="11"/>
        <v>7.3471566103091996</v>
      </c>
      <c r="T57" s="1"/>
    </row>
    <row r="58" spans="1:20" ht="12.75" customHeight="1" x14ac:dyDescent="0.2">
      <c r="A58" s="165"/>
      <c r="B58" s="135" t="s">
        <v>227</v>
      </c>
      <c r="C58" s="117">
        <v>10.8</v>
      </c>
      <c r="D58" s="118">
        <v>27.95</v>
      </c>
      <c r="E58" s="118">
        <v>33.43</v>
      </c>
      <c r="F58" s="118">
        <v>30.53</v>
      </c>
      <c r="G58" s="118">
        <v>19.03</v>
      </c>
      <c r="H58" s="118">
        <v>17.43</v>
      </c>
      <c r="I58" s="118">
        <v>15.29</v>
      </c>
      <c r="J58" s="118">
        <v>17.420000000000002</v>
      </c>
      <c r="K58" s="118">
        <v>19.690000000000001</v>
      </c>
      <c r="L58" s="118">
        <v>22.81</v>
      </c>
      <c r="M58" s="118">
        <v>12.17</v>
      </c>
      <c r="N58" s="118">
        <v>15.34</v>
      </c>
      <c r="O58" s="119">
        <v>12.43</v>
      </c>
      <c r="P58" s="4">
        <f t="shared" si="12"/>
        <v>254.32</v>
      </c>
      <c r="Q58" s="26">
        <f t="shared" si="7"/>
        <v>2.3683053840022051E-2</v>
      </c>
      <c r="R58" s="47">
        <f t="shared" si="10"/>
        <v>19.563076923076924</v>
      </c>
      <c r="S58" s="47">
        <f t="shared" si="11"/>
        <v>7.1955685258537052</v>
      </c>
      <c r="T58" s="1"/>
    </row>
    <row r="59" spans="1:20" ht="14.25" x14ac:dyDescent="0.2">
      <c r="A59" s="165"/>
      <c r="B59" s="135" t="s">
        <v>228</v>
      </c>
      <c r="C59" s="117">
        <v>11.36</v>
      </c>
      <c r="D59" s="118">
        <v>31.27</v>
      </c>
      <c r="E59" s="118">
        <v>31.33</v>
      </c>
      <c r="F59" s="118">
        <v>32.93</v>
      </c>
      <c r="G59" s="118">
        <v>22.7</v>
      </c>
      <c r="H59" s="118">
        <v>20.23</v>
      </c>
      <c r="I59" s="118">
        <v>14.49</v>
      </c>
      <c r="J59" s="118">
        <v>13.69</v>
      </c>
      <c r="K59" s="118">
        <v>23.36</v>
      </c>
      <c r="L59" s="118">
        <v>17.22</v>
      </c>
      <c r="M59" s="118">
        <v>11.11</v>
      </c>
      <c r="N59" s="118">
        <v>14.86</v>
      </c>
      <c r="O59" s="119">
        <v>12.43</v>
      </c>
      <c r="P59" s="4">
        <f t="shared" si="12"/>
        <v>256.97999999999996</v>
      </c>
      <c r="Q59" s="26">
        <f t="shared" si="7"/>
        <v>2.3930761150553894E-2</v>
      </c>
      <c r="R59" s="47">
        <f t="shared" si="10"/>
        <v>19.767692307692304</v>
      </c>
      <c r="S59" s="47">
        <f t="shared" si="11"/>
        <v>7.9362482255431024</v>
      </c>
      <c r="T59" s="1"/>
    </row>
    <row r="60" spans="1:20" ht="14.25" x14ac:dyDescent="0.2">
      <c r="A60" s="165"/>
      <c r="B60" s="135" t="s">
        <v>229</v>
      </c>
      <c r="C60" s="117">
        <v>13.45</v>
      </c>
      <c r="D60" s="118">
        <v>32.479999999999997</v>
      </c>
      <c r="E60" s="118">
        <v>31.63</v>
      </c>
      <c r="F60" s="118">
        <v>30.98</v>
      </c>
      <c r="G60" s="118">
        <v>23.87</v>
      </c>
      <c r="H60" s="118">
        <v>17.600000000000001</v>
      </c>
      <c r="I60" s="118">
        <v>18.309999999999999</v>
      </c>
      <c r="J60" s="118">
        <v>16.329999999999998</v>
      </c>
      <c r="K60" s="118">
        <v>23.94</v>
      </c>
      <c r="L60" s="118">
        <v>20.73</v>
      </c>
      <c r="M60" s="118">
        <v>6.88</v>
      </c>
      <c r="N60" s="118">
        <v>17.41</v>
      </c>
      <c r="O60" s="119">
        <v>8.65</v>
      </c>
      <c r="P60" s="4">
        <f t="shared" si="6"/>
        <v>262.25999999999993</v>
      </c>
      <c r="Q60" s="26">
        <f t="shared" si="7"/>
        <v>2.4422450849654696E-2</v>
      </c>
      <c r="R60" s="47">
        <f t="shared" si="8"/>
        <v>20.173846153846149</v>
      </c>
      <c r="S60" s="47">
        <f t="shared" si="9"/>
        <v>8.2404525952376648</v>
      </c>
      <c r="T60" s="1"/>
    </row>
    <row r="61" spans="1:20" ht="14.25" x14ac:dyDescent="0.2">
      <c r="A61" s="165"/>
      <c r="B61" s="135" t="s">
        <v>230</v>
      </c>
      <c r="C61" s="117">
        <v>20.27</v>
      </c>
      <c r="D61" s="118">
        <v>30.97</v>
      </c>
      <c r="E61" s="118">
        <v>35.99</v>
      </c>
      <c r="F61" s="118">
        <v>37.29</v>
      </c>
      <c r="G61" s="118">
        <v>17.2</v>
      </c>
      <c r="H61" s="118">
        <v>21.71</v>
      </c>
      <c r="I61" s="118">
        <v>18.11</v>
      </c>
      <c r="J61" s="118">
        <v>17.73</v>
      </c>
      <c r="K61" s="118">
        <v>25.29</v>
      </c>
      <c r="L61" s="118">
        <v>20.100000000000001</v>
      </c>
      <c r="M61" s="118">
        <v>11.11</v>
      </c>
      <c r="N61" s="118">
        <v>17.57</v>
      </c>
      <c r="O61" s="119">
        <v>11.89</v>
      </c>
      <c r="P61" s="4">
        <f t="shared" si="6"/>
        <v>285.2299999999999</v>
      </c>
      <c r="Q61" s="26">
        <f t="shared" si="7"/>
        <v>2.6561487286841334E-2</v>
      </c>
      <c r="R61" s="47">
        <f t="shared" si="8"/>
        <v>21.940769230769224</v>
      </c>
      <c r="S61" s="47">
        <f>STDEV(C61:O61)</f>
        <v>8.2878660920030924</v>
      </c>
      <c r="T61" s="1"/>
    </row>
    <row r="62" spans="1:20" ht="14.25" x14ac:dyDescent="0.2">
      <c r="A62" s="165"/>
      <c r="B62" s="135" t="s">
        <v>231</v>
      </c>
      <c r="C62" s="117">
        <v>15.15</v>
      </c>
      <c r="D62" s="118">
        <v>34.74</v>
      </c>
      <c r="E62" s="118">
        <v>34.340000000000003</v>
      </c>
      <c r="F62" s="118">
        <v>36.24</v>
      </c>
      <c r="G62" s="118">
        <v>13.19</v>
      </c>
      <c r="H62" s="118">
        <v>23.36</v>
      </c>
      <c r="I62" s="118">
        <v>15.69</v>
      </c>
      <c r="J62" s="118">
        <v>18.2</v>
      </c>
      <c r="K62" s="118">
        <v>19.88</v>
      </c>
      <c r="L62" s="118">
        <v>21.69</v>
      </c>
      <c r="M62" s="118">
        <v>11.64</v>
      </c>
      <c r="N62" s="118">
        <v>15.34</v>
      </c>
      <c r="O62" s="119">
        <v>7.57</v>
      </c>
      <c r="P62" s="4">
        <f t="shared" si="6"/>
        <v>267.02999999999992</v>
      </c>
      <c r="Q62" s="26">
        <f t="shared" si="7"/>
        <v>2.4866647793728713E-2</v>
      </c>
      <c r="R62" s="47">
        <f t="shared" si="8"/>
        <v>20.540769230769225</v>
      </c>
      <c r="S62" s="47">
        <f t="shared" si="9"/>
        <v>9.2862985643172831</v>
      </c>
      <c r="T62" s="1"/>
    </row>
    <row r="63" spans="1:20" ht="14.25" x14ac:dyDescent="0.2">
      <c r="A63" s="165"/>
      <c r="B63" s="135" t="s">
        <v>232</v>
      </c>
      <c r="C63" s="117">
        <v>15.15</v>
      </c>
      <c r="D63" s="118">
        <v>31.42</v>
      </c>
      <c r="E63" s="118">
        <v>39.159999999999997</v>
      </c>
      <c r="F63" s="118">
        <v>37.74</v>
      </c>
      <c r="G63" s="118">
        <v>16.690000000000001</v>
      </c>
      <c r="H63" s="118">
        <v>20.89</v>
      </c>
      <c r="I63" s="118">
        <v>18.11</v>
      </c>
      <c r="J63" s="118">
        <v>18.510000000000002</v>
      </c>
      <c r="K63" s="118">
        <v>18.920000000000002</v>
      </c>
      <c r="L63" s="118">
        <v>21.85</v>
      </c>
      <c r="M63" s="118">
        <v>13.23</v>
      </c>
      <c r="N63" s="118">
        <v>18.05</v>
      </c>
      <c r="O63" s="119">
        <v>14.05</v>
      </c>
      <c r="P63" s="4">
        <f t="shared" si="6"/>
        <v>283.77000000000004</v>
      </c>
      <c r="Q63" s="26">
        <f t="shared" si="7"/>
        <v>2.6425527635196046E-2</v>
      </c>
      <c r="R63" s="47">
        <f t="shared" si="8"/>
        <v>21.828461538461543</v>
      </c>
      <c r="S63" s="47">
        <f t="shared" si="9"/>
        <v>8.6576400230796509</v>
      </c>
      <c r="T63" s="1"/>
    </row>
    <row r="64" spans="1:20" ht="14.25" x14ac:dyDescent="0.2">
      <c r="A64" s="165"/>
      <c r="B64" s="135" t="s">
        <v>233</v>
      </c>
      <c r="C64" s="117">
        <v>11.93</v>
      </c>
      <c r="D64" s="118">
        <v>35.799999999999997</v>
      </c>
      <c r="E64" s="118">
        <v>39.909999999999997</v>
      </c>
      <c r="F64" s="118">
        <v>44.21</v>
      </c>
      <c r="G64" s="118">
        <v>18.2</v>
      </c>
      <c r="H64" s="118">
        <v>21.05</v>
      </c>
      <c r="I64" s="118">
        <v>16.7</v>
      </c>
      <c r="J64" s="118">
        <v>19.28</v>
      </c>
      <c r="K64" s="118">
        <v>16.989999999999998</v>
      </c>
      <c r="L64" s="118">
        <v>18.66</v>
      </c>
      <c r="M64" s="118">
        <v>10.58</v>
      </c>
      <c r="N64" s="118">
        <v>18.37</v>
      </c>
      <c r="O64" s="119">
        <v>11.89</v>
      </c>
      <c r="P64" s="4">
        <f t="shared" si="6"/>
        <v>283.57</v>
      </c>
      <c r="Q64" s="26">
        <f t="shared" si="7"/>
        <v>2.6406903025381619E-2</v>
      </c>
      <c r="R64" s="47">
        <f t="shared" si="8"/>
        <v>21.813076923076924</v>
      </c>
      <c r="S64" s="47">
        <f t="shared" si="9"/>
        <v>10.94811580791826</v>
      </c>
      <c r="T64" s="1"/>
    </row>
    <row r="65" spans="1:20" ht="14.25" x14ac:dyDescent="0.2">
      <c r="A65" s="165"/>
      <c r="B65" s="135" t="s">
        <v>234</v>
      </c>
      <c r="C65" s="117">
        <v>14.2</v>
      </c>
      <c r="D65" s="118">
        <v>34.14</v>
      </c>
      <c r="E65" s="118">
        <v>40.51</v>
      </c>
      <c r="F65" s="118">
        <v>37.74</v>
      </c>
      <c r="G65" s="118">
        <v>15.69</v>
      </c>
      <c r="H65" s="118">
        <v>18.260000000000002</v>
      </c>
      <c r="I65" s="118">
        <v>18.11</v>
      </c>
      <c r="J65" s="118">
        <v>15.71</v>
      </c>
      <c r="K65" s="118">
        <v>20.46</v>
      </c>
      <c r="L65" s="118">
        <v>19.62</v>
      </c>
      <c r="M65" s="118">
        <v>8.99</v>
      </c>
      <c r="N65" s="118">
        <v>15.34</v>
      </c>
      <c r="O65" s="119">
        <v>10.27</v>
      </c>
      <c r="P65" s="4">
        <f t="shared" si="6"/>
        <v>269.03999999999996</v>
      </c>
      <c r="Q65" s="26">
        <f t="shared" si="7"/>
        <v>2.5053825122363683E-2</v>
      </c>
      <c r="R65" s="47">
        <f t="shared" si="8"/>
        <v>20.695384615384611</v>
      </c>
      <c r="S65" s="47">
        <f t="shared" si="9"/>
        <v>10.182523930231822</v>
      </c>
      <c r="T65" s="1"/>
    </row>
    <row r="66" spans="1:20" ht="14.25" x14ac:dyDescent="0.2">
      <c r="A66" s="165"/>
      <c r="B66" s="135" t="s">
        <v>235</v>
      </c>
      <c r="C66" s="117">
        <v>11.36</v>
      </c>
      <c r="D66" s="118">
        <v>33.53</v>
      </c>
      <c r="E66" s="118">
        <v>32.83</v>
      </c>
      <c r="F66" s="118">
        <v>36.24</v>
      </c>
      <c r="G66" s="118">
        <v>16.190000000000001</v>
      </c>
      <c r="H66" s="118">
        <v>21.55</v>
      </c>
      <c r="I66" s="118">
        <v>17.510000000000002</v>
      </c>
      <c r="J66" s="118">
        <v>17.88</v>
      </c>
      <c r="K66" s="118">
        <v>20.85</v>
      </c>
      <c r="L66" s="118">
        <v>21.05</v>
      </c>
      <c r="M66" s="118">
        <v>7.41</v>
      </c>
      <c r="N66" s="118">
        <v>17.09</v>
      </c>
      <c r="O66" s="119">
        <v>8.65</v>
      </c>
      <c r="P66" s="4">
        <f t="shared" si="6"/>
        <v>262.14</v>
      </c>
      <c r="Q66" s="26">
        <f t="shared" si="7"/>
        <v>2.4411276083766045E-2</v>
      </c>
      <c r="R66" s="47">
        <f t="shared" si="8"/>
        <v>20.164615384615384</v>
      </c>
      <c r="S66" s="47">
        <f t="shared" si="9"/>
        <v>9.1785144180895113</v>
      </c>
      <c r="T66" s="1"/>
    </row>
    <row r="67" spans="1:20" ht="14.25" x14ac:dyDescent="0.2">
      <c r="A67" s="165"/>
      <c r="B67" s="135" t="s">
        <v>236</v>
      </c>
      <c r="C67" s="117">
        <v>13.26</v>
      </c>
      <c r="D67" s="118">
        <v>33.08</v>
      </c>
      <c r="E67" s="118">
        <v>37.799999999999997</v>
      </c>
      <c r="F67" s="118">
        <v>39.4</v>
      </c>
      <c r="G67" s="118">
        <v>15.03</v>
      </c>
      <c r="H67" s="118">
        <v>20.39</v>
      </c>
      <c r="I67" s="118">
        <v>17.100000000000001</v>
      </c>
      <c r="J67" s="118">
        <v>18.350000000000001</v>
      </c>
      <c r="K67" s="118">
        <v>19.88</v>
      </c>
      <c r="L67" s="118">
        <v>21.37</v>
      </c>
      <c r="M67" s="118">
        <v>13.23</v>
      </c>
      <c r="N67" s="118">
        <v>18.37</v>
      </c>
      <c r="O67" s="119">
        <v>12.43</v>
      </c>
      <c r="P67" s="4">
        <f t="shared" si="6"/>
        <v>279.68999999999994</v>
      </c>
      <c r="Q67" s="26">
        <f t="shared" si="7"/>
        <v>2.6045585594981782E-2</v>
      </c>
      <c r="R67" s="47">
        <f t="shared" si="8"/>
        <v>21.514615384615379</v>
      </c>
      <c r="S67" s="47">
        <f t="shared" si="9"/>
        <v>9.2356317374472958</v>
      </c>
      <c r="T67" s="1"/>
    </row>
    <row r="68" spans="1:20" ht="14.25" x14ac:dyDescent="0.2">
      <c r="A68" s="165"/>
      <c r="B68" s="135" t="s">
        <v>238</v>
      </c>
      <c r="C68" s="117">
        <v>12.69</v>
      </c>
      <c r="D68" s="118">
        <v>35.950000000000003</v>
      </c>
      <c r="E68" s="118">
        <v>40.06</v>
      </c>
      <c r="F68" s="118">
        <v>39.549999999999997</v>
      </c>
      <c r="G68" s="118">
        <v>18.03</v>
      </c>
      <c r="H68" s="118">
        <v>19.57</v>
      </c>
      <c r="I68" s="118">
        <v>17.510000000000002</v>
      </c>
      <c r="J68" s="118">
        <v>18.2</v>
      </c>
      <c r="K68" s="118">
        <v>19.11</v>
      </c>
      <c r="L68" s="118">
        <v>20.89</v>
      </c>
      <c r="M68" s="118">
        <v>9.52</v>
      </c>
      <c r="N68" s="118">
        <v>16.77</v>
      </c>
      <c r="O68" s="119">
        <v>10.81</v>
      </c>
      <c r="P68" s="4">
        <f t="shared" si="6"/>
        <v>278.65999999999997</v>
      </c>
      <c r="Q68" s="26">
        <f t="shared" si="7"/>
        <v>2.5949668854437499E-2</v>
      </c>
      <c r="R68" s="47">
        <f t="shared" si="8"/>
        <v>21.435384615384613</v>
      </c>
      <c r="S68" s="47">
        <f t="shared" si="9"/>
        <v>10.349999690325776</v>
      </c>
      <c r="T68" s="1"/>
    </row>
    <row r="69" spans="1:20" ht="14.25" x14ac:dyDescent="0.2">
      <c r="A69" s="165"/>
      <c r="B69" s="135" t="s">
        <v>239</v>
      </c>
      <c r="C69" s="117">
        <v>11.74</v>
      </c>
      <c r="D69" s="118">
        <v>30.97</v>
      </c>
      <c r="E69" s="118">
        <v>39.76</v>
      </c>
      <c r="F69" s="118">
        <v>34.89</v>
      </c>
      <c r="G69" s="118">
        <v>15.19</v>
      </c>
      <c r="H69" s="118">
        <v>20.89</v>
      </c>
      <c r="I69" s="118">
        <v>16.5</v>
      </c>
      <c r="J69" s="118">
        <v>17.88</v>
      </c>
      <c r="K69" s="118">
        <v>19.11</v>
      </c>
      <c r="L69" s="118">
        <v>20.260000000000002</v>
      </c>
      <c r="M69" s="118">
        <v>10.58</v>
      </c>
      <c r="N69" s="118">
        <v>18.53</v>
      </c>
      <c r="O69" s="119">
        <v>8.11</v>
      </c>
      <c r="P69" s="4">
        <f t="shared" si="6"/>
        <v>264.41000000000003</v>
      </c>
      <c r="Q69" s="26">
        <f t="shared" si="7"/>
        <v>2.4622665405159765E-2</v>
      </c>
      <c r="R69" s="47">
        <f t="shared" si="8"/>
        <v>20.33923076923077</v>
      </c>
      <c r="S69" s="47">
        <f t="shared" si="9"/>
        <v>9.4562320381309473</v>
      </c>
      <c r="T69" s="1"/>
    </row>
    <row r="70" spans="1:20" ht="14.25" x14ac:dyDescent="0.2">
      <c r="A70" s="165"/>
      <c r="B70" s="135" t="s">
        <v>240</v>
      </c>
      <c r="C70" s="117">
        <v>10.8</v>
      </c>
      <c r="D70" s="118">
        <v>30.66</v>
      </c>
      <c r="E70" s="118">
        <v>40.06</v>
      </c>
      <c r="F70" s="118">
        <v>37.44</v>
      </c>
      <c r="G70" s="118">
        <v>15.86</v>
      </c>
      <c r="H70" s="118">
        <v>17.43</v>
      </c>
      <c r="I70" s="118">
        <v>18.510000000000002</v>
      </c>
      <c r="J70" s="118">
        <v>17.73</v>
      </c>
      <c r="K70" s="118">
        <v>17.18</v>
      </c>
      <c r="L70" s="118">
        <v>19.62</v>
      </c>
      <c r="M70" s="118">
        <v>12.17</v>
      </c>
      <c r="N70" s="118">
        <v>15.18</v>
      </c>
      <c r="O70" s="119">
        <v>11.89</v>
      </c>
      <c r="P70" s="4">
        <f t="shared" si="6"/>
        <v>264.52999999999997</v>
      </c>
      <c r="Q70" s="26">
        <f t="shared" si="7"/>
        <v>2.4633840171048416E-2</v>
      </c>
      <c r="R70" s="47">
        <f t="shared" si="8"/>
        <v>20.348461538461535</v>
      </c>
      <c r="S70" s="47">
        <f t="shared" si="9"/>
        <v>9.542806929963751</v>
      </c>
      <c r="T70" s="1"/>
    </row>
    <row r="71" spans="1:20" ht="14.25" x14ac:dyDescent="0.2">
      <c r="A71" s="165"/>
      <c r="B71" s="135" t="s">
        <v>241</v>
      </c>
      <c r="C71" s="117">
        <v>8.52</v>
      </c>
      <c r="D71" s="118">
        <v>48.04</v>
      </c>
      <c r="E71" s="118">
        <v>31.02</v>
      </c>
      <c r="F71" s="118">
        <v>34.74</v>
      </c>
      <c r="G71" s="118">
        <v>16.190000000000001</v>
      </c>
      <c r="H71" s="118">
        <v>28.45</v>
      </c>
      <c r="I71" s="118">
        <v>14.29</v>
      </c>
      <c r="J71" s="118">
        <v>15.24</v>
      </c>
      <c r="K71" s="118">
        <v>19.309999999999999</v>
      </c>
      <c r="L71" s="118">
        <v>19.3</v>
      </c>
      <c r="M71" s="118">
        <v>5.82</v>
      </c>
      <c r="N71" s="118">
        <v>16.29</v>
      </c>
      <c r="O71" s="119">
        <v>8.65</v>
      </c>
      <c r="P71" s="4">
        <f t="shared" si="6"/>
        <v>265.85999999999996</v>
      </c>
      <c r="Q71" s="26">
        <f t="shared" si="7"/>
        <v>2.4757693826314337E-2</v>
      </c>
      <c r="R71" s="47">
        <f t="shared" si="8"/>
        <v>20.450769230769229</v>
      </c>
      <c r="S71" s="47">
        <f t="shared" si="9"/>
        <v>12.041262019640682</v>
      </c>
      <c r="T71" s="1"/>
    </row>
    <row r="72" spans="1:20" ht="14.25" x14ac:dyDescent="0.2">
      <c r="A72" s="165"/>
      <c r="B72" s="135" t="s">
        <v>242</v>
      </c>
      <c r="C72" s="117">
        <v>14.58</v>
      </c>
      <c r="D72" s="118">
        <v>41.54</v>
      </c>
      <c r="E72" s="118">
        <v>39.01</v>
      </c>
      <c r="F72" s="118">
        <v>42.26</v>
      </c>
      <c r="G72" s="118">
        <v>15.69</v>
      </c>
      <c r="H72" s="118">
        <v>25.33</v>
      </c>
      <c r="I72" s="118">
        <v>14.49</v>
      </c>
      <c r="J72" s="118">
        <v>15.71</v>
      </c>
      <c r="K72" s="118">
        <v>18.149999999999999</v>
      </c>
      <c r="L72" s="118">
        <v>20.260000000000002</v>
      </c>
      <c r="M72" s="118">
        <v>6.35</v>
      </c>
      <c r="N72" s="118">
        <v>18.53</v>
      </c>
      <c r="O72" s="119">
        <v>8.65</v>
      </c>
      <c r="P72" s="4">
        <f t="shared" si="6"/>
        <v>280.54999999999995</v>
      </c>
      <c r="Q72" s="26">
        <f t="shared" si="7"/>
        <v>2.6125671417183808E-2</v>
      </c>
      <c r="R72" s="47">
        <f t="shared" si="8"/>
        <v>21.580769230769228</v>
      </c>
      <c r="S72" s="47">
        <f t="shared" si="9"/>
        <v>12.021841554394836</v>
      </c>
      <c r="T72" s="1"/>
    </row>
    <row r="73" spans="1:20" ht="14.25" x14ac:dyDescent="0.2">
      <c r="A73" s="165"/>
      <c r="B73" s="135" t="s">
        <v>243</v>
      </c>
      <c r="C73" s="117">
        <v>10.61</v>
      </c>
      <c r="D73" s="118">
        <v>31.42</v>
      </c>
      <c r="E73" s="118">
        <v>43.37</v>
      </c>
      <c r="F73" s="118">
        <v>42.41</v>
      </c>
      <c r="G73" s="118">
        <v>14.69</v>
      </c>
      <c r="H73" s="118">
        <v>18.91</v>
      </c>
      <c r="I73" s="118">
        <v>15.29</v>
      </c>
      <c r="J73" s="118">
        <v>15.86</v>
      </c>
      <c r="K73" s="118">
        <v>23.55</v>
      </c>
      <c r="L73" s="118">
        <v>18.5</v>
      </c>
      <c r="M73" s="118">
        <v>10.58</v>
      </c>
      <c r="N73" s="118">
        <v>17.25</v>
      </c>
      <c r="O73" s="119">
        <v>12.97</v>
      </c>
      <c r="P73" s="4">
        <f t="shared" si="6"/>
        <v>275.41000000000008</v>
      </c>
      <c r="Q73" s="26">
        <f t="shared" si="7"/>
        <v>2.5647018944953113E-2</v>
      </c>
      <c r="R73" s="47">
        <f t="shared" si="8"/>
        <v>21.185384615384621</v>
      </c>
      <c r="S73" s="47">
        <f t="shared" si="9"/>
        <v>11.097923691232063</v>
      </c>
      <c r="T73" s="1"/>
    </row>
    <row r="74" spans="1:20" ht="14.25" x14ac:dyDescent="0.2">
      <c r="A74" s="165"/>
      <c r="B74" s="135" t="s">
        <v>244</v>
      </c>
      <c r="C74" s="117">
        <v>10.98</v>
      </c>
      <c r="D74" s="118">
        <v>30.21</v>
      </c>
      <c r="E74" s="118">
        <v>40.36</v>
      </c>
      <c r="F74" s="118">
        <v>36.39</v>
      </c>
      <c r="G74" s="118">
        <v>18.53</v>
      </c>
      <c r="H74" s="118">
        <v>20.39</v>
      </c>
      <c r="I74" s="118">
        <v>20.12</v>
      </c>
      <c r="J74" s="118">
        <v>16.489999999999998</v>
      </c>
      <c r="K74" s="118">
        <v>20.46</v>
      </c>
      <c r="L74" s="118">
        <v>23.76</v>
      </c>
      <c r="M74" s="118">
        <v>9.52</v>
      </c>
      <c r="N74" s="118">
        <v>19.170000000000002</v>
      </c>
      <c r="O74" s="119">
        <v>14.05</v>
      </c>
      <c r="P74" s="4">
        <f t="shared" si="6"/>
        <v>280.43000000000006</v>
      </c>
      <c r="Q74" s="26">
        <f t="shared" si="7"/>
        <v>2.6114496651295161E-2</v>
      </c>
      <c r="R74" s="47">
        <f t="shared" si="8"/>
        <v>21.571538461538466</v>
      </c>
      <c r="S74" s="47">
        <f t="shared" si="9"/>
        <v>9.1814040739546225</v>
      </c>
      <c r="T74" s="1"/>
    </row>
    <row r="75" spans="1:20" ht="14.25" x14ac:dyDescent="0.2">
      <c r="A75" s="165"/>
      <c r="B75" s="135" t="s">
        <v>245</v>
      </c>
      <c r="C75" s="117">
        <v>13.26</v>
      </c>
      <c r="D75" s="118">
        <v>34.89</v>
      </c>
      <c r="E75" s="118">
        <v>36.9</v>
      </c>
      <c r="F75" s="118">
        <v>37.74</v>
      </c>
      <c r="G75" s="118">
        <v>17.53</v>
      </c>
      <c r="H75" s="118">
        <v>22.2</v>
      </c>
      <c r="I75" s="118">
        <v>18.309999999999999</v>
      </c>
      <c r="J75" s="118">
        <v>15.09</v>
      </c>
      <c r="K75" s="118">
        <v>19.88</v>
      </c>
      <c r="L75" s="118">
        <v>22.49</v>
      </c>
      <c r="M75" s="118">
        <v>8.99</v>
      </c>
      <c r="N75" s="118">
        <v>17.25</v>
      </c>
      <c r="O75" s="119">
        <v>9.19</v>
      </c>
      <c r="P75" s="4">
        <f t="shared" si="6"/>
        <v>273.71999999999997</v>
      </c>
      <c r="Q75" s="26">
        <f t="shared" si="7"/>
        <v>2.5489640992021216E-2</v>
      </c>
      <c r="R75" s="47">
        <f t="shared" si="8"/>
        <v>21.055384615384614</v>
      </c>
      <c r="S75" s="47">
        <f t="shared" si="9"/>
        <v>9.7584823063362194</v>
      </c>
      <c r="T75" s="1"/>
    </row>
    <row r="76" spans="1:20" ht="14.25" x14ac:dyDescent="0.2">
      <c r="A76" s="165"/>
      <c r="B76" s="135" t="s">
        <v>246</v>
      </c>
      <c r="C76" s="117">
        <v>11.55</v>
      </c>
      <c r="D76" s="118">
        <v>34.14</v>
      </c>
      <c r="E76" s="118">
        <v>37.049999999999997</v>
      </c>
      <c r="F76" s="118">
        <v>34.74</v>
      </c>
      <c r="G76" s="118">
        <v>19.2</v>
      </c>
      <c r="H76" s="118">
        <v>21.22</v>
      </c>
      <c r="I76" s="118">
        <v>19.52</v>
      </c>
      <c r="J76" s="118">
        <v>16.64</v>
      </c>
      <c r="K76" s="118">
        <v>20.85</v>
      </c>
      <c r="L76" s="118">
        <v>21.53</v>
      </c>
      <c r="M76" s="118">
        <v>8.4700000000000006</v>
      </c>
      <c r="N76" s="118">
        <v>16.61</v>
      </c>
      <c r="O76" s="119">
        <v>9.19</v>
      </c>
      <c r="P76" s="4">
        <f t="shared" si="6"/>
        <v>270.70999999999998</v>
      </c>
      <c r="Q76" s="26">
        <f t="shared" si="7"/>
        <v>2.5209340614314128E-2</v>
      </c>
      <c r="R76" s="47">
        <f t="shared" si="8"/>
        <v>20.823846153846151</v>
      </c>
      <c r="S76" s="47">
        <f t="shared" si="9"/>
        <v>9.3474136694431369</v>
      </c>
      <c r="T76" s="1"/>
    </row>
    <row r="77" spans="1:20" ht="14.25" x14ac:dyDescent="0.2">
      <c r="A77" s="165"/>
      <c r="B77" s="135" t="s">
        <v>261</v>
      </c>
      <c r="C77" s="117">
        <v>13.64</v>
      </c>
      <c r="D77" s="118">
        <v>33.840000000000003</v>
      </c>
      <c r="E77" s="118">
        <v>31.48</v>
      </c>
      <c r="F77" s="118">
        <v>35.19</v>
      </c>
      <c r="G77" s="118">
        <v>24.04</v>
      </c>
      <c r="H77" s="118">
        <v>26.48</v>
      </c>
      <c r="I77" s="118">
        <v>19.52</v>
      </c>
      <c r="J77" s="118">
        <v>15.09</v>
      </c>
      <c r="K77" s="118">
        <v>26.83</v>
      </c>
      <c r="L77" s="118">
        <v>23.44</v>
      </c>
      <c r="M77" s="118">
        <v>19.579999999999998</v>
      </c>
      <c r="N77" s="118">
        <v>18.690000000000001</v>
      </c>
      <c r="O77" s="119">
        <v>11.35</v>
      </c>
      <c r="P77" s="4">
        <f t="shared" si="6"/>
        <v>299.17</v>
      </c>
      <c r="Q77" s="26">
        <f t="shared" si="7"/>
        <v>2.7859622590906723E-2</v>
      </c>
      <c r="R77" s="47">
        <f t="shared" si="8"/>
        <v>23.013076923076923</v>
      </c>
      <c r="S77" s="47">
        <f t="shared" si="9"/>
        <v>7.6067266115977734</v>
      </c>
      <c r="T77" s="1"/>
    </row>
    <row r="78" spans="1:20" ht="12.75" customHeight="1" x14ac:dyDescent="0.2">
      <c r="A78" s="121"/>
      <c r="B78" s="28" t="s">
        <v>71</v>
      </c>
      <c r="C78" s="48">
        <f t="shared" ref="C78:P78" si="13">SUM(C39:C77)</f>
        <v>511.75</v>
      </c>
      <c r="D78" s="48">
        <f t="shared" si="13"/>
        <v>1337.6000000000001</v>
      </c>
      <c r="E78" s="48">
        <f t="shared" si="13"/>
        <v>1433.2899999999997</v>
      </c>
      <c r="F78" s="48">
        <f t="shared" si="13"/>
        <v>1459.0800000000006</v>
      </c>
      <c r="G78" s="48">
        <f t="shared" si="13"/>
        <v>683.49000000000024</v>
      </c>
      <c r="H78" s="48">
        <f t="shared" si="13"/>
        <v>838.34000000000015</v>
      </c>
      <c r="I78" s="48">
        <f t="shared" si="13"/>
        <v>653.52999999999986</v>
      </c>
      <c r="J78" s="48">
        <f t="shared" si="13"/>
        <v>670.29000000000008</v>
      </c>
      <c r="K78" s="48">
        <f t="shared" si="13"/>
        <v>809.25</v>
      </c>
      <c r="L78" s="48">
        <f t="shared" si="13"/>
        <v>824.39999999999986</v>
      </c>
      <c r="M78" s="48">
        <f t="shared" si="13"/>
        <v>426.97000000000008</v>
      </c>
      <c r="N78" s="48">
        <f t="shared" si="13"/>
        <v>658.60999999999979</v>
      </c>
      <c r="O78" s="48">
        <f t="shared" si="13"/>
        <v>431.88</v>
      </c>
      <c r="P78" s="29">
        <f t="shared" si="13"/>
        <v>10738.48</v>
      </c>
      <c r="Q78" s="26"/>
      <c r="R78" s="4"/>
      <c r="S78" s="4"/>
      <c r="T78" s="1"/>
    </row>
    <row r="79" spans="1:20" ht="12.75" customHeight="1" x14ac:dyDescent="0.2">
      <c r="A79" s="121"/>
      <c r="B79" s="30"/>
      <c r="C79" s="50">
        <f>C78/$P78</f>
        <v>4.7655720362658402E-2</v>
      </c>
      <c r="D79" s="51">
        <f t="shared" ref="D79:O79" si="14">D78/$P78</f>
        <v>0.12456139043887032</v>
      </c>
      <c r="E79" s="51">
        <f t="shared" si="14"/>
        <v>0.13347233500458164</v>
      </c>
      <c r="F79" s="51">
        <f t="shared" si="14"/>
        <v>0.13587397844015175</v>
      </c>
      <c r="G79" s="51">
        <f t="shared" si="14"/>
        <v>6.3648672810304646E-2</v>
      </c>
      <c r="H79" s="51">
        <f t="shared" si="14"/>
        <v>7.8068776959122718E-2</v>
      </c>
      <c r="I79" s="51">
        <f t="shared" si="14"/>
        <v>6.085870626010384E-2</v>
      </c>
      <c r="J79" s="51">
        <f t="shared" si="14"/>
        <v>6.2419448562552625E-2</v>
      </c>
      <c r="K79" s="51">
        <f t="shared" si="14"/>
        <v>7.5359827461614681E-2</v>
      </c>
      <c r="L79" s="51">
        <f t="shared" si="14"/>
        <v>7.6770641655057315E-2</v>
      </c>
      <c r="M79" s="51">
        <f t="shared" ref="M79" si="15">M78/$P78</f>
        <v>3.9760748262323911E-2</v>
      </c>
      <c r="N79" s="51">
        <f t="shared" si="14"/>
        <v>6.1331771349390211E-2</v>
      </c>
      <c r="O79" s="52">
        <f t="shared" si="14"/>
        <v>4.0217982433268025E-2</v>
      </c>
      <c r="P79" s="4"/>
      <c r="Q79" s="26"/>
      <c r="R79" s="4"/>
      <c r="S79" s="4"/>
      <c r="T79" s="1"/>
    </row>
    <row r="81" spans="1:17" ht="14.25" x14ac:dyDescent="0.2">
      <c r="A81" s="24"/>
      <c r="B81" s="31" t="s">
        <v>73</v>
      </c>
      <c r="C81" s="32" t="str">
        <f t="shared" ref="C81:O81" si="16">C15</f>
        <v>Clairol</v>
      </c>
      <c r="D81" s="32" t="str">
        <f t="shared" si="16"/>
        <v>H&amp;S</v>
      </c>
      <c r="E81" s="32" t="str">
        <f t="shared" si="16"/>
        <v>PTN</v>
      </c>
      <c r="F81" s="32" t="str">
        <f t="shared" si="16"/>
        <v>REJ</v>
      </c>
      <c r="G81" s="32" t="str">
        <f t="shared" si="16"/>
        <v>VS</v>
      </c>
      <c r="H81" s="32" t="str">
        <f t="shared" si="16"/>
        <v>Clear</v>
      </c>
      <c r="I81" s="32" t="str">
        <f t="shared" si="16"/>
        <v>Dove</v>
      </c>
      <c r="J81" s="32" t="str">
        <f t="shared" si="16"/>
        <v>Hazeline</v>
      </c>
      <c r="K81" s="32" t="str">
        <f t="shared" si="16"/>
        <v>L'Oreal</v>
      </c>
      <c r="L81" s="32" t="str">
        <f t="shared" si="16"/>
        <v>Lux</v>
      </c>
      <c r="M81" s="32" t="str">
        <f t="shared" si="16"/>
        <v>SWK</v>
      </c>
      <c r="N81" s="32" t="str">
        <f t="shared" si="16"/>
        <v>Slek</v>
      </c>
      <c r="O81" s="32" t="str">
        <f t="shared" si="16"/>
        <v>Syoss</v>
      </c>
      <c r="P81" s="25"/>
      <c r="Q81" s="25"/>
    </row>
    <row r="82" spans="1:17" ht="12.75" customHeight="1" x14ac:dyDescent="0.2">
      <c r="A82" s="158" t="s">
        <v>70</v>
      </c>
      <c r="B82" s="33" t="str">
        <f t="shared" ref="B82:B102" si="17">B16</f>
        <v>Brand that understands my needs</v>
      </c>
      <c r="C82" s="34">
        <f t="shared" ref="C82:O82" si="18">C$38*$Q16*$P$37</f>
        <v>12.485567734280627</v>
      </c>
      <c r="D82" s="34">
        <f t="shared" si="18"/>
        <v>33.014785000035744</v>
      </c>
      <c r="E82" s="34">
        <f t="shared" si="18"/>
        <v>33.812636876639502</v>
      </c>
      <c r="F82" s="34">
        <f t="shared" si="18"/>
        <v>34.99289939030929</v>
      </c>
      <c r="G82" s="34">
        <f t="shared" si="18"/>
        <v>15.781649685147995</v>
      </c>
      <c r="H82" s="34">
        <f t="shared" si="18"/>
        <v>20.162624100295197</v>
      </c>
      <c r="I82" s="34">
        <f t="shared" si="18"/>
        <v>15.940289620962499</v>
      </c>
      <c r="J82" s="34">
        <f t="shared" si="18"/>
        <v>16.26454778888834</v>
      </c>
      <c r="K82" s="34">
        <f t="shared" si="18"/>
        <v>19.498755512590506</v>
      </c>
      <c r="L82" s="34">
        <f t="shared" si="18"/>
        <v>20.025849492877409</v>
      </c>
      <c r="M82" s="34">
        <f t="shared" si="18"/>
        <v>10.386496208195448</v>
      </c>
      <c r="N82" s="34">
        <f t="shared" si="18"/>
        <v>16.089625161714572</v>
      </c>
      <c r="O82" s="34">
        <f t="shared" si="18"/>
        <v>11.894273428062929</v>
      </c>
      <c r="P82" s="25"/>
      <c r="Q82" s="25"/>
    </row>
    <row r="83" spans="1:17" ht="14.25" x14ac:dyDescent="0.2">
      <c r="A83" s="159"/>
      <c r="B83" s="33" t="str">
        <f t="shared" si="17"/>
        <v>Does what it promises</v>
      </c>
      <c r="C83" s="34">
        <f t="shared" ref="C83:O83" si="19">C$38*$Q17*$P$37</f>
        <v>13.000144810481245</v>
      </c>
      <c r="D83" s="34">
        <f t="shared" si="19"/>
        <v>34.375448119107702</v>
      </c>
      <c r="E83" s="34">
        <f t="shared" si="19"/>
        <v>35.206182464065435</v>
      </c>
      <c r="F83" s="34">
        <f t="shared" si="19"/>
        <v>36.435088022757981</v>
      </c>
      <c r="G83" s="34">
        <f t="shared" si="19"/>
        <v>16.432070661224959</v>
      </c>
      <c r="H83" s="34">
        <f t="shared" si="19"/>
        <v>20.993601463829542</v>
      </c>
      <c r="I83" s="34">
        <f t="shared" si="19"/>
        <v>16.597248743808386</v>
      </c>
      <c r="J83" s="34">
        <f t="shared" si="19"/>
        <v>16.934870807036109</v>
      </c>
      <c r="K83" s="34">
        <f t="shared" si="19"/>
        <v>20.302372361640231</v>
      </c>
      <c r="L83" s="34">
        <f t="shared" si="19"/>
        <v>20.85118986183679</v>
      </c>
      <c r="M83" s="34">
        <f t="shared" si="19"/>
        <v>10.814562673776155</v>
      </c>
      <c r="N83" s="34">
        <f t="shared" si="19"/>
        <v>16.75273896231068</v>
      </c>
      <c r="O83" s="34">
        <f t="shared" si="19"/>
        <v>12.384481048124828</v>
      </c>
      <c r="P83" s="25"/>
      <c r="Q83" s="25"/>
    </row>
    <row r="84" spans="1:17" ht="14.25" x14ac:dyDescent="0.2">
      <c r="A84" s="159"/>
      <c r="B84" s="33" t="str">
        <f t="shared" si="17"/>
        <v>Helps me express who I am</v>
      </c>
      <c r="C84" s="34">
        <f t="shared" ref="C84:O84" si="20">C$38*$Q18*$P$37</f>
        <v>11.944134818129186</v>
      </c>
      <c r="D84" s="34">
        <f t="shared" si="20"/>
        <v>31.583108707927416</v>
      </c>
      <c r="E84" s="34">
        <f t="shared" si="20"/>
        <v>32.346361976169902</v>
      </c>
      <c r="F84" s="34">
        <f t="shared" si="20"/>
        <v>33.475442758403808</v>
      </c>
      <c r="G84" s="34">
        <f t="shared" si="20"/>
        <v>15.097283159527404</v>
      </c>
      <c r="H84" s="34">
        <f t="shared" si="20"/>
        <v>19.288277927480401</v>
      </c>
      <c r="I84" s="34">
        <f t="shared" si="20"/>
        <v>15.249043721900978</v>
      </c>
      <c r="J84" s="34">
        <f t="shared" si="20"/>
        <v>15.559240531210024</v>
      </c>
      <c r="K84" s="34">
        <f t="shared" si="20"/>
        <v>18.653197802826163</v>
      </c>
      <c r="L84" s="34">
        <f t="shared" si="20"/>
        <v>19.1574345100674</v>
      </c>
      <c r="M84" s="34">
        <f t="shared" si="20"/>
        <v>9.9360889019134184</v>
      </c>
      <c r="N84" s="34">
        <f t="shared" si="20"/>
        <v>15.391903371525377</v>
      </c>
      <c r="O84" s="34">
        <f t="shared" si="20"/>
        <v>11.378481812918585</v>
      </c>
      <c r="P84" s="25"/>
      <c r="Q84" s="25"/>
    </row>
    <row r="85" spans="1:17" ht="14.25" x14ac:dyDescent="0.2">
      <c r="A85" s="159"/>
      <c r="B85" s="33" t="str">
        <f t="shared" si="17"/>
        <v>Helps me get noticed</v>
      </c>
      <c r="C85" s="34">
        <f t="shared" ref="C85:O85" si="21">C$38*$Q19*$P$37</f>
        <v>12.317239166017425</v>
      </c>
      <c r="D85" s="34">
        <f t="shared" si="21"/>
        <v>32.569684576182759</v>
      </c>
      <c r="E85" s="34">
        <f t="shared" si="21"/>
        <v>33.356779932383674</v>
      </c>
      <c r="F85" s="34">
        <f t="shared" si="21"/>
        <v>34.521130322285536</v>
      </c>
      <c r="G85" s="34">
        <f t="shared" si="21"/>
        <v>15.568883829972773</v>
      </c>
      <c r="H85" s="34">
        <f t="shared" si="21"/>
        <v>19.890794599269519</v>
      </c>
      <c r="I85" s="34">
        <f t="shared" si="21"/>
        <v>15.725385005753823</v>
      </c>
      <c r="J85" s="34">
        <f t="shared" si="21"/>
        <v>16.045271573259388</v>
      </c>
      <c r="K85" s="34">
        <f t="shared" si="21"/>
        <v>19.235876189182818</v>
      </c>
      <c r="L85" s="34">
        <f t="shared" si="21"/>
        <v>19.75586396677793</v>
      </c>
      <c r="M85" s="34">
        <f t="shared" si="21"/>
        <v>10.246467010228228</v>
      </c>
      <c r="N85" s="34">
        <f t="shared" si="21"/>
        <v>15.872707226943618</v>
      </c>
      <c r="O85" s="34">
        <f t="shared" si="21"/>
        <v>11.733916601742589</v>
      </c>
      <c r="P85" s="25"/>
      <c r="Q85" s="25"/>
    </row>
    <row r="86" spans="1:17" ht="14.25" x14ac:dyDescent="0.2">
      <c r="A86" s="159"/>
      <c r="B86" s="33" t="str">
        <f t="shared" si="17"/>
        <v>Helps me to achieve the look I want</v>
      </c>
      <c r="C86" s="34">
        <f t="shared" ref="C86:O86" si="22">C$38*$Q20*$P$37</f>
        <v>14.610056501819063</v>
      </c>
      <c r="D86" s="34">
        <f t="shared" si="22"/>
        <v>38.632434224163198</v>
      </c>
      <c r="E86" s="34">
        <f t="shared" si="22"/>
        <v>39.566045033486553</v>
      </c>
      <c r="F86" s="34">
        <f t="shared" si="22"/>
        <v>40.947135775908293</v>
      </c>
      <c r="G86" s="34">
        <f t="shared" si="22"/>
        <v>18.466985122259789</v>
      </c>
      <c r="H86" s="34">
        <f t="shared" si="22"/>
        <v>23.593406691587983</v>
      </c>
      <c r="I86" s="34">
        <f t="shared" si="22"/>
        <v>18.652618525163145</v>
      </c>
      <c r="J86" s="34">
        <f t="shared" si="22"/>
        <v>19.03205102317969</v>
      </c>
      <c r="K86" s="34">
        <f t="shared" si="22"/>
        <v>22.81657717269329</v>
      </c>
      <c r="L86" s="34">
        <f t="shared" si="22"/>
        <v>23.433359124275409</v>
      </c>
      <c r="M86" s="34">
        <f t="shared" si="22"/>
        <v>12.15381628510368</v>
      </c>
      <c r="N86" s="34">
        <f t="shared" si="22"/>
        <v>18.827364338453407</v>
      </c>
      <c r="O86" s="34">
        <f t="shared" si="22"/>
        <v>13.918150181906556</v>
      </c>
      <c r="P86" s="25"/>
      <c r="Q86" s="25"/>
    </row>
    <row r="87" spans="1:17" ht="14.25" x14ac:dyDescent="0.2">
      <c r="A87" s="159"/>
      <c r="B87" s="33" t="str">
        <f t="shared" si="17"/>
        <v>I have a connection to this brand</v>
      </c>
      <c r="C87" s="34">
        <f t="shared" ref="C87:O87" si="23">C$38*$Q21*$P$37</f>
        <v>12.603541602636032</v>
      </c>
      <c r="D87" s="34">
        <f t="shared" si="23"/>
        <v>33.32673572444552</v>
      </c>
      <c r="E87" s="34">
        <f t="shared" si="23"/>
        <v>34.13212635893845</v>
      </c>
      <c r="F87" s="34">
        <f t="shared" si="23"/>
        <v>35.323540959351568</v>
      </c>
      <c r="G87" s="34">
        <f t="shared" si="23"/>
        <v>15.930767634928914</v>
      </c>
      <c r="H87" s="34">
        <f t="shared" si="23"/>
        <v>20.353137083920029</v>
      </c>
      <c r="I87" s="34">
        <f t="shared" si="23"/>
        <v>16.090906530766862</v>
      </c>
      <c r="J87" s="34">
        <f t="shared" si="23"/>
        <v>16.418228555397516</v>
      </c>
      <c r="K87" s="34">
        <f t="shared" si="23"/>
        <v>19.682995722158289</v>
      </c>
      <c r="L87" s="34">
        <f t="shared" si="23"/>
        <v>20.215070118006956</v>
      </c>
      <c r="M87" s="34">
        <f t="shared" si="23"/>
        <v>10.484636329847685</v>
      </c>
      <c r="N87" s="34">
        <f t="shared" si="23"/>
        <v>16.241653115998485</v>
      </c>
      <c r="O87" s="34">
        <f t="shared" si="23"/>
        <v>12.006660263603678</v>
      </c>
      <c r="P87" s="25"/>
      <c r="Q87" s="25"/>
    </row>
    <row r="88" spans="1:17" ht="14.25" x14ac:dyDescent="0.2">
      <c r="A88" s="159"/>
      <c r="B88" s="33" t="str">
        <f t="shared" si="17"/>
        <v>I love this brand</v>
      </c>
      <c r="C88" s="34">
        <f t="shared" ref="C88:O88" si="24">C$38*$Q22*$P$37</f>
        <v>12.759401388064926</v>
      </c>
      <c r="D88" s="34">
        <f t="shared" si="24"/>
        <v>33.73886574653163</v>
      </c>
      <c r="E88" s="34">
        <f t="shared" si="24"/>
        <v>34.5542161221383</v>
      </c>
      <c r="F88" s="34">
        <f t="shared" si="24"/>
        <v>35.760364170484692</v>
      </c>
      <c r="G88" s="34">
        <f t="shared" si="24"/>
        <v>16.127773056387461</v>
      </c>
      <c r="H88" s="34">
        <f t="shared" si="24"/>
        <v>20.60483106635122</v>
      </c>
      <c r="I88" s="34">
        <f t="shared" si="24"/>
        <v>16.289892285589715</v>
      </c>
      <c r="J88" s="34">
        <f t="shared" si="24"/>
        <v>16.62126208838729</v>
      </c>
      <c r="K88" s="34">
        <f t="shared" si="24"/>
        <v>19.926402503091339</v>
      </c>
      <c r="L88" s="34">
        <f t="shared" si="24"/>
        <v>20.465056716247219</v>
      </c>
      <c r="M88" s="34">
        <f t="shared" si="24"/>
        <v>10.614292994632152</v>
      </c>
      <c r="N88" s="34">
        <f t="shared" si="24"/>
        <v>16.442503055601225</v>
      </c>
      <c r="O88" s="34">
        <f t="shared" si="24"/>
        <v>12.155138806492886</v>
      </c>
      <c r="P88" s="25"/>
      <c r="Q88" s="25"/>
    </row>
    <row r="89" spans="1:17" ht="14.25" x14ac:dyDescent="0.2">
      <c r="A89" s="159"/>
      <c r="B89" s="33" t="str">
        <f t="shared" si="17"/>
        <v>I would miss it if it went away</v>
      </c>
      <c r="C89" s="34">
        <f t="shared" ref="C89:O89" si="25">C$38*$Q23*$P$37</f>
        <v>14.739540015867679</v>
      </c>
      <c r="D89" s="34">
        <f t="shared" si="25"/>
        <v>38.974819165588571</v>
      </c>
      <c r="E89" s="34">
        <f t="shared" si="25"/>
        <v>39.916704221375646</v>
      </c>
      <c r="F89" s="34">
        <f t="shared" si="25"/>
        <v>41.310035059003489</v>
      </c>
      <c r="G89" s="34">
        <f t="shared" si="25"/>
        <v>18.630651164702268</v>
      </c>
      <c r="H89" s="34">
        <f t="shared" si="25"/>
        <v>23.802506307761583</v>
      </c>
      <c r="I89" s="34">
        <f t="shared" si="25"/>
        <v>18.817929767631355</v>
      </c>
      <c r="J89" s="34">
        <f t="shared" si="25"/>
        <v>19.200725035201959</v>
      </c>
      <c r="K89" s="34">
        <f t="shared" si="25"/>
        <v>23.018792036853046</v>
      </c>
      <c r="L89" s="34">
        <f t="shared" si="25"/>
        <v>23.641040298198085</v>
      </c>
      <c r="M89" s="34">
        <f t="shared" si="25"/>
        <v>12.261531052770774</v>
      </c>
      <c r="N89" s="34">
        <f t="shared" si="25"/>
        <v>18.994224288277216</v>
      </c>
      <c r="O89" s="34">
        <f t="shared" si="25"/>
        <v>14.041501586768355</v>
      </c>
      <c r="P89" s="25"/>
      <c r="Q89" s="25"/>
    </row>
    <row r="90" spans="1:17" ht="14.25" x14ac:dyDescent="0.2">
      <c r="A90" s="159"/>
      <c r="B90" s="33" t="str">
        <f t="shared" si="17"/>
        <v>I would recommend this brand to a friend</v>
      </c>
      <c r="C90" s="34">
        <f t="shared" ref="C90:O90" si="26">C$38*$Q24*$P$37</f>
        <v>12.762758368058781</v>
      </c>
      <c r="D90" s="34">
        <f t="shared" si="26"/>
        <v>33.747742393161182</v>
      </c>
      <c r="E90" s="34">
        <f t="shared" si="26"/>
        <v>34.56330728626876</v>
      </c>
      <c r="F90" s="34">
        <f t="shared" si="26"/>
        <v>35.769772670416792</v>
      </c>
      <c r="G90" s="34">
        <f t="shared" si="26"/>
        <v>16.132016250080415</v>
      </c>
      <c r="H90" s="34">
        <f t="shared" si="26"/>
        <v>20.610252167511277</v>
      </c>
      <c r="I90" s="34">
        <f t="shared" si="26"/>
        <v>16.294178132616668</v>
      </c>
      <c r="J90" s="34">
        <f t="shared" si="26"/>
        <v>16.625635118328614</v>
      </c>
      <c r="K90" s="34">
        <f t="shared" si="26"/>
        <v>19.93164511068067</v>
      </c>
      <c r="L90" s="34">
        <f t="shared" si="26"/>
        <v>20.470441042978553</v>
      </c>
      <c r="M90" s="34">
        <f t="shared" si="26"/>
        <v>10.61708559971982</v>
      </c>
      <c r="N90" s="34">
        <f t="shared" si="26"/>
        <v>16.446829054300363</v>
      </c>
      <c r="O90" s="34">
        <f t="shared" si="26"/>
        <v>12.158336805878195</v>
      </c>
      <c r="P90" s="25"/>
      <c r="Q90" s="25"/>
    </row>
    <row r="91" spans="1:17" ht="14.25" x14ac:dyDescent="0.2">
      <c r="A91" s="159"/>
      <c r="B91" s="33" t="str">
        <f t="shared" si="17"/>
        <v>Inspires me to try a new look</v>
      </c>
      <c r="C91" s="34">
        <f t="shared" ref="C91:O91" si="27">C$38*$Q25*$P$37</f>
        <v>12.10574942640468</v>
      </c>
      <c r="D91" s="34">
        <f t="shared" si="27"/>
        <v>32.010455838521302</v>
      </c>
      <c r="E91" s="34">
        <f t="shared" si="27"/>
        <v>32.784036592164803</v>
      </c>
      <c r="F91" s="34">
        <f t="shared" si="27"/>
        <v>33.928394826563363</v>
      </c>
      <c r="G91" s="34">
        <f t="shared" si="27"/>
        <v>15.301562627316716</v>
      </c>
      <c r="H91" s="34">
        <f t="shared" si="27"/>
        <v>19.549265226185963</v>
      </c>
      <c r="I91" s="34">
        <f t="shared" si="27"/>
        <v>15.455376643055741</v>
      </c>
      <c r="J91" s="34">
        <f t="shared" si="27"/>
        <v>15.769770686956338</v>
      </c>
      <c r="K91" s="34">
        <f t="shared" si="27"/>
        <v>18.9055919110552</v>
      </c>
      <c r="L91" s="34">
        <f t="shared" si="27"/>
        <v>19.41665138270422</v>
      </c>
      <c r="M91" s="34">
        <f t="shared" si="27"/>
        <v>10.070532889705307</v>
      </c>
      <c r="N91" s="34">
        <f t="shared" si="27"/>
        <v>15.600169308898057</v>
      </c>
      <c r="O91" s="34">
        <f t="shared" si="27"/>
        <v>11.532442640468311</v>
      </c>
      <c r="P91" s="25"/>
      <c r="Q91" s="25"/>
    </row>
    <row r="92" spans="1:17" ht="14.25" x14ac:dyDescent="0.2">
      <c r="A92" s="159"/>
      <c r="B92" s="33" t="str">
        <f t="shared" si="17"/>
        <v>Is a brand for people who are playful</v>
      </c>
      <c r="C92" s="34">
        <f t="shared" ref="C92:O92" si="28">C$38*$Q26*$P$37</f>
        <v>12.314361754594122</v>
      </c>
      <c r="D92" s="34">
        <f t="shared" si="28"/>
        <v>32.562076021928867</v>
      </c>
      <c r="E92" s="34">
        <f t="shared" si="28"/>
        <v>33.348987505986145</v>
      </c>
      <c r="F92" s="34">
        <f t="shared" si="28"/>
        <v>34.513065893772307</v>
      </c>
      <c r="G92" s="34">
        <f t="shared" si="28"/>
        <v>15.565246806807384</v>
      </c>
      <c r="H92" s="34">
        <f t="shared" si="28"/>
        <v>19.886147941132325</v>
      </c>
      <c r="I92" s="34">
        <f t="shared" si="28"/>
        <v>15.721711422587864</v>
      </c>
      <c r="J92" s="34">
        <f t="shared" si="28"/>
        <v>16.041523261881114</v>
      </c>
      <c r="K92" s="34">
        <f t="shared" si="28"/>
        <v>19.231382525534823</v>
      </c>
      <c r="L92" s="34">
        <f t="shared" si="28"/>
        <v>19.751248829579652</v>
      </c>
      <c r="M92" s="34">
        <f t="shared" si="28"/>
        <v>10.244073348724514</v>
      </c>
      <c r="N92" s="34">
        <f t="shared" si="28"/>
        <v>15.868999228058646</v>
      </c>
      <c r="O92" s="34">
        <f t="shared" si="28"/>
        <v>11.731175459412327</v>
      </c>
      <c r="P92" s="25"/>
      <c r="Q92" s="25"/>
    </row>
    <row r="93" spans="1:17" ht="14.25" x14ac:dyDescent="0.2">
      <c r="A93" s="159"/>
      <c r="B93" s="33" t="str">
        <f t="shared" si="17"/>
        <v>Is a brand for people who are unconventional</v>
      </c>
      <c r="C93" s="34">
        <f t="shared" ref="C93:O93" si="29">C$38*$Q27*$P$37</f>
        <v>12.762278799488225</v>
      </c>
      <c r="D93" s="34">
        <f t="shared" si="29"/>
        <v>33.746474300785515</v>
      </c>
      <c r="E93" s="34">
        <f t="shared" si="29"/>
        <v>34.562008548535822</v>
      </c>
      <c r="F93" s="34">
        <f t="shared" si="29"/>
        <v>35.7684285989979</v>
      </c>
      <c r="G93" s="34">
        <f t="shared" si="29"/>
        <v>16.131410079552843</v>
      </c>
      <c r="H93" s="34">
        <f t="shared" si="29"/>
        <v>20.609477724488404</v>
      </c>
      <c r="I93" s="34">
        <f t="shared" si="29"/>
        <v>16.293565868755667</v>
      </c>
      <c r="J93" s="34">
        <f t="shared" si="29"/>
        <v>16.625010399765557</v>
      </c>
      <c r="K93" s="34">
        <f t="shared" si="29"/>
        <v>19.930896166739327</v>
      </c>
      <c r="L93" s="34">
        <f t="shared" si="29"/>
        <v>20.469671853445494</v>
      </c>
      <c r="M93" s="34">
        <f t="shared" si="29"/>
        <v>10.616686656135862</v>
      </c>
      <c r="N93" s="34">
        <f t="shared" si="29"/>
        <v>16.446211054486195</v>
      </c>
      <c r="O93" s="34">
        <f t="shared" si="29"/>
        <v>12.157879948823144</v>
      </c>
      <c r="P93" s="25"/>
      <c r="Q93" s="25"/>
    </row>
    <row r="94" spans="1:17" ht="14.25" x14ac:dyDescent="0.2">
      <c r="A94" s="159"/>
      <c r="B94" s="33" t="str">
        <f t="shared" si="17"/>
        <v>Is a brand for people who are youthful</v>
      </c>
      <c r="C94" s="34">
        <f t="shared" ref="C94:O94" si="30">C$38*$Q28*$P$37</f>
        <v>13.435593072541041</v>
      </c>
      <c r="D94" s="34">
        <f t="shared" si="30"/>
        <v>35.526875996197475</v>
      </c>
      <c r="E94" s="34">
        <f t="shared" si="30"/>
        <v>36.385436325559134</v>
      </c>
      <c r="F94" s="34">
        <f t="shared" si="30"/>
        <v>37.655504871092944</v>
      </c>
      <c r="G94" s="34">
        <f t="shared" si="30"/>
        <v>16.982473500253739</v>
      </c>
      <c r="H94" s="34">
        <f t="shared" si="30"/>
        <v>21.696795728591134</v>
      </c>
      <c r="I94" s="34">
        <f t="shared" si="30"/>
        <v>17.153184329590367</v>
      </c>
      <c r="J94" s="34">
        <f t="shared" si="30"/>
        <v>17.502115262281375</v>
      </c>
      <c r="K94" s="34">
        <f t="shared" si="30"/>
        <v>20.9824134603701</v>
      </c>
      <c r="L94" s="34">
        <f t="shared" si="30"/>
        <v>21.54961395784342</v>
      </c>
      <c r="M94" s="34">
        <f t="shared" si="30"/>
        <v>11.176803448004749</v>
      </c>
      <c r="N94" s="34">
        <f t="shared" si="30"/>
        <v>17.313882793570016</v>
      </c>
      <c r="O94" s="34">
        <f t="shared" si="30"/>
        <v>12.799307254104512</v>
      </c>
      <c r="P94" s="25"/>
      <c r="Q94" s="25"/>
    </row>
    <row r="95" spans="1:17" ht="14.25" x14ac:dyDescent="0.2">
      <c r="A95" s="159"/>
      <c r="B95" s="33" t="str">
        <f t="shared" si="17"/>
        <v>Is a brand for trendy people</v>
      </c>
      <c r="C95" s="34">
        <f t="shared" ref="C95:O95" si="31">C$38*$Q29*$P$37</f>
        <v>13.127230481677113</v>
      </c>
      <c r="D95" s="34">
        <f t="shared" si="31"/>
        <v>34.711492598654829</v>
      </c>
      <c r="E95" s="34">
        <f t="shared" si="31"/>
        <v>35.550347963289923</v>
      </c>
      <c r="F95" s="34">
        <f t="shared" si="31"/>
        <v>36.791266948758832</v>
      </c>
      <c r="G95" s="34">
        <f t="shared" si="31"/>
        <v>16.592705851029617</v>
      </c>
      <c r="H95" s="34">
        <f t="shared" si="31"/>
        <v>21.198828864888821</v>
      </c>
      <c r="I95" s="34">
        <f t="shared" si="31"/>
        <v>16.759498666971631</v>
      </c>
      <c r="J95" s="34">
        <f t="shared" si="31"/>
        <v>17.100421226243153</v>
      </c>
      <c r="K95" s="34">
        <f t="shared" si="31"/>
        <v>20.500842506093335</v>
      </c>
      <c r="L95" s="34">
        <f t="shared" si="31"/>
        <v>21.055025088094233</v>
      </c>
      <c r="M95" s="34">
        <f t="shared" si="31"/>
        <v>10.920282723523488</v>
      </c>
      <c r="N95" s="34">
        <f t="shared" si="31"/>
        <v>16.916508913063684</v>
      </c>
      <c r="O95" s="34">
        <f t="shared" si="31"/>
        <v>12.505548167711412</v>
      </c>
      <c r="P95" s="25"/>
      <c r="Q95" s="25"/>
    </row>
    <row r="96" spans="1:17" ht="14.25" x14ac:dyDescent="0.2">
      <c r="A96" s="159"/>
      <c r="B96" s="33" t="str">
        <f t="shared" si="17"/>
        <v>Is a brand I can trust</v>
      </c>
      <c r="C96" s="34">
        <f t="shared" ref="C96:O96" si="32">C$38*$Q30*$P$37</f>
        <v>12.726790725267499</v>
      </c>
      <c r="D96" s="34">
        <f t="shared" si="32"/>
        <v>33.652635464987469</v>
      </c>
      <c r="E96" s="34">
        <f t="shared" si="32"/>
        <v>34.465901956299568</v>
      </c>
      <c r="F96" s="34">
        <f t="shared" si="32"/>
        <v>35.668967314001456</v>
      </c>
      <c r="G96" s="34">
        <f t="shared" si="32"/>
        <v>16.086553460513063</v>
      </c>
      <c r="H96" s="34">
        <f t="shared" si="32"/>
        <v>20.552168940796392</v>
      </c>
      <c r="I96" s="34">
        <f t="shared" si="32"/>
        <v>16.248258343042167</v>
      </c>
      <c r="J96" s="34">
        <f t="shared" si="32"/>
        <v>16.578781226100205</v>
      </c>
      <c r="K96" s="34">
        <f t="shared" si="32"/>
        <v>19.875474315080737</v>
      </c>
      <c r="L96" s="34">
        <f t="shared" si="32"/>
        <v>20.41275182800003</v>
      </c>
      <c r="M96" s="34">
        <f t="shared" si="32"/>
        <v>10.587164830923404</v>
      </c>
      <c r="N96" s="34">
        <f t="shared" si="32"/>
        <v>16.400479068238194</v>
      </c>
      <c r="O96" s="34">
        <f t="shared" si="32"/>
        <v>12.124072526749917</v>
      </c>
      <c r="P96" s="25"/>
      <c r="Q96" s="25"/>
    </row>
    <row r="97" spans="1:17" ht="14.25" x14ac:dyDescent="0.2">
      <c r="A97" s="159"/>
      <c r="B97" s="33" t="str">
        <f t="shared" si="17"/>
        <v>Is a brand with a strong heritage</v>
      </c>
      <c r="C97" s="34">
        <f t="shared" ref="C97:O97" si="33">C$38*$Q31*$P$37</f>
        <v>12.828938830794739</v>
      </c>
      <c r="D97" s="34">
        <f t="shared" si="33"/>
        <v>33.922739141000811</v>
      </c>
      <c r="E97" s="34">
        <f t="shared" si="33"/>
        <v>34.742533093412071</v>
      </c>
      <c r="F97" s="34">
        <f t="shared" si="33"/>
        <v>35.955254526220997</v>
      </c>
      <c r="G97" s="34">
        <f t="shared" si="33"/>
        <v>16.215667782884346</v>
      </c>
      <c r="H97" s="34">
        <f t="shared" si="33"/>
        <v>20.71712530466667</v>
      </c>
      <c r="I97" s="34">
        <f t="shared" si="33"/>
        <v>16.378670545433749</v>
      </c>
      <c r="J97" s="34">
        <f t="shared" si="33"/>
        <v>16.71184628002888</v>
      </c>
      <c r="K97" s="34">
        <f t="shared" si="33"/>
        <v>20.034999374584544</v>
      </c>
      <c r="L97" s="34">
        <f t="shared" si="33"/>
        <v>20.576589198539025</v>
      </c>
      <c r="M97" s="34">
        <f t="shared" si="33"/>
        <v>10.67213981430522</v>
      </c>
      <c r="N97" s="34">
        <f t="shared" si="33"/>
        <v>16.532113028654752</v>
      </c>
      <c r="O97" s="34">
        <f t="shared" si="33"/>
        <v>12.221383079474224</v>
      </c>
      <c r="P97" s="25"/>
      <c r="Q97" s="25"/>
    </row>
    <row r="98" spans="1:17" ht="14.25" x14ac:dyDescent="0.2">
      <c r="A98" s="159"/>
      <c r="B98" s="33" t="str">
        <f t="shared" si="17"/>
        <v>Is enjoyable to use</v>
      </c>
      <c r="C98" s="34">
        <f t="shared" ref="C98:O98" si="34">C$38*$Q32*$P$37</f>
        <v>12.265925328968525</v>
      </c>
      <c r="D98" s="34">
        <f t="shared" si="34"/>
        <v>32.433998691988243</v>
      </c>
      <c r="E98" s="34">
        <f t="shared" si="34"/>
        <v>33.217814994960946</v>
      </c>
      <c r="F98" s="34">
        <f t="shared" si="34"/>
        <v>34.377314680466313</v>
      </c>
      <c r="G98" s="34">
        <f t="shared" si="34"/>
        <v>15.50402358352334</v>
      </c>
      <c r="H98" s="34">
        <f t="shared" si="34"/>
        <v>19.807929195822936</v>
      </c>
      <c r="I98" s="34">
        <f t="shared" si="34"/>
        <v>15.659872772627528</v>
      </c>
      <c r="J98" s="34">
        <f t="shared" si="34"/>
        <v>15.978426687013519</v>
      </c>
      <c r="K98" s="34">
        <f t="shared" si="34"/>
        <v>19.155739187460238</v>
      </c>
      <c r="L98" s="34">
        <f t="shared" si="34"/>
        <v>19.673560686741901</v>
      </c>
      <c r="M98" s="34">
        <f t="shared" si="34"/>
        <v>10.20378004674534</v>
      </c>
      <c r="N98" s="34">
        <f t="shared" si="34"/>
        <v>15.80658124682825</v>
      </c>
      <c r="O98" s="34">
        <f t="shared" si="34"/>
        <v>11.685032896852908</v>
      </c>
      <c r="P98" s="25"/>
      <c r="Q98" s="25"/>
    </row>
    <row r="99" spans="1:17" ht="14.25" x14ac:dyDescent="0.2">
      <c r="A99" s="159"/>
      <c r="B99" s="33" t="str">
        <f t="shared" si="17"/>
        <v>Leaves hair beautiful</v>
      </c>
      <c r="C99" s="34">
        <f t="shared" ref="C99:O99" si="35">C$38*$Q33*$P$37</f>
        <v>12.980002930518125</v>
      </c>
      <c r="D99" s="34">
        <f t="shared" si="35"/>
        <v>34.322188239330416</v>
      </c>
      <c r="E99" s="34">
        <f t="shared" si="35"/>
        <v>35.151635479282682</v>
      </c>
      <c r="F99" s="34">
        <f t="shared" si="35"/>
        <v>36.378637023165396</v>
      </c>
      <c r="G99" s="34">
        <f t="shared" si="35"/>
        <v>16.406611499067239</v>
      </c>
      <c r="H99" s="34">
        <f t="shared" si="35"/>
        <v>20.961074856869203</v>
      </c>
      <c r="I99" s="34">
        <f t="shared" si="35"/>
        <v>16.571533661646662</v>
      </c>
      <c r="J99" s="34">
        <f t="shared" si="35"/>
        <v>16.908632627388197</v>
      </c>
      <c r="K99" s="34">
        <f t="shared" si="35"/>
        <v>20.270916716104267</v>
      </c>
      <c r="L99" s="34">
        <f t="shared" si="35"/>
        <v>20.818883901448814</v>
      </c>
      <c r="M99" s="34">
        <f t="shared" si="35"/>
        <v>10.797807043250161</v>
      </c>
      <c r="N99" s="34">
        <f t="shared" si="35"/>
        <v>16.726782970115863</v>
      </c>
      <c r="O99" s="34">
        <f t="shared" si="35"/>
        <v>12.365293051812989</v>
      </c>
      <c r="P99" s="25"/>
      <c r="Q99" s="25"/>
    </row>
    <row r="100" spans="1:17" ht="14.25" x14ac:dyDescent="0.2">
      <c r="A100" s="159"/>
      <c r="B100" s="33" t="str">
        <f t="shared" si="17"/>
        <v>Makes me feel confident</v>
      </c>
      <c r="C100" s="34">
        <f t="shared" ref="C100:O100" si="36">C$38*$Q34*$P$37</f>
        <v>12.207417963361372</v>
      </c>
      <c r="D100" s="34">
        <f t="shared" si="36"/>
        <v>32.279291422159012</v>
      </c>
      <c r="E100" s="34">
        <f t="shared" si="36"/>
        <v>33.059368991544403</v>
      </c>
      <c r="F100" s="34">
        <f t="shared" si="36"/>
        <v>34.213337967364041</v>
      </c>
      <c r="G100" s="34">
        <f t="shared" si="36"/>
        <v>15.430070779160445</v>
      </c>
      <c r="H100" s="34">
        <f t="shared" si="36"/>
        <v>19.713447147033385</v>
      </c>
      <c r="I100" s="34">
        <f t="shared" si="36"/>
        <v>15.585176581586339</v>
      </c>
      <c r="J100" s="34">
        <f t="shared" si="36"/>
        <v>15.902211022321977</v>
      </c>
      <c r="K100" s="34">
        <f t="shared" si="36"/>
        <v>19.064368026617682</v>
      </c>
      <c r="L100" s="34">
        <f t="shared" si="36"/>
        <v>19.579719563710178</v>
      </c>
      <c r="M100" s="34">
        <f t="shared" si="36"/>
        <v>10.155108929503173</v>
      </c>
      <c r="N100" s="34">
        <f t="shared" si="36"/>
        <v>15.731185269500457</v>
      </c>
      <c r="O100" s="34">
        <f t="shared" si="36"/>
        <v>11.629296336137578</v>
      </c>
      <c r="P100" s="25"/>
      <c r="Q100" s="25"/>
    </row>
    <row r="101" spans="1:17" ht="14.25" x14ac:dyDescent="0.2">
      <c r="A101" s="159"/>
      <c r="B101" s="33" t="str">
        <f t="shared" si="17"/>
        <v>Makes me feel like I am spending my money wisely</v>
      </c>
      <c r="C101" s="34">
        <f t="shared" ref="C101:O101" si="37">C$38*$Q35*$P$37</f>
        <v>12.011274418006243</v>
      </c>
      <c r="D101" s="34">
        <f t="shared" si="37"/>
        <v>31.760641640518351</v>
      </c>
      <c r="E101" s="34">
        <f t="shared" si="37"/>
        <v>32.528185258779061</v>
      </c>
      <c r="F101" s="34">
        <f t="shared" si="37"/>
        <v>33.663612757045755</v>
      </c>
      <c r="G101" s="34">
        <f t="shared" si="37"/>
        <v>15.182147033386466</v>
      </c>
      <c r="H101" s="34">
        <f t="shared" si="37"/>
        <v>19.396699950681523</v>
      </c>
      <c r="I101" s="34">
        <f t="shared" si="37"/>
        <v>15.334760662440047</v>
      </c>
      <c r="J101" s="34">
        <f t="shared" si="37"/>
        <v>15.646701130036384</v>
      </c>
      <c r="K101" s="34">
        <f t="shared" si="37"/>
        <v>18.758049954612705</v>
      </c>
      <c r="L101" s="34">
        <f t="shared" si="37"/>
        <v>19.265121044693974</v>
      </c>
      <c r="M101" s="34">
        <f t="shared" si="37"/>
        <v>9.9919410036667244</v>
      </c>
      <c r="N101" s="34">
        <f t="shared" si="37"/>
        <v>15.478423345508091</v>
      </c>
      <c r="O101" s="34">
        <f t="shared" si="37"/>
        <v>11.442441800624701</v>
      </c>
      <c r="P101" s="25"/>
      <c r="Q101" s="25"/>
    </row>
    <row r="102" spans="1:17" ht="14.25" x14ac:dyDescent="0.2">
      <c r="A102" s="159"/>
      <c r="B102" s="33" t="str">
        <f t="shared" si="17"/>
        <v>Masculine</v>
      </c>
      <c r="C102" s="34">
        <f t="shared" ref="C102:O102" si="38">C$38*$Q36*$P$37</f>
        <v>12.392051863023292</v>
      </c>
      <c r="D102" s="34">
        <f t="shared" si="38"/>
        <v>32.767506986784085</v>
      </c>
      <c r="E102" s="34">
        <f t="shared" si="38"/>
        <v>33.5593830187196</v>
      </c>
      <c r="F102" s="34">
        <f t="shared" si="38"/>
        <v>34.730805463629423</v>
      </c>
      <c r="G102" s="34">
        <f t="shared" si="38"/>
        <v>15.66344643227287</v>
      </c>
      <c r="H102" s="34">
        <f t="shared" si="38"/>
        <v>20.011607710836486</v>
      </c>
      <c r="I102" s="34">
        <f t="shared" si="38"/>
        <v>15.820898168068791</v>
      </c>
      <c r="J102" s="34">
        <f t="shared" si="38"/>
        <v>16.142727669094473</v>
      </c>
      <c r="K102" s="34">
        <f t="shared" si="38"/>
        <v>19.352711444030678</v>
      </c>
      <c r="L102" s="34">
        <f t="shared" si="38"/>
        <v>19.875857533933257</v>
      </c>
      <c r="M102" s="34">
        <f t="shared" si="38"/>
        <v>10.308702209324769</v>
      </c>
      <c r="N102" s="34">
        <f t="shared" si="38"/>
        <v>15.969115197952931</v>
      </c>
      <c r="O102" s="34">
        <f t="shared" si="38"/>
        <v>11.805186302329409</v>
      </c>
      <c r="P102" s="25"/>
      <c r="Q102" s="25"/>
    </row>
    <row r="103" spans="1:17" ht="14.25" x14ac:dyDescent="0.2">
      <c r="A103" s="121"/>
      <c r="B103" s="30"/>
      <c r="C103" s="32"/>
      <c r="D103" s="32"/>
      <c r="E103" s="32"/>
      <c r="F103" s="32"/>
      <c r="G103" s="32"/>
      <c r="H103" s="32"/>
      <c r="I103" s="32"/>
      <c r="J103" s="32"/>
      <c r="K103" s="32"/>
      <c r="L103" s="32"/>
      <c r="M103" s="32"/>
      <c r="N103" s="32"/>
      <c r="O103" s="35"/>
      <c r="P103" s="25"/>
      <c r="Q103" s="25"/>
    </row>
    <row r="104" spans="1:17" ht="14.25" x14ac:dyDescent="0.2">
      <c r="A104" s="121"/>
      <c r="B104" s="30"/>
      <c r="C104" s="32"/>
      <c r="D104" s="32"/>
      <c r="E104" s="32"/>
      <c r="F104" s="32"/>
      <c r="G104" s="32"/>
      <c r="H104" s="32"/>
      <c r="I104" s="32"/>
      <c r="J104" s="32"/>
      <c r="K104" s="32"/>
      <c r="L104" s="32"/>
      <c r="M104" s="32"/>
      <c r="N104" s="32"/>
      <c r="O104" s="35"/>
      <c r="P104" s="25"/>
      <c r="Q104" s="25"/>
    </row>
    <row r="105" spans="1:17" ht="14.25" x14ac:dyDescent="0.2">
      <c r="A105" s="158" t="s">
        <v>72</v>
      </c>
      <c r="B105" s="33" t="str">
        <f>B39</f>
        <v>Celebrities advertize/use this brand</v>
      </c>
      <c r="C105" s="34">
        <f t="shared" ref="C105:O105" si="39">C$79*$Q39*$P$78</f>
        <v>15.606771861567001</v>
      </c>
      <c r="D105" s="34">
        <f t="shared" si="39"/>
        <v>40.792609754825641</v>
      </c>
      <c r="E105" s="34">
        <f t="shared" si="39"/>
        <v>43.710854990650446</v>
      </c>
      <c r="F105" s="34">
        <f t="shared" si="39"/>
        <v>44.497369199365302</v>
      </c>
      <c r="G105" s="34">
        <f t="shared" si="39"/>
        <v>20.844303858646668</v>
      </c>
      <c r="H105" s="34">
        <f t="shared" si="39"/>
        <v>25.566743766343098</v>
      </c>
      <c r="I105" s="34">
        <f t="shared" si="39"/>
        <v>19.930617713121407</v>
      </c>
      <c r="J105" s="34">
        <f t="shared" si="39"/>
        <v>20.441745209750358</v>
      </c>
      <c r="K105" s="34">
        <f t="shared" si="39"/>
        <v>24.679589895404192</v>
      </c>
      <c r="L105" s="34">
        <f t="shared" si="39"/>
        <v>25.141617435614723</v>
      </c>
      <c r="M105" s="34">
        <f t="shared" si="39"/>
        <v>13.021247448428459</v>
      </c>
      <c r="N105" s="34">
        <f t="shared" si="39"/>
        <v>20.0855417992118</v>
      </c>
      <c r="O105" s="34">
        <f t="shared" si="39"/>
        <v>13.170987067070946</v>
      </c>
      <c r="P105" s="25"/>
      <c r="Q105" s="25"/>
    </row>
    <row r="106" spans="1:17" ht="14.25" x14ac:dyDescent="0.2">
      <c r="A106" s="159"/>
      <c r="B106" s="33" t="str">
        <f t="shared" ref="B106:B143" si="40">B40</f>
        <v>Contains natural / organic ingredients</v>
      </c>
      <c r="C106" s="34">
        <f t="shared" ref="C106:O106" si="41">C$79*$Q40*$P$78</f>
        <v>12.840357294514677</v>
      </c>
      <c r="D106" s="34">
        <f t="shared" si="41"/>
        <v>33.561821039849214</v>
      </c>
      <c r="E106" s="34">
        <f t="shared" si="41"/>
        <v>35.962785943634465</v>
      </c>
      <c r="F106" s="34">
        <f t="shared" si="41"/>
        <v>36.609884750914475</v>
      </c>
      <c r="G106" s="34">
        <f t="shared" si="41"/>
        <v>17.149498402008479</v>
      </c>
      <c r="H106" s="34">
        <f t="shared" si="41"/>
        <v>21.03485126386602</v>
      </c>
      <c r="I106" s="34">
        <f t="shared" si="41"/>
        <v>16.397769814722373</v>
      </c>
      <c r="J106" s="34">
        <f t="shared" si="41"/>
        <v>16.818296220694172</v>
      </c>
      <c r="K106" s="34">
        <f t="shared" si="41"/>
        <v>20.304951911257454</v>
      </c>
      <c r="L106" s="34">
        <f t="shared" si="41"/>
        <v>20.685081687538638</v>
      </c>
      <c r="M106" s="34">
        <f t="shared" si="41"/>
        <v>10.713136011800552</v>
      </c>
      <c r="N106" s="34">
        <f t="shared" si="41"/>
        <v>16.525232472379695</v>
      </c>
      <c r="O106" s="34">
        <f t="shared" si="41"/>
        <v>10.836333186819733</v>
      </c>
      <c r="P106" s="25"/>
      <c r="Q106" s="25"/>
    </row>
    <row r="107" spans="1:17" ht="14.25" x14ac:dyDescent="0.2">
      <c r="A107" s="159"/>
      <c r="B107" s="33" t="str">
        <f t="shared" si="40"/>
        <v>Effectively cleans without leaving residue</v>
      </c>
      <c r="C107" s="34">
        <f t="shared" ref="C107:O107" si="42">C$79*$Q41*$P$78</f>
        <v>13.894025271733057</v>
      </c>
      <c r="D107" s="34">
        <f t="shared" si="42"/>
        <v>36.315873382452644</v>
      </c>
      <c r="E107" s="34">
        <f t="shared" si="42"/>
        <v>38.913859270585775</v>
      </c>
      <c r="F107" s="34">
        <f t="shared" si="42"/>
        <v>39.614058414226243</v>
      </c>
      <c r="G107" s="34">
        <f t="shared" si="42"/>
        <v>18.55677055784432</v>
      </c>
      <c r="H107" s="34">
        <f t="shared" si="42"/>
        <v>22.760951922432227</v>
      </c>
      <c r="I107" s="34">
        <f t="shared" si="42"/>
        <v>17.743355810133274</v>
      </c>
      <c r="J107" s="34">
        <f t="shared" si="42"/>
        <v>18.198390228412219</v>
      </c>
      <c r="K107" s="34">
        <f t="shared" si="42"/>
        <v>21.97115769643376</v>
      </c>
      <c r="L107" s="34">
        <f t="shared" si="42"/>
        <v>22.382480574531957</v>
      </c>
      <c r="M107" s="34">
        <f t="shared" si="42"/>
        <v>11.592246155880536</v>
      </c>
      <c r="N107" s="34">
        <f t="shared" si="42"/>
        <v>17.881277936914717</v>
      </c>
      <c r="O107" s="34">
        <f t="shared" si="42"/>
        <v>11.725552778419292</v>
      </c>
      <c r="P107" s="25"/>
      <c r="Q107" s="25"/>
    </row>
    <row r="108" spans="1:17" ht="14.25" x14ac:dyDescent="0.2">
      <c r="A108" s="159"/>
      <c r="B108" s="33" t="str">
        <f t="shared" si="40"/>
        <v>Effectively fights damage</v>
      </c>
      <c r="C108" s="34">
        <f t="shared" ref="C108:O108" si="43">C$79*$Q42*$P$78</f>
        <v>13.521834095700694</v>
      </c>
      <c r="D108" s="34">
        <f t="shared" si="43"/>
        <v>35.34304892312506</v>
      </c>
      <c r="E108" s="34">
        <f t="shared" si="43"/>
        <v>37.871440334199988</v>
      </c>
      <c r="F108" s="34">
        <f t="shared" si="43"/>
        <v>38.552882642608651</v>
      </c>
      <c r="G108" s="34">
        <f t="shared" si="43"/>
        <v>18.059674423195837</v>
      </c>
      <c r="H108" s="34">
        <f t="shared" si="43"/>
        <v>22.151234774381479</v>
      </c>
      <c r="I108" s="34">
        <f t="shared" si="43"/>
        <v>17.268049314241861</v>
      </c>
      <c r="J108" s="34">
        <f t="shared" si="43"/>
        <v>17.710894335138679</v>
      </c>
      <c r="K108" s="34">
        <f t="shared" si="43"/>
        <v>21.382597443958549</v>
      </c>
      <c r="L108" s="34">
        <f t="shared" si="43"/>
        <v>21.782901863205961</v>
      </c>
      <c r="M108" s="34">
        <f t="shared" si="43"/>
        <v>11.281714711951786</v>
      </c>
      <c r="N108" s="34">
        <f t="shared" si="43"/>
        <v>17.402276802675978</v>
      </c>
      <c r="O108" s="34">
        <f t="shared" si="43"/>
        <v>11.411450335615468</v>
      </c>
      <c r="P108" s="25"/>
      <c r="Q108" s="25"/>
    </row>
    <row r="109" spans="1:17" ht="14.25" x14ac:dyDescent="0.2">
      <c r="A109" s="159"/>
      <c r="B109" s="33" t="str">
        <f t="shared" si="40"/>
        <v>Gets rid of dry/itchy scalp</v>
      </c>
      <c r="C109" s="34">
        <f t="shared" ref="C109:O109" si="44">C$79*$Q43*$P$78</f>
        <v>13.390780864703384</v>
      </c>
      <c r="D109" s="34">
        <f t="shared" si="44"/>
        <v>35.000505099418177</v>
      </c>
      <c r="E109" s="34">
        <f t="shared" si="44"/>
        <v>37.504391412937395</v>
      </c>
      <c r="F109" s="34">
        <f t="shared" si="44"/>
        <v>38.179229201898245</v>
      </c>
      <c r="G109" s="34">
        <f t="shared" si="44"/>
        <v>17.884640572967502</v>
      </c>
      <c r="H109" s="34">
        <f t="shared" si="44"/>
        <v>21.936545637743894</v>
      </c>
      <c r="I109" s="34">
        <f t="shared" si="44"/>
        <v>17.10068787202658</v>
      </c>
      <c r="J109" s="34">
        <f t="shared" si="44"/>
        <v>17.539240851591661</v>
      </c>
      <c r="K109" s="34">
        <f t="shared" si="44"/>
        <v>21.175357918439108</v>
      </c>
      <c r="L109" s="34">
        <f t="shared" si="44"/>
        <v>21.571782598654558</v>
      </c>
      <c r="M109" s="34">
        <f t="shared" si="44"/>
        <v>11.172372654230397</v>
      </c>
      <c r="N109" s="34">
        <f t="shared" si="44"/>
        <v>17.233614431465156</v>
      </c>
      <c r="O109" s="34">
        <f t="shared" si="44"/>
        <v>11.300850883923982</v>
      </c>
      <c r="P109" s="25"/>
      <c r="Q109" s="25"/>
    </row>
    <row r="110" spans="1:17" ht="14.25" x14ac:dyDescent="0.2">
      <c r="A110" s="159"/>
      <c r="B110" s="33" t="str">
        <f t="shared" si="40"/>
        <v>Good value for the money</v>
      </c>
      <c r="C110" s="34">
        <f t="shared" ref="C110:O110" si="45">C$79*$Q44*$P$78</f>
        <v>12.924707919556583</v>
      </c>
      <c r="D110" s="34">
        <f t="shared" si="45"/>
        <v>33.782294700926016</v>
      </c>
      <c r="E110" s="34">
        <f t="shared" si="45"/>
        <v>36.199031976592579</v>
      </c>
      <c r="F110" s="34">
        <f t="shared" si="45"/>
        <v>36.850381692753551</v>
      </c>
      <c r="G110" s="34">
        <f t="shared" si="45"/>
        <v>17.262156552882722</v>
      </c>
      <c r="H110" s="34">
        <f t="shared" si="45"/>
        <v>21.17303299908367</v>
      </c>
      <c r="I110" s="34">
        <f t="shared" si="45"/>
        <v>16.505489724802761</v>
      </c>
      <c r="J110" s="34">
        <f t="shared" si="45"/>
        <v>16.928778644649896</v>
      </c>
      <c r="K110" s="34">
        <f t="shared" si="45"/>
        <v>20.438338805864515</v>
      </c>
      <c r="L110" s="34">
        <f t="shared" si="45"/>
        <v>20.820965723268092</v>
      </c>
      <c r="M110" s="34">
        <f t="shared" si="45"/>
        <v>10.783512536224865</v>
      </c>
      <c r="N110" s="34">
        <f t="shared" si="45"/>
        <v>16.633789707668118</v>
      </c>
      <c r="O110" s="34">
        <f t="shared" si="45"/>
        <v>10.907519015726621</v>
      </c>
      <c r="P110" s="25"/>
      <c r="Q110" s="25"/>
    </row>
    <row r="111" spans="1:17" ht="14.25" x14ac:dyDescent="0.2">
      <c r="A111" s="159"/>
      <c r="B111" s="33" t="str">
        <f t="shared" si="40"/>
        <v>Has a variety of fragrances</v>
      </c>
      <c r="C111" s="34">
        <f t="shared" ref="C111:O111" si="46">C$79*$Q45*$P$78</f>
        <v>13.196345525623739</v>
      </c>
      <c r="D111" s="34">
        <f t="shared" si="46"/>
        <v>34.492294626427579</v>
      </c>
      <c r="E111" s="34">
        <f t="shared" si="46"/>
        <v>36.959824286118703</v>
      </c>
      <c r="F111" s="34">
        <f t="shared" si="46"/>
        <v>37.624863369862425</v>
      </c>
      <c r="G111" s="34">
        <f t="shared" si="46"/>
        <v>17.62495398790146</v>
      </c>
      <c r="H111" s="34">
        <f t="shared" si="46"/>
        <v>21.618025027750672</v>
      </c>
      <c r="I111" s="34">
        <f t="shared" si="46"/>
        <v>16.852384350485355</v>
      </c>
      <c r="J111" s="34">
        <f t="shared" si="46"/>
        <v>17.284569501456449</v>
      </c>
      <c r="K111" s="34">
        <f t="shared" si="46"/>
        <v>20.867889822395725</v>
      </c>
      <c r="L111" s="34">
        <f t="shared" si="46"/>
        <v>21.25855838070192</v>
      </c>
      <c r="M111" s="34">
        <f t="shared" si="46"/>
        <v>11.010148801320113</v>
      </c>
      <c r="N111" s="34">
        <f t="shared" si="46"/>
        <v>16.983380804359644</v>
      </c>
      <c r="O111" s="34">
        <f t="shared" si="46"/>
        <v>11.136761515596248</v>
      </c>
      <c r="P111" s="25"/>
      <c r="Q111" s="25"/>
    </row>
    <row r="112" spans="1:17" ht="14.25" x14ac:dyDescent="0.2">
      <c r="A112" s="159"/>
      <c r="B112" s="33" t="str">
        <f t="shared" si="40"/>
        <v>Has attractive packaging</v>
      </c>
      <c r="C112" s="34">
        <f t="shared" ref="C112:O112" si="47">C$79*$Q46*$P$78</f>
        <v>12.750764540232881</v>
      </c>
      <c r="D112" s="34">
        <f t="shared" si="47"/>
        <v>33.327645625824147</v>
      </c>
      <c r="E112" s="34">
        <f t="shared" si="47"/>
        <v>35.711857953825863</v>
      </c>
      <c r="F112" s="34">
        <f t="shared" si="47"/>
        <v>36.354441671446999</v>
      </c>
      <c r="G112" s="34">
        <f t="shared" si="47"/>
        <v>17.02983889712511</v>
      </c>
      <c r="H112" s="34">
        <f t="shared" si="47"/>
        <v>20.888081963182874</v>
      </c>
      <c r="I112" s="34">
        <f t="shared" si="47"/>
        <v>16.283355446953383</v>
      </c>
      <c r="J112" s="34">
        <f t="shared" si="47"/>
        <v>16.700947657396583</v>
      </c>
      <c r="K112" s="34">
        <f t="shared" si="47"/>
        <v>20.163275435629625</v>
      </c>
      <c r="L112" s="34">
        <f t="shared" si="47"/>
        <v>20.540752881227135</v>
      </c>
      <c r="M112" s="34">
        <f t="shared" si="47"/>
        <v>10.638385805067385</v>
      </c>
      <c r="N112" s="34">
        <f t="shared" si="47"/>
        <v>16.409928742242844</v>
      </c>
      <c r="O112" s="34">
        <f t="shared" si="47"/>
        <v>10.760723379845194</v>
      </c>
      <c r="P112" s="25"/>
      <c r="Q112" s="25"/>
    </row>
    <row r="113" spans="1:17" ht="14.25" x14ac:dyDescent="0.2">
      <c r="A113" s="159"/>
      <c r="B113" s="33" t="str">
        <f t="shared" si="40"/>
        <v>Has the best conditioners you can get</v>
      </c>
      <c r="C113" s="34">
        <f t="shared" ref="C113:O113" si="48">C$79*$Q47*$P$78</f>
        <v>12.915176775484053</v>
      </c>
      <c r="D113" s="34">
        <f t="shared" si="48"/>
        <v>33.757382422838241</v>
      </c>
      <c r="E113" s="34">
        <f t="shared" si="48"/>
        <v>36.172337509591664</v>
      </c>
      <c r="F113" s="34">
        <f t="shared" si="48"/>
        <v>36.823206897065525</v>
      </c>
      <c r="G113" s="34">
        <f t="shared" si="48"/>
        <v>17.249426818320661</v>
      </c>
      <c r="H113" s="34">
        <f t="shared" si="48"/>
        <v>21.157419243691844</v>
      </c>
      <c r="I113" s="34">
        <f t="shared" si="48"/>
        <v>16.493317983550742</v>
      </c>
      <c r="J113" s="34">
        <f t="shared" si="48"/>
        <v>16.916294754937386</v>
      </c>
      <c r="K113" s="34">
        <f t="shared" si="48"/>
        <v>20.423266840372193</v>
      </c>
      <c r="L113" s="34">
        <f t="shared" si="48"/>
        <v>20.80561159493708</v>
      </c>
      <c r="M113" s="34">
        <f t="shared" si="48"/>
        <v>10.775560386572403</v>
      </c>
      <c r="N113" s="34">
        <f t="shared" si="48"/>
        <v>16.621523353398242</v>
      </c>
      <c r="O113" s="34">
        <f t="shared" si="48"/>
        <v>10.899475419239966</v>
      </c>
      <c r="P113" s="25"/>
      <c r="Q113" s="25"/>
    </row>
    <row r="114" spans="1:17" ht="14.25" x14ac:dyDescent="0.2">
      <c r="A114" s="159"/>
      <c r="B114" s="33" t="str">
        <f t="shared" si="40"/>
        <v>Has the best styling products you can get</v>
      </c>
      <c r="C114" s="34">
        <f t="shared" ref="C114:O114" si="49">C$79*$Q48*$P$78</f>
        <v>14.042234562060928</v>
      </c>
      <c r="D114" s="34">
        <f t="shared" si="49"/>
        <v>36.703259306717534</v>
      </c>
      <c r="E114" s="34">
        <f t="shared" si="49"/>
        <v>39.328958232450034</v>
      </c>
      <c r="F114" s="34">
        <f t="shared" si="49"/>
        <v>40.03662648717512</v>
      </c>
      <c r="G114" s="34">
        <f t="shared" si="49"/>
        <v>18.754717930284372</v>
      </c>
      <c r="H114" s="34">
        <f t="shared" si="49"/>
        <v>23.003745818775105</v>
      </c>
      <c r="I114" s="34">
        <f t="shared" si="49"/>
        <v>17.932626386602202</v>
      </c>
      <c r="J114" s="34">
        <f t="shared" si="49"/>
        <v>18.392514713441759</v>
      </c>
      <c r="K114" s="34">
        <f t="shared" si="49"/>
        <v>22.205526759839383</v>
      </c>
      <c r="L114" s="34">
        <f t="shared" si="49"/>
        <v>22.621237270079192</v>
      </c>
      <c r="M114" s="34">
        <f t="shared" si="49"/>
        <v>11.715902082976365</v>
      </c>
      <c r="N114" s="34">
        <f t="shared" si="49"/>
        <v>18.072019745811321</v>
      </c>
      <c r="O114" s="34">
        <f t="shared" si="49"/>
        <v>11.850630703786758</v>
      </c>
      <c r="P114" s="25"/>
      <c r="Q114" s="25"/>
    </row>
    <row r="115" spans="1:17" ht="14.25" x14ac:dyDescent="0.2">
      <c r="A115" s="159"/>
      <c r="B115" s="33" t="str">
        <f t="shared" si="40"/>
        <v>Has the best treatments/masks you can get</v>
      </c>
      <c r="C115" s="34">
        <f t="shared" ref="C115:O115" si="50">C$79*$Q49*$P$78</f>
        <v>14.665571384404497</v>
      </c>
      <c r="D115" s="34">
        <f t="shared" si="50"/>
        <v>38.332522293657952</v>
      </c>
      <c r="E115" s="34">
        <f t="shared" si="50"/>
        <v>41.074776374309955</v>
      </c>
      <c r="F115" s="34">
        <f t="shared" si="50"/>
        <v>41.813858125172302</v>
      </c>
      <c r="G115" s="34">
        <f t="shared" si="50"/>
        <v>19.587242570643152</v>
      </c>
      <c r="H115" s="34">
        <f t="shared" si="50"/>
        <v>24.02488542140043</v>
      </c>
      <c r="I115" s="34">
        <f t="shared" si="50"/>
        <v>18.728658264484356</v>
      </c>
      <c r="J115" s="34">
        <f t="shared" si="50"/>
        <v>19.208961100639947</v>
      </c>
      <c r="K115" s="34">
        <f t="shared" si="50"/>
        <v>23.191233303037304</v>
      </c>
      <c r="L115" s="34">
        <f t="shared" si="50"/>
        <v>23.62539726292734</v>
      </c>
      <c r="M115" s="34">
        <f t="shared" si="50"/>
        <v>12.235972670247561</v>
      </c>
      <c r="N115" s="34">
        <f t="shared" si="50"/>
        <v>18.874239315061345</v>
      </c>
      <c r="O115" s="34">
        <f t="shared" si="50"/>
        <v>12.376681914013902</v>
      </c>
      <c r="P115" s="25"/>
      <c r="Q115" s="25"/>
    </row>
    <row r="116" spans="1:17" ht="14.25" x14ac:dyDescent="0.2">
      <c r="A116" s="159"/>
      <c r="B116" s="33" t="str">
        <f t="shared" si="40"/>
        <v>Helps me fight signs of aging hair</v>
      </c>
      <c r="C116" s="34">
        <f t="shared" ref="C116:O116" si="51">C$79*$Q50*$P$78</f>
        <v>12.309472569674661</v>
      </c>
      <c r="D116" s="34">
        <f t="shared" si="51"/>
        <v>32.174207150360196</v>
      </c>
      <c r="E116" s="34">
        <f t="shared" si="51"/>
        <v>34.475904131683428</v>
      </c>
      <c r="F116" s="34">
        <f t="shared" si="51"/>
        <v>35.096248631091193</v>
      </c>
      <c r="G116" s="34">
        <f t="shared" si="51"/>
        <v>16.440452186901688</v>
      </c>
      <c r="H116" s="34">
        <f t="shared" si="51"/>
        <v>20.165165088541393</v>
      </c>
      <c r="I116" s="34">
        <f t="shared" si="51"/>
        <v>15.719803826984817</v>
      </c>
      <c r="J116" s="34">
        <f t="shared" si="51"/>
        <v>16.122943563707338</v>
      </c>
      <c r="K116" s="34">
        <f t="shared" si="51"/>
        <v>19.465443433335068</v>
      </c>
      <c r="L116" s="34">
        <f t="shared" si="51"/>
        <v>19.829856739501299</v>
      </c>
      <c r="M116" s="34">
        <f t="shared" si="51"/>
        <v>10.270201276158264</v>
      </c>
      <c r="N116" s="34">
        <f t="shared" si="51"/>
        <v>15.841996539547489</v>
      </c>
      <c r="O116" s="34">
        <f t="shared" si="51"/>
        <v>10.388304862513129</v>
      </c>
      <c r="P116" s="25"/>
      <c r="Q116" s="25"/>
    </row>
    <row r="117" spans="1:17" ht="14.25" x14ac:dyDescent="0.2">
      <c r="A117" s="159"/>
      <c r="B117" s="33" t="str">
        <f t="shared" si="40"/>
        <v>Improves hair health</v>
      </c>
      <c r="C117" s="34">
        <f t="shared" ref="C117:O117" si="52">C$79*$Q51*$P$78</f>
        <v>13.158220949333611</v>
      </c>
      <c r="D117" s="34">
        <f t="shared" si="52"/>
        <v>34.392645514076477</v>
      </c>
      <c r="E117" s="34">
        <f t="shared" si="52"/>
        <v>36.853046418115035</v>
      </c>
      <c r="F117" s="34">
        <f t="shared" si="52"/>
        <v>37.516164187110292</v>
      </c>
      <c r="G117" s="34">
        <f t="shared" si="52"/>
        <v>17.574035049653215</v>
      </c>
      <c r="H117" s="34">
        <f t="shared" si="52"/>
        <v>21.55557000618337</v>
      </c>
      <c r="I117" s="34">
        <f t="shared" si="52"/>
        <v>16.803697385477268</v>
      </c>
      <c r="J117" s="34">
        <f t="shared" si="52"/>
        <v>17.234633942606404</v>
      </c>
      <c r="K117" s="34">
        <f t="shared" si="52"/>
        <v>20.807601960426428</v>
      </c>
      <c r="L117" s="34">
        <f t="shared" si="52"/>
        <v>21.197141867377873</v>
      </c>
      <c r="M117" s="34">
        <f t="shared" si="52"/>
        <v>10.978340202710255</v>
      </c>
      <c r="N117" s="34">
        <f t="shared" si="52"/>
        <v>16.93431538728013</v>
      </c>
      <c r="O117" s="34">
        <f t="shared" si="52"/>
        <v>11.104587129649632</v>
      </c>
      <c r="P117" s="25"/>
      <c r="Q117" s="25"/>
    </row>
    <row r="118" spans="1:17" ht="14.25" x14ac:dyDescent="0.2">
      <c r="A118" s="159"/>
      <c r="B118" s="33" t="str">
        <f t="shared" si="40"/>
        <v>Is a salon quality product</v>
      </c>
      <c r="C118" s="34">
        <f t="shared" ref="C118:O118" si="53">C$79*$Q52*$P$78</f>
        <v>13.023355260707293</v>
      </c>
      <c r="D118" s="34">
        <f t="shared" si="53"/>
        <v>34.040136779134492</v>
      </c>
      <c r="E118" s="34">
        <f t="shared" si="53"/>
        <v>36.475319710052084</v>
      </c>
      <c r="F118" s="34">
        <f t="shared" si="53"/>
        <v>37.131640828124681</v>
      </c>
      <c r="G118" s="34">
        <f t="shared" si="53"/>
        <v>17.393909305600062</v>
      </c>
      <c r="H118" s="34">
        <f t="shared" si="53"/>
        <v>21.334635367389062</v>
      </c>
      <c r="I118" s="34">
        <f t="shared" si="53"/>
        <v>16.631467246761183</v>
      </c>
      <c r="J118" s="34">
        <f t="shared" si="53"/>
        <v>17.057986903174388</v>
      </c>
      <c r="K118" s="34">
        <f t="shared" si="53"/>
        <v>20.594333648710066</v>
      </c>
      <c r="L118" s="34">
        <f t="shared" si="53"/>
        <v>20.979880951494067</v>
      </c>
      <c r="M118" s="34">
        <f t="shared" si="53"/>
        <v>10.865817285127882</v>
      </c>
      <c r="N118" s="34">
        <f t="shared" si="53"/>
        <v>16.760746474361362</v>
      </c>
      <c r="O118" s="34">
        <f t="shared" si="53"/>
        <v>10.990770239363489</v>
      </c>
      <c r="P118" s="25"/>
      <c r="Q118" s="25"/>
    </row>
    <row r="119" spans="1:17" ht="14.25" x14ac:dyDescent="0.2">
      <c r="A119" s="159"/>
      <c r="B119" s="33" t="str">
        <f t="shared" si="40"/>
        <v>Is for both men and women to use</v>
      </c>
      <c r="C119" s="34">
        <f t="shared" ref="C119:O119" si="54">C$79*$Q53*$P$78</f>
        <v>13.816823004745549</v>
      </c>
      <c r="D119" s="34">
        <f t="shared" si="54"/>
        <v>36.114083929941664</v>
      </c>
      <c r="E119" s="34">
        <f t="shared" si="54"/>
        <v>38.697634087878349</v>
      </c>
      <c r="F119" s="34">
        <f t="shared" si="54"/>
        <v>39.393942569153189</v>
      </c>
      <c r="G119" s="34">
        <f t="shared" si="54"/>
        <v>18.453659707891621</v>
      </c>
      <c r="H119" s="34">
        <f t="shared" si="54"/>
        <v>22.634480503758446</v>
      </c>
      <c r="I119" s="34">
        <f t="shared" si="54"/>
        <v>17.644764705991903</v>
      </c>
      <c r="J119" s="34">
        <f t="shared" si="54"/>
        <v>18.097270721740877</v>
      </c>
      <c r="K119" s="34">
        <f t="shared" si="54"/>
        <v>21.84907477594594</v>
      </c>
      <c r="L119" s="34">
        <f t="shared" si="54"/>
        <v>22.258112135050759</v>
      </c>
      <c r="M119" s="34">
        <f t="shared" si="54"/>
        <v>11.527833743695568</v>
      </c>
      <c r="N119" s="34">
        <f t="shared" si="54"/>
        <v>17.7819204673287</v>
      </c>
      <c r="O119" s="34">
        <f t="shared" si="54"/>
        <v>11.660399646877394</v>
      </c>
      <c r="P119" s="25"/>
      <c r="Q119" s="25"/>
    </row>
    <row r="120" spans="1:17" ht="14.25" x14ac:dyDescent="0.2">
      <c r="A120" s="159"/>
      <c r="B120" s="33" t="str">
        <f t="shared" si="40"/>
        <v>Is innovative</v>
      </c>
      <c r="C120" s="34">
        <f t="shared" ref="C120:O120" si="55">C$79*$Q54*$P$78</f>
        <v>12.562047887596757</v>
      </c>
      <c r="D120" s="34">
        <f t="shared" si="55"/>
        <v>32.834382519686223</v>
      </c>
      <c r="E120" s="34">
        <f t="shared" si="55"/>
        <v>35.183307507207729</v>
      </c>
      <c r="F120" s="34">
        <f t="shared" si="55"/>
        <v>35.816380716824007</v>
      </c>
      <c r="G120" s="34">
        <f t="shared" si="55"/>
        <v>16.777790152796307</v>
      </c>
      <c r="H120" s="34">
        <f t="shared" si="55"/>
        <v>20.578929606424751</v>
      </c>
      <c r="I120" s="34">
        <f t="shared" si="55"/>
        <v>16.042354970163373</v>
      </c>
      <c r="J120" s="34">
        <f t="shared" si="55"/>
        <v>16.453766641088873</v>
      </c>
      <c r="K120" s="34">
        <f t="shared" si="55"/>
        <v>19.864850518881632</v>
      </c>
      <c r="L120" s="34">
        <f t="shared" si="55"/>
        <v>20.236741140273111</v>
      </c>
      <c r="M120" s="34">
        <f t="shared" si="55"/>
        <v>10.480933241948584</v>
      </c>
      <c r="N120" s="34">
        <f t="shared" si="55"/>
        <v>16.167054927699262</v>
      </c>
      <c r="O120" s="34">
        <f t="shared" si="55"/>
        <v>10.601460169409453</v>
      </c>
      <c r="P120" s="25"/>
      <c r="Q120" s="25"/>
    </row>
    <row r="121" spans="1:17" ht="14.25" x14ac:dyDescent="0.2">
      <c r="A121" s="159"/>
      <c r="B121" s="33" t="str">
        <f t="shared" si="40"/>
        <v>Is more effective than other brands</v>
      </c>
      <c r="C121" s="34">
        <f t="shared" ref="C121:O121" si="56">C$79*$Q55*$P$78</f>
        <v>12.351409603593805</v>
      </c>
      <c r="D121" s="34">
        <f t="shared" si="56"/>
        <v>32.283821173946407</v>
      </c>
      <c r="E121" s="34">
        <f t="shared" si="56"/>
        <v>34.593359786487468</v>
      </c>
      <c r="F121" s="34">
        <f t="shared" si="56"/>
        <v>35.215817732118531</v>
      </c>
      <c r="G121" s="34">
        <f t="shared" si="56"/>
        <v>16.496463018974758</v>
      </c>
      <c r="H121" s="34">
        <f t="shared" si="56"/>
        <v>20.233865612265426</v>
      </c>
      <c r="I121" s="34">
        <f t="shared" si="56"/>
        <v>15.773359488493712</v>
      </c>
      <c r="J121" s="34">
        <f t="shared" si="56"/>
        <v>16.177872678442387</v>
      </c>
      <c r="K121" s="34">
        <f t="shared" si="56"/>
        <v>19.531760081501293</v>
      </c>
      <c r="L121" s="34">
        <f t="shared" si="56"/>
        <v>19.897414904157756</v>
      </c>
      <c r="M121" s="34">
        <f t="shared" si="56"/>
        <v>10.305190734629111</v>
      </c>
      <c r="N121" s="34">
        <f t="shared" si="56"/>
        <v>15.895968498334955</v>
      </c>
      <c r="O121" s="34">
        <f t="shared" si="56"/>
        <v>10.423696687054406</v>
      </c>
      <c r="P121" s="25"/>
      <c r="Q121" s="25"/>
    </row>
    <row r="122" spans="1:17" ht="14.25" x14ac:dyDescent="0.2">
      <c r="A122" s="159"/>
      <c r="B122" s="33" t="str">
        <f t="shared" si="40"/>
        <v>Is quality at an affordable price</v>
      </c>
      <c r="C122" s="34">
        <f t="shared" ref="C122:O122" si="57">C$79*$Q56*$P$78</f>
        <v>12.659265557136573</v>
      </c>
      <c r="D122" s="34">
        <f t="shared" si="57"/>
        <v>33.0884877561815</v>
      </c>
      <c r="E122" s="34">
        <f t="shared" si="57"/>
        <v>35.455591070617054</v>
      </c>
      <c r="F122" s="34">
        <f t="shared" si="57"/>
        <v>36.093563632841899</v>
      </c>
      <c r="G122" s="34">
        <f t="shared" si="57"/>
        <v>16.907633445329321</v>
      </c>
      <c r="H122" s="34">
        <f t="shared" si="57"/>
        <v>20.738189911421351</v>
      </c>
      <c r="I122" s="34">
        <f t="shared" si="57"/>
        <v>16.166506730933978</v>
      </c>
      <c r="J122" s="34">
        <f t="shared" si="57"/>
        <v>16.581102316156475</v>
      </c>
      <c r="K122" s="34">
        <f t="shared" si="57"/>
        <v>20.018584566903318</v>
      </c>
      <c r="L122" s="34">
        <f t="shared" si="57"/>
        <v>20.393353249249419</v>
      </c>
      <c r="M122" s="34">
        <f t="shared" si="57"/>
        <v>10.562045168403721</v>
      </c>
      <c r="N122" s="34">
        <f t="shared" si="57"/>
        <v>16.292171741252009</v>
      </c>
      <c r="O122" s="34">
        <f t="shared" si="57"/>
        <v>10.683504853573314</v>
      </c>
      <c r="P122" s="25"/>
      <c r="Q122" s="25"/>
    </row>
    <row r="123" spans="1:17" ht="14.25" x14ac:dyDescent="0.2">
      <c r="A123" s="159"/>
      <c r="B123" s="33" t="str">
        <f t="shared" si="40"/>
        <v>Is recommended by hair stylists/experts</v>
      </c>
      <c r="C123" s="34">
        <f t="shared" ref="C123:O123" si="58">C$79*$Q57*$P$78</f>
        <v>12.040694306829275</v>
      </c>
      <c r="D123" s="34">
        <f t="shared" si="58"/>
        <v>31.471680908284981</v>
      </c>
      <c r="E123" s="34">
        <f t="shared" si="58"/>
        <v>33.723120162257601</v>
      </c>
      <c r="F123" s="34">
        <f t="shared" si="58"/>
        <v>34.329919392688744</v>
      </c>
      <c r="G123" s="34">
        <f t="shared" si="58"/>
        <v>16.081473672251573</v>
      </c>
      <c r="H123" s="34">
        <f t="shared" si="58"/>
        <v>19.724857186491949</v>
      </c>
      <c r="I123" s="34">
        <f t="shared" si="58"/>
        <v>15.376560723677837</v>
      </c>
      <c r="J123" s="34">
        <f t="shared" si="58"/>
        <v>15.770897873814549</v>
      </c>
      <c r="K123" s="34">
        <f t="shared" si="58"/>
        <v>19.04041400645157</v>
      </c>
      <c r="L123" s="34">
        <f t="shared" si="58"/>
        <v>19.396870320566784</v>
      </c>
      <c r="M123" s="34">
        <f t="shared" si="58"/>
        <v>10.045950655958761</v>
      </c>
      <c r="N123" s="34">
        <f t="shared" si="58"/>
        <v>15.496085349136933</v>
      </c>
      <c r="O123" s="34">
        <f t="shared" si="58"/>
        <v>10.1614754415895</v>
      </c>
      <c r="P123" s="25"/>
      <c r="Q123" s="25"/>
    </row>
    <row r="124" spans="1:17" ht="14.25" x14ac:dyDescent="0.2">
      <c r="A124" s="159"/>
      <c r="B124" s="33" t="str">
        <f t="shared" si="40"/>
        <v>Is the best for colored hair</v>
      </c>
      <c r="C124" s="34">
        <f t="shared" ref="C124:O124" si="59">C$79*$Q58*$P$78</f>
        <v>12.119802802631284</v>
      </c>
      <c r="D124" s="34">
        <f t="shared" si="59"/>
        <v>31.678452816413497</v>
      </c>
      <c r="E124" s="34">
        <f t="shared" si="59"/>
        <v>33.944684238365198</v>
      </c>
      <c r="F124" s="34">
        <f t="shared" si="59"/>
        <v>34.555470196899392</v>
      </c>
      <c r="G124" s="34">
        <f t="shared" si="59"/>
        <v>16.187130469116678</v>
      </c>
      <c r="H124" s="34">
        <f t="shared" si="59"/>
        <v>19.854451356244088</v>
      </c>
      <c r="I124" s="34">
        <f t="shared" si="59"/>
        <v>15.477586176069607</v>
      </c>
      <c r="J124" s="34">
        <f t="shared" si="59"/>
        <v>15.874514158428383</v>
      </c>
      <c r="K124" s="34">
        <f t="shared" si="59"/>
        <v>19.165511320037844</v>
      </c>
      <c r="L124" s="34">
        <f t="shared" si="59"/>
        <v>19.524309585714175</v>
      </c>
      <c r="M124" s="34">
        <f t="shared" si="59"/>
        <v>10.111953498074216</v>
      </c>
      <c r="N124" s="34">
        <f t="shared" si="59"/>
        <v>15.597896089576917</v>
      </c>
      <c r="O124" s="34">
        <f t="shared" si="59"/>
        <v>10.228237292428723</v>
      </c>
      <c r="P124" s="25"/>
      <c r="Q124" s="25"/>
    </row>
    <row r="125" spans="1:17" ht="14.25" x14ac:dyDescent="0.2">
      <c r="A125" s="159"/>
      <c r="B125" s="33" t="str">
        <f t="shared" si="40"/>
        <v>Is the expert in hair care</v>
      </c>
      <c r="C125" s="34">
        <f t="shared" ref="C125:O125" si="60">C$79*$Q59*$P$78</f>
        <v>12.246567018795954</v>
      </c>
      <c r="D125" s="34">
        <f t="shared" si="60"/>
        <v>32.009786114980891</v>
      </c>
      <c r="E125" s="34">
        <f t="shared" si="60"/>
        <v>34.299720649477386</v>
      </c>
      <c r="F125" s="34">
        <f t="shared" si="60"/>
        <v>34.916894979550193</v>
      </c>
      <c r="G125" s="34">
        <f t="shared" si="60"/>
        <v>16.356435938792085</v>
      </c>
      <c r="H125" s="34">
        <f t="shared" si="60"/>
        <v>20.062114302955354</v>
      </c>
      <c r="I125" s="34">
        <f t="shared" si="60"/>
        <v>15.639470334721482</v>
      </c>
      <c r="J125" s="34">
        <f t="shared" si="60"/>
        <v>16.040549891604773</v>
      </c>
      <c r="K125" s="34">
        <f t="shared" si="60"/>
        <v>19.365968461085739</v>
      </c>
      <c r="L125" s="34">
        <f t="shared" si="60"/>
        <v>19.728519492516625</v>
      </c>
      <c r="M125" s="34">
        <f t="shared" si="60"/>
        <v>10.217717088451998</v>
      </c>
      <c r="N125" s="34">
        <f t="shared" si="60"/>
        <v>15.761038601366296</v>
      </c>
      <c r="O125" s="34">
        <f t="shared" si="60"/>
        <v>10.335217125701217</v>
      </c>
      <c r="P125" s="25"/>
      <c r="Q125" s="25"/>
    </row>
    <row r="126" spans="1:17" ht="14.25" x14ac:dyDescent="0.2">
      <c r="A126" s="159"/>
      <c r="B126" s="33" t="str">
        <f t="shared" si="40"/>
        <v>Leading edge of hair care fashion</v>
      </c>
      <c r="C126" s="34">
        <f t="shared" ref="C126:O126" si="61">C$79*$Q60*$P$78</f>
        <v>12.498189222310788</v>
      </c>
      <c r="D126" s="34">
        <f t="shared" si="61"/>
        <v>32.66747025649812</v>
      </c>
      <c r="E126" s="34">
        <f t="shared" si="61"/>
        <v>35.004454578301569</v>
      </c>
      <c r="F126" s="34">
        <f t="shared" si="61"/>
        <v>35.634309585714192</v>
      </c>
      <c r="G126" s="34">
        <f t="shared" si="61"/>
        <v>16.692500931230494</v>
      </c>
      <c r="H126" s="34">
        <f t="shared" si="61"/>
        <v>20.474317445299519</v>
      </c>
      <c r="I126" s="34">
        <f t="shared" si="61"/>
        <v>15.960804303774829</v>
      </c>
      <c r="J126" s="34">
        <f t="shared" si="61"/>
        <v>16.370124580015048</v>
      </c>
      <c r="K126" s="34">
        <f t="shared" si="61"/>
        <v>19.763868350083062</v>
      </c>
      <c r="L126" s="34">
        <f t="shared" si="61"/>
        <v>20.133868480455327</v>
      </c>
      <c r="M126" s="34">
        <f t="shared" si="61"/>
        <v>10.427653839277067</v>
      </c>
      <c r="N126" s="34">
        <f t="shared" si="61"/>
        <v>16.084870354091073</v>
      </c>
      <c r="O126" s="34">
        <f t="shared" si="61"/>
        <v>10.54756807294887</v>
      </c>
      <c r="P126" s="25"/>
      <c r="Q126" s="25"/>
    </row>
    <row r="127" spans="1:17" ht="14.25" x14ac:dyDescent="0.2">
      <c r="A127" s="159"/>
      <c r="B127" s="33" t="str">
        <f t="shared" si="40"/>
        <v>Leaves a pleasant smell on my hair</v>
      </c>
      <c r="C127" s="34">
        <f t="shared" ref="C127:O127" si="62">C$79*$Q61*$P$78</f>
        <v>13.592841119041051</v>
      </c>
      <c r="D127" s="34">
        <f t="shared" si="62"/>
        <v>35.528645394878971</v>
      </c>
      <c r="E127" s="34">
        <f t="shared" si="62"/>
        <v>38.070314113356808</v>
      </c>
      <c r="F127" s="34">
        <f t="shared" si="62"/>
        <v>38.755334870484475</v>
      </c>
      <c r="G127" s="34">
        <f t="shared" si="62"/>
        <v>18.154510945683189</v>
      </c>
      <c r="H127" s="34">
        <f t="shared" si="62"/>
        <v>22.267557252050569</v>
      </c>
      <c r="I127" s="34">
        <f t="shared" si="62"/>
        <v>17.358728786569415</v>
      </c>
      <c r="J127" s="34">
        <f t="shared" si="62"/>
        <v>17.803899313496878</v>
      </c>
      <c r="K127" s="34">
        <f t="shared" si="62"/>
        <v>21.494883586876348</v>
      </c>
      <c r="L127" s="34">
        <f t="shared" si="62"/>
        <v>21.89729011927199</v>
      </c>
      <c r="M127" s="34">
        <f t="shared" si="62"/>
        <v>11.340958226862645</v>
      </c>
      <c r="N127" s="34">
        <f t="shared" si="62"/>
        <v>17.493661141986564</v>
      </c>
      <c r="O127" s="34">
        <f t="shared" si="62"/>
        <v>11.471375129441036</v>
      </c>
      <c r="P127" s="25"/>
      <c r="Q127" s="25"/>
    </row>
    <row r="128" spans="1:17" ht="14.25" x14ac:dyDescent="0.2">
      <c r="A128" s="159"/>
      <c r="B128" s="33" t="str">
        <f t="shared" si="40"/>
        <v>Leaves hair feeling fresh</v>
      </c>
      <c r="C128" s="34">
        <f t="shared" ref="C128:O128" si="63">C$79*$Q62*$P$78</f>
        <v>12.725507008440669</v>
      </c>
      <c r="D128" s="34">
        <f t="shared" si="63"/>
        <v>33.261628088891527</v>
      </c>
      <c r="E128" s="34">
        <f t="shared" si="63"/>
        <v>35.641117616273419</v>
      </c>
      <c r="F128" s="34">
        <f t="shared" si="63"/>
        <v>36.28242846287371</v>
      </c>
      <c r="G128" s="34">
        <f t="shared" si="63"/>
        <v>16.996105100535644</v>
      </c>
      <c r="H128" s="34">
        <f t="shared" si="63"/>
        <v>20.846705511394532</v>
      </c>
      <c r="I128" s="34">
        <f t="shared" si="63"/>
        <v>16.25110033263552</v>
      </c>
      <c r="J128" s="34">
        <f t="shared" si="63"/>
        <v>16.66786534965842</v>
      </c>
      <c r="K128" s="34">
        <f t="shared" si="63"/>
        <v>20.123334727074962</v>
      </c>
      <c r="L128" s="34">
        <f t="shared" si="63"/>
        <v>20.500064441149945</v>
      </c>
      <c r="M128" s="34">
        <f t="shared" si="63"/>
        <v>10.61731260848835</v>
      </c>
      <c r="N128" s="34">
        <f t="shared" si="63"/>
        <v>16.377422903427661</v>
      </c>
      <c r="O128" s="34">
        <f t="shared" si="63"/>
        <v>10.739407849155556</v>
      </c>
      <c r="P128" s="25"/>
      <c r="Q128" s="25"/>
    </row>
    <row r="129" spans="1:17" ht="14.25" x14ac:dyDescent="0.2">
      <c r="A129" s="159"/>
      <c r="B129" s="33" t="str">
        <f t="shared" si="40"/>
        <v>Leaves hair shiny</v>
      </c>
      <c r="C129" s="34">
        <f t="shared" ref="C129:O129" si="64">C$79*$Q63*$P$78</f>
        <v>13.523263767311576</v>
      </c>
      <c r="D129" s="34">
        <f t="shared" si="64"/>
        <v>35.346785764838238</v>
      </c>
      <c r="E129" s="34">
        <f t="shared" si="64"/>
        <v>37.875444504250133</v>
      </c>
      <c r="F129" s="34">
        <f t="shared" si="64"/>
        <v>38.556958861961867</v>
      </c>
      <c r="G129" s="34">
        <f t="shared" si="64"/>
        <v>18.061583883380148</v>
      </c>
      <c r="H129" s="34">
        <f t="shared" si="64"/>
        <v>22.153576837690252</v>
      </c>
      <c r="I129" s="34">
        <f t="shared" si="64"/>
        <v>17.269875075429667</v>
      </c>
      <c r="J129" s="34">
        <f t="shared" si="64"/>
        <v>17.712766918595559</v>
      </c>
      <c r="K129" s="34">
        <f t="shared" si="64"/>
        <v>21.3848582387824</v>
      </c>
      <c r="L129" s="34">
        <f t="shared" si="64"/>
        <v>21.785204982455618</v>
      </c>
      <c r="M129" s="34">
        <f t="shared" si="64"/>
        <v>11.282907534399657</v>
      </c>
      <c r="N129" s="34">
        <f t="shared" si="64"/>
        <v>17.40411675581646</v>
      </c>
      <c r="O129" s="34">
        <f t="shared" si="64"/>
        <v>11.412656875088469</v>
      </c>
      <c r="P129" s="25"/>
      <c r="Q129" s="25"/>
    </row>
    <row r="130" spans="1:17" ht="14.25" x14ac:dyDescent="0.2">
      <c r="A130" s="159"/>
      <c r="B130" s="33" t="str">
        <f t="shared" si="40"/>
        <v>Leaves hair smooth</v>
      </c>
      <c r="C130" s="34">
        <f t="shared" ref="C130:O130" si="65">C$79*$Q64*$P$78</f>
        <v>13.513732623239042</v>
      </c>
      <c r="D130" s="34">
        <f t="shared" si="65"/>
        <v>35.321873486750455</v>
      </c>
      <c r="E130" s="34">
        <f t="shared" si="65"/>
        <v>37.848750037249218</v>
      </c>
      <c r="F130" s="34">
        <f t="shared" si="65"/>
        <v>38.529784066273834</v>
      </c>
      <c r="G130" s="34">
        <f t="shared" si="65"/>
        <v>18.048854148818087</v>
      </c>
      <c r="H130" s="34">
        <f t="shared" si="65"/>
        <v>22.13796308229843</v>
      </c>
      <c r="I130" s="34">
        <f t="shared" si="65"/>
        <v>17.257703334177645</v>
      </c>
      <c r="J130" s="34">
        <f t="shared" si="65"/>
        <v>17.700283028883049</v>
      </c>
      <c r="K130" s="34">
        <f t="shared" si="65"/>
        <v>21.369786273290075</v>
      </c>
      <c r="L130" s="34">
        <f t="shared" si="65"/>
        <v>21.769850854124606</v>
      </c>
      <c r="M130" s="34">
        <f t="shared" si="65"/>
        <v>11.274955384747191</v>
      </c>
      <c r="N130" s="34">
        <f t="shared" si="65"/>
        <v>17.391850401546581</v>
      </c>
      <c r="O130" s="34">
        <f t="shared" si="65"/>
        <v>11.404613278601815</v>
      </c>
      <c r="P130" s="25"/>
      <c r="Q130" s="25"/>
    </row>
    <row r="131" spans="1:17" ht="14.25" x14ac:dyDescent="0.2">
      <c r="A131" s="159"/>
      <c r="B131" s="33" t="str">
        <f t="shared" si="40"/>
        <v>Leaves hair soft to the touch</v>
      </c>
      <c r="C131" s="34">
        <f t="shared" ref="C131:O131" si="66">C$79*$Q65*$P$78</f>
        <v>12.821295006369613</v>
      </c>
      <c r="D131" s="34">
        <f t="shared" si="66"/>
        <v>33.51199648367367</v>
      </c>
      <c r="E131" s="34">
        <f t="shared" si="66"/>
        <v>35.909397009632642</v>
      </c>
      <c r="F131" s="34">
        <f t="shared" si="66"/>
        <v>36.555535159538422</v>
      </c>
      <c r="G131" s="34">
        <f t="shared" si="66"/>
        <v>17.124038932884357</v>
      </c>
      <c r="H131" s="34">
        <f t="shared" si="66"/>
        <v>21.003623753082373</v>
      </c>
      <c r="I131" s="34">
        <f t="shared" si="66"/>
        <v>16.373426332218337</v>
      </c>
      <c r="J131" s="34">
        <f t="shared" si="66"/>
        <v>16.793328441269153</v>
      </c>
      <c r="K131" s="34">
        <f t="shared" si="66"/>
        <v>20.274807980272811</v>
      </c>
      <c r="L131" s="34">
        <f t="shared" si="66"/>
        <v>20.654373430876618</v>
      </c>
      <c r="M131" s="34">
        <f t="shared" si="66"/>
        <v>10.697231712495622</v>
      </c>
      <c r="N131" s="34">
        <f t="shared" si="66"/>
        <v>16.50069976383994</v>
      </c>
      <c r="O131" s="34">
        <f t="shared" si="66"/>
        <v>10.820245993846427</v>
      </c>
      <c r="P131" s="25"/>
      <c r="Q131" s="25"/>
    </row>
    <row r="132" spans="1:17" ht="14.25" x14ac:dyDescent="0.2">
      <c r="A132" s="159"/>
      <c r="B132" s="33" t="str">
        <f t="shared" si="40"/>
        <v>Leaves hair with fullness and volume</v>
      </c>
      <c r="C132" s="34">
        <f t="shared" ref="C132:O132" si="67">C$79*$Q66*$P$78</f>
        <v>12.492470535867273</v>
      </c>
      <c r="D132" s="34">
        <f t="shared" si="67"/>
        <v>32.652522889645468</v>
      </c>
      <c r="E132" s="34">
        <f t="shared" si="67"/>
        <v>34.988437898101033</v>
      </c>
      <c r="F132" s="34">
        <f t="shared" si="67"/>
        <v>35.618004708301385</v>
      </c>
      <c r="G132" s="34">
        <f t="shared" si="67"/>
        <v>16.684863090493259</v>
      </c>
      <c r="H132" s="34">
        <f t="shared" si="67"/>
        <v>20.464949192064427</v>
      </c>
      <c r="I132" s="34">
        <f t="shared" si="67"/>
        <v>15.95350125902362</v>
      </c>
      <c r="J132" s="34">
        <f t="shared" si="67"/>
        <v>16.362634246187547</v>
      </c>
      <c r="K132" s="34">
        <f t="shared" si="67"/>
        <v>19.754825170787672</v>
      </c>
      <c r="L132" s="34">
        <f t="shared" si="67"/>
        <v>20.124656003456725</v>
      </c>
      <c r="M132" s="34">
        <f t="shared" si="67"/>
        <v>10.422882549485591</v>
      </c>
      <c r="N132" s="34">
        <f t="shared" si="67"/>
        <v>16.077510541529147</v>
      </c>
      <c r="O132" s="34">
        <f t="shared" si="67"/>
        <v>10.54274191505688</v>
      </c>
      <c r="P132" s="25"/>
      <c r="Q132" s="25"/>
    </row>
    <row r="133" spans="1:17" ht="14.25" x14ac:dyDescent="0.2">
      <c r="A133" s="159"/>
      <c r="B133" s="33" t="str">
        <f t="shared" si="40"/>
        <v>Makes hair easy to comb</v>
      </c>
      <c r="C133" s="34">
        <f t="shared" ref="C133:O133" si="68">C$79*$Q67*$P$78</f>
        <v>13.328828428231926</v>
      </c>
      <c r="D133" s="34">
        <f t="shared" si="68"/>
        <v>34.838575291847633</v>
      </c>
      <c r="E133" s="34">
        <f t="shared" si="68"/>
        <v>37.330877377431428</v>
      </c>
      <c r="F133" s="34">
        <f t="shared" si="68"/>
        <v>38.002593029926039</v>
      </c>
      <c r="G133" s="34">
        <f t="shared" si="68"/>
        <v>17.801897298314103</v>
      </c>
      <c r="H133" s="34">
        <f t="shared" si="68"/>
        <v>21.835056227697031</v>
      </c>
      <c r="I133" s="34">
        <f t="shared" si="68"/>
        <v>17.021571553888439</v>
      </c>
      <c r="J133" s="34">
        <f t="shared" si="68"/>
        <v>17.45809556846034</v>
      </c>
      <c r="K133" s="34">
        <f t="shared" si="68"/>
        <v>21.077390142739006</v>
      </c>
      <c r="L133" s="34">
        <f t="shared" si="68"/>
        <v>21.471980764502977</v>
      </c>
      <c r="M133" s="34">
        <f t="shared" si="68"/>
        <v>11.120683681489375</v>
      </c>
      <c r="N133" s="34">
        <f t="shared" si="68"/>
        <v>17.153883128710948</v>
      </c>
      <c r="O133" s="34">
        <f t="shared" si="68"/>
        <v>11.248567506760732</v>
      </c>
      <c r="P133" s="25"/>
      <c r="Q133" s="25"/>
    </row>
    <row r="134" spans="1:17" ht="14.25" x14ac:dyDescent="0.2">
      <c r="A134" s="159"/>
      <c r="B134" s="33" t="str">
        <f t="shared" si="40"/>
        <v>Moisturizes hair</v>
      </c>
      <c r="C134" s="34">
        <f t="shared" ref="C134:O134" si="69">C$79*$Q68*$P$78</f>
        <v>13.279743036258388</v>
      </c>
      <c r="D134" s="34">
        <f t="shared" si="69"/>
        <v>34.710277059695606</v>
      </c>
      <c r="E134" s="34">
        <f t="shared" si="69"/>
        <v>37.193400872376714</v>
      </c>
      <c r="F134" s="34">
        <f t="shared" si="69"/>
        <v>37.862642832132686</v>
      </c>
      <c r="G134" s="34">
        <f t="shared" si="69"/>
        <v>17.736339165319492</v>
      </c>
      <c r="H134" s="34">
        <f t="shared" si="69"/>
        <v>21.754645387429136</v>
      </c>
      <c r="I134" s="34">
        <f t="shared" si="69"/>
        <v>16.958887086440537</v>
      </c>
      <c r="J134" s="34">
        <f t="shared" si="69"/>
        <v>17.393803536440913</v>
      </c>
      <c r="K134" s="34">
        <f t="shared" si="69"/>
        <v>20.999769520453547</v>
      </c>
      <c r="L134" s="34">
        <f t="shared" si="69"/>
        <v>21.392907003598268</v>
      </c>
      <c r="M134" s="34">
        <f t="shared" si="69"/>
        <v>11.079730110779179</v>
      </c>
      <c r="N134" s="34">
        <f t="shared" si="69"/>
        <v>17.090711404221075</v>
      </c>
      <c r="O134" s="34">
        <f t="shared" si="69"/>
        <v>11.207142984854467</v>
      </c>
      <c r="P134" s="25"/>
      <c r="Q134" s="25"/>
    </row>
    <row r="135" spans="1:17" ht="14.25" x14ac:dyDescent="0.2">
      <c r="A135" s="159"/>
      <c r="B135" s="33" t="str">
        <f t="shared" si="40"/>
        <v>Prevents hair fall</v>
      </c>
      <c r="C135" s="34">
        <f t="shared" ref="C135:O135" si="70">C$79*$Q69*$P$78</f>
        <v>12.60064902109051</v>
      </c>
      <c r="D135" s="34">
        <f t="shared" si="70"/>
        <v>32.935277245941705</v>
      </c>
      <c r="E135" s="34">
        <f t="shared" si="70"/>
        <v>35.291420098561439</v>
      </c>
      <c r="F135" s="34">
        <f t="shared" si="70"/>
        <v>35.926438639360534</v>
      </c>
      <c r="G135" s="34">
        <f t="shared" si="70"/>
        <v>16.829345577772653</v>
      </c>
      <c r="H135" s="34">
        <f t="shared" si="70"/>
        <v>20.642165315761641</v>
      </c>
      <c r="I135" s="34">
        <f t="shared" si="70"/>
        <v>16.091650522234058</v>
      </c>
      <c r="J135" s="34">
        <f t="shared" si="70"/>
        <v>16.504326394424542</v>
      </c>
      <c r="K135" s="34">
        <f t="shared" si="70"/>
        <v>19.925891979125542</v>
      </c>
      <c r="L135" s="34">
        <f t="shared" si="70"/>
        <v>20.298925360013708</v>
      </c>
      <c r="M135" s="34">
        <f t="shared" si="70"/>
        <v>10.513139448041066</v>
      </c>
      <c r="N135" s="34">
        <f t="shared" si="70"/>
        <v>16.216733662492267</v>
      </c>
      <c r="O135" s="34">
        <f t="shared" si="70"/>
        <v>10.6340367351804</v>
      </c>
      <c r="P135" s="25"/>
      <c r="Q135" s="25"/>
    </row>
    <row r="136" spans="1:17" ht="14.25" x14ac:dyDescent="0.2">
      <c r="A136" s="159"/>
      <c r="B136" s="33" t="str">
        <f t="shared" si="40"/>
        <v>Protects against split ends</v>
      </c>
      <c r="C136" s="34">
        <f t="shared" ref="C136:O136" si="71">C$79*$Q70*$P$78</f>
        <v>12.606367707534027</v>
      </c>
      <c r="D136" s="34">
        <f t="shared" si="71"/>
        <v>32.950224612794365</v>
      </c>
      <c r="E136" s="34">
        <f t="shared" si="71"/>
        <v>35.307436778761975</v>
      </c>
      <c r="F136" s="34">
        <f t="shared" si="71"/>
        <v>35.942743516773341</v>
      </c>
      <c r="G136" s="34">
        <f t="shared" si="71"/>
        <v>16.836983418509888</v>
      </c>
      <c r="H136" s="34">
        <f t="shared" si="71"/>
        <v>20.651533568996729</v>
      </c>
      <c r="I136" s="34">
        <f t="shared" si="71"/>
        <v>16.098953566985266</v>
      </c>
      <c r="J136" s="34">
        <f t="shared" si="71"/>
        <v>16.511816728252047</v>
      </c>
      <c r="K136" s="34">
        <f t="shared" si="71"/>
        <v>19.934935158420931</v>
      </c>
      <c r="L136" s="34">
        <f t="shared" si="71"/>
        <v>20.30813783701231</v>
      </c>
      <c r="M136" s="34">
        <f t="shared" si="71"/>
        <v>10.517910737832544</v>
      </c>
      <c r="N136" s="34">
        <f t="shared" si="71"/>
        <v>16.224093475054193</v>
      </c>
      <c r="O136" s="34">
        <f t="shared" si="71"/>
        <v>10.638862893072391</v>
      </c>
      <c r="P136" s="25"/>
      <c r="Q136" s="25"/>
    </row>
    <row r="137" spans="1:17" ht="14.25" x14ac:dyDescent="0.2">
      <c r="A137" s="159"/>
      <c r="B137" s="33" t="str">
        <f t="shared" si="40"/>
        <v>Provides superior anti-dandruff performance</v>
      </c>
      <c r="C137" s="34">
        <f t="shared" ref="C137:O137" si="72">C$79*$Q71*$P$78</f>
        <v>12.669749815616361</v>
      </c>
      <c r="D137" s="34">
        <f t="shared" si="72"/>
        <v>33.115891262078058</v>
      </c>
      <c r="E137" s="34">
        <f t="shared" si="72"/>
        <v>35.484954984318072</v>
      </c>
      <c r="F137" s="34">
        <f t="shared" si="72"/>
        <v>36.123455908098741</v>
      </c>
      <c r="G137" s="34">
        <f t="shared" si="72"/>
        <v>16.921636153347592</v>
      </c>
      <c r="H137" s="34">
        <f t="shared" si="72"/>
        <v>20.755365042352363</v>
      </c>
      <c r="I137" s="34">
        <f t="shared" si="72"/>
        <v>16.179895646311206</v>
      </c>
      <c r="J137" s="34">
        <f t="shared" si="72"/>
        <v>16.59483459484024</v>
      </c>
      <c r="K137" s="34">
        <f t="shared" si="72"/>
        <v>20.035163728944877</v>
      </c>
      <c r="L137" s="34">
        <f t="shared" si="72"/>
        <v>20.410242790413538</v>
      </c>
      <c r="M137" s="34">
        <f t="shared" si="72"/>
        <v>10.570792533021434</v>
      </c>
      <c r="N137" s="34">
        <f t="shared" si="72"/>
        <v>16.30566473094888</v>
      </c>
      <c r="O137" s="34">
        <f t="shared" si="72"/>
        <v>10.692352809708636</v>
      </c>
      <c r="P137" s="25"/>
      <c r="Q137" s="25"/>
    </row>
    <row r="138" spans="1:17" ht="14.25" x14ac:dyDescent="0.2">
      <c r="A138" s="159"/>
      <c r="B138" s="33" t="str">
        <f t="shared" si="40"/>
        <v>Provides superior scalp care</v>
      </c>
      <c r="C138" s="34">
        <f t="shared" ref="C138:O138" si="73">C$79*$Q72*$P$78</f>
        <v>13.369812347743814</v>
      </c>
      <c r="D138" s="34">
        <f t="shared" si="73"/>
        <v>34.945698087625068</v>
      </c>
      <c r="E138" s="34">
        <f t="shared" si="73"/>
        <v>37.445663585535371</v>
      </c>
      <c r="F138" s="34">
        <f t="shared" si="73"/>
        <v>38.119444651384569</v>
      </c>
      <c r="G138" s="34">
        <f t="shared" si="73"/>
        <v>17.856635156930967</v>
      </c>
      <c r="H138" s="34">
        <f t="shared" si="73"/>
        <v>21.902195375881874</v>
      </c>
      <c r="I138" s="34">
        <f t="shared" si="73"/>
        <v>17.073910041272132</v>
      </c>
      <c r="J138" s="34">
        <f t="shared" si="73"/>
        <v>17.511776294224138</v>
      </c>
      <c r="K138" s="34">
        <f t="shared" si="73"/>
        <v>21.142199594355997</v>
      </c>
      <c r="L138" s="34">
        <f t="shared" si="73"/>
        <v>21.538003516326327</v>
      </c>
      <c r="M138" s="34">
        <f t="shared" si="73"/>
        <v>11.154877924994974</v>
      </c>
      <c r="N138" s="34">
        <f t="shared" si="73"/>
        <v>17.206628452071421</v>
      </c>
      <c r="O138" s="34">
        <f t="shared" si="73"/>
        <v>11.283154971653342</v>
      </c>
      <c r="P138" s="25"/>
      <c r="Q138" s="25"/>
    </row>
    <row r="139" spans="1:17" ht="14.25" x14ac:dyDescent="0.2">
      <c r="A139" s="159"/>
      <c r="B139" s="33" t="str">
        <f t="shared" si="40"/>
        <v>Provides vitamins</v>
      </c>
      <c r="C139" s="34">
        <f t="shared" ref="C139:O139" si="74">C$79*$Q73*$P$78</f>
        <v>13.124861945079754</v>
      </c>
      <c r="D139" s="34">
        <f t="shared" si="74"/>
        <v>34.305452540769288</v>
      </c>
      <c r="E139" s="34">
        <f t="shared" si="74"/>
        <v>36.759615783611842</v>
      </c>
      <c r="F139" s="34">
        <f t="shared" si="74"/>
        <v>37.421052402202207</v>
      </c>
      <c r="G139" s="34">
        <f t="shared" si="74"/>
        <v>17.52948097868601</v>
      </c>
      <c r="H139" s="34">
        <f t="shared" si="74"/>
        <v>21.500921862311994</v>
      </c>
      <c r="I139" s="34">
        <f t="shared" si="74"/>
        <v>16.761096291095203</v>
      </c>
      <c r="J139" s="34">
        <f t="shared" si="74"/>
        <v>17.190940328612623</v>
      </c>
      <c r="K139" s="34">
        <f t="shared" si="74"/>
        <v>20.754850081203308</v>
      </c>
      <c r="L139" s="34">
        <f t="shared" si="74"/>
        <v>21.143402418219342</v>
      </c>
      <c r="M139" s="34">
        <f t="shared" si="74"/>
        <v>10.950507678926632</v>
      </c>
      <c r="N139" s="34">
        <f t="shared" si="74"/>
        <v>16.891383147335564</v>
      </c>
      <c r="O139" s="34">
        <f t="shared" si="74"/>
        <v>11.07643454194635</v>
      </c>
      <c r="P139" s="25"/>
      <c r="Q139" s="25"/>
    </row>
    <row r="140" spans="1:17" ht="14.25" x14ac:dyDescent="0.2">
      <c r="A140" s="159"/>
      <c r="B140" s="33" t="str">
        <f t="shared" si="40"/>
        <v>Repairs extremely severe damage</v>
      </c>
      <c r="C140" s="34">
        <f t="shared" ref="C140:O140" si="75">C$79*$Q74*$P$78</f>
        <v>13.364093661300299</v>
      </c>
      <c r="D140" s="34">
        <f t="shared" si="75"/>
        <v>34.930750720772409</v>
      </c>
      <c r="E140" s="34">
        <f t="shared" si="75"/>
        <v>37.429646905334835</v>
      </c>
      <c r="F140" s="34">
        <f t="shared" si="75"/>
        <v>38.103139773971762</v>
      </c>
      <c r="G140" s="34">
        <f t="shared" si="75"/>
        <v>17.848997316193735</v>
      </c>
      <c r="H140" s="34">
        <f t="shared" si="75"/>
        <v>21.892827122646786</v>
      </c>
      <c r="I140" s="34">
        <f t="shared" si="75"/>
        <v>17.066606996520921</v>
      </c>
      <c r="J140" s="34">
        <f t="shared" si="75"/>
        <v>17.504285960396636</v>
      </c>
      <c r="K140" s="34">
        <f t="shared" si="75"/>
        <v>21.133156415060608</v>
      </c>
      <c r="L140" s="34">
        <f t="shared" si="75"/>
        <v>21.528791039327729</v>
      </c>
      <c r="M140" s="34">
        <f t="shared" si="75"/>
        <v>11.150106635203496</v>
      </c>
      <c r="N140" s="34">
        <f t="shared" si="75"/>
        <v>17.199268639509501</v>
      </c>
      <c r="O140" s="34">
        <f t="shared" si="75"/>
        <v>11.278328813761355</v>
      </c>
      <c r="P140" s="25"/>
      <c r="Q140" s="25"/>
    </row>
    <row r="141" spans="1:17" ht="14.25" x14ac:dyDescent="0.2">
      <c r="A141" s="159"/>
      <c r="B141" s="33" t="str">
        <f t="shared" si="40"/>
        <v>Simplifies my hair routine</v>
      </c>
      <c r="C141" s="34">
        <f t="shared" ref="C141:O141" si="76">C$79*$Q75*$P$78</f>
        <v>13.044323777666856</v>
      </c>
      <c r="D141" s="34">
        <f t="shared" si="76"/>
        <v>34.09494379092758</v>
      </c>
      <c r="E141" s="34">
        <f t="shared" si="76"/>
        <v>36.534047537454086</v>
      </c>
      <c r="F141" s="34">
        <f t="shared" si="76"/>
        <v>37.191425378638336</v>
      </c>
      <c r="G141" s="34">
        <f t="shared" si="76"/>
        <v>17.421914721636586</v>
      </c>
      <c r="H141" s="34">
        <f t="shared" si="76"/>
        <v>21.368985629251068</v>
      </c>
      <c r="I141" s="34">
        <f t="shared" si="76"/>
        <v>16.658245077515623</v>
      </c>
      <c r="J141" s="34">
        <f t="shared" si="76"/>
        <v>17.085451460541904</v>
      </c>
      <c r="K141" s="34">
        <f t="shared" si="76"/>
        <v>20.627491972793166</v>
      </c>
      <c r="L141" s="34">
        <f t="shared" si="76"/>
        <v>21.013660033822283</v>
      </c>
      <c r="M141" s="34">
        <f t="shared" si="76"/>
        <v>10.8833120143633</v>
      </c>
      <c r="N141" s="34">
        <f t="shared" si="76"/>
        <v>16.787732453755087</v>
      </c>
      <c r="O141" s="34">
        <f t="shared" si="76"/>
        <v>11.008466151634124</v>
      </c>
      <c r="P141" s="25"/>
      <c r="Q141" s="25"/>
    </row>
    <row r="142" spans="1:17" ht="14.25" x14ac:dyDescent="0.2">
      <c r="A142" s="159"/>
      <c r="B142" s="33" t="str">
        <f t="shared" si="40"/>
        <v>Strengthens hair</v>
      </c>
      <c r="C142" s="34">
        <f t="shared" ref="C142:O142" si="77">C$79*$Q76*$P$78</f>
        <v>12.900880059375254</v>
      </c>
      <c r="D142" s="34">
        <f t="shared" si="77"/>
        <v>33.720014005706581</v>
      </c>
      <c r="E142" s="34">
        <f t="shared" si="77"/>
        <v>36.132295809090287</v>
      </c>
      <c r="F142" s="34">
        <f t="shared" si="77"/>
        <v>36.782444703533471</v>
      </c>
      <c r="G142" s="34">
        <f t="shared" si="77"/>
        <v>17.230332216477567</v>
      </c>
      <c r="H142" s="34">
        <f t="shared" si="77"/>
        <v>21.133998610604106</v>
      </c>
      <c r="I142" s="34">
        <f t="shared" si="77"/>
        <v>16.475060371672708</v>
      </c>
      <c r="J142" s="34">
        <f t="shared" si="77"/>
        <v>16.897568920368617</v>
      </c>
      <c r="K142" s="34">
        <f t="shared" si="77"/>
        <v>20.400658892133709</v>
      </c>
      <c r="L142" s="34">
        <f t="shared" si="77"/>
        <v>20.782580402440562</v>
      </c>
      <c r="M142" s="34">
        <f t="shared" si="77"/>
        <v>10.763632162093705</v>
      </c>
      <c r="N142" s="34">
        <f t="shared" si="77"/>
        <v>16.603123821993421</v>
      </c>
      <c r="O142" s="34">
        <f t="shared" si="77"/>
        <v>10.887410024509986</v>
      </c>
      <c r="P142" s="25"/>
      <c r="Q142" s="25"/>
    </row>
    <row r="143" spans="1:17" ht="14.25" x14ac:dyDescent="0.2">
      <c r="A143" s="159"/>
      <c r="B143" s="33" t="str">
        <f t="shared" si="40"/>
        <v>Worth paying more for</v>
      </c>
      <c r="C143" s="34">
        <f t="shared" ref="C143:O143" si="78">C$79*$Q77*$P$78</f>
        <v>14.257161860896515</v>
      </c>
      <c r="D143" s="34">
        <f t="shared" si="78"/>
        <v>37.265031177596839</v>
      </c>
      <c r="E143" s="34">
        <f t="shared" si="78"/>
        <v>39.930918463320687</v>
      </c>
      <c r="F143" s="34">
        <f t="shared" si="78"/>
        <v>40.649418129940202</v>
      </c>
      <c r="G143" s="34">
        <f t="shared" si="78"/>
        <v>19.04177344465884</v>
      </c>
      <c r="H143" s="34">
        <f t="shared" si="78"/>
        <v>23.355836002860748</v>
      </c>
      <c r="I143" s="34">
        <f t="shared" si="78"/>
        <v>18.207099151835269</v>
      </c>
      <c r="J143" s="34">
        <f t="shared" si="78"/>
        <v>18.67402642645887</v>
      </c>
      <c r="K143" s="34">
        <f t="shared" si="78"/>
        <v>22.545399581691264</v>
      </c>
      <c r="L143" s="34">
        <f t="shared" si="78"/>
        <v>22.967472863943499</v>
      </c>
      <c r="M143" s="34">
        <f t="shared" si="78"/>
        <v>11.895223057639447</v>
      </c>
      <c r="N143" s="34">
        <f t="shared" si="78"/>
        <v>18.348626034597071</v>
      </c>
      <c r="O143" s="34">
        <f t="shared" si="78"/>
        <v>12.032013804560796</v>
      </c>
      <c r="P143" s="25"/>
      <c r="Q143" s="25"/>
    </row>
    <row r="144" spans="1:17" ht="14.25" x14ac:dyDescent="0.2">
      <c r="A144" s="121"/>
      <c r="B144" s="30"/>
      <c r="C144" s="32"/>
      <c r="D144" s="32"/>
      <c r="E144" s="32"/>
      <c r="F144" s="32"/>
      <c r="G144" s="32"/>
      <c r="H144" s="32"/>
      <c r="I144" s="32"/>
      <c r="J144" s="32"/>
      <c r="K144" s="32"/>
      <c r="L144" s="32"/>
      <c r="M144" s="32"/>
      <c r="N144" s="32"/>
      <c r="O144" s="35"/>
      <c r="P144" s="25"/>
      <c r="Q144" s="25"/>
    </row>
    <row r="145" spans="1:17" ht="14.25" x14ac:dyDescent="0.2">
      <c r="A145" s="121"/>
      <c r="B145" s="30"/>
      <c r="C145" s="32"/>
      <c r="D145" s="32"/>
      <c r="E145" s="32"/>
      <c r="F145" s="32"/>
      <c r="G145" s="32"/>
      <c r="H145" s="32"/>
      <c r="I145" s="32"/>
      <c r="J145" s="32"/>
      <c r="K145" s="32"/>
      <c r="L145" s="32"/>
      <c r="M145" s="32"/>
      <c r="N145" s="32"/>
      <c r="O145" s="32"/>
      <c r="P145" s="25"/>
      <c r="Q145" s="25"/>
    </row>
    <row r="146" spans="1:17" x14ac:dyDescent="0.15">
      <c r="P146" s="25"/>
      <c r="Q146" s="25"/>
    </row>
    <row r="147" spans="1:17" ht="22.5" x14ac:dyDescent="0.2">
      <c r="A147" s="24"/>
      <c r="B147" s="31" t="s">
        <v>74</v>
      </c>
      <c r="C147" s="32" t="str">
        <f t="shared" ref="C147:O147" si="79">C81</f>
        <v>Clairol</v>
      </c>
      <c r="D147" s="32" t="str">
        <f t="shared" si="79"/>
        <v>H&amp;S</v>
      </c>
      <c r="E147" s="32" t="str">
        <f t="shared" si="79"/>
        <v>PTN</v>
      </c>
      <c r="F147" s="32" t="str">
        <f t="shared" si="79"/>
        <v>REJ</v>
      </c>
      <c r="G147" s="32" t="str">
        <f t="shared" si="79"/>
        <v>VS</v>
      </c>
      <c r="H147" s="32" t="str">
        <f t="shared" si="79"/>
        <v>Clear</v>
      </c>
      <c r="I147" s="32" t="str">
        <f t="shared" si="79"/>
        <v>Dove</v>
      </c>
      <c r="J147" s="32" t="str">
        <f t="shared" si="79"/>
        <v>Hazeline</v>
      </c>
      <c r="K147" s="32" t="str">
        <f t="shared" si="79"/>
        <v>L'Oreal</v>
      </c>
      <c r="L147" s="32" t="str">
        <f t="shared" si="79"/>
        <v>Lux</v>
      </c>
      <c r="M147" s="32" t="str">
        <f t="shared" si="79"/>
        <v>SWK</v>
      </c>
      <c r="N147" s="32" t="str">
        <f t="shared" si="79"/>
        <v>Slek</v>
      </c>
      <c r="O147" s="32" t="str">
        <f t="shared" si="79"/>
        <v>Syoss</v>
      </c>
      <c r="P147" s="25" t="s">
        <v>75</v>
      </c>
      <c r="Q147" s="25"/>
    </row>
    <row r="148" spans="1:17" ht="14.25" x14ac:dyDescent="0.2">
      <c r="A148" s="158" t="s">
        <v>70</v>
      </c>
      <c r="B148" s="33" t="str">
        <f t="shared" ref="B148:B168" si="80">B82</f>
        <v>Brand that understands my needs</v>
      </c>
      <c r="C148" s="34">
        <f t="shared" ref="C148:O148" si="81">C16-C82</f>
        <v>2.094432265719373</v>
      </c>
      <c r="D148" s="34">
        <f t="shared" si="81"/>
        <v>0.2152149999642532</v>
      </c>
      <c r="E148" s="34">
        <f t="shared" si="81"/>
        <v>0.52736312336050162</v>
      </c>
      <c r="F148" s="34">
        <f t="shared" si="81"/>
        <v>-0.25289939030928821</v>
      </c>
      <c r="G148" s="34">
        <f t="shared" si="81"/>
        <v>-2.7616496851479955</v>
      </c>
      <c r="H148" s="34">
        <f t="shared" si="81"/>
        <v>1.2173758997048019</v>
      </c>
      <c r="I148" s="34">
        <f t="shared" si="81"/>
        <v>-0.25028962096249963</v>
      </c>
      <c r="J148" s="34">
        <f t="shared" si="81"/>
        <v>0.99545221111166171</v>
      </c>
      <c r="K148" s="34">
        <f t="shared" si="81"/>
        <v>1.2444874094938996E-3</v>
      </c>
      <c r="L148" s="34">
        <f t="shared" si="81"/>
        <v>-0.24584949287740798</v>
      </c>
      <c r="M148" s="34">
        <f t="shared" si="81"/>
        <v>-2.9764962081954476</v>
      </c>
      <c r="N148" s="34">
        <f t="shared" si="81"/>
        <v>0.36037483828542705</v>
      </c>
      <c r="O148" s="34">
        <f t="shared" si="81"/>
        <v>1.0757265719370714</v>
      </c>
    </row>
    <row r="149" spans="1:17" ht="14.25" x14ac:dyDescent="0.2">
      <c r="A149" s="159"/>
      <c r="B149" s="33" t="str">
        <f t="shared" si="80"/>
        <v>Does what it promises</v>
      </c>
      <c r="C149" s="34">
        <f t="shared" ref="C149:O149" si="82">C17-C83</f>
        <v>6.9855189518754912E-2</v>
      </c>
      <c r="D149" s="34">
        <f t="shared" si="82"/>
        <v>1.1245518808922981</v>
      </c>
      <c r="E149" s="34">
        <f t="shared" si="82"/>
        <v>2.1438175359345664</v>
      </c>
      <c r="F149" s="34">
        <f t="shared" si="82"/>
        <v>-0.19508802275797876</v>
      </c>
      <c r="G149" s="34">
        <f t="shared" si="82"/>
        <v>1.5979293387750424</v>
      </c>
      <c r="H149" s="34">
        <f t="shared" si="82"/>
        <v>1.0463985361704573</v>
      </c>
      <c r="I149" s="34">
        <f t="shared" si="82"/>
        <v>0.30275125619161258</v>
      </c>
      <c r="J149" s="34">
        <f t="shared" si="82"/>
        <v>-1.8448708070361093</v>
      </c>
      <c r="K149" s="34">
        <f t="shared" si="82"/>
        <v>0.35762763835976941</v>
      </c>
      <c r="L149" s="34">
        <f t="shared" si="82"/>
        <v>-0.44118986183678999</v>
      </c>
      <c r="M149" s="34">
        <f t="shared" si="82"/>
        <v>-3.4045626737761552</v>
      </c>
      <c r="N149" s="34">
        <f t="shared" si="82"/>
        <v>0.81726103768932035</v>
      </c>
      <c r="O149" s="34">
        <f t="shared" si="82"/>
        <v>-1.5744810481248273</v>
      </c>
    </row>
    <row r="150" spans="1:17" ht="14.25" x14ac:dyDescent="0.2">
      <c r="A150" s="159"/>
      <c r="B150" s="33" t="str">
        <f t="shared" si="80"/>
        <v>Helps me express who I am</v>
      </c>
      <c r="C150" s="34">
        <f t="shared" ref="C150:O150" si="83">C18-C84</f>
        <v>-0.39413481812918505</v>
      </c>
      <c r="D150" s="34">
        <f t="shared" si="83"/>
        <v>-0.46310870792741454</v>
      </c>
      <c r="E150" s="34">
        <f t="shared" si="83"/>
        <v>0.18363802383009897</v>
      </c>
      <c r="F150" s="34">
        <f t="shared" si="83"/>
        <v>0.81455724159619081</v>
      </c>
      <c r="G150" s="34">
        <f t="shared" si="83"/>
        <v>-1.5772831595274042</v>
      </c>
      <c r="H150" s="34">
        <f t="shared" si="83"/>
        <v>-1.6882779274803994</v>
      </c>
      <c r="I150" s="34">
        <f t="shared" si="83"/>
        <v>2.0509562780990223</v>
      </c>
      <c r="J150" s="34">
        <f t="shared" si="83"/>
        <v>1.0807594687899762</v>
      </c>
      <c r="K150" s="34">
        <f t="shared" si="83"/>
        <v>-2.2431978028261632</v>
      </c>
      <c r="L150" s="34">
        <f t="shared" si="83"/>
        <v>-0.33743451006739988</v>
      </c>
      <c r="M150" s="34">
        <f t="shared" si="83"/>
        <v>0.11391109808658229</v>
      </c>
      <c r="N150" s="34">
        <f t="shared" si="83"/>
        <v>-0.21190337152537708</v>
      </c>
      <c r="O150" s="34">
        <f t="shared" si="83"/>
        <v>2.671518187081416</v>
      </c>
    </row>
    <row r="151" spans="1:17" ht="14.25" x14ac:dyDescent="0.2">
      <c r="A151" s="159"/>
      <c r="B151" s="33" t="str">
        <f t="shared" si="80"/>
        <v>Helps me get noticed</v>
      </c>
      <c r="C151" s="34">
        <f t="shared" ref="C151:O151" si="84">C19-C85</f>
        <v>-0.95723916601742509</v>
      </c>
      <c r="D151" s="34">
        <f t="shared" si="84"/>
        <v>2.6303154238172439</v>
      </c>
      <c r="E151" s="34">
        <f t="shared" si="84"/>
        <v>1.5832200676163239</v>
      </c>
      <c r="F151" s="34">
        <f t="shared" si="84"/>
        <v>-2.4911303222855352</v>
      </c>
      <c r="G151" s="34">
        <f t="shared" si="84"/>
        <v>0.62111617002722852</v>
      </c>
      <c r="H151" s="34">
        <f t="shared" si="84"/>
        <v>-0.81079459926952069</v>
      </c>
      <c r="I151" s="34">
        <f t="shared" si="84"/>
        <v>-0.23538500575382315</v>
      </c>
      <c r="J151" s="34">
        <f t="shared" si="84"/>
        <v>1.0647284267406114</v>
      </c>
      <c r="K151" s="34">
        <f t="shared" si="84"/>
        <v>-0.50587618918281763</v>
      </c>
      <c r="L151" s="34">
        <f t="shared" si="84"/>
        <v>1.1341360332220702</v>
      </c>
      <c r="M151" s="34">
        <f t="shared" si="84"/>
        <v>1.3935329897717725</v>
      </c>
      <c r="N151" s="34">
        <f t="shared" si="84"/>
        <v>0.73729277305638163</v>
      </c>
      <c r="O151" s="34">
        <f t="shared" si="84"/>
        <v>-4.1639166017425886</v>
      </c>
    </row>
    <row r="152" spans="1:17" ht="14.25" x14ac:dyDescent="0.2">
      <c r="A152" s="159"/>
      <c r="B152" s="33" t="str">
        <f t="shared" si="80"/>
        <v>Helps me to achieve the look I want</v>
      </c>
      <c r="C152" s="34">
        <f t="shared" ref="C152:O152" si="85">C20-C86</f>
        <v>2.0599434981809388</v>
      </c>
      <c r="D152" s="34">
        <f t="shared" si="85"/>
        <v>-1.7724342241631987</v>
      </c>
      <c r="E152" s="34">
        <f t="shared" si="85"/>
        <v>-1.6160450334865502</v>
      </c>
      <c r="F152" s="34">
        <f t="shared" si="85"/>
        <v>4.912864224091706</v>
      </c>
      <c r="G152" s="34">
        <f t="shared" si="85"/>
        <v>-2.1069851222597897</v>
      </c>
      <c r="H152" s="34">
        <f t="shared" si="85"/>
        <v>-2.5434066915879825</v>
      </c>
      <c r="I152" s="34">
        <f t="shared" si="85"/>
        <v>1.4673814748368557</v>
      </c>
      <c r="J152" s="34">
        <f t="shared" si="85"/>
        <v>-0.83205102317969093</v>
      </c>
      <c r="K152" s="34">
        <f t="shared" si="85"/>
        <v>-1.3865771726932898</v>
      </c>
      <c r="L152" s="34">
        <f t="shared" si="85"/>
        <v>0.64664087572458939</v>
      </c>
      <c r="M152" s="34">
        <f t="shared" si="85"/>
        <v>1.6183714896319756E-2</v>
      </c>
      <c r="N152" s="34">
        <f t="shared" si="85"/>
        <v>2.1026356615465929</v>
      </c>
      <c r="O152" s="34">
        <f t="shared" si="85"/>
        <v>-0.94815018190655564</v>
      </c>
    </row>
    <row r="153" spans="1:17" ht="14.25" x14ac:dyDescent="0.2">
      <c r="A153" s="159"/>
      <c r="B153" s="33" t="str">
        <f t="shared" si="80"/>
        <v>I have a connection to this brand</v>
      </c>
      <c r="C153" s="34">
        <f t="shared" ref="C153:O153" si="86">C21-C87</f>
        <v>-1.2435416026360322</v>
      </c>
      <c r="D153" s="34">
        <f t="shared" si="86"/>
        <v>-9.6735724445522919E-2</v>
      </c>
      <c r="E153" s="34">
        <f t="shared" si="86"/>
        <v>-0.70212635893845032</v>
      </c>
      <c r="F153" s="34">
        <f t="shared" si="86"/>
        <v>0.61645904064842938</v>
      </c>
      <c r="G153" s="34">
        <f t="shared" si="86"/>
        <v>0.4292323650710852</v>
      </c>
      <c r="H153" s="34">
        <f t="shared" si="86"/>
        <v>-0.28313708392002823</v>
      </c>
      <c r="I153" s="34">
        <f t="shared" si="86"/>
        <v>-1.2009065307668614</v>
      </c>
      <c r="J153" s="34">
        <f t="shared" si="86"/>
        <v>0.53177144460248371</v>
      </c>
      <c r="K153" s="34">
        <f t="shared" si="86"/>
        <v>-0.37299572215829002</v>
      </c>
      <c r="L153" s="34">
        <f t="shared" si="86"/>
        <v>-1.2350701180069557</v>
      </c>
      <c r="M153" s="34">
        <f t="shared" si="86"/>
        <v>0.6253636701523142</v>
      </c>
      <c r="N153" s="34">
        <f t="shared" si="86"/>
        <v>-0.74165311599848494</v>
      </c>
      <c r="O153" s="34">
        <f t="shared" si="86"/>
        <v>3.6733397363963221</v>
      </c>
    </row>
    <row r="154" spans="1:17" ht="14.25" x14ac:dyDescent="0.2">
      <c r="A154" s="159"/>
      <c r="B154" s="33" t="str">
        <f t="shared" si="80"/>
        <v>I love this brand</v>
      </c>
      <c r="C154" s="34">
        <f t="shared" ref="C154:O154" si="87">C22-C88</f>
        <v>1.0705986119350737</v>
      </c>
      <c r="D154" s="34">
        <f t="shared" si="87"/>
        <v>0.10113425346837346</v>
      </c>
      <c r="E154" s="34">
        <f t="shared" si="87"/>
        <v>0.53578387786170367</v>
      </c>
      <c r="F154" s="34">
        <f t="shared" si="87"/>
        <v>2.289635829515305</v>
      </c>
      <c r="G154" s="34">
        <f t="shared" si="87"/>
        <v>-1.4377730563874618</v>
      </c>
      <c r="H154" s="34">
        <f t="shared" si="87"/>
        <v>1.5951689336487789</v>
      </c>
      <c r="I154" s="34">
        <f t="shared" si="87"/>
        <v>-1.1998922855897156</v>
      </c>
      <c r="J154" s="34">
        <f t="shared" si="87"/>
        <v>-0.45126208838728843</v>
      </c>
      <c r="K154" s="34">
        <f t="shared" si="87"/>
        <v>-1.3964025030913376</v>
      </c>
      <c r="L154" s="34">
        <f t="shared" si="87"/>
        <v>-1.6450567162472183</v>
      </c>
      <c r="M154" s="34">
        <f t="shared" si="87"/>
        <v>1.025707005367849</v>
      </c>
      <c r="N154" s="34">
        <f t="shared" si="87"/>
        <v>-2.3825030556012248</v>
      </c>
      <c r="O154" s="34">
        <f t="shared" si="87"/>
        <v>1.8948611935071149</v>
      </c>
    </row>
    <row r="155" spans="1:17" ht="14.25" x14ac:dyDescent="0.2">
      <c r="A155" s="159"/>
      <c r="B155" s="33" t="str">
        <f t="shared" si="80"/>
        <v>I would miss it if it went away</v>
      </c>
      <c r="C155" s="34">
        <f t="shared" ref="C155:O155" si="88">C23-C89</f>
        <v>-2.4295400158676781</v>
      </c>
      <c r="D155" s="34">
        <f t="shared" si="88"/>
        <v>1.5051808344114264</v>
      </c>
      <c r="E155" s="34">
        <f t="shared" si="88"/>
        <v>-0.30670422137564657</v>
      </c>
      <c r="F155" s="34">
        <f t="shared" si="88"/>
        <v>2.5999649409965073</v>
      </c>
      <c r="G155" s="34">
        <f t="shared" si="88"/>
        <v>-0.43065116470226883</v>
      </c>
      <c r="H155" s="34">
        <f t="shared" si="88"/>
        <v>-0.94250630776158317</v>
      </c>
      <c r="I155" s="34">
        <f t="shared" si="88"/>
        <v>1.502070232368645</v>
      </c>
      <c r="J155" s="34">
        <f t="shared" si="88"/>
        <v>-0.38072503520195866</v>
      </c>
      <c r="K155" s="34">
        <f t="shared" si="88"/>
        <v>0.92120796314695497</v>
      </c>
      <c r="L155" s="34">
        <f t="shared" si="88"/>
        <v>-0.20104029819808389</v>
      </c>
      <c r="M155" s="34">
        <f t="shared" si="88"/>
        <v>-3.2715310527707739</v>
      </c>
      <c r="N155" s="34">
        <f t="shared" si="88"/>
        <v>0.33577571172278198</v>
      </c>
      <c r="O155" s="34">
        <f t="shared" si="88"/>
        <v>1.0984984132316455</v>
      </c>
    </row>
    <row r="156" spans="1:17" ht="14.25" x14ac:dyDescent="0.2">
      <c r="A156" s="159"/>
      <c r="B156" s="33" t="str">
        <f t="shared" si="80"/>
        <v>I would recommend this brand to a friend</v>
      </c>
      <c r="C156" s="34">
        <f t="shared" ref="C156:O156" si="89">C24-C90</f>
        <v>-2.1527583680587821</v>
      </c>
      <c r="D156" s="34">
        <f t="shared" si="89"/>
        <v>0.842257606838821</v>
      </c>
      <c r="E156" s="34">
        <f t="shared" si="89"/>
        <v>0.97669271373123934</v>
      </c>
      <c r="F156" s="34">
        <f t="shared" si="89"/>
        <v>0.47022732958321001</v>
      </c>
      <c r="G156" s="34">
        <f t="shared" si="89"/>
        <v>-0.94201625008041567</v>
      </c>
      <c r="H156" s="34">
        <f t="shared" si="89"/>
        <v>0.76974783248872214</v>
      </c>
      <c r="I156" s="34">
        <f t="shared" si="89"/>
        <v>-1.2041781326166685</v>
      </c>
      <c r="J156" s="34">
        <f t="shared" si="89"/>
        <v>-2.4756351183286132</v>
      </c>
      <c r="K156" s="34">
        <f t="shared" si="89"/>
        <v>-0.43164511068066957</v>
      </c>
      <c r="L156" s="34">
        <f t="shared" si="89"/>
        <v>-1.1704410429785526</v>
      </c>
      <c r="M156" s="34">
        <f t="shared" si="89"/>
        <v>-0.5670855997198192</v>
      </c>
      <c r="N156" s="34">
        <f t="shared" si="89"/>
        <v>1.2831709456996379</v>
      </c>
      <c r="O156" s="34">
        <f t="shared" si="89"/>
        <v>4.6016631941218069</v>
      </c>
    </row>
    <row r="157" spans="1:17" ht="14.25" x14ac:dyDescent="0.2">
      <c r="A157" s="159"/>
      <c r="B157" s="33" t="str">
        <f t="shared" si="80"/>
        <v>Inspires me to try a new look</v>
      </c>
      <c r="C157" s="34">
        <f t="shared" ref="C157:O157" si="90">C25-C91</f>
        <v>-0.93574942640467995</v>
      </c>
      <c r="D157" s="34">
        <f t="shared" si="90"/>
        <v>-2.8604558385213039</v>
      </c>
      <c r="E157" s="34">
        <f t="shared" si="90"/>
        <v>-2.8140365921648041</v>
      </c>
      <c r="F157" s="34">
        <f t="shared" si="90"/>
        <v>-3.8483948265633643</v>
      </c>
      <c r="G157" s="34">
        <f t="shared" si="90"/>
        <v>0.72843737268328468</v>
      </c>
      <c r="H157" s="34">
        <f t="shared" si="90"/>
        <v>-0.13926522618596238</v>
      </c>
      <c r="I157" s="34">
        <f t="shared" si="90"/>
        <v>1.244623356944258</v>
      </c>
      <c r="J157" s="34">
        <f t="shared" si="90"/>
        <v>-0.36977068695633797</v>
      </c>
      <c r="K157" s="34">
        <f t="shared" si="90"/>
        <v>3.2944080889447989</v>
      </c>
      <c r="L157" s="34">
        <f t="shared" si="90"/>
        <v>0.52334861729578108</v>
      </c>
      <c r="M157" s="34">
        <f t="shared" si="90"/>
        <v>3.689467110294693</v>
      </c>
      <c r="N157" s="34">
        <f t="shared" si="90"/>
        <v>4.9830691101943714E-2</v>
      </c>
      <c r="O157" s="34">
        <f t="shared" si="90"/>
        <v>1.4375573595316897</v>
      </c>
    </row>
    <row r="158" spans="1:17" ht="14.25" x14ac:dyDescent="0.2">
      <c r="A158" s="159"/>
      <c r="B158" s="33" t="str">
        <f t="shared" si="80"/>
        <v>Is a brand for people who are playful</v>
      </c>
      <c r="C158" s="34">
        <f t="shared" ref="C158:O158" si="91">C26-C92</f>
        <v>1.5156382454058779</v>
      </c>
      <c r="D158" s="34">
        <f t="shared" si="91"/>
        <v>-2.8020760219288654</v>
      </c>
      <c r="E158" s="34">
        <f t="shared" si="91"/>
        <v>1.1410124940138573</v>
      </c>
      <c r="F158" s="34">
        <f t="shared" si="91"/>
        <v>-1.4330658937723086</v>
      </c>
      <c r="G158" s="34">
        <f t="shared" si="91"/>
        <v>-0.20524680680738427</v>
      </c>
      <c r="H158" s="34">
        <f t="shared" si="91"/>
        <v>-1.6261479411323236</v>
      </c>
      <c r="I158" s="34">
        <f t="shared" si="91"/>
        <v>0.37828857741213717</v>
      </c>
      <c r="J158" s="34">
        <f t="shared" si="91"/>
        <v>0.12847673811888782</v>
      </c>
      <c r="K158" s="34">
        <f t="shared" si="91"/>
        <v>7.8617474465175974E-2</v>
      </c>
      <c r="L158" s="34">
        <f t="shared" si="91"/>
        <v>4.8087511704203472</v>
      </c>
      <c r="M158" s="34">
        <f t="shared" si="91"/>
        <v>-1.2540733487245141</v>
      </c>
      <c r="N158" s="34">
        <f t="shared" si="91"/>
        <v>-1.9689992280586459</v>
      </c>
      <c r="O158" s="34">
        <f t="shared" si="91"/>
        <v>1.2388245405876734</v>
      </c>
    </row>
    <row r="159" spans="1:17" ht="14.25" x14ac:dyDescent="0.2">
      <c r="A159" s="159"/>
      <c r="B159" s="33" t="str">
        <f t="shared" si="80"/>
        <v>Is a brand for people who are unconventional</v>
      </c>
      <c r="C159" s="34">
        <f t="shared" ref="C159:O159" si="92">C27-C93</f>
        <v>0.6877212005117741</v>
      </c>
      <c r="D159" s="34">
        <f t="shared" si="92"/>
        <v>0.99352569921448719</v>
      </c>
      <c r="E159" s="34">
        <f t="shared" si="92"/>
        <v>-1.7320085485358234</v>
      </c>
      <c r="F159" s="34">
        <f t="shared" si="92"/>
        <v>-3.5884285989979006</v>
      </c>
      <c r="G159" s="34">
        <f t="shared" si="92"/>
        <v>-0.2714100795528438</v>
      </c>
      <c r="H159" s="34">
        <f t="shared" si="92"/>
        <v>0.28052227551159703</v>
      </c>
      <c r="I159" s="34">
        <f t="shared" si="92"/>
        <v>0.80643413124433394</v>
      </c>
      <c r="J159" s="34">
        <f t="shared" si="92"/>
        <v>-0.60501039976555759</v>
      </c>
      <c r="K159" s="34">
        <f t="shared" si="92"/>
        <v>2.6591038332606729</v>
      </c>
      <c r="L159" s="34">
        <f t="shared" si="92"/>
        <v>-0.36967185344549236</v>
      </c>
      <c r="M159" s="34">
        <f t="shared" si="92"/>
        <v>1.0233133438641389</v>
      </c>
      <c r="N159" s="34">
        <f t="shared" si="92"/>
        <v>-0.15621105448619588</v>
      </c>
      <c r="O159" s="34">
        <f t="shared" si="92"/>
        <v>0.27212005117685578</v>
      </c>
    </row>
    <row r="160" spans="1:17" ht="14.25" x14ac:dyDescent="0.2">
      <c r="A160" s="159"/>
      <c r="B160" s="33" t="str">
        <f t="shared" si="80"/>
        <v>Is a brand for people who are youthful</v>
      </c>
      <c r="C160" s="34">
        <f t="shared" ref="C160:O160" si="93">C28-C94</f>
        <v>2.4744069274589595</v>
      </c>
      <c r="D160" s="34">
        <f t="shared" si="93"/>
        <v>-5.1668759961974757</v>
      </c>
      <c r="E160" s="34">
        <f t="shared" si="93"/>
        <v>-3.1054363255591326</v>
      </c>
      <c r="F160" s="34">
        <f t="shared" si="93"/>
        <v>-3.6755048710929472</v>
      </c>
      <c r="G160" s="34">
        <f t="shared" si="93"/>
        <v>1.87752649974626</v>
      </c>
      <c r="H160" s="34">
        <f t="shared" si="93"/>
        <v>0.67320427140886707</v>
      </c>
      <c r="I160" s="34">
        <f t="shared" si="93"/>
        <v>-0.4531843295903677</v>
      </c>
      <c r="J160" s="34">
        <f t="shared" si="93"/>
        <v>1.0078847377186264</v>
      </c>
      <c r="K160" s="34">
        <f t="shared" si="93"/>
        <v>4.3075865396298987</v>
      </c>
      <c r="L160" s="34">
        <f t="shared" si="93"/>
        <v>-1.4496139578434182</v>
      </c>
      <c r="M160" s="34">
        <f t="shared" si="93"/>
        <v>1.5231965519952499</v>
      </c>
      <c r="N160" s="34">
        <f t="shared" si="93"/>
        <v>0.73611720642998435</v>
      </c>
      <c r="O160" s="34">
        <f t="shared" si="93"/>
        <v>1.2506927458954884</v>
      </c>
    </row>
    <row r="161" spans="1:16" ht="14.25" x14ac:dyDescent="0.2">
      <c r="A161" s="159"/>
      <c r="B161" s="33" t="str">
        <f t="shared" si="80"/>
        <v>Is a brand for trendy people</v>
      </c>
      <c r="C161" s="34">
        <f t="shared" ref="C161:O161" si="94">C29-C95</f>
        <v>1.8327695183228876</v>
      </c>
      <c r="D161" s="34">
        <f t="shared" si="94"/>
        <v>-4.951492598654827</v>
      </c>
      <c r="E161" s="34">
        <f t="shared" si="94"/>
        <v>-1.2103479632899194</v>
      </c>
      <c r="F161" s="34">
        <f t="shared" si="94"/>
        <v>-6.111266948758832</v>
      </c>
      <c r="G161" s="34">
        <f t="shared" si="94"/>
        <v>2.777294148970384</v>
      </c>
      <c r="H161" s="34">
        <f t="shared" si="94"/>
        <v>0.51117113511118006</v>
      </c>
      <c r="I161" s="34">
        <f t="shared" si="94"/>
        <v>-1.2694986669716304</v>
      </c>
      <c r="J161" s="34">
        <f t="shared" si="94"/>
        <v>0.93957877375684618</v>
      </c>
      <c r="K161" s="34">
        <f t="shared" si="94"/>
        <v>1.8891574939066658</v>
      </c>
      <c r="L161" s="34">
        <f t="shared" si="94"/>
        <v>-2.2350250880942326</v>
      </c>
      <c r="M161" s="34">
        <f t="shared" si="94"/>
        <v>4.4197172764765114</v>
      </c>
      <c r="N161" s="34">
        <f t="shared" si="94"/>
        <v>-0.30650891306368422</v>
      </c>
      <c r="O161" s="34">
        <f t="shared" si="94"/>
        <v>3.7144518322885869</v>
      </c>
    </row>
    <row r="162" spans="1:16" ht="14.25" x14ac:dyDescent="0.2">
      <c r="A162" s="159"/>
      <c r="B162" s="33" t="str">
        <f t="shared" si="80"/>
        <v>Is a brand I can trust</v>
      </c>
      <c r="C162" s="34">
        <f t="shared" ref="C162:O162" si="95">C30-C96</f>
        <v>-2.1167907252674993</v>
      </c>
      <c r="D162" s="34">
        <f t="shared" si="95"/>
        <v>2.1473645350125281</v>
      </c>
      <c r="E162" s="34">
        <f t="shared" si="95"/>
        <v>1.9840980437004347</v>
      </c>
      <c r="F162" s="34">
        <f t="shared" si="95"/>
        <v>5.0810326859985437</v>
      </c>
      <c r="G162" s="34">
        <f t="shared" si="95"/>
        <v>0.77344653948693676</v>
      </c>
      <c r="H162" s="34">
        <f t="shared" si="95"/>
        <v>0.66783105920360697</v>
      </c>
      <c r="I162" s="34">
        <f t="shared" si="95"/>
        <v>-1.3582583430421664</v>
      </c>
      <c r="J162" s="34">
        <f t="shared" si="95"/>
        <v>-0.40878122610020284</v>
      </c>
      <c r="K162" s="34">
        <f t="shared" si="95"/>
        <v>-5.0154743150807377</v>
      </c>
      <c r="L162" s="34">
        <f t="shared" si="95"/>
        <v>0.79724817199997133</v>
      </c>
      <c r="M162" s="34">
        <f t="shared" si="95"/>
        <v>-1.0671648309234048</v>
      </c>
      <c r="N162" s="34">
        <f t="shared" si="95"/>
        <v>0.36952093176180512</v>
      </c>
      <c r="O162" s="34">
        <f t="shared" si="95"/>
        <v>-1.854072526749917</v>
      </c>
    </row>
    <row r="163" spans="1:16" ht="14.25" x14ac:dyDescent="0.2">
      <c r="A163" s="159"/>
      <c r="B163" s="33" t="str">
        <f t="shared" si="80"/>
        <v>Is a brand with a strong heritage</v>
      </c>
      <c r="C163" s="34">
        <f t="shared" ref="C163:O163" si="96">C31-C97</f>
        <v>0.62106116920526055</v>
      </c>
      <c r="D163" s="34">
        <f t="shared" si="96"/>
        <v>4.8972608589991893</v>
      </c>
      <c r="E163" s="34">
        <f t="shared" si="96"/>
        <v>4.1174669065879286</v>
      </c>
      <c r="F163" s="34">
        <f t="shared" si="96"/>
        <v>3.7447454737790054</v>
      </c>
      <c r="G163" s="34">
        <f t="shared" si="96"/>
        <v>0.31433221711565551</v>
      </c>
      <c r="H163" s="34">
        <f t="shared" si="96"/>
        <v>-3.6071253046666705</v>
      </c>
      <c r="I163" s="34">
        <f t="shared" si="96"/>
        <v>-4.3086705454337491</v>
      </c>
      <c r="J163" s="34">
        <f t="shared" si="96"/>
        <v>3.3481537199711191</v>
      </c>
      <c r="K163" s="34">
        <f t="shared" si="96"/>
        <v>-5.7449993745845447</v>
      </c>
      <c r="L163" s="34">
        <f t="shared" si="96"/>
        <v>1.7534108014609728</v>
      </c>
      <c r="M163" s="34">
        <f t="shared" si="96"/>
        <v>-0.62213981430521947</v>
      </c>
      <c r="N163" s="34">
        <f t="shared" si="96"/>
        <v>-0.40211302865475318</v>
      </c>
      <c r="O163" s="34">
        <f t="shared" si="96"/>
        <v>-4.1113830794742245</v>
      </c>
    </row>
    <row r="164" spans="1:16" ht="14.25" x14ac:dyDescent="0.2">
      <c r="A164" s="159"/>
      <c r="B164" s="33" t="str">
        <f t="shared" si="80"/>
        <v>Is enjoyable to use</v>
      </c>
      <c r="C164" s="34">
        <f t="shared" ref="C164:O164" si="97">C32-C98</f>
        <v>-1.0959253289685247</v>
      </c>
      <c r="D164" s="34">
        <f t="shared" si="97"/>
        <v>-0.71399869198824462</v>
      </c>
      <c r="E164" s="34">
        <f t="shared" si="97"/>
        <v>1.1221850050390572</v>
      </c>
      <c r="F164" s="34">
        <f t="shared" si="97"/>
        <v>1.1126853195336892</v>
      </c>
      <c r="G164" s="34">
        <f t="shared" si="97"/>
        <v>1.0259764164766612</v>
      </c>
      <c r="H164" s="34">
        <f t="shared" si="97"/>
        <v>-1.2179291958229364</v>
      </c>
      <c r="I164" s="34">
        <f t="shared" si="97"/>
        <v>4.6601272273724721</v>
      </c>
      <c r="J164" s="34">
        <f t="shared" si="97"/>
        <v>-1.6684266870135183</v>
      </c>
      <c r="K164" s="34">
        <f t="shared" si="97"/>
        <v>-4.5739187460238639E-2</v>
      </c>
      <c r="L164" s="34">
        <f t="shared" si="97"/>
        <v>1.2164393132580997</v>
      </c>
      <c r="M164" s="34">
        <f t="shared" si="97"/>
        <v>-2.79378004674534</v>
      </c>
      <c r="N164" s="34">
        <f t="shared" si="97"/>
        <v>-1.2665812468282507</v>
      </c>
      <c r="O164" s="34">
        <f t="shared" si="97"/>
        <v>-0.33503289685290838</v>
      </c>
    </row>
    <row r="165" spans="1:16" ht="14.25" x14ac:dyDescent="0.2">
      <c r="A165" s="159"/>
      <c r="B165" s="33" t="str">
        <f t="shared" si="80"/>
        <v>Leaves hair beautiful</v>
      </c>
      <c r="C165" s="34">
        <f t="shared" ref="C165:O165" si="98">C33-C99</f>
        <v>-0.1000029305181247</v>
      </c>
      <c r="D165" s="34">
        <f t="shared" si="98"/>
        <v>-0.33218823933041364</v>
      </c>
      <c r="E165" s="34">
        <f t="shared" si="98"/>
        <v>0.538364520717316</v>
      </c>
      <c r="F165" s="34">
        <f t="shared" si="98"/>
        <v>0.91136297683460299</v>
      </c>
      <c r="G165" s="34">
        <f t="shared" si="98"/>
        <v>0.79338850093276037</v>
      </c>
      <c r="H165" s="34">
        <f t="shared" si="98"/>
        <v>-7.1074856869202563E-2</v>
      </c>
      <c r="I165" s="34">
        <f t="shared" si="98"/>
        <v>-1.2815336616466624</v>
      </c>
      <c r="J165" s="34">
        <f t="shared" si="98"/>
        <v>-1.5086326273881969</v>
      </c>
      <c r="K165" s="34">
        <f t="shared" si="98"/>
        <v>0.769083283895732</v>
      </c>
      <c r="L165" s="34">
        <f t="shared" si="98"/>
        <v>0.39111609855118701</v>
      </c>
      <c r="M165" s="34">
        <f t="shared" si="98"/>
        <v>0.84219295674983918</v>
      </c>
      <c r="N165" s="34">
        <f t="shared" si="98"/>
        <v>2.7632170298841352</v>
      </c>
      <c r="O165" s="34">
        <f t="shared" si="98"/>
        <v>-3.7152930518129885</v>
      </c>
    </row>
    <row r="166" spans="1:16" ht="14.25" x14ac:dyDescent="0.2">
      <c r="A166" s="159"/>
      <c r="B166" s="33" t="str">
        <f t="shared" si="80"/>
        <v>Makes me feel confident</v>
      </c>
      <c r="C166" s="34">
        <f t="shared" ref="C166:O166" si="99">C34-C100</f>
        <v>-8.7417963361373197E-2</v>
      </c>
      <c r="D166" s="34">
        <f t="shared" si="99"/>
        <v>0.65070857784098735</v>
      </c>
      <c r="E166" s="34">
        <f t="shared" si="99"/>
        <v>-1.4293689915444041</v>
      </c>
      <c r="F166" s="34">
        <f t="shared" si="99"/>
        <v>1.42666203263596</v>
      </c>
      <c r="G166" s="34">
        <f t="shared" si="99"/>
        <v>-2.2400707791604457</v>
      </c>
      <c r="H166" s="34">
        <f t="shared" si="99"/>
        <v>-0.80344714703338482</v>
      </c>
      <c r="I166" s="34">
        <f t="shared" si="99"/>
        <v>-0.69517658158633822</v>
      </c>
      <c r="J166" s="34">
        <f t="shared" si="99"/>
        <v>1.8277889776780238</v>
      </c>
      <c r="K166" s="34">
        <f t="shared" si="99"/>
        <v>2.1756319733823162</v>
      </c>
      <c r="L166" s="34">
        <f t="shared" si="99"/>
        <v>-1.3997195637101782</v>
      </c>
      <c r="M166" s="34">
        <f t="shared" si="99"/>
        <v>0.42489107049682673</v>
      </c>
      <c r="N166" s="34">
        <f t="shared" si="99"/>
        <v>-1.1911852695004583</v>
      </c>
      <c r="O166" s="34">
        <f t="shared" si="99"/>
        <v>1.3407036638624223</v>
      </c>
    </row>
    <row r="167" spans="1:16" ht="14.25" x14ac:dyDescent="0.2">
      <c r="A167" s="159"/>
      <c r="B167" s="33" t="str">
        <f t="shared" si="80"/>
        <v>Makes me feel like I am spending my money wisely</v>
      </c>
      <c r="C167" s="34">
        <f t="shared" ref="C167:O167" si="100">C35-C101</f>
        <v>-1.5912744180062433</v>
      </c>
      <c r="D167" s="34">
        <f t="shared" si="100"/>
        <v>0.10935835948165007</v>
      </c>
      <c r="E167" s="34">
        <f t="shared" si="100"/>
        <v>1.0518147412209373</v>
      </c>
      <c r="F167" s="34">
        <f t="shared" si="100"/>
        <v>2.5763872429542474</v>
      </c>
      <c r="G167" s="34">
        <f t="shared" si="100"/>
        <v>7.8529666135338516E-3</v>
      </c>
      <c r="H167" s="34">
        <f t="shared" si="100"/>
        <v>-1.3066999506815229</v>
      </c>
      <c r="I167" s="34">
        <f t="shared" si="100"/>
        <v>2.1752393375599546</v>
      </c>
      <c r="J167" s="34">
        <f t="shared" si="100"/>
        <v>0.2132988699636158</v>
      </c>
      <c r="K167" s="34">
        <f t="shared" si="100"/>
        <v>1.7019500453872958</v>
      </c>
      <c r="L167" s="34">
        <f t="shared" si="100"/>
        <v>-2.1951210446939733</v>
      </c>
      <c r="M167" s="34">
        <f t="shared" si="100"/>
        <v>1.6480589963332761</v>
      </c>
      <c r="N167" s="34">
        <f t="shared" si="100"/>
        <v>2.1576654491909153E-2</v>
      </c>
      <c r="O167" s="34">
        <f t="shared" si="100"/>
        <v>-4.412441800624701</v>
      </c>
    </row>
    <row r="168" spans="1:16" ht="14.25" x14ac:dyDescent="0.2">
      <c r="A168" s="159"/>
      <c r="B168" s="33" t="str">
        <f t="shared" si="80"/>
        <v>Masculine</v>
      </c>
      <c r="C168" s="34">
        <f t="shared" ref="C168:O168" si="101">C36-C102</f>
        <v>0.67794813697670797</v>
      </c>
      <c r="D168" s="34">
        <f t="shared" si="101"/>
        <v>3.9424930132159162</v>
      </c>
      <c r="E168" s="34">
        <f t="shared" si="101"/>
        <v>-2.9893830187196002</v>
      </c>
      <c r="F168" s="34">
        <f t="shared" si="101"/>
        <v>-4.9608054636294234</v>
      </c>
      <c r="G168" s="34">
        <f t="shared" si="101"/>
        <v>1.0265535677271309</v>
      </c>
      <c r="H168" s="34">
        <f t="shared" si="101"/>
        <v>8.2783922891635129</v>
      </c>
      <c r="I168" s="34">
        <f t="shared" si="101"/>
        <v>-1.1308981680687911</v>
      </c>
      <c r="J168" s="34">
        <f t="shared" si="101"/>
        <v>-0.59272766909447228</v>
      </c>
      <c r="K168" s="34">
        <f t="shared" si="101"/>
        <v>-1.0127114440306784</v>
      </c>
      <c r="L168" s="34">
        <f t="shared" si="101"/>
        <v>1.6541424660667445</v>
      </c>
      <c r="M168" s="34">
        <f t="shared" si="101"/>
        <v>-0.78870220932476975</v>
      </c>
      <c r="N168" s="34">
        <f t="shared" si="101"/>
        <v>-0.94911519795293131</v>
      </c>
      <c r="O168" s="34">
        <f t="shared" si="101"/>
        <v>-3.1551863023294082</v>
      </c>
      <c r="P168" s="36">
        <f>STDEV(C148:O168)</f>
        <v>2.0423887015764945</v>
      </c>
    </row>
    <row r="169" spans="1:16" ht="14.25" x14ac:dyDescent="0.2">
      <c r="A169" s="121"/>
      <c r="B169" s="30"/>
      <c r="C169" s="32"/>
      <c r="D169" s="32"/>
      <c r="E169" s="32"/>
      <c r="F169" s="32"/>
      <c r="G169" s="32"/>
      <c r="H169" s="32"/>
      <c r="I169" s="32"/>
      <c r="J169" s="32"/>
      <c r="K169" s="32"/>
      <c r="L169" s="32"/>
      <c r="M169" s="32"/>
      <c r="N169" s="32"/>
      <c r="O169" s="35"/>
    </row>
    <row r="170" spans="1:16" ht="14.25" x14ac:dyDescent="0.2">
      <c r="A170" s="121"/>
      <c r="B170" s="30"/>
      <c r="C170" s="32"/>
      <c r="D170" s="32"/>
      <c r="E170" s="32"/>
      <c r="F170" s="32"/>
      <c r="G170" s="32"/>
      <c r="H170" s="32"/>
      <c r="I170" s="32"/>
      <c r="J170" s="32"/>
      <c r="K170" s="32"/>
      <c r="L170" s="32"/>
      <c r="M170" s="32"/>
      <c r="N170" s="32"/>
      <c r="O170" s="35"/>
    </row>
    <row r="171" spans="1:16" ht="14.25" x14ac:dyDescent="0.2">
      <c r="A171" s="158" t="s">
        <v>72</v>
      </c>
      <c r="B171" s="33" t="str">
        <f>B105</f>
        <v>Celebrities advertize/use this brand</v>
      </c>
      <c r="C171" s="34">
        <f t="shared" ref="C171:O171" si="102">C39-C105</f>
        <v>-0.64677186156700017</v>
      </c>
      <c r="D171" s="34">
        <f t="shared" si="102"/>
        <v>7.5473902451743626</v>
      </c>
      <c r="E171" s="34">
        <f t="shared" si="102"/>
        <v>0.86914500934955186</v>
      </c>
      <c r="F171" s="34">
        <f t="shared" si="102"/>
        <v>-2.6973691993653048</v>
      </c>
      <c r="G171" s="34">
        <f t="shared" si="102"/>
        <v>-1.4743038586466675</v>
      </c>
      <c r="H171" s="34">
        <f t="shared" si="102"/>
        <v>10.783256233656903</v>
      </c>
      <c r="I171" s="34">
        <f t="shared" si="102"/>
        <v>-4.2406177131214076</v>
      </c>
      <c r="J171" s="34">
        <f t="shared" si="102"/>
        <v>-3.0217452097503568</v>
      </c>
      <c r="K171" s="34">
        <f t="shared" si="102"/>
        <v>6.7904101045958072</v>
      </c>
      <c r="L171" s="34">
        <f t="shared" si="102"/>
        <v>2.2883825643852767</v>
      </c>
      <c r="M171" s="34">
        <f t="shared" si="102"/>
        <v>-5.0812474484284591</v>
      </c>
      <c r="N171" s="34">
        <f t="shared" si="102"/>
        <v>-4.4355417992117996</v>
      </c>
      <c r="O171" s="34">
        <f t="shared" si="102"/>
        <v>-6.6809870670709461</v>
      </c>
    </row>
    <row r="172" spans="1:16" ht="14.25" x14ac:dyDescent="0.2">
      <c r="A172" s="159"/>
      <c r="B172" s="33" t="str">
        <f t="shared" ref="B172:B209" si="103">B106</f>
        <v>Contains natural / organic ingredients</v>
      </c>
      <c r="C172" s="34">
        <f t="shared" ref="C172:O172" si="104">C40-C106</f>
        <v>1.9296427054853229</v>
      </c>
      <c r="D172" s="34">
        <f t="shared" si="104"/>
        <v>-1.841821039849215</v>
      </c>
      <c r="E172" s="34">
        <f t="shared" si="104"/>
        <v>2.287214056365535</v>
      </c>
      <c r="F172" s="34">
        <f t="shared" si="104"/>
        <v>6.1001152490855262</v>
      </c>
      <c r="G172" s="34">
        <f t="shared" si="104"/>
        <v>-1.9594984020084798</v>
      </c>
      <c r="H172" s="34">
        <f t="shared" si="104"/>
        <v>-0.14485126386601976</v>
      </c>
      <c r="I172" s="34">
        <f t="shared" si="104"/>
        <v>-1.3077698147223735</v>
      </c>
      <c r="J172" s="34">
        <f t="shared" si="104"/>
        <v>2.9317037793058276</v>
      </c>
      <c r="K172" s="34">
        <f t="shared" si="104"/>
        <v>-1.7749519112574532</v>
      </c>
      <c r="L172" s="34">
        <f t="shared" si="104"/>
        <v>-3.7750816875386377</v>
      </c>
      <c r="M172" s="34">
        <f t="shared" si="104"/>
        <v>0.92686398819944849</v>
      </c>
      <c r="N172" s="34">
        <f t="shared" si="104"/>
        <v>-1.1852324723796954</v>
      </c>
      <c r="O172" s="34">
        <f t="shared" si="104"/>
        <v>-2.1863331868197324</v>
      </c>
    </row>
    <row r="173" spans="1:16" ht="14.25" x14ac:dyDescent="0.2">
      <c r="A173" s="159"/>
      <c r="B173" s="33" t="str">
        <f t="shared" si="103"/>
        <v>Effectively cleans without leaving residue</v>
      </c>
      <c r="C173" s="34">
        <f t="shared" ref="C173:O173" si="105">C41-C107</f>
        <v>-1.0140252717330558</v>
      </c>
      <c r="D173" s="34">
        <f t="shared" si="105"/>
        <v>-0.51587338245264647</v>
      </c>
      <c r="E173" s="34">
        <f t="shared" si="105"/>
        <v>-0.21385927058577181</v>
      </c>
      <c r="F173" s="34">
        <f t="shared" si="105"/>
        <v>0.23594158577375879</v>
      </c>
      <c r="G173" s="34">
        <f t="shared" si="105"/>
        <v>-0.35677055784432099</v>
      </c>
      <c r="H173" s="34">
        <f t="shared" si="105"/>
        <v>2.5690480775677713</v>
      </c>
      <c r="I173" s="34">
        <f t="shared" si="105"/>
        <v>-3.0533558101332741</v>
      </c>
      <c r="J173" s="34">
        <f t="shared" si="105"/>
        <v>1.0816097715877824</v>
      </c>
      <c r="K173" s="34">
        <f t="shared" si="105"/>
        <v>-0.16115769643376154</v>
      </c>
      <c r="L173" s="34">
        <f t="shared" si="105"/>
        <v>-1.4924805745319567</v>
      </c>
      <c r="M173" s="34">
        <f t="shared" si="105"/>
        <v>-1.0122461558805362</v>
      </c>
      <c r="N173" s="34">
        <f t="shared" si="105"/>
        <v>1.6087220630852812</v>
      </c>
      <c r="O173" s="34">
        <f t="shared" si="105"/>
        <v>2.3244472215807086</v>
      </c>
    </row>
    <row r="174" spans="1:16" ht="14.25" x14ac:dyDescent="0.2">
      <c r="A174" s="159"/>
      <c r="B174" s="33" t="str">
        <f t="shared" si="103"/>
        <v>Effectively fights damage</v>
      </c>
      <c r="C174" s="34">
        <f t="shared" ref="C174:O174" si="106">C42-C108</f>
        <v>-0.45183409570069344</v>
      </c>
      <c r="D174" s="34">
        <f t="shared" si="106"/>
        <v>1.6669510768749376</v>
      </c>
      <c r="E174" s="34">
        <f t="shared" si="106"/>
        <v>-1.4214403341999855</v>
      </c>
      <c r="F174" s="34">
        <f t="shared" si="106"/>
        <v>-2.0128826426086519</v>
      </c>
      <c r="G174" s="34">
        <f t="shared" si="106"/>
        <v>-2.5296744231958375</v>
      </c>
      <c r="H174" s="34">
        <f t="shared" si="106"/>
        <v>-0.60123477438147788</v>
      </c>
      <c r="I174" s="34">
        <f t="shared" si="106"/>
        <v>1.6419506857581396</v>
      </c>
      <c r="J174" s="34">
        <f t="shared" si="106"/>
        <v>0.63910566486132225</v>
      </c>
      <c r="K174" s="34">
        <f t="shared" si="106"/>
        <v>-0.92259744395854781</v>
      </c>
      <c r="L174" s="34">
        <f t="shared" si="106"/>
        <v>2.2970981367940375</v>
      </c>
      <c r="M174" s="34">
        <f t="shared" si="106"/>
        <v>0.88828528804821438</v>
      </c>
      <c r="N174" s="34">
        <f t="shared" si="106"/>
        <v>0.32772319732402266</v>
      </c>
      <c r="O174" s="34">
        <f t="shared" si="106"/>
        <v>0.47854966438453239</v>
      </c>
    </row>
    <row r="175" spans="1:16" ht="14.25" x14ac:dyDescent="0.2">
      <c r="A175" s="159"/>
      <c r="B175" s="33" t="str">
        <f t="shared" si="103"/>
        <v>Gets rid of dry/itchy scalp</v>
      </c>
      <c r="C175" s="34">
        <f t="shared" ref="C175:O175" si="107">C43-C109</f>
        <v>-1.0807808647033834</v>
      </c>
      <c r="D175" s="34">
        <f t="shared" si="107"/>
        <v>3.0694949005818231</v>
      </c>
      <c r="E175" s="34">
        <f t="shared" si="107"/>
        <v>-1.9643914129373954</v>
      </c>
      <c r="F175" s="34">
        <f t="shared" si="107"/>
        <v>-2.5392292018982445</v>
      </c>
      <c r="G175" s="34">
        <f t="shared" si="107"/>
        <v>0.47535942703249745</v>
      </c>
      <c r="H175" s="34">
        <f t="shared" si="107"/>
        <v>2.0734543622561077</v>
      </c>
      <c r="I175" s="34">
        <f t="shared" si="107"/>
        <v>-6.8787202657816238E-4</v>
      </c>
      <c r="J175" s="34">
        <f t="shared" si="107"/>
        <v>0.34075914840833832</v>
      </c>
      <c r="K175" s="34">
        <f t="shared" si="107"/>
        <v>-0.51535791843910772</v>
      </c>
      <c r="L175" s="34">
        <f t="shared" si="107"/>
        <v>-2.9117825986545576</v>
      </c>
      <c r="M175" s="34">
        <f t="shared" si="107"/>
        <v>1.5276273457696021</v>
      </c>
      <c r="N175" s="34">
        <f t="shared" si="107"/>
        <v>-2.8536144314651555</v>
      </c>
      <c r="O175" s="34">
        <f t="shared" si="107"/>
        <v>4.3791491160760181</v>
      </c>
    </row>
    <row r="176" spans="1:16" ht="14.25" x14ac:dyDescent="0.2">
      <c r="A176" s="159"/>
      <c r="B176" s="33" t="str">
        <f t="shared" si="103"/>
        <v>Good value for the money</v>
      </c>
      <c r="C176" s="34">
        <f t="shared" ref="C176:O176" si="108">C44-C110</f>
        <v>-3.0747079195565838</v>
      </c>
      <c r="D176" s="34">
        <f t="shared" si="108"/>
        <v>0.35770529907398441</v>
      </c>
      <c r="E176" s="34">
        <f t="shared" si="108"/>
        <v>3.2609680234074219</v>
      </c>
      <c r="F176" s="34">
        <f t="shared" si="108"/>
        <v>6.6096183072464498</v>
      </c>
      <c r="G176" s="34">
        <f t="shared" si="108"/>
        <v>-1.5721565528827224</v>
      </c>
      <c r="H176" s="34">
        <f t="shared" si="108"/>
        <v>-2.4230329990836701</v>
      </c>
      <c r="I176" s="34">
        <f t="shared" si="108"/>
        <v>-1.6154897248027602</v>
      </c>
      <c r="J176" s="34">
        <f t="shared" si="108"/>
        <v>1.8912213553501047</v>
      </c>
      <c r="K176" s="34">
        <f t="shared" si="108"/>
        <v>-4.0283388058645144</v>
      </c>
      <c r="L176" s="34">
        <f t="shared" si="108"/>
        <v>-0.88096572326809053</v>
      </c>
      <c r="M176" s="34">
        <f t="shared" si="108"/>
        <v>0.85648746377513518</v>
      </c>
      <c r="N176" s="34">
        <f t="shared" si="108"/>
        <v>1.2562102923318825</v>
      </c>
      <c r="O176" s="34">
        <f t="shared" si="108"/>
        <v>-0.63751901572662106</v>
      </c>
    </row>
    <row r="177" spans="1:15" ht="14.25" x14ac:dyDescent="0.2">
      <c r="A177" s="159"/>
      <c r="B177" s="33" t="str">
        <f t="shared" si="103"/>
        <v>Has a variety of fragrances</v>
      </c>
      <c r="C177" s="34">
        <f t="shared" ref="C177:O177" si="109">C45-C111</f>
        <v>3.6636544743762602</v>
      </c>
      <c r="D177" s="34">
        <f t="shared" si="109"/>
        <v>0.24770537357242262</v>
      </c>
      <c r="E177" s="34">
        <f t="shared" si="109"/>
        <v>-0.65982428611870603</v>
      </c>
      <c r="F177" s="34">
        <f t="shared" si="109"/>
        <v>3.1251366301375754</v>
      </c>
      <c r="G177" s="34">
        <f t="shared" si="109"/>
        <v>-1.0949539879014587</v>
      </c>
      <c r="H177" s="34">
        <f t="shared" si="109"/>
        <v>-3.3580250277506707</v>
      </c>
      <c r="I177" s="34">
        <f t="shared" si="109"/>
        <v>-0.5523843504853545</v>
      </c>
      <c r="J177" s="34">
        <f t="shared" si="109"/>
        <v>1.6854304985435498</v>
      </c>
      <c r="K177" s="34">
        <f t="shared" si="109"/>
        <v>-1.7578898223957253</v>
      </c>
      <c r="L177" s="34">
        <f t="shared" si="109"/>
        <v>2.3414416192980809</v>
      </c>
      <c r="M177" s="34">
        <f t="shared" si="109"/>
        <v>-2.0201488013201132</v>
      </c>
      <c r="N177" s="34">
        <f t="shared" si="109"/>
        <v>-0.21338080435964457</v>
      </c>
      <c r="O177" s="34">
        <f t="shared" si="109"/>
        <v>-1.4067615155962478</v>
      </c>
    </row>
    <row r="178" spans="1:15" ht="14.25" x14ac:dyDescent="0.2">
      <c r="A178" s="159"/>
      <c r="B178" s="33" t="str">
        <f t="shared" si="103"/>
        <v>Has attractive packaging</v>
      </c>
      <c r="C178" s="34">
        <f t="shared" ref="C178:O178" si="110">C46-C112</f>
        <v>1.8292354597671192</v>
      </c>
      <c r="D178" s="34">
        <f t="shared" si="110"/>
        <v>-1.6076456258241478</v>
      </c>
      <c r="E178" s="34">
        <f t="shared" si="110"/>
        <v>-0.47185795382586093</v>
      </c>
      <c r="F178" s="34">
        <f t="shared" si="110"/>
        <v>-0.26444167144699549</v>
      </c>
      <c r="G178" s="34">
        <f t="shared" si="110"/>
        <v>-0.99983889712510887</v>
      </c>
      <c r="H178" s="34">
        <f t="shared" si="110"/>
        <v>1.1519180368171256</v>
      </c>
      <c r="I178" s="34">
        <f t="shared" si="110"/>
        <v>-2.6033554469533833</v>
      </c>
      <c r="J178" s="34">
        <f t="shared" si="110"/>
        <v>-1.3009476573965824</v>
      </c>
      <c r="K178" s="34">
        <f t="shared" si="110"/>
        <v>-0.47327543562962404</v>
      </c>
      <c r="L178" s="34">
        <f t="shared" si="110"/>
        <v>1.9492471187728633</v>
      </c>
      <c r="M178" s="34">
        <f t="shared" si="110"/>
        <v>1.5316141949326152</v>
      </c>
      <c r="N178" s="34">
        <f t="shared" si="110"/>
        <v>-2.0299287422428431</v>
      </c>
      <c r="O178" s="34">
        <f t="shared" si="110"/>
        <v>3.2892766201548067</v>
      </c>
    </row>
    <row r="179" spans="1:15" ht="14.25" x14ac:dyDescent="0.2">
      <c r="A179" s="159"/>
      <c r="B179" s="33" t="str">
        <f t="shared" si="103"/>
        <v>Has the best conditioners you can get</v>
      </c>
      <c r="C179" s="34">
        <f t="shared" ref="C179:O179" si="111">C47-C113</f>
        <v>-0.79517677548405352</v>
      </c>
      <c r="D179" s="34">
        <f t="shared" si="111"/>
        <v>0.83261757716176277</v>
      </c>
      <c r="E179" s="34">
        <f t="shared" si="111"/>
        <v>1.9276624904083377</v>
      </c>
      <c r="F179" s="34">
        <f t="shared" si="111"/>
        <v>0.91679310293447713</v>
      </c>
      <c r="G179" s="34">
        <f t="shared" si="111"/>
        <v>-1.7194268183206614</v>
      </c>
      <c r="H179" s="34">
        <f t="shared" si="111"/>
        <v>-0.26741924369184389</v>
      </c>
      <c r="I179" s="34">
        <f t="shared" si="111"/>
        <v>-1.0033179835507422</v>
      </c>
      <c r="J179" s="34">
        <f t="shared" si="111"/>
        <v>-3.0762947549373862</v>
      </c>
      <c r="K179" s="34">
        <f t="shared" si="111"/>
        <v>-0.54326684037219408</v>
      </c>
      <c r="L179" s="34">
        <f t="shared" si="111"/>
        <v>-7.5611594937079474E-2</v>
      </c>
      <c r="M179" s="34">
        <f t="shared" si="111"/>
        <v>-2.3055603865724024</v>
      </c>
      <c r="N179" s="34">
        <f t="shared" si="111"/>
        <v>0.78847664660175809</v>
      </c>
      <c r="O179" s="34">
        <f t="shared" si="111"/>
        <v>5.3205245807600328</v>
      </c>
    </row>
    <row r="180" spans="1:15" ht="14.25" x14ac:dyDescent="0.2">
      <c r="A180" s="159"/>
      <c r="B180" s="33" t="str">
        <f t="shared" si="103"/>
        <v>Has the best styling products you can get</v>
      </c>
      <c r="C180" s="34">
        <f t="shared" ref="C180:O180" si="112">C48-C114</f>
        <v>-0.21223456206092806</v>
      </c>
      <c r="D180" s="34">
        <f t="shared" si="112"/>
        <v>-1.3532593067175327</v>
      </c>
      <c r="E180" s="34">
        <f t="shared" si="112"/>
        <v>0.88104176754996644</v>
      </c>
      <c r="F180" s="34">
        <f t="shared" si="112"/>
        <v>-1.2366264871751227</v>
      </c>
      <c r="G180" s="34">
        <f t="shared" si="112"/>
        <v>4.7852820697156275</v>
      </c>
      <c r="H180" s="34">
        <f t="shared" si="112"/>
        <v>-3.2637458187751065</v>
      </c>
      <c r="I180" s="34">
        <f t="shared" si="112"/>
        <v>0.5773736133977998</v>
      </c>
      <c r="J180" s="34">
        <f t="shared" si="112"/>
        <v>0.26748528655824089</v>
      </c>
      <c r="K180" s="34">
        <f t="shared" si="112"/>
        <v>1.5444732401606167</v>
      </c>
      <c r="L180" s="34">
        <f t="shared" si="112"/>
        <v>2.8762729920806862E-2</v>
      </c>
      <c r="M180" s="34">
        <f t="shared" si="112"/>
        <v>0.98409791702363414</v>
      </c>
      <c r="N180" s="34">
        <f t="shared" si="112"/>
        <v>-0.34201974581132077</v>
      </c>
      <c r="O180" s="34">
        <f t="shared" si="112"/>
        <v>-2.660630703786758</v>
      </c>
    </row>
    <row r="181" spans="1:15" ht="14.25" x14ac:dyDescent="0.2">
      <c r="A181" s="159"/>
      <c r="B181" s="33" t="str">
        <f t="shared" si="103"/>
        <v>Has the best treatments/masks you can get</v>
      </c>
      <c r="C181" s="34">
        <f t="shared" ref="C181:O181" si="113">C49-C115</f>
        <v>3.324428615595501</v>
      </c>
      <c r="D181" s="34">
        <f t="shared" si="113"/>
        <v>-0.57252229365795415</v>
      </c>
      <c r="E181" s="34">
        <f t="shared" si="113"/>
        <v>-1.3147763743099574</v>
      </c>
      <c r="F181" s="34">
        <f t="shared" si="113"/>
        <v>-0.31385812517230249</v>
      </c>
      <c r="G181" s="34">
        <f t="shared" si="113"/>
        <v>-0.88724257064315282</v>
      </c>
      <c r="H181" s="34">
        <f t="shared" si="113"/>
        <v>-2.4748854214004297</v>
      </c>
      <c r="I181" s="34">
        <f t="shared" si="113"/>
        <v>0.59134173551564473</v>
      </c>
      <c r="J181" s="34">
        <f t="shared" si="113"/>
        <v>1.6310388993600533</v>
      </c>
      <c r="K181" s="34">
        <f t="shared" si="113"/>
        <v>-1.1812333030373026</v>
      </c>
      <c r="L181" s="34">
        <f t="shared" si="113"/>
        <v>0.7746027370726587</v>
      </c>
      <c r="M181" s="34">
        <f t="shared" si="113"/>
        <v>-6.5972670247560927E-2</v>
      </c>
      <c r="N181" s="34">
        <f t="shared" si="113"/>
        <v>2.0557606849386545</v>
      </c>
      <c r="O181" s="34">
        <f t="shared" si="113"/>
        <v>-1.5666819140139019</v>
      </c>
    </row>
    <row r="182" spans="1:15" ht="14.25" x14ac:dyDescent="0.2">
      <c r="A182" s="159"/>
      <c r="B182" s="33" t="str">
        <f t="shared" si="103"/>
        <v>Helps me fight signs of aging hair</v>
      </c>
      <c r="C182" s="34">
        <f t="shared" ref="C182:O182" si="114">C50-C116</f>
        <v>0.19052743032533925</v>
      </c>
      <c r="D182" s="34">
        <f t="shared" si="114"/>
        <v>3.0257928496398065</v>
      </c>
      <c r="E182" s="34">
        <f t="shared" si="114"/>
        <v>-0.58590413168342792</v>
      </c>
      <c r="F182" s="34">
        <f t="shared" si="114"/>
        <v>0.39375136890880924</v>
      </c>
      <c r="G182" s="34">
        <f t="shared" si="114"/>
        <v>-2.0804521869016881</v>
      </c>
      <c r="H182" s="34">
        <f t="shared" si="114"/>
        <v>1.054834911458606</v>
      </c>
      <c r="I182" s="34">
        <f t="shared" si="114"/>
        <v>-0.42980382698481812</v>
      </c>
      <c r="J182" s="34">
        <f t="shared" si="114"/>
        <v>4.7056436292663761E-2</v>
      </c>
      <c r="K182" s="34">
        <f t="shared" si="114"/>
        <v>-1.5154434333350686</v>
      </c>
      <c r="L182" s="34">
        <f t="shared" si="114"/>
        <v>-1.1698567395012986</v>
      </c>
      <c r="M182" s="34">
        <f t="shared" si="114"/>
        <v>0.83979872384173504</v>
      </c>
      <c r="N182" s="34">
        <f t="shared" si="114"/>
        <v>-0.19199653954748896</v>
      </c>
      <c r="O182" s="34">
        <f t="shared" si="114"/>
        <v>0.42169513748687137</v>
      </c>
    </row>
    <row r="183" spans="1:15" ht="14.25" x14ac:dyDescent="0.2">
      <c r="A183" s="159"/>
      <c r="B183" s="33" t="str">
        <f t="shared" si="103"/>
        <v>Improves hair health</v>
      </c>
      <c r="C183" s="34">
        <f t="shared" ref="C183:O183" si="115">C51-C117</f>
        <v>-0.46822094933361136</v>
      </c>
      <c r="D183" s="34">
        <f t="shared" si="115"/>
        <v>1.1073544859235227</v>
      </c>
      <c r="E183" s="34">
        <f t="shared" si="115"/>
        <v>1.396953581884965</v>
      </c>
      <c r="F183" s="34">
        <f t="shared" si="115"/>
        <v>-0.37616418711029098</v>
      </c>
      <c r="G183" s="34">
        <f t="shared" si="115"/>
        <v>-3.2140350496532157</v>
      </c>
      <c r="H183" s="34">
        <f t="shared" si="115"/>
        <v>0.32442999381662929</v>
      </c>
      <c r="I183" s="34">
        <f t="shared" si="115"/>
        <v>0.90630261452273331</v>
      </c>
      <c r="J183" s="34">
        <f t="shared" si="115"/>
        <v>2.536605739359743E-2</v>
      </c>
      <c r="K183" s="34">
        <f t="shared" si="115"/>
        <v>1.3923980395735711</v>
      </c>
      <c r="L183" s="34">
        <f t="shared" si="115"/>
        <v>-0.62714186737787259</v>
      </c>
      <c r="M183" s="34">
        <f t="shared" si="115"/>
        <v>-0.9283402027102543</v>
      </c>
      <c r="N183" s="34">
        <f t="shared" si="115"/>
        <v>-0.3243153872801301</v>
      </c>
      <c r="O183" s="34">
        <f t="shared" si="115"/>
        <v>0.78541287035036866</v>
      </c>
    </row>
    <row r="184" spans="1:15" ht="14.25" x14ac:dyDescent="0.2">
      <c r="A184" s="159"/>
      <c r="B184" s="33" t="str">
        <f t="shared" si="103"/>
        <v>Is a salon quality product</v>
      </c>
      <c r="C184" s="34">
        <f t="shared" ref="C184:O184" si="116">C52-C118</f>
        <v>-0.90335526070729344</v>
      </c>
      <c r="D184" s="34">
        <f t="shared" si="116"/>
        <v>-2.1701367791344914</v>
      </c>
      <c r="E184" s="34">
        <f t="shared" si="116"/>
        <v>-1.2353197100520816</v>
      </c>
      <c r="F184" s="34">
        <f t="shared" si="116"/>
        <v>-3.9016408281246839</v>
      </c>
      <c r="G184" s="34">
        <f t="shared" si="116"/>
        <v>6.8160906943999393</v>
      </c>
      <c r="H184" s="34">
        <f t="shared" si="116"/>
        <v>-0.11463536738906299</v>
      </c>
      <c r="I184" s="34">
        <f t="shared" si="116"/>
        <v>0.26853275323881576</v>
      </c>
      <c r="J184" s="34">
        <f t="shared" si="116"/>
        <v>-1.5079869031743875</v>
      </c>
      <c r="K184" s="34">
        <f t="shared" si="116"/>
        <v>0.83566635128993383</v>
      </c>
      <c r="L184" s="34">
        <f t="shared" si="116"/>
        <v>-1.0398809514940659</v>
      </c>
      <c r="M184" s="34">
        <f t="shared" si="116"/>
        <v>5.0041827148721172</v>
      </c>
      <c r="N184" s="34">
        <f t="shared" si="116"/>
        <v>-0.79074647436136125</v>
      </c>
      <c r="O184" s="34">
        <f t="shared" si="116"/>
        <v>-1.2607702393634881</v>
      </c>
    </row>
    <row r="185" spans="1:15" ht="14.25" x14ac:dyDescent="0.2">
      <c r="A185" s="159"/>
      <c r="B185" s="33" t="str">
        <f t="shared" si="103"/>
        <v>Is for both men and women to use</v>
      </c>
      <c r="C185" s="34">
        <f t="shared" ref="C185:O185" si="117">C53-C119</f>
        <v>1.3176995254450929E-2</v>
      </c>
      <c r="D185" s="34">
        <f t="shared" si="117"/>
        <v>1.3459160700583368</v>
      </c>
      <c r="E185" s="34">
        <f t="shared" si="117"/>
        <v>-5.4176340878783478</v>
      </c>
      <c r="F185" s="34">
        <f t="shared" si="117"/>
        <v>4.0660574308468114</v>
      </c>
      <c r="G185" s="34">
        <f t="shared" si="117"/>
        <v>-1.2536597078916216</v>
      </c>
      <c r="H185" s="34">
        <f t="shared" si="117"/>
        <v>-0.26448050375844545</v>
      </c>
      <c r="I185" s="34">
        <f t="shared" si="117"/>
        <v>-0.34476470599190279</v>
      </c>
      <c r="J185" s="34">
        <f t="shared" si="117"/>
        <v>1.8127292782591233</v>
      </c>
      <c r="K185" s="34">
        <f t="shared" si="117"/>
        <v>-3.1190747759459398</v>
      </c>
      <c r="L185" s="34">
        <f t="shared" si="117"/>
        <v>2.9418878649492406</v>
      </c>
      <c r="M185" s="34">
        <f t="shared" si="117"/>
        <v>-1.4778337436955677</v>
      </c>
      <c r="N185" s="34">
        <f t="shared" si="117"/>
        <v>-0.69192046732869983</v>
      </c>
      <c r="O185" s="34">
        <f t="shared" si="117"/>
        <v>2.3896003531226064</v>
      </c>
    </row>
    <row r="186" spans="1:15" ht="14.25" x14ac:dyDescent="0.2">
      <c r="A186" s="159"/>
      <c r="B186" s="33" t="str">
        <f t="shared" si="103"/>
        <v>Is innovative</v>
      </c>
      <c r="C186" s="34">
        <f t="shared" ref="C186:O186" si="118">C54-C120</f>
        <v>2.2079521124032429</v>
      </c>
      <c r="D186" s="34">
        <f t="shared" si="118"/>
        <v>-6.5543825196862215</v>
      </c>
      <c r="E186" s="34">
        <f t="shared" si="118"/>
        <v>-5.0633075072077283</v>
      </c>
      <c r="F186" s="34">
        <f t="shared" si="118"/>
        <v>-6.3463807168240081</v>
      </c>
      <c r="G186" s="34">
        <f t="shared" si="118"/>
        <v>-0.74779015279630556</v>
      </c>
      <c r="H186" s="34">
        <f t="shared" si="118"/>
        <v>-0.83892960642475245</v>
      </c>
      <c r="I186" s="34">
        <f t="shared" si="118"/>
        <v>1.0576450298366282</v>
      </c>
      <c r="J186" s="34">
        <f t="shared" si="118"/>
        <v>-0.43376664108887297</v>
      </c>
      <c r="K186" s="34">
        <f t="shared" si="118"/>
        <v>1.3751494811183669</v>
      </c>
      <c r="L186" s="34">
        <f t="shared" si="118"/>
        <v>1.7732588597268908</v>
      </c>
      <c r="M186" s="34">
        <f t="shared" si="118"/>
        <v>6.4490667580514156</v>
      </c>
      <c r="N186" s="34">
        <f t="shared" si="118"/>
        <v>2.0429450723007392</v>
      </c>
      <c r="O186" s="34">
        <f t="shared" si="118"/>
        <v>5.0785398305905467</v>
      </c>
    </row>
    <row r="187" spans="1:15" ht="14.25" x14ac:dyDescent="0.2">
      <c r="A187" s="159"/>
      <c r="B187" s="33" t="str">
        <f t="shared" si="103"/>
        <v>Is more effective than other brands</v>
      </c>
      <c r="C187" s="34">
        <f t="shared" ref="C187:O187" si="119">C55-C121</f>
        <v>1.4785903964061955</v>
      </c>
      <c r="D187" s="34">
        <f t="shared" si="119"/>
        <v>0.19617882605358972</v>
      </c>
      <c r="E187" s="34">
        <f t="shared" si="119"/>
        <v>2.6066402135125344</v>
      </c>
      <c r="F187" s="34">
        <f t="shared" si="119"/>
        <v>0.72418226788146711</v>
      </c>
      <c r="G187" s="34">
        <f t="shared" si="119"/>
        <v>-2.6364630189747587</v>
      </c>
      <c r="H187" s="34">
        <f t="shared" si="119"/>
        <v>1.8061343877345735</v>
      </c>
      <c r="I187" s="34">
        <f t="shared" si="119"/>
        <v>0.52664051150628843</v>
      </c>
      <c r="J187" s="34">
        <f t="shared" si="119"/>
        <v>-0.46787267844238656</v>
      </c>
      <c r="K187" s="34">
        <f t="shared" si="119"/>
        <v>-1.0017600815012919</v>
      </c>
      <c r="L187" s="34">
        <f t="shared" si="119"/>
        <v>0.83258509584224427</v>
      </c>
      <c r="M187" s="34">
        <f t="shared" si="119"/>
        <v>-1.3151907346291107</v>
      </c>
      <c r="N187" s="34">
        <f t="shared" si="119"/>
        <v>-1.5159684983349546</v>
      </c>
      <c r="O187" s="34">
        <f t="shared" si="119"/>
        <v>-1.2336966870544064</v>
      </c>
    </row>
    <row r="188" spans="1:15" ht="14.25" x14ac:dyDescent="0.2">
      <c r="A188" s="159"/>
      <c r="B188" s="33" t="str">
        <f t="shared" si="103"/>
        <v>Is quality at an affordable price</v>
      </c>
      <c r="C188" s="34">
        <f t="shared" ref="C188:O188" si="120">C56-C122</f>
        <v>0.41073444286342742</v>
      </c>
      <c r="D188" s="34">
        <f t="shared" si="120"/>
        <v>-1.0684877561814972</v>
      </c>
      <c r="E188" s="34">
        <f t="shared" si="120"/>
        <v>0.99440892938294922</v>
      </c>
      <c r="F188" s="34">
        <f t="shared" si="120"/>
        <v>5.1064363671581035</v>
      </c>
      <c r="G188" s="34">
        <f t="shared" si="120"/>
        <v>-0.71763344532931939</v>
      </c>
      <c r="H188" s="34">
        <f t="shared" si="120"/>
        <v>-2.9781899114213495</v>
      </c>
      <c r="I188" s="34">
        <f t="shared" si="120"/>
        <v>-1.0765067309339784</v>
      </c>
      <c r="J188" s="34">
        <f t="shared" si="120"/>
        <v>1.2988976838435242</v>
      </c>
      <c r="K188" s="34">
        <f t="shared" si="120"/>
        <v>-1.6785845669033179</v>
      </c>
      <c r="L188" s="34">
        <f t="shared" si="120"/>
        <v>-0.13335324924941716</v>
      </c>
      <c r="M188" s="34">
        <f t="shared" si="120"/>
        <v>1.0779548315962799</v>
      </c>
      <c r="N188" s="34">
        <f t="shared" si="120"/>
        <v>0.79782825874799101</v>
      </c>
      <c r="O188" s="34">
        <f t="shared" si="120"/>
        <v>-2.033504853573314</v>
      </c>
    </row>
    <row r="189" spans="1:15" ht="14.25" x14ac:dyDescent="0.2">
      <c r="A189" s="159"/>
      <c r="B189" s="33" t="str">
        <f t="shared" si="103"/>
        <v>Is recommended by hair stylists/experts</v>
      </c>
      <c r="C189" s="34">
        <f t="shared" ref="C189:O189" si="121">C57-C123</f>
        <v>-1.6206943068292752</v>
      </c>
      <c r="D189" s="34">
        <f t="shared" si="121"/>
        <v>-0.9616809082849791</v>
      </c>
      <c r="E189" s="34">
        <f t="shared" si="121"/>
        <v>-3.4531201622576013</v>
      </c>
      <c r="F189" s="34">
        <f t="shared" si="121"/>
        <v>-4.709919392688743</v>
      </c>
      <c r="G189" s="34">
        <f t="shared" si="121"/>
        <v>5.7885263277484285</v>
      </c>
      <c r="H189" s="34">
        <f t="shared" si="121"/>
        <v>-0.31485718649194894</v>
      </c>
      <c r="I189" s="34">
        <f t="shared" si="121"/>
        <v>-0.68656072367783771</v>
      </c>
      <c r="J189" s="34">
        <f t="shared" si="121"/>
        <v>-0.22089787381454862</v>
      </c>
      <c r="K189" s="34">
        <f t="shared" si="121"/>
        <v>4.3195859935484293</v>
      </c>
      <c r="L189" s="34">
        <f t="shared" si="121"/>
        <v>0.7031296794332178</v>
      </c>
      <c r="M189" s="34">
        <f t="shared" si="121"/>
        <v>3.1840493440412398</v>
      </c>
      <c r="N189" s="34">
        <f t="shared" si="121"/>
        <v>-1.5960853491369331</v>
      </c>
      <c r="O189" s="34">
        <f t="shared" si="121"/>
        <v>-0.43147544158949991</v>
      </c>
    </row>
    <row r="190" spans="1:15" ht="14.25" x14ac:dyDescent="0.2">
      <c r="A190" s="159"/>
      <c r="B190" s="33" t="str">
        <f t="shared" si="103"/>
        <v>Is the best for colored hair</v>
      </c>
      <c r="C190" s="34">
        <f t="shared" ref="C190:O190" si="122">C58-C124</f>
        <v>-1.3198028026312834</v>
      </c>
      <c r="D190" s="34">
        <f t="shared" si="122"/>
        <v>-3.7284528164134976</v>
      </c>
      <c r="E190" s="34">
        <f t="shared" si="122"/>
        <v>-0.51468423836519861</v>
      </c>
      <c r="F190" s="34">
        <f t="shared" si="122"/>
        <v>-4.0254701968993913</v>
      </c>
      <c r="G190" s="34">
        <f t="shared" si="122"/>
        <v>2.8428695308833234</v>
      </c>
      <c r="H190" s="34">
        <f t="shared" si="122"/>
        <v>-2.4244513562440879</v>
      </c>
      <c r="I190" s="34">
        <f t="shared" si="122"/>
        <v>-0.18758617606960826</v>
      </c>
      <c r="J190" s="34">
        <f t="shared" si="122"/>
        <v>1.5454858415716188</v>
      </c>
      <c r="K190" s="34">
        <f t="shared" si="122"/>
        <v>0.52448867996215753</v>
      </c>
      <c r="L190" s="34">
        <f t="shared" si="122"/>
        <v>3.2856904142858241</v>
      </c>
      <c r="M190" s="34">
        <f t="shared" si="122"/>
        <v>2.0580465019257836</v>
      </c>
      <c r="N190" s="34">
        <f t="shared" si="122"/>
        <v>-0.25789608957691712</v>
      </c>
      <c r="O190" s="34">
        <f t="shared" si="122"/>
        <v>2.2017627075712767</v>
      </c>
    </row>
    <row r="191" spans="1:15" ht="14.25" x14ac:dyDescent="0.2">
      <c r="A191" s="159"/>
      <c r="B191" s="33" t="str">
        <f t="shared" si="103"/>
        <v>Is the expert in hair care</v>
      </c>
      <c r="C191" s="34">
        <f t="shared" ref="C191:O191" si="123">C59-C125</f>
        <v>-0.88656701879595445</v>
      </c>
      <c r="D191" s="34">
        <f t="shared" si="123"/>
        <v>-0.73978611498089109</v>
      </c>
      <c r="E191" s="34">
        <f t="shared" si="123"/>
        <v>-2.969720649477388</v>
      </c>
      <c r="F191" s="34">
        <f t="shared" si="123"/>
        <v>-1.9868949795501933</v>
      </c>
      <c r="G191" s="34">
        <f t="shared" si="123"/>
        <v>6.3435640612079141</v>
      </c>
      <c r="H191" s="34">
        <f t="shared" si="123"/>
        <v>0.16788569704464607</v>
      </c>
      <c r="I191" s="34">
        <f t="shared" si="123"/>
        <v>-1.1494703347214816</v>
      </c>
      <c r="J191" s="34">
        <f t="shared" si="123"/>
        <v>-2.3505498916047731</v>
      </c>
      <c r="K191" s="34">
        <f t="shared" si="123"/>
        <v>3.9940315389142604</v>
      </c>
      <c r="L191" s="34">
        <f t="shared" si="123"/>
        <v>-2.5085194925166263</v>
      </c>
      <c r="M191" s="34">
        <f t="shared" si="123"/>
        <v>0.89228291154800132</v>
      </c>
      <c r="N191" s="34">
        <f t="shared" si="123"/>
        <v>-0.90103860136629699</v>
      </c>
      <c r="O191" s="34">
        <f t="shared" si="123"/>
        <v>2.0947828742987831</v>
      </c>
    </row>
    <row r="192" spans="1:15" ht="14.25" x14ac:dyDescent="0.2">
      <c r="A192" s="159"/>
      <c r="B192" s="33" t="str">
        <f t="shared" si="103"/>
        <v>Leading edge of hair care fashion</v>
      </c>
      <c r="C192" s="34">
        <f t="shared" ref="C192:O192" si="124">C60-C126</f>
        <v>0.95181077768921085</v>
      </c>
      <c r="D192" s="34">
        <f t="shared" si="124"/>
        <v>-0.18747025649812343</v>
      </c>
      <c r="E192" s="34">
        <f t="shared" si="124"/>
        <v>-3.3744545783015703</v>
      </c>
      <c r="F192" s="34">
        <f t="shared" si="124"/>
        <v>-4.6543095857141914</v>
      </c>
      <c r="G192" s="34">
        <f t="shared" si="124"/>
        <v>7.1774990687695066</v>
      </c>
      <c r="H192" s="34">
        <f t="shared" si="124"/>
        <v>-2.8743174452995177</v>
      </c>
      <c r="I192" s="34">
        <f t="shared" si="124"/>
        <v>2.3491956962251699</v>
      </c>
      <c r="J192" s="34">
        <f t="shared" si="124"/>
        <v>-4.0124580015049816E-2</v>
      </c>
      <c r="K192" s="34">
        <f t="shared" si="124"/>
        <v>4.1761316499169396</v>
      </c>
      <c r="L192" s="34">
        <f t="shared" si="124"/>
        <v>0.59613151954467369</v>
      </c>
      <c r="M192" s="34">
        <f t="shared" si="124"/>
        <v>-3.5476538392770669</v>
      </c>
      <c r="N192" s="34">
        <f t="shared" si="124"/>
        <v>1.3251296459089268</v>
      </c>
      <c r="O192" s="34">
        <f t="shared" si="124"/>
        <v>-1.8975680729488698</v>
      </c>
    </row>
    <row r="193" spans="1:15" ht="14.25" x14ac:dyDescent="0.2">
      <c r="A193" s="159"/>
      <c r="B193" s="33" t="str">
        <f t="shared" si="103"/>
        <v>Leaves a pleasant smell on my hair</v>
      </c>
      <c r="C193" s="34">
        <f t="shared" ref="C193:O193" si="125">C61-C127</f>
        <v>6.6771588809589488</v>
      </c>
      <c r="D193" s="34">
        <f t="shared" si="125"/>
        <v>-4.5586453948789725</v>
      </c>
      <c r="E193" s="34">
        <f t="shared" si="125"/>
        <v>-2.0803141133568062</v>
      </c>
      <c r="F193" s="34">
        <f t="shared" si="125"/>
        <v>-1.465334870484476</v>
      </c>
      <c r="G193" s="34">
        <f t="shared" si="125"/>
        <v>-0.9545109456831895</v>
      </c>
      <c r="H193" s="34">
        <f t="shared" si="125"/>
        <v>-0.55755725205056805</v>
      </c>
      <c r="I193" s="34">
        <f t="shared" si="125"/>
        <v>0.75127121343058434</v>
      </c>
      <c r="J193" s="34">
        <f t="shared" si="125"/>
        <v>-7.3899313496877284E-2</v>
      </c>
      <c r="K193" s="34">
        <f t="shared" si="125"/>
        <v>3.795116413123651</v>
      </c>
      <c r="L193" s="34">
        <f t="shared" si="125"/>
        <v>-1.7972901192719881</v>
      </c>
      <c r="M193" s="34">
        <f t="shared" si="125"/>
        <v>-0.23095822686264533</v>
      </c>
      <c r="N193" s="34">
        <f t="shared" si="125"/>
        <v>7.6338858013436095E-2</v>
      </c>
      <c r="O193" s="34">
        <f t="shared" si="125"/>
        <v>0.4186248705589648</v>
      </c>
    </row>
    <row r="194" spans="1:15" ht="14.25" x14ac:dyDescent="0.2">
      <c r="A194" s="159"/>
      <c r="B194" s="33" t="str">
        <f t="shared" si="103"/>
        <v>Leaves hair feeling fresh</v>
      </c>
      <c r="C194" s="34">
        <f t="shared" ref="C194:O194" si="126">C62-C128</f>
        <v>2.4244929915593314</v>
      </c>
      <c r="D194" s="34">
        <f t="shared" si="126"/>
        <v>1.478371911108475</v>
      </c>
      <c r="E194" s="34">
        <f t="shared" si="126"/>
        <v>-1.3011176162734159</v>
      </c>
      <c r="F194" s="34">
        <f t="shared" si="126"/>
        <v>-4.2428462873708384E-2</v>
      </c>
      <c r="G194" s="34">
        <f t="shared" si="126"/>
        <v>-3.8061051005356443</v>
      </c>
      <c r="H194" s="34">
        <f t="shared" si="126"/>
        <v>2.5132944886054673</v>
      </c>
      <c r="I194" s="34">
        <f t="shared" si="126"/>
        <v>-0.56110033263552062</v>
      </c>
      <c r="J194" s="34">
        <f t="shared" si="126"/>
        <v>1.5321346503415789</v>
      </c>
      <c r="K194" s="34">
        <f t="shared" si="126"/>
        <v>-0.24333472707496284</v>
      </c>
      <c r="L194" s="34">
        <f t="shared" si="126"/>
        <v>1.1899355588500562</v>
      </c>
      <c r="M194" s="34">
        <f t="shared" si="126"/>
        <v>1.022687391511651</v>
      </c>
      <c r="N194" s="34">
        <f t="shared" si="126"/>
        <v>-1.037422903427661</v>
      </c>
      <c r="O194" s="34">
        <f t="shared" si="126"/>
        <v>-3.1694078491555562</v>
      </c>
    </row>
    <row r="195" spans="1:15" ht="14.25" x14ac:dyDescent="0.2">
      <c r="A195" s="159"/>
      <c r="B195" s="33" t="str">
        <f t="shared" si="103"/>
        <v>Leaves hair shiny</v>
      </c>
      <c r="C195" s="34">
        <f t="shared" ref="C195:O195" si="127">C63-C129</f>
        <v>1.6267362326884243</v>
      </c>
      <c r="D195" s="34">
        <f t="shared" si="127"/>
        <v>-3.926785764838236</v>
      </c>
      <c r="E195" s="34">
        <f t="shared" si="127"/>
        <v>1.2845554957498635</v>
      </c>
      <c r="F195" s="34">
        <f t="shared" si="127"/>
        <v>-0.81695886196186507</v>
      </c>
      <c r="G195" s="34">
        <f t="shared" si="127"/>
        <v>-1.371583883380147</v>
      </c>
      <c r="H195" s="34">
        <f t="shared" si="127"/>
        <v>-1.2635768376902519</v>
      </c>
      <c r="I195" s="34">
        <f t="shared" si="127"/>
        <v>0.84012492457033261</v>
      </c>
      <c r="J195" s="34">
        <f t="shared" si="127"/>
        <v>0.7972330814044426</v>
      </c>
      <c r="K195" s="34">
        <f t="shared" si="127"/>
        <v>-2.4648582387823978</v>
      </c>
      <c r="L195" s="34">
        <f t="shared" si="127"/>
        <v>6.4795017544383882E-2</v>
      </c>
      <c r="M195" s="34">
        <f t="shared" si="127"/>
        <v>1.9470924656003437</v>
      </c>
      <c r="N195" s="34">
        <f t="shared" si="127"/>
        <v>0.64588324418354048</v>
      </c>
      <c r="O195" s="34">
        <f t="shared" si="127"/>
        <v>2.6373431249115313</v>
      </c>
    </row>
    <row r="196" spans="1:15" ht="14.25" x14ac:dyDescent="0.2">
      <c r="A196" s="159"/>
      <c r="B196" s="33" t="str">
        <f t="shared" si="103"/>
        <v>Leaves hair smooth</v>
      </c>
      <c r="C196" s="34">
        <f t="shared" ref="C196:O196" si="128">C64-C130</f>
        <v>-1.5837326232390421</v>
      </c>
      <c r="D196" s="34">
        <f t="shared" si="128"/>
        <v>0.47812651324954203</v>
      </c>
      <c r="E196" s="34">
        <f t="shared" si="128"/>
        <v>2.0612499627507788</v>
      </c>
      <c r="F196" s="34">
        <f t="shared" si="128"/>
        <v>5.6802159337261671</v>
      </c>
      <c r="G196" s="34">
        <f t="shared" si="128"/>
        <v>0.15114585118191215</v>
      </c>
      <c r="H196" s="34">
        <f t="shared" si="128"/>
        <v>-1.0879630822984296</v>
      </c>
      <c r="I196" s="34">
        <f t="shared" si="128"/>
        <v>-0.55770333417764562</v>
      </c>
      <c r="J196" s="34">
        <f t="shared" si="128"/>
        <v>1.5797169711169516</v>
      </c>
      <c r="K196" s="34">
        <f t="shared" si="128"/>
        <v>-4.3797862732900761</v>
      </c>
      <c r="L196" s="34">
        <f t="shared" si="128"/>
        <v>-3.1098508541246055</v>
      </c>
      <c r="M196" s="34">
        <f t="shared" si="128"/>
        <v>-0.69495538474719076</v>
      </c>
      <c r="N196" s="34">
        <f t="shared" si="128"/>
        <v>0.97814959845342031</v>
      </c>
      <c r="O196" s="34">
        <f t="shared" si="128"/>
        <v>0.48538672139818573</v>
      </c>
    </row>
    <row r="197" spans="1:15" ht="14.25" x14ac:dyDescent="0.2">
      <c r="A197" s="159"/>
      <c r="B197" s="33" t="str">
        <f t="shared" si="103"/>
        <v>Leaves hair soft to the touch</v>
      </c>
      <c r="C197" s="34">
        <f t="shared" ref="C197:O197" si="129">C65-C131</f>
        <v>1.3787049936303859</v>
      </c>
      <c r="D197" s="34">
        <f t="shared" si="129"/>
        <v>0.62800351632633067</v>
      </c>
      <c r="E197" s="34">
        <f t="shared" si="129"/>
        <v>4.6006029903673564</v>
      </c>
      <c r="F197" s="34">
        <f t="shared" si="129"/>
        <v>1.1844648404615796</v>
      </c>
      <c r="G197" s="34">
        <f t="shared" si="129"/>
        <v>-1.4340389328843575</v>
      </c>
      <c r="H197" s="34">
        <f t="shared" si="129"/>
        <v>-2.7436237530823711</v>
      </c>
      <c r="I197" s="34">
        <f t="shared" si="129"/>
        <v>1.7365736677816628</v>
      </c>
      <c r="J197" s="34">
        <f t="shared" si="129"/>
        <v>-1.0833284412691526</v>
      </c>
      <c r="K197" s="34">
        <f t="shared" si="129"/>
        <v>0.18519201972718946</v>
      </c>
      <c r="L197" s="34">
        <f t="shared" si="129"/>
        <v>-1.0343734308766166</v>
      </c>
      <c r="M197" s="34">
        <f t="shared" si="129"/>
        <v>-1.7072317124956218</v>
      </c>
      <c r="N197" s="34">
        <f t="shared" si="129"/>
        <v>-1.1606997638399399</v>
      </c>
      <c r="O197" s="34">
        <f t="shared" si="129"/>
        <v>-0.55024599384642769</v>
      </c>
    </row>
    <row r="198" spans="1:15" ht="14.25" x14ac:dyDescent="0.2">
      <c r="A198" s="159"/>
      <c r="B198" s="33" t="str">
        <f t="shared" si="103"/>
        <v>Leaves hair with fullness and volume</v>
      </c>
      <c r="C198" s="34">
        <f t="shared" ref="C198:O198" si="130">C66-C132</f>
        <v>-1.1324705358672738</v>
      </c>
      <c r="D198" s="34">
        <f t="shared" si="130"/>
        <v>0.87747711035453335</v>
      </c>
      <c r="E198" s="34">
        <f t="shared" si="130"/>
        <v>-2.1584378981010346</v>
      </c>
      <c r="F198" s="34">
        <f t="shared" si="130"/>
        <v>0.62199529169861734</v>
      </c>
      <c r="G198" s="34">
        <f t="shared" si="130"/>
        <v>-0.49486309049325783</v>
      </c>
      <c r="H198" s="34">
        <f t="shared" si="130"/>
        <v>1.0850508079355734</v>
      </c>
      <c r="I198" s="34">
        <f t="shared" si="130"/>
        <v>1.556498740976382</v>
      </c>
      <c r="J198" s="34">
        <f t="shared" si="130"/>
        <v>1.5173657538124523</v>
      </c>
      <c r="K198" s="34">
        <f t="shared" si="130"/>
        <v>1.0951748292123291</v>
      </c>
      <c r="L198" s="34">
        <f t="shared" si="130"/>
        <v>0.92534399654327615</v>
      </c>
      <c r="M198" s="34">
        <f t="shared" si="130"/>
        <v>-3.0128825494855906</v>
      </c>
      <c r="N198" s="34">
        <f t="shared" si="130"/>
        <v>1.0124894584708528</v>
      </c>
      <c r="O198" s="34">
        <f t="shared" si="130"/>
        <v>-1.8927419150568792</v>
      </c>
    </row>
    <row r="199" spans="1:15" ht="14.25" x14ac:dyDescent="0.2">
      <c r="A199" s="159"/>
      <c r="B199" s="33" t="str">
        <f t="shared" si="103"/>
        <v>Makes hair easy to comb</v>
      </c>
      <c r="C199" s="34">
        <f t="shared" ref="C199:O199" si="131">C67-C133</f>
        <v>-6.8828428231926253E-2</v>
      </c>
      <c r="D199" s="34">
        <f t="shared" si="131"/>
        <v>-1.7585752918476345</v>
      </c>
      <c r="E199" s="34">
        <f t="shared" si="131"/>
        <v>0.46912262256856962</v>
      </c>
      <c r="F199" s="34">
        <f t="shared" si="131"/>
        <v>1.3974069700739591</v>
      </c>
      <c r="G199" s="34">
        <f t="shared" si="131"/>
        <v>-2.7718972983141033</v>
      </c>
      <c r="H199" s="34">
        <f t="shared" si="131"/>
        <v>-1.4450562276970302</v>
      </c>
      <c r="I199" s="34">
        <f t="shared" si="131"/>
        <v>7.8428446111562522E-2</v>
      </c>
      <c r="J199" s="34">
        <f t="shared" si="131"/>
        <v>0.89190443153966115</v>
      </c>
      <c r="K199" s="34">
        <f t="shared" si="131"/>
        <v>-1.1973901427390068</v>
      </c>
      <c r="L199" s="34">
        <f t="shared" si="131"/>
        <v>-0.10198076450297577</v>
      </c>
      <c r="M199" s="34">
        <f t="shared" si="131"/>
        <v>2.1093163185106256</v>
      </c>
      <c r="N199" s="34">
        <f t="shared" si="131"/>
        <v>1.2161168712890529</v>
      </c>
      <c r="O199" s="34">
        <f t="shared" si="131"/>
        <v>1.1814324932392672</v>
      </c>
    </row>
    <row r="200" spans="1:15" ht="14.25" x14ac:dyDescent="0.2">
      <c r="A200" s="159"/>
      <c r="B200" s="33" t="str">
        <f t="shared" si="103"/>
        <v>Moisturizes hair</v>
      </c>
      <c r="C200" s="34">
        <f t="shared" ref="C200:O200" si="132">C68-C134</f>
        <v>-0.58974303625838864</v>
      </c>
      <c r="D200" s="34">
        <f t="shared" si="132"/>
        <v>1.2397229403043966</v>
      </c>
      <c r="E200" s="34">
        <f t="shared" si="132"/>
        <v>2.8665991276232887</v>
      </c>
      <c r="F200" s="34">
        <f t="shared" si="132"/>
        <v>1.6873571678673116</v>
      </c>
      <c r="G200" s="34">
        <f t="shared" si="132"/>
        <v>0.29366083468050874</v>
      </c>
      <c r="H200" s="34">
        <f t="shared" si="132"/>
        <v>-2.1846453874291356</v>
      </c>
      <c r="I200" s="34">
        <f t="shared" si="132"/>
        <v>0.55111291355946435</v>
      </c>
      <c r="J200" s="34">
        <f t="shared" si="132"/>
        <v>0.80619646355908614</v>
      </c>
      <c r="K200" s="34">
        <f t="shared" si="132"/>
        <v>-1.8897695204535481</v>
      </c>
      <c r="L200" s="34">
        <f t="shared" si="132"/>
        <v>-0.50290700359826701</v>
      </c>
      <c r="M200" s="34">
        <f t="shared" si="132"/>
        <v>-1.5597301107791797</v>
      </c>
      <c r="N200" s="34">
        <f t="shared" si="132"/>
        <v>-0.32071140422107547</v>
      </c>
      <c r="O200" s="34">
        <f t="shared" si="132"/>
        <v>-0.39714298485446697</v>
      </c>
    </row>
    <row r="201" spans="1:15" ht="14.25" x14ac:dyDescent="0.2">
      <c r="A201" s="159"/>
      <c r="B201" s="33" t="str">
        <f t="shared" si="103"/>
        <v>Prevents hair fall</v>
      </c>
      <c r="C201" s="34">
        <f t="shared" ref="C201:O201" si="133">C69-C135</f>
        <v>-0.86064902109050934</v>
      </c>
      <c r="D201" s="34">
        <f t="shared" si="133"/>
        <v>-1.9652772459417065</v>
      </c>
      <c r="E201" s="34">
        <f t="shared" si="133"/>
        <v>4.4685799014385594</v>
      </c>
      <c r="F201" s="34">
        <f t="shared" si="133"/>
        <v>-1.0364386393605329</v>
      </c>
      <c r="G201" s="34">
        <f t="shared" si="133"/>
        <v>-1.6393455777726533</v>
      </c>
      <c r="H201" s="34">
        <f t="shared" si="133"/>
        <v>0.24783468423835942</v>
      </c>
      <c r="I201" s="34">
        <f t="shared" si="133"/>
        <v>0.40834947776594177</v>
      </c>
      <c r="J201" s="34">
        <f t="shared" si="133"/>
        <v>1.3756736055754573</v>
      </c>
      <c r="K201" s="34">
        <f t="shared" si="133"/>
        <v>-0.81589197912554212</v>
      </c>
      <c r="L201" s="34">
        <f t="shared" si="133"/>
        <v>-3.8925360013706722E-2</v>
      </c>
      <c r="M201" s="34">
        <f t="shared" si="133"/>
        <v>6.6860551958933812E-2</v>
      </c>
      <c r="N201" s="34">
        <f t="shared" si="133"/>
        <v>2.3132663375077342</v>
      </c>
      <c r="O201" s="34">
        <f t="shared" si="133"/>
        <v>-2.5240367351804007</v>
      </c>
    </row>
    <row r="202" spans="1:15" ht="14.25" x14ac:dyDescent="0.2">
      <c r="A202" s="159"/>
      <c r="B202" s="33" t="str">
        <f t="shared" si="103"/>
        <v>Protects against split ends</v>
      </c>
      <c r="C202" s="34">
        <f t="shared" ref="C202:O202" si="134">C70-C136</f>
        <v>-1.8063677075340259</v>
      </c>
      <c r="D202" s="34">
        <f t="shared" si="134"/>
        <v>-2.2902246127943648</v>
      </c>
      <c r="E202" s="34">
        <f t="shared" si="134"/>
        <v>4.7525632212380273</v>
      </c>
      <c r="F202" s="34">
        <f t="shared" si="134"/>
        <v>1.4972564832266571</v>
      </c>
      <c r="G202" s="34">
        <f t="shared" si="134"/>
        <v>-0.97698341850988868</v>
      </c>
      <c r="H202" s="34">
        <f t="shared" si="134"/>
        <v>-3.2215335689967297</v>
      </c>
      <c r="I202" s="34">
        <f t="shared" si="134"/>
        <v>2.4110464330147359</v>
      </c>
      <c r="J202" s="34">
        <f t="shared" si="134"/>
        <v>1.2181832717479537</v>
      </c>
      <c r="K202" s="34">
        <f t="shared" si="134"/>
        <v>-2.7549351584209312</v>
      </c>
      <c r="L202" s="34">
        <f t="shared" si="134"/>
        <v>-0.68813783701230946</v>
      </c>
      <c r="M202" s="34">
        <f t="shared" si="134"/>
        <v>1.6520892621674559</v>
      </c>
      <c r="N202" s="34">
        <f t="shared" si="134"/>
        <v>-1.0440934750541935</v>
      </c>
      <c r="O202" s="34">
        <f t="shared" si="134"/>
        <v>1.2511371069276098</v>
      </c>
    </row>
    <row r="203" spans="1:15" ht="14.25" x14ac:dyDescent="0.2">
      <c r="A203" s="159"/>
      <c r="B203" s="33" t="str">
        <f t="shared" si="103"/>
        <v>Provides superior anti-dandruff performance</v>
      </c>
      <c r="C203" s="34">
        <f t="shared" ref="C203:O203" si="135">C71-C137</f>
        <v>-4.1497498156163619</v>
      </c>
      <c r="D203" s="34">
        <f t="shared" si="135"/>
        <v>14.924108737921941</v>
      </c>
      <c r="E203" s="34">
        <f t="shared" si="135"/>
        <v>-4.4649549843180729</v>
      </c>
      <c r="F203" s="34">
        <f t="shared" si="135"/>
        <v>-1.383455908098739</v>
      </c>
      <c r="G203" s="34">
        <f t="shared" si="135"/>
        <v>-0.73163615334759058</v>
      </c>
      <c r="H203" s="34">
        <f t="shared" si="135"/>
        <v>7.6946349576476365</v>
      </c>
      <c r="I203" s="34">
        <f t="shared" si="135"/>
        <v>-1.8898956463112064</v>
      </c>
      <c r="J203" s="34">
        <f t="shared" si="135"/>
        <v>-1.3548345948402396</v>
      </c>
      <c r="K203" s="34">
        <f t="shared" si="135"/>
        <v>-0.72516372894487802</v>
      </c>
      <c r="L203" s="34">
        <f t="shared" si="135"/>
        <v>-1.1102427904135368</v>
      </c>
      <c r="M203" s="34">
        <f t="shared" si="135"/>
        <v>-4.7507925330214338</v>
      </c>
      <c r="N203" s="34">
        <f t="shared" si="135"/>
        <v>-1.56647309488811E-2</v>
      </c>
      <c r="O203" s="34">
        <f t="shared" si="135"/>
        <v>-2.0423528097086354</v>
      </c>
    </row>
    <row r="204" spans="1:15" ht="14.25" x14ac:dyDescent="0.2">
      <c r="A204" s="159"/>
      <c r="B204" s="33" t="str">
        <f t="shared" si="103"/>
        <v>Provides superior scalp care</v>
      </c>
      <c r="C204" s="34">
        <f t="shared" ref="C204:O204" si="136">C72-C138</f>
        <v>1.2101876522561863</v>
      </c>
      <c r="D204" s="34">
        <f t="shared" si="136"/>
        <v>6.5943019123749309</v>
      </c>
      <c r="E204" s="34">
        <f t="shared" si="136"/>
        <v>1.564336414464627</v>
      </c>
      <c r="F204" s="34">
        <f t="shared" si="136"/>
        <v>4.140555348615429</v>
      </c>
      <c r="G204" s="34">
        <f t="shared" si="136"/>
        <v>-2.1666351569309672</v>
      </c>
      <c r="H204" s="34">
        <f t="shared" si="136"/>
        <v>3.4278046241181244</v>
      </c>
      <c r="I204" s="34">
        <f t="shared" si="136"/>
        <v>-2.5839100412721319</v>
      </c>
      <c r="J204" s="34">
        <f t="shared" si="136"/>
        <v>-1.8017762942241369</v>
      </c>
      <c r="K204" s="34">
        <f t="shared" si="136"/>
        <v>-2.9921995943559985</v>
      </c>
      <c r="L204" s="34">
        <f t="shared" si="136"/>
        <v>-1.2780035163263257</v>
      </c>
      <c r="M204" s="34">
        <f t="shared" si="136"/>
        <v>-4.8048779249949742</v>
      </c>
      <c r="N204" s="34">
        <f t="shared" si="136"/>
        <v>1.3233715479285806</v>
      </c>
      <c r="O204" s="34">
        <f t="shared" si="136"/>
        <v>-2.633154971653342</v>
      </c>
    </row>
    <row r="205" spans="1:15" ht="14.25" x14ac:dyDescent="0.2">
      <c r="A205" s="159"/>
      <c r="B205" s="33" t="str">
        <f t="shared" si="103"/>
        <v>Provides vitamins</v>
      </c>
      <c r="C205" s="34">
        <f t="shared" ref="C205:O205" si="137">C73-C139</f>
        <v>-2.5148619450797547</v>
      </c>
      <c r="D205" s="34">
        <f t="shared" si="137"/>
        <v>-2.8854525407692861</v>
      </c>
      <c r="E205" s="34">
        <f t="shared" si="137"/>
        <v>6.6103842163881552</v>
      </c>
      <c r="F205" s="34">
        <f t="shared" si="137"/>
        <v>4.9889475977977895</v>
      </c>
      <c r="G205" s="34">
        <f t="shared" si="137"/>
        <v>-2.8394809786860105</v>
      </c>
      <c r="H205" s="34">
        <f t="shared" si="137"/>
        <v>-2.5909218623119941</v>
      </c>
      <c r="I205" s="34">
        <f t="shared" si="137"/>
        <v>-1.4710962910952041</v>
      </c>
      <c r="J205" s="34">
        <f t="shared" si="137"/>
        <v>-1.3309403286126233</v>
      </c>
      <c r="K205" s="34">
        <f t="shared" si="137"/>
        <v>2.7951499187966924</v>
      </c>
      <c r="L205" s="34">
        <f t="shared" si="137"/>
        <v>-2.6434024182193419</v>
      </c>
      <c r="M205" s="34">
        <f t="shared" si="137"/>
        <v>-0.37050767892663217</v>
      </c>
      <c r="N205" s="34">
        <f t="shared" si="137"/>
        <v>0.35861685266443644</v>
      </c>
      <c r="O205" s="34">
        <f t="shared" si="137"/>
        <v>1.8935654580536507</v>
      </c>
    </row>
    <row r="206" spans="1:15" ht="14.25" x14ac:dyDescent="0.2">
      <c r="A206" s="159"/>
      <c r="B206" s="33" t="str">
        <f t="shared" si="103"/>
        <v>Repairs extremely severe damage</v>
      </c>
      <c r="C206" s="34">
        <f t="shared" ref="C206:O206" si="138">C74-C140</f>
        <v>-2.3840936613002981</v>
      </c>
      <c r="D206" s="34">
        <f t="shared" si="138"/>
        <v>-4.7207507207724078</v>
      </c>
      <c r="E206" s="34">
        <f t="shared" si="138"/>
        <v>2.9303530946651648</v>
      </c>
      <c r="F206" s="34">
        <f t="shared" si="138"/>
        <v>-1.7131397739717613</v>
      </c>
      <c r="G206" s="34">
        <f t="shared" si="138"/>
        <v>0.68100268380626616</v>
      </c>
      <c r="H206" s="34">
        <f t="shared" si="138"/>
        <v>-1.5028271226467851</v>
      </c>
      <c r="I206" s="34">
        <f t="shared" si="138"/>
        <v>3.0533930034790799</v>
      </c>
      <c r="J206" s="34">
        <f t="shared" si="138"/>
        <v>-1.0142859603966379</v>
      </c>
      <c r="K206" s="34">
        <f t="shared" si="138"/>
        <v>-0.67315641506060686</v>
      </c>
      <c r="L206" s="34">
        <f t="shared" si="138"/>
        <v>2.2312089606722729</v>
      </c>
      <c r="M206" s="34">
        <f t="shared" si="138"/>
        <v>-1.6301066352034965</v>
      </c>
      <c r="N206" s="34">
        <f t="shared" si="138"/>
        <v>1.9707313604905004</v>
      </c>
      <c r="O206" s="34">
        <f t="shared" si="138"/>
        <v>2.7716711862386454</v>
      </c>
    </row>
    <row r="207" spans="1:15" ht="14.25" x14ac:dyDescent="0.2">
      <c r="A207" s="159"/>
      <c r="B207" s="33" t="str">
        <f t="shared" si="103"/>
        <v>Simplifies my hair routine</v>
      </c>
      <c r="C207" s="34">
        <f t="shared" ref="C207:O207" si="139">C75-C141</f>
        <v>0.2156762223331441</v>
      </c>
      <c r="D207" s="34">
        <f t="shared" si="139"/>
        <v>0.79505620907242047</v>
      </c>
      <c r="E207" s="34">
        <f t="shared" si="139"/>
        <v>0.36595246254591274</v>
      </c>
      <c r="F207" s="34">
        <f t="shared" si="139"/>
        <v>0.54857462136166646</v>
      </c>
      <c r="G207" s="34">
        <f t="shared" si="139"/>
        <v>0.10808527836341497</v>
      </c>
      <c r="H207" s="34">
        <f t="shared" si="139"/>
        <v>0.8310143707489317</v>
      </c>
      <c r="I207" s="34">
        <f t="shared" si="139"/>
        <v>1.6517549224843755</v>
      </c>
      <c r="J207" s="34">
        <f t="shared" si="139"/>
        <v>-1.9954514605419043</v>
      </c>
      <c r="K207" s="34">
        <f t="shared" si="139"/>
        <v>-0.74749197279316704</v>
      </c>
      <c r="L207" s="34">
        <f t="shared" si="139"/>
        <v>1.476339966177715</v>
      </c>
      <c r="M207" s="34">
        <f t="shared" si="139"/>
        <v>-1.8933120143632998</v>
      </c>
      <c r="N207" s="34">
        <f t="shared" si="139"/>
        <v>0.46226754624491306</v>
      </c>
      <c r="O207" s="34">
        <f t="shared" si="139"/>
        <v>-1.8184661516341247</v>
      </c>
    </row>
    <row r="208" spans="1:15" ht="14.25" x14ac:dyDescent="0.2">
      <c r="A208" s="159"/>
      <c r="B208" s="33" t="str">
        <f t="shared" si="103"/>
        <v>Strengthens hair</v>
      </c>
      <c r="C208" s="34">
        <f t="shared" ref="C208:O208" si="140">C76-C142</f>
        <v>-1.3508800593752532</v>
      </c>
      <c r="D208" s="34">
        <f t="shared" si="140"/>
        <v>0.41998599429341965</v>
      </c>
      <c r="E208" s="34">
        <f t="shared" si="140"/>
        <v>0.91770419090970989</v>
      </c>
      <c r="F208" s="34">
        <f t="shared" si="140"/>
        <v>-2.0424447035334694</v>
      </c>
      <c r="G208" s="34">
        <f t="shared" si="140"/>
        <v>1.9696677835224321</v>
      </c>
      <c r="H208" s="34">
        <f t="shared" si="140"/>
        <v>8.6001389395892858E-2</v>
      </c>
      <c r="I208" s="34">
        <f t="shared" si="140"/>
        <v>3.0449396283272918</v>
      </c>
      <c r="J208" s="34">
        <f t="shared" si="140"/>
        <v>-0.25756892036861601</v>
      </c>
      <c r="K208" s="34">
        <f t="shared" si="140"/>
        <v>0.44934110786629233</v>
      </c>
      <c r="L208" s="34">
        <f t="shared" si="140"/>
        <v>0.7474195975594391</v>
      </c>
      <c r="M208" s="34">
        <f t="shared" si="140"/>
        <v>-2.2936321620937044</v>
      </c>
      <c r="N208" s="34">
        <f t="shared" si="140"/>
        <v>6.8761780065784706E-3</v>
      </c>
      <c r="O208" s="34">
        <f t="shared" si="140"/>
        <v>-1.6974100245099866</v>
      </c>
    </row>
    <row r="209" spans="1:17" ht="14.25" x14ac:dyDescent="0.2">
      <c r="A209" s="159"/>
      <c r="B209" s="33" t="str">
        <f t="shared" si="103"/>
        <v>Worth paying more for</v>
      </c>
      <c r="C209" s="34">
        <f t="shared" ref="C209:O209" si="141">C77-C143</f>
        <v>-0.61716186089651437</v>
      </c>
      <c r="D209" s="34">
        <f t="shared" si="141"/>
        <v>-3.4250311775968356</v>
      </c>
      <c r="E209" s="34">
        <f t="shared" si="141"/>
        <v>-8.4509184633206864</v>
      </c>
      <c r="F209" s="34">
        <f t="shared" si="141"/>
        <v>-5.4594181299402038</v>
      </c>
      <c r="G209" s="34">
        <f t="shared" si="141"/>
        <v>4.9982265553411587</v>
      </c>
      <c r="H209" s="34">
        <f t="shared" si="141"/>
        <v>3.1241639971392523</v>
      </c>
      <c r="I209" s="34">
        <f t="shared" si="141"/>
        <v>1.3129008481647304</v>
      </c>
      <c r="J209" s="34">
        <f t="shared" si="141"/>
        <v>-3.5840264264588697</v>
      </c>
      <c r="K209" s="34">
        <f t="shared" si="141"/>
        <v>4.2846004183087345</v>
      </c>
      <c r="L209" s="34">
        <f t="shared" si="141"/>
        <v>0.47252713605650243</v>
      </c>
      <c r="M209" s="34">
        <f t="shared" si="141"/>
        <v>7.6847769423605516</v>
      </c>
      <c r="N209" s="34">
        <f t="shared" si="141"/>
        <v>0.34137396540292997</v>
      </c>
      <c r="O209" s="34">
        <f t="shared" si="141"/>
        <v>-0.68201380456079619</v>
      </c>
      <c r="P209" s="36">
        <f>STDEV(C171:O209)</f>
        <v>2.5251728590352416</v>
      </c>
    </row>
    <row r="210" spans="1:17" ht="14.25" x14ac:dyDescent="0.2">
      <c r="A210" s="121"/>
      <c r="B210" s="30"/>
      <c r="C210" s="37"/>
      <c r="D210" s="37"/>
      <c r="E210" s="37"/>
      <c r="F210" s="37"/>
      <c r="G210" s="37"/>
      <c r="H210" s="37"/>
      <c r="I210" s="37"/>
      <c r="J210" s="37"/>
      <c r="K210" s="37"/>
      <c r="L210" s="37"/>
      <c r="M210" s="37"/>
      <c r="N210" s="37"/>
      <c r="O210" s="38"/>
    </row>
    <row r="211" spans="1:17" ht="14.25" x14ac:dyDescent="0.2">
      <c r="A211" s="121"/>
      <c r="B211" s="30"/>
      <c r="C211" s="37"/>
      <c r="D211" s="37"/>
      <c r="E211" s="37"/>
      <c r="F211" s="37"/>
      <c r="G211" s="37"/>
      <c r="H211" s="37"/>
      <c r="I211" s="37"/>
      <c r="J211" s="37"/>
      <c r="K211" s="37"/>
      <c r="L211" s="37"/>
      <c r="M211" s="37"/>
      <c r="N211" s="37"/>
      <c r="O211" s="38"/>
    </row>
    <row r="213" spans="1:17" ht="22.5" x14ac:dyDescent="0.2">
      <c r="A213" s="24"/>
      <c r="B213" s="31" t="s">
        <v>77</v>
      </c>
      <c r="C213" s="56" t="str">
        <f t="shared" ref="C213:O213" si="142">C147</f>
        <v>Clairol</v>
      </c>
      <c r="D213" s="32" t="str">
        <f t="shared" si="142"/>
        <v>H&amp;S</v>
      </c>
      <c r="E213" s="32" t="str">
        <f t="shared" si="142"/>
        <v>PTN</v>
      </c>
      <c r="F213" s="32" t="str">
        <f t="shared" si="142"/>
        <v>REJ</v>
      </c>
      <c r="G213" s="32" t="str">
        <f t="shared" si="142"/>
        <v>VS</v>
      </c>
      <c r="H213" s="32" t="str">
        <f t="shared" si="142"/>
        <v>Clear</v>
      </c>
      <c r="I213" s="32" t="str">
        <f t="shared" si="142"/>
        <v>Dove</v>
      </c>
      <c r="J213" s="32" t="str">
        <f t="shared" si="142"/>
        <v>Hazeline</v>
      </c>
      <c r="K213" s="32" t="str">
        <f t="shared" si="142"/>
        <v>L'Oreal</v>
      </c>
      <c r="L213" s="32" t="str">
        <f t="shared" si="142"/>
        <v>Lux</v>
      </c>
      <c r="M213" s="32" t="str">
        <f t="shared" si="142"/>
        <v>SWK</v>
      </c>
      <c r="N213" s="32" t="str">
        <f t="shared" si="142"/>
        <v>Slek</v>
      </c>
      <c r="O213" s="56" t="str">
        <f t="shared" si="142"/>
        <v>Syoss</v>
      </c>
      <c r="P213" s="25" t="s">
        <v>75</v>
      </c>
      <c r="Q213" s="25"/>
    </row>
    <row r="214" spans="1:17" ht="14.25" x14ac:dyDescent="0.2">
      <c r="A214" s="158" t="s">
        <v>70</v>
      </c>
      <c r="B214" s="33" t="str">
        <f t="shared" ref="B214:B234" si="143">B148</f>
        <v>Brand that understands my needs</v>
      </c>
      <c r="C214" s="39">
        <f>IF(C148-MAX(D148:$O148)&gt;$P$168,"1", )</f>
        <v>0</v>
      </c>
      <c r="D214" s="39">
        <f>IF(D148-MAX($C148:C148,E148:$O148)&gt;$P$168,"1", )</f>
        <v>0</v>
      </c>
      <c r="E214" s="39">
        <f>IF(E148-MAX($C148:D148,F148:$O148)&gt;$P$168,"1", )</f>
        <v>0</v>
      </c>
      <c r="F214" s="39">
        <f>IF(F148-MAX($C148:E148,G148:$O148)&gt;$P$168,"1", )</f>
        <v>0</v>
      </c>
      <c r="G214" s="39">
        <f>IF(G148-MAX($C148:F148,H148:$O148)&gt;$P$168,"1", )</f>
        <v>0</v>
      </c>
      <c r="H214" s="39">
        <f>IF(H148-MAX($C148:G148,I148:$O148)&gt;$P$168,"1", )</f>
        <v>0</v>
      </c>
      <c r="I214" s="39">
        <f>IF(I148-MAX($C148:H148,J148:$O148)&gt;$P$168,"1", )</f>
        <v>0</v>
      </c>
      <c r="J214" s="39">
        <f>IF(J148-MAX($C148:I148,K148:$O148)&gt;$P$168,"1", )</f>
        <v>0</v>
      </c>
      <c r="K214" s="39">
        <f>IF(K148-MAX($C148:J148,L148:$O148)&gt;$P$168,"1", )</f>
        <v>0</v>
      </c>
      <c r="L214" s="39">
        <f>IF(L148-MAX($C148:K148,M148:$O148)&gt;$P$168,"1", )</f>
        <v>0</v>
      </c>
      <c r="M214" s="39">
        <f>IF(M148-MAX($C148:L148,N148:$O148)&gt;$P$168,"1", )</f>
        <v>0</v>
      </c>
      <c r="N214" s="39">
        <f>IF(N148-MAX($C148:M148,O148:$O148)&gt;$P$168,"1", )</f>
        <v>0</v>
      </c>
      <c r="O214" s="39">
        <f>IF(O148-MAX($C148:N148)&gt;$P$168,"1", )</f>
        <v>0</v>
      </c>
    </row>
    <row r="215" spans="1:17" ht="14.25" x14ac:dyDescent="0.2">
      <c r="A215" s="159"/>
      <c r="B215" s="33" t="str">
        <f t="shared" si="143"/>
        <v>Does what it promises</v>
      </c>
      <c r="C215" s="39">
        <f>IF(C149-MAX(D149:$O149)&gt;$P$168,"1", )</f>
        <v>0</v>
      </c>
      <c r="D215" s="39">
        <f>IF(D149-MAX($C149:C149,E149:$O149)&gt;$P$168,"1", )</f>
        <v>0</v>
      </c>
      <c r="E215" s="39">
        <f>IF(E149-MAX($C149:D149,F149:$O149)&gt;$P$168,"1", )</f>
        <v>0</v>
      </c>
      <c r="F215" s="39">
        <f>IF(F149-MAX($C149:E149,G149:$O149)&gt;$P$168,"1", )</f>
        <v>0</v>
      </c>
      <c r="G215" s="39">
        <f>IF(G149-MAX($C149:F149,H149:$O149)&gt;$P$168,"1", )</f>
        <v>0</v>
      </c>
      <c r="H215" s="39">
        <f>IF(H149-MAX($C149:G149,I149:$O149)&gt;$P$168,"1", )</f>
        <v>0</v>
      </c>
      <c r="I215" s="39">
        <f>IF(I149-MAX($C149:H149,J149:$O149)&gt;$P$168,"1", )</f>
        <v>0</v>
      </c>
      <c r="J215" s="39">
        <f>IF(J149-MAX($C149:I149,K149:$O149)&gt;$P$168,"1", )</f>
        <v>0</v>
      </c>
      <c r="K215" s="39">
        <f>IF(K149-MAX($C149:J149,L149:$O149)&gt;$P$168,"1", )</f>
        <v>0</v>
      </c>
      <c r="L215" s="39">
        <f>IF(L149-MAX($C149:K149,M149:$O149)&gt;$P$168,"1", )</f>
        <v>0</v>
      </c>
      <c r="M215" s="39">
        <f>IF(M149-MAX($C149:L149,N149:$O149)&gt;$P$168,"1", )</f>
        <v>0</v>
      </c>
      <c r="N215" s="39">
        <f>IF(N149-MAX($C149:M149,O149:$O149)&gt;$P$168,"1", )</f>
        <v>0</v>
      </c>
      <c r="O215" s="39">
        <f>IF(O149-MAX($C149:N149)&gt;$P$168,"1", )</f>
        <v>0</v>
      </c>
    </row>
    <row r="216" spans="1:17" ht="14.25" x14ac:dyDescent="0.2">
      <c r="A216" s="159"/>
      <c r="B216" s="33" t="str">
        <f t="shared" si="143"/>
        <v>Helps me express who I am</v>
      </c>
      <c r="C216" s="39">
        <f>IF(C150-MAX(D150:$O150)&gt;$P$168,"1", )</f>
        <v>0</v>
      </c>
      <c r="D216" s="39">
        <f>IF(D150-MAX($C150:C150,E150:$O150)&gt;$P$168,"1", )</f>
        <v>0</v>
      </c>
      <c r="E216" s="39">
        <f>IF(E150-MAX($C150:D150,F150:$O150)&gt;$P$168,"1", )</f>
        <v>0</v>
      </c>
      <c r="F216" s="39">
        <f>IF(F150-MAX($C150:E150,G150:$O150)&gt;$P$168,"1", )</f>
        <v>0</v>
      </c>
      <c r="G216" s="39">
        <f>IF(G150-MAX($C150:F150,H150:$O150)&gt;$P$168,"1", )</f>
        <v>0</v>
      </c>
      <c r="H216" s="39">
        <f>IF(H150-MAX($C150:G150,I150:$O150)&gt;$P$168,"1", )</f>
        <v>0</v>
      </c>
      <c r="I216" s="39">
        <f>IF(I150-MAX($C150:H150,J150:$O150)&gt;$P$168,"1", )</f>
        <v>0</v>
      </c>
      <c r="J216" s="39">
        <f>IF(J150-MAX($C150:I150,K150:$O150)&gt;$P$168,"1", )</f>
        <v>0</v>
      </c>
      <c r="K216" s="39">
        <f>IF(K150-MAX($C150:J150,L150:$O150)&gt;$P$168,"1", )</f>
        <v>0</v>
      </c>
      <c r="L216" s="39">
        <f>IF(L150-MAX($C150:K150,M150:$O150)&gt;$P$168,"1", )</f>
        <v>0</v>
      </c>
      <c r="M216" s="39">
        <f>IF(M150-MAX($C150:L150,N150:$O150)&gt;$P$168,"1", )</f>
        <v>0</v>
      </c>
      <c r="N216" s="39">
        <f>IF(N150-MAX($C150:M150,O150:$O150)&gt;$P$168,"1", )</f>
        <v>0</v>
      </c>
      <c r="O216" s="39">
        <f>IF(O150-MAX($C150:N150)&gt;$P$168,"1", )</f>
        <v>0</v>
      </c>
    </row>
    <row r="217" spans="1:17" ht="14.25" x14ac:dyDescent="0.2">
      <c r="A217" s="159"/>
      <c r="B217" s="33" t="str">
        <f t="shared" si="143"/>
        <v>Helps me get noticed</v>
      </c>
      <c r="C217" s="39">
        <f>IF(C151-MAX(D151:$O151)&gt;$P$168,"1", )</f>
        <v>0</v>
      </c>
      <c r="D217" s="39">
        <f>IF(D151-MAX($C151:C151,E151:$O151)&gt;$P$168,"1", )</f>
        <v>0</v>
      </c>
      <c r="E217" s="39">
        <f>IF(E151-MAX($C151:D151,F151:$O151)&gt;$P$168,"1", )</f>
        <v>0</v>
      </c>
      <c r="F217" s="39">
        <f>IF(F151-MAX($C151:E151,G151:$O151)&gt;$P$168,"1", )</f>
        <v>0</v>
      </c>
      <c r="G217" s="39">
        <f>IF(G151-MAX($C151:F151,H151:$O151)&gt;$P$168,"1", )</f>
        <v>0</v>
      </c>
      <c r="H217" s="39">
        <f>IF(H151-MAX($C151:G151,I151:$O151)&gt;$P$168,"1", )</f>
        <v>0</v>
      </c>
      <c r="I217" s="39">
        <f>IF(I151-MAX($C151:H151,J151:$O151)&gt;$P$168,"1", )</f>
        <v>0</v>
      </c>
      <c r="J217" s="39">
        <f>IF(J151-MAX($C151:I151,K151:$O151)&gt;$P$168,"1", )</f>
        <v>0</v>
      </c>
      <c r="K217" s="39">
        <f>IF(K151-MAX($C151:J151,L151:$O151)&gt;$P$168,"1", )</f>
        <v>0</v>
      </c>
      <c r="L217" s="39">
        <f>IF(L151-MAX($C151:K151,M151:$O151)&gt;$P$168,"1", )</f>
        <v>0</v>
      </c>
      <c r="M217" s="39">
        <f>IF(M151-MAX($C151:L151,N151:$O151)&gt;$P$168,"1", )</f>
        <v>0</v>
      </c>
      <c r="N217" s="39">
        <f>IF(N151-MAX($C151:M151,O151:$O151)&gt;$P$168,"1", )</f>
        <v>0</v>
      </c>
      <c r="O217" s="39">
        <f>IF(O151-MAX($C151:N151)&gt;$P$168,"1", )</f>
        <v>0</v>
      </c>
    </row>
    <row r="218" spans="1:17" ht="14.25" x14ac:dyDescent="0.2">
      <c r="A218" s="159"/>
      <c r="B218" s="33" t="str">
        <f t="shared" si="143"/>
        <v>Helps me to achieve the look I want</v>
      </c>
      <c r="C218" s="39">
        <f>IF(C152-MAX(D152:$O152)&gt;$P$168,"1", )</f>
        <v>0</v>
      </c>
      <c r="D218" s="39">
        <f>IF(D152-MAX($C152:C152,E152:$O152)&gt;$P$168,"1", )</f>
        <v>0</v>
      </c>
      <c r="E218" s="39">
        <f>IF(E152-MAX($C152:D152,F152:$O152)&gt;$P$168,"1", )</f>
        <v>0</v>
      </c>
      <c r="F218" s="39" t="str">
        <f>IF(F152-MAX($C152:E152,G152:$O152)&gt;$P$168,"1", )</f>
        <v>1</v>
      </c>
      <c r="G218" s="39">
        <f>IF(G152-MAX($C152:F152,H152:$O152)&gt;$P$168,"1", )</f>
        <v>0</v>
      </c>
      <c r="H218" s="39">
        <f>IF(H152-MAX($C152:G152,I152:$O152)&gt;$P$168,"1", )</f>
        <v>0</v>
      </c>
      <c r="I218" s="39">
        <f>IF(I152-MAX($C152:H152,J152:$O152)&gt;$P$168,"1", )</f>
        <v>0</v>
      </c>
      <c r="J218" s="39">
        <f>IF(J152-MAX($C152:I152,K152:$O152)&gt;$P$168,"1", )</f>
        <v>0</v>
      </c>
      <c r="K218" s="39">
        <f>IF(K152-MAX($C152:J152,L152:$O152)&gt;$P$168,"1", )</f>
        <v>0</v>
      </c>
      <c r="L218" s="39">
        <f>IF(L152-MAX($C152:K152,M152:$O152)&gt;$P$168,"1", )</f>
        <v>0</v>
      </c>
      <c r="M218" s="39">
        <f>IF(M152-MAX($C152:L152,N152:$O152)&gt;$P$168,"1", )</f>
        <v>0</v>
      </c>
      <c r="N218" s="39">
        <f>IF(N152-MAX($C152:M152,O152:$O152)&gt;$P$168,"1", )</f>
        <v>0</v>
      </c>
      <c r="O218" s="39">
        <f>IF(O152-MAX($C152:N152)&gt;$P$168,"1", )</f>
        <v>0</v>
      </c>
    </row>
    <row r="219" spans="1:17" ht="14.25" x14ac:dyDescent="0.2">
      <c r="A219" s="159"/>
      <c r="B219" s="33" t="str">
        <f t="shared" si="143"/>
        <v>I have a connection to this brand</v>
      </c>
      <c r="C219" s="39">
        <f>IF(C153-MAX(D153:$O153)&gt;$P$168,"1", )</f>
        <v>0</v>
      </c>
      <c r="D219" s="39">
        <f>IF(D153-MAX($C153:C153,E153:$O153)&gt;$P$168,"1", )</f>
        <v>0</v>
      </c>
      <c r="E219" s="39">
        <f>IF(E153-MAX($C153:D153,F153:$O153)&gt;$P$168,"1", )</f>
        <v>0</v>
      </c>
      <c r="F219" s="39">
        <f>IF(F153-MAX($C153:E153,G153:$O153)&gt;$P$168,"1", )</f>
        <v>0</v>
      </c>
      <c r="G219" s="39">
        <f>IF(G153-MAX($C153:F153,H153:$O153)&gt;$P$168,"1", )</f>
        <v>0</v>
      </c>
      <c r="H219" s="39">
        <f>IF(H153-MAX($C153:G153,I153:$O153)&gt;$P$168,"1", )</f>
        <v>0</v>
      </c>
      <c r="I219" s="39">
        <f>IF(I153-MAX($C153:H153,J153:$O153)&gt;$P$168,"1", )</f>
        <v>0</v>
      </c>
      <c r="J219" s="39">
        <f>IF(J153-MAX($C153:I153,K153:$O153)&gt;$P$168,"1", )</f>
        <v>0</v>
      </c>
      <c r="K219" s="39">
        <f>IF(K153-MAX($C153:J153,L153:$O153)&gt;$P$168,"1", )</f>
        <v>0</v>
      </c>
      <c r="L219" s="39">
        <f>IF(L153-MAX($C153:K153,M153:$O153)&gt;$P$168,"1", )</f>
        <v>0</v>
      </c>
      <c r="M219" s="39">
        <f>IF(M153-MAX($C153:L153,N153:$O153)&gt;$P$168,"1", )</f>
        <v>0</v>
      </c>
      <c r="N219" s="39">
        <f>IF(N153-MAX($C153:M153,O153:$O153)&gt;$P$168,"1", )</f>
        <v>0</v>
      </c>
      <c r="O219" s="39" t="str">
        <f>IF(O153-MAX($C153:N153)&gt;$P$168,"1", )</f>
        <v>1</v>
      </c>
    </row>
    <row r="220" spans="1:17" ht="14.25" x14ac:dyDescent="0.2">
      <c r="A220" s="159"/>
      <c r="B220" s="33" t="str">
        <f t="shared" si="143"/>
        <v>I love this brand</v>
      </c>
      <c r="C220" s="39">
        <f>IF(C154-MAX(D154:$O154)&gt;$P$168,"1", )</f>
        <v>0</v>
      </c>
      <c r="D220" s="39">
        <f>IF(D154-MAX($C154:C154,E154:$O154)&gt;$P$168,"1", )</f>
        <v>0</v>
      </c>
      <c r="E220" s="39">
        <f>IF(E154-MAX($C154:D154,F154:$O154)&gt;$P$168,"1", )</f>
        <v>0</v>
      </c>
      <c r="F220" s="39">
        <f>IF(F154-MAX($C154:E154,G154:$O154)&gt;$P$168,"1", )</f>
        <v>0</v>
      </c>
      <c r="G220" s="39">
        <f>IF(G154-MAX($C154:F154,H154:$O154)&gt;$P$168,"1", )</f>
        <v>0</v>
      </c>
      <c r="H220" s="39">
        <f>IF(H154-MAX($C154:G154,I154:$O154)&gt;$P$168,"1", )</f>
        <v>0</v>
      </c>
      <c r="I220" s="39">
        <f>IF(I154-MAX($C154:H154,J154:$O154)&gt;$P$168,"1", )</f>
        <v>0</v>
      </c>
      <c r="J220" s="39">
        <f>IF(J154-MAX($C154:I154,K154:$O154)&gt;$P$168,"1", )</f>
        <v>0</v>
      </c>
      <c r="K220" s="39">
        <f>IF(K154-MAX($C154:J154,L154:$O154)&gt;$P$168,"1", )</f>
        <v>0</v>
      </c>
      <c r="L220" s="39">
        <f>IF(L154-MAX($C154:K154,M154:$O154)&gt;$P$168,"1", )</f>
        <v>0</v>
      </c>
      <c r="M220" s="39">
        <f>IF(M154-MAX($C154:L154,N154:$O154)&gt;$P$168,"1", )</f>
        <v>0</v>
      </c>
      <c r="N220" s="39">
        <f>IF(N154-MAX($C154:M154,O154:$O154)&gt;$P$168,"1", )</f>
        <v>0</v>
      </c>
      <c r="O220" s="39">
        <f>IF(O154-MAX($C154:N154)&gt;$P$168,"1", )</f>
        <v>0</v>
      </c>
    </row>
    <row r="221" spans="1:17" ht="14.25" x14ac:dyDescent="0.2">
      <c r="A221" s="159"/>
      <c r="B221" s="33" t="str">
        <f t="shared" si="143"/>
        <v>I would miss it if it went away</v>
      </c>
      <c r="C221" s="39">
        <f>IF(C155-MAX(D155:$O155)&gt;$P$168,"1", )</f>
        <v>0</v>
      </c>
      <c r="D221" s="39">
        <f>IF(D155-MAX($C155:C155,E155:$O155)&gt;$P$168,"1", )</f>
        <v>0</v>
      </c>
      <c r="E221" s="39">
        <f>IF(E155-MAX($C155:D155,F155:$O155)&gt;$P$168,"1", )</f>
        <v>0</v>
      </c>
      <c r="F221" s="39">
        <f>IF(F155-MAX($C155:E155,G155:$O155)&gt;$P$168,"1", )</f>
        <v>0</v>
      </c>
      <c r="G221" s="39">
        <f>IF(G155-MAX($C155:F155,H155:$O155)&gt;$P$168,"1", )</f>
        <v>0</v>
      </c>
      <c r="H221" s="39">
        <f>IF(H155-MAX($C155:G155,I155:$O155)&gt;$P$168,"1", )</f>
        <v>0</v>
      </c>
      <c r="I221" s="39">
        <f>IF(I155-MAX($C155:H155,J155:$O155)&gt;$P$168,"1", )</f>
        <v>0</v>
      </c>
      <c r="J221" s="39">
        <f>IF(J155-MAX($C155:I155,K155:$O155)&gt;$P$168,"1", )</f>
        <v>0</v>
      </c>
      <c r="K221" s="39">
        <f>IF(K155-MAX($C155:J155,L155:$O155)&gt;$P$168,"1", )</f>
        <v>0</v>
      </c>
      <c r="L221" s="39">
        <f>IF(L155-MAX($C155:K155,M155:$O155)&gt;$P$168,"1", )</f>
        <v>0</v>
      </c>
      <c r="M221" s="39">
        <f>IF(M155-MAX($C155:L155,N155:$O155)&gt;$P$168,"1", )</f>
        <v>0</v>
      </c>
      <c r="N221" s="39">
        <f>IF(N155-MAX($C155:M155,O155:$O155)&gt;$P$168,"1", )</f>
        <v>0</v>
      </c>
      <c r="O221" s="39">
        <f>IF(O155-MAX($C155:N155)&gt;$P$168,"1", )</f>
        <v>0</v>
      </c>
    </row>
    <row r="222" spans="1:17" ht="14.25" x14ac:dyDescent="0.2">
      <c r="A222" s="159"/>
      <c r="B222" s="33" t="str">
        <f t="shared" si="143"/>
        <v>I would recommend this brand to a friend</v>
      </c>
      <c r="C222" s="39">
        <f>IF(C156-MAX(D156:$O156)&gt;$P$168,"1", )</f>
        <v>0</v>
      </c>
      <c r="D222" s="39">
        <f>IF(D156-MAX($C156:C156,E156:$O156)&gt;$P$168,"1", )</f>
        <v>0</v>
      </c>
      <c r="E222" s="39">
        <f>IF(E156-MAX($C156:D156,F156:$O156)&gt;$P$168,"1", )</f>
        <v>0</v>
      </c>
      <c r="F222" s="39">
        <f>IF(F156-MAX($C156:E156,G156:$O156)&gt;$P$168,"1", )</f>
        <v>0</v>
      </c>
      <c r="G222" s="39">
        <f>IF(G156-MAX($C156:F156,H156:$O156)&gt;$P$168,"1", )</f>
        <v>0</v>
      </c>
      <c r="H222" s="39">
        <f>IF(H156-MAX($C156:G156,I156:$O156)&gt;$P$168,"1", )</f>
        <v>0</v>
      </c>
      <c r="I222" s="39">
        <f>IF(I156-MAX($C156:H156,J156:$O156)&gt;$P$168,"1", )</f>
        <v>0</v>
      </c>
      <c r="J222" s="39">
        <f>IF(J156-MAX($C156:I156,K156:$O156)&gt;$P$168,"1", )</f>
        <v>0</v>
      </c>
      <c r="K222" s="39">
        <f>IF(K156-MAX($C156:J156,L156:$O156)&gt;$P$168,"1", )</f>
        <v>0</v>
      </c>
      <c r="L222" s="39">
        <f>IF(L156-MAX($C156:K156,M156:$O156)&gt;$P$168,"1", )</f>
        <v>0</v>
      </c>
      <c r="M222" s="39">
        <f>IF(M156-MAX($C156:L156,N156:$O156)&gt;$P$168,"1", )</f>
        <v>0</v>
      </c>
      <c r="N222" s="39">
        <f>IF(N156-MAX($C156:M156,O156:$O156)&gt;$P$168,"1", )</f>
        <v>0</v>
      </c>
      <c r="O222" s="39" t="str">
        <f>IF(O156-MAX($C156:N156)&gt;$P$168,"1", )</f>
        <v>1</v>
      </c>
    </row>
    <row r="223" spans="1:17" ht="14.25" x14ac:dyDescent="0.2">
      <c r="A223" s="159"/>
      <c r="B223" s="33" t="str">
        <f t="shared" si="143"/>
        <v>Inspires me to try a new look</v>
      </c>
      <c r="C223" s="39">
        <f>IF(C157-MAX(D157:$O157)&gt;$P$168,"1", )</f>
        <v>0</v>
      </c>
      <c r="D223" s="39">
        <f>IF(D157-MAX($C157:C157,E157:$O157)&gt;$P$168,"1", )</f>
        <v>0</v>
      </c>
      <c r="E223" s="39">
        <f>IF(E157-MAX($C157:D157,F157:$O157)&gt;$P$168,"1", )</f>
        <v>0</v>
      </c>
      <c r="F223" s="39">
        <f>IF(F157-MAX($C157:E157,G157:$O157)&gt;$P$168,"1", )</f>
        <v>0</v>
      </c>
      <c r="G223" s="39">
        <f>IF(G157-MAX($C157:F157,H157:$O157)&gt;$P$168,"1", )</f>
        <v>0</v>
      </c>
      <c r="H223" s="39">
        <f>IF(H157-MAX($C157:G157,I157:$O157)&gt;$P$168,"1", )</f>
        <v>0</v>
      </c>
      <c r="I223" s="39">
        <f>IF(I157-MAX($C157:H157,J157:$O157)&gt;$P$168,"1", )</f>
        <v>0</v>
      </c>
      <c r="J223" s="39">
        <f>IF(J157-MAX($C157:I157,K157:$O157)&gt;$P$168,"1", )</f>
        <v>0</v>
      </c>
      <c r="K223" s="39">
        <f>IF(K157-MAX($C157:J157,L157:$O157)&gt;$P$168,"1", )</f>
        <v>0</v>
      </c>
      <c r="L223" s="39">
        <f>IF(L157-MAX($C157:K157,M157:$O157)&gt;$P$168,"1", )</f>
        <v>0</v>
      </c>
      <c r="M223" s="39">
        <f>IF(M157-MAX($C157:L157,N157:$O157)&gt;$P$168,"1", )</f>
        <v>0</v>
      </c>
      <c r="N223" s="39">
        <f>IF(N157-MAX($C157:M157,O157:$O157)&gt;$P$168,"1", )</f>
        <v>0</v>
      </c>
      <c r="O223" s="39">
        <f>IF(O157-MAX($C157:N157)&gt;$P$168,"1", )</f>
        <v>0</v>
      </c>
    </row>
    <row r="224" spans="1:17" ht="14.25" x14ac:dyDescent="0.2">
      <c r="A224" s="159"/>
      <c r="B224" s="33" t="str">
        <f t="shared" si="143"/>
        <v>Is a brand for people who are playful</v>
      </c>
      <c r="C224" s="39">
        <f>IF(C158-MAX(D158:$O158)&gt;$P$168,"1", )</f>
        <v>0</v>
      </c>
      <c r="D224" s="39">
        <f>IF(D158-MAX($C158:C158,E158:$O158)&gt;$P$168,"1", )</f>
        <v>0</v>
      </c>
      <c r="E224" s="39">
        <f>IF(E158-MAX($C158:D158,F158:$O158)&gt;$P$168,"1", )</f>
        <v>0</v>
      </c>
      <c r="F224" s="39">
        <f>IF(F158-MAX($C158:E158,G158:$O158)&gt;$P$168,"1", )</f>
        <v>0</v>
      </c>
      <c r="G224" s="39">
        <f>IF(G158-MAX($C158:F158,H158:$O158)&gt;$P$168,"1", )</f>
        <v>0</v>
      </c>
      <c r="H224" s="39">
        <f>IF(H158-MAX($C158:G158,I158:$O158)&gt;$P$168,"1", )</f>
        <v>0</v>
      </c>
      <c r="I224" s="39">
        <f>IF(I158-MAX($C158:H158,J158:$O158)&gt;$P$168,"1", )</f>
        <v>0</v>
      </c>
      <c r="J224" s="39">
        <f>IF(J158-MAX($C158:I158,K158:$O158)&gt;$P$168,"1", )</f>
        <v>0</v>
      </c>
      <c r="K224" s="39">
        <f>IF(K158-MAX($C158:J158,L158:$O158)&gt;$P$168,"1", )</f>
        <v>0</v>
      </c>
      <c r="L224" s="39" t="str">
        <f>IF(L158-MAX($C158:K158,M158:$O158)&gt;$P$168,"1", )</f>
        <v>1</v>
      </c>
      <c r="M224" s="39">
        <f>IF(M158-MAX($C158:L158,N158:$O158)&gt;$P$168,"1", )</f>
        <v>0</v>
      </c>
      <c r="N224" s="39">
        <f>IF(N158-MAX($C158:M158,O158:$O158)&gt;$P$168,"1", )</f>
        <v>0</v>
      </c>
      <c r="O224" s="39">
        <f>IF(O158-MAX($C158:N158)&gt;$P$168,"1", )</f>
        <v>0</v>
      </c>
    </row>
    <row r="225" spans="1:15" ht="14.25" x14ac:dyDescent="0.2">
      <c r="A225" s="159"/>
      <c r="B225" s="33" t="str">
        <f t="shared" si="143"/>
        <v>Is a brand for people who are unconventional</v>
      </c>
      <c r="C225" s="39">
        <f>IF(C159-MAX(D159:$O159)&gt;$P$168,"1", )</f>
        <v>0</v>
      </c>
      <c r="D225" s="39">
        <f>IF(D159-MAX($C159:C159,E159:$O159)&gt;$P$168,"1", )</f>
        <v>0</v>
      </c>
      <c r="E225" s="39">
        <f>IF(E159-MAX($C159:D159,F159:$O159)&gt;$P$168,"1", )</f>
        <v>0</v>
      </c>
      <c r="F225" s="39">
        <f>IF(F159-MAX($C159:E159,G159:$O159)&gt;$P$168,"1", )</f>
        <v>0</v>
      </c>
      <c r="G225" s="39">
        <f>IF(G159-MAX($C159:F159,H159:$O159)&gt;$P$168,"1", )</f>
        <v>0</v>
      </c>
      <c r="H225" s="39">
        <f>IF(H159-MAX($C159:G159,I159:$O159)&gt;$P$168,"1", )</f>
        <v>0</v>
      </c>
      <c r="I225" s="39">
        <f>IF(I159-MAX($C159:H159,J159:$O159)&gt;$P$168,"1", )</f>
        <v>0</v>
      </c>
      <c r="J225" s="39">
        <f>IF(J159-MAX($C159:I159,K159:$O159)&gt;$P$168,"1", )</f>
        <v>0</v>
      </c>
      <c r="K225" s="39">
        <f>IF(K159-MAX($C159:J159,L159:$O159)&gt;$P$168,"1", )</f>
        <v>0</v>
      </c>
      <c r="L225" s="39">
        <f>IF(L159-MAX($C159:K159,M159:$O159)&gt;$P$168,"1", )</f>
        <v>0</v>
      </c>
      <c r="M225" s="39">
        <f>IF(M159-MAX($C159:L159,N159:$O159)&gt;$P$168,"1", )</f>
        <v>0</v>
      </c>
      <c r="N225" s="39">
        <f>IF(N159-MAX($C159:M159,O159:$O159)&gt;$P$168,"1", )</f>
        <v>0</v>
      </c>
      <c r="O225" s="39">
        <f>IF(O159-MAX($C159:N159)&gt;$P$168,"1", )</f>
        <v>0</v>
      </c>
    </row>
    <row r="226" spans="1:15" ht="14.25" x14ac:dyDescent="0.2">
      <c r="A226" s="159"/>
      <c r="B226" s="33" t="str">
        <f t="shared" si="143"/>
        <v>Is a brand for people who are youthful</v>
      </c>
      <c r="C226" s="39">
        <f>IF(C160-MAX(D160:$O160)&gt;$P$168,"1", )</f>
        <v>0</v>
      </c>
      <c r="D226" s="39">
        <f>IF(D160-MAX($C160:C160,E160:$O160)&gt;$P$168,"1", )</f>
        <v>0</v>
      </c>
      <c r="E226" s="39">
        <f>IF(E160-MAX($C160:D160,F160:$O160)&gt;$P$168,"1", )</f>
        <v>0</v>
      </c>
      <c r="F226" s="39">
        <f>IF(F160-MAX($C160:E160,G160:$O160)&gt;$P$168,"1", )</f>
        <v>0</v>
      </c>
      <c r="G226" s="39">
        <f>IF(G160-MAX($C160:F160,H160:$O160)&gt;$P$168,"1", )</f>
        <v>0</v>
      </c>
      <c r="H226" s="39">
        <f>IF(H160-MAX($C160:G160,I160:$O160)&gt;$P$168,"1", )</f>
        <v>0</v>
      </c>
      <c r="I226" s="39">
        <f>IF(I160-MAX($C160:H160,J160:$O160)&gt;$P$168,"1", )</f>
        <v>0</v>
      </c>
      <c r="J226" s="39">
        <f>IF(J160-MAX($C160:I160,K160:$O160)&gt;$P$168,"1", )</f>
        <v>0</v>
      </c>
      <c r="K226" s="39">
        <f>IF(K160-MAX($C160:J160,L160:$O160)&gt;$P$168,"1", )</f>
        <v>0</v>
      </c>
      <c r="L226" s="39">
        <f>IF(L160-MAX($C160:K160,M160:$O160)&gt;$P$168,"1", )</f>
        <v>0</v>
      </c>
      <c r="M226" s="39">
        <f>IF(M160-MAX($C160:L160,N160:$O160)&gt;$P$168,"1", )</f>
        <v>0</v>
      </c>
      <c r="N226" s="39">
        <f>IF(N160-MAX($C160:M160,O160:$O160)&gt;$P$168,"1", )</f>
        <v>0</v>
      </c>
      <c r="O226" s="39">
        <f>IF(O160-MAX($C160:N160)&gt;$P$168,"1", )</f>
        <v>0</v>
      </c>
    </row>
    <row r="227" spans="1:15" ht="14.25" x14ac:dyDescent="0.2">
      <c r="A227" s="159"/>
      <c r="B227" s="33" t="str">
        <f t="shared" si="143"/>
        <v>Is a brand for trendy people</v>
      </c>
      <c r="C227" s="39">
        <f>IF(C161-MAX(D161:$O161)&gt;$P$168,"1", )</f>
        <v>0</v>
      </c>
      <c r="D227" s="39">
        <f>IF(D161-MAX($C161:C161,E161:$O161)&gt;$P$168,"1", )</f>
        <v>0</v>
      </c>
      <c r="E227" s="39">
        <f>IF(E161-MAX($C161:D161,F161:$O161)&gt;$P$168,"1", )</f>
        <v>0</v>
      </c>
      <c r="F227" s="39">
        <f>IF(F161-MAX($C161:E161,G161:$O161)&gt;$P$168,"1", )</f>
        <v>0</v>
      </c>
      <c r="G227" s="39">
        <f>IF(G161-MAX($C161:F161,H161:$O161)&gt;$P$168,"1", )</f>
        <v>0</v>
      </c>
      <c r="H227" s="39">
        <f>IF(H161-MAX($C161:G161,I161:$O161)&gt;$P$168,"1", )</f>
        <v>0</v>
      </c>
      <c r="I227" s="39">
        <f>IF(I161-MAX($C161:H161,J161:$O161)&gt;$P$168,"1", )</f>
        <v>0</v>
      </c>
      <c r="J227" s="39">
        <f>IF(J161-MAX($C161:I161,K161:$O161)&gt;$P$168,"1", )</f>
        <v>0</v>
      </c>
      <c r="K227" s="39">
        <f>IF(K161-MAX($C161:J161,L161:$O161)&gt;$P$168,"1", )</f>
        <v>0</v>
      </c>
      <c r="L227" s="39">
        <f>IF(L161-MAX($C161:K161,M161:$O161)&gt;$P$168,"1", )</f>
        <v>0</v>
      </c>
      <c r="M227" s="39">
        <f>IF(M161-MAX($C161:L161,N161:$O161)&gt;$P$168,"1", )</f>
        <v>0</v>
      </c>
      <c r="N227" s="39">
        <f>IF(N161-MAX($C161:M161,O161:$O161)&gt;$P$168,"1", )</f>
        <v>0</v>
      </c>
      <c r="O227" s="39">
        <f>IF(O161-MAX($C161:N161)&gt;$P$168,"1", )</f>
        <v>0</v>
      </c>
    </row>
    <row r="228" spans="1:15" ht="14.25" x14ac:dyDescent="0.2">
      <c r="A228" s="159"/>
      <c r="B228" s="33" t="str">
        <f t="shared" si="143"/>
        <v>Is a brand I can trust</v>
      </c>
      <c r="C228" s="39">
        <f>IF(C162-MAX(D162:$O162)&gt;$P$168,"1", )</f>
        <v>0</v>
      </c>
      <c r="D228" s="39">
        <f>IF(D162-MAX($C162:C162,E162:$O162)&gt;$P$168,"1", )</f>
        <v>0</v>
      </c>
      <c r="E228" s="39">
        <f>IF(E162-MAX($C162:D162,F162:$O162)&gt;$P$168,"1", )</f>
        <v>0</v>
      </c>
      <c r="F228" s="39" t="str">
        <f>IF(F162-MAX($C162:E162,G162:$O162)&gt;$P$168,"1", )</f>
        <v>1</v>
      </c>
      <c r="G228" s="39">
        <f>IF(G162-MAX($C162:F162,H162:$O162)&gt;$P$168,"1", )</f>
        <v>0</v>
      </c>
      <c r="H228" s="39">
        <f>IF(H162-MAX($C162:G162,I162:$O162)&gt;$P$168,"1", )</f>
        <v>0</v>
      </c>
      <c r="I228" s="39">
        <f>IF(I162-MAX($C162:H162,J162:$O162)&gt;$P$168,"1", )</f>
        <v>0</v>
      </c>
      <c r="J228" s="39">
        <f>IF(J162-MAX($C162:I162,K162:$O162)&gt;$P$168,"1", )</f>
        <v>0</v>
      </c>
      <c r="K228" s="39">
        <f>IF(K162-MAX($C162:J162,L162:$O162)&gt;$P$168,"1", )</f>
        <v>0</v>
      </c>
      <c r="L228" s="39">
        <f>IF(L162-MAX($C162:K162,M162:$O162)&gt;$P$168,"1", )</f>
        <v>0</v>
      </c>
      <c r="M228" s="39">
        <f>IF(M162-MAX($C162:L162,N162:$O162)&gt;$P$168,"1", )</f>
        <v>0</v>
      </c>
      <c r="N228" s="39">
        <f>IF(N162-MAX($C162:M162,O162:$O162)&gt;$P$168,"1", )</f>
        <v>0</v>
      </c>
      <c r="O228" s="39">
        <f>IF(O162-MAX($C162:N162)&gt;$P$168,"1", )</f>
        <v>0</v>
      </c>
    </row>
    <row r="229" spans="1:15" ht="14.25" x14ac:dyDescent="0.2">
      <c r="A229" s="159"/>
      <c r="B229" s="33" t="str">
        <f t="shared" si="143"/>
        <v>Is a brand with a strong heritage</v>
      </c>
      <c r="C229" s="39">
        <f>IF(C163-MAX(D163:$O163)&gt;$P$168,"1", )</f>
        <v>0</v>
      </c>
      <c r="D229" s="39">
        <f>IF(D163-MAX($C163:C163,E163:$O163)&gt;$P$168,"1", )</f>
        <v>0</v>
      </c>
      <c r="E229" s="39">
        <f>IF(E163-MAX($C163:D163,F163:$O163)&gt;$P$168,"1", )</f>
        <v>0</v>
      </c>
      <c r="F229" s="39">
        <f>IF(F163-MAX($C163:E163,G163:$O163)&gt;$P$168,"1", )</f>
        <v>0</v>
      </c>
      <c r="G229" s="39">
        <f>IF(G163-MAX($C163:F163,H163:$O163)&gt;$P$168,"1", )</f>
        <v>0</v>
      </c>
      <c r="H229" s="39">
        <f>IF(H163-MAX($C163:G163,I163:$O163)&gt;$P$168,"1", )</f>
        <v>0</v>
      </c>
      <c r="I229" s="39">
        <f>IF(I163-MAX($C163:H163,J163:$O163)&gt;$P$168,"1", )</f>
        <v>0</v>
      </c>
      <c r="J229" s="39">
        <f>IF(J163-MAX($C163:I163,K163:$O163)&gt;$P$168,"1", )</f>
        <v>0</v>
      </c>
      <c r="K229" s="39">
        <f>IF(K163-MAX($C163:J163,L163:$O163)&gt;$P$168,"1", )</f>
        <v>0</v>
      </c>
      <c r="L229" s="39">
        <f>IF(L163-MAX($C163:K163,M163:$O163)&gt;$P$168,"1", )</f>
        <v>0</v>
      </c>
      <c r="M229" s="39">
        <f>IF(M163-MAX($C163:L163,N163:$O163)&gt;$P$168,"1", )</f>
        <v>0</v>
      </c>
      <c r="N229" s="39">
        <f>IF(N163-MAX($C163:M163,O163:$O163)&gt;$P$168,"1", )</f>
        <v>0</v>
      </c>
      <c r="O229" s="39">
        <f>IF(O163-MAX($C163:N163)&gt;$P$168,"1", )</f>
        <v>0</v>
      </c>
    </row>
    <row r="230" spans="1:15" ht="14.25" x14ac:dyDescent="0.2">
      <c r="A230" s="159"/>
      <c r="B230" s="33" t="str">
        <f t="shared" si="143"/>
        <v>Is enjoyable to use</v>
      </c>
      <c r="C230" s="39">
        <f>IF(C164-MAX(D164:$O164)&gt;$P$168,"1", )</f>
        <v>0</v>
      </c>
      <c r="D230" s="39">
        <f>IF(D164-MAX($C164:C164,E164:$O164)&gt;$P$168,"1", )</f>
        <v>0</v>
      </c>
      <c r="E230" s="39">
        <f>IF(E164-MAX($C164:D164,F164:$O164)&gt;$P$168,"1", )</f>
        <v>0</v>
      </c>
      <c r="F230" s="39">
        <f>IF(F164-MAX($C164:E164,G164:$O164)&gt;$P$168,"1", )</f>
        <v>0</v>
      </c>
      <c r="G230" s="39">
        <f>IF(G164-MAX($C164:F164,H164:$O164)&gt;$P$168,"1", )</f>
        <v>0</v>
      </c>
      <c r="H230" s="39">
        <f>IF(H164-MAX($C164:G164,I164:$O164)&gt;$P$168,"1", )</f>
        <v>0</v>
      </c>
      <c r="I230" s="39" t="str">
        <f>IF(I164-MAX($C164:H164,J164:$O164)&gt;$P$168,"1", )</f>
        <v>1</v>
      </c>
      <c r="J230" s="39">
        <f>IF(J164-MAX($C164:I164,K164:$O164)&gt;$P$168,"1", )</f>
        <v>0</v>
      </c>
      <c r="K230" s="39">
        <f>IF(K164-MAX($C164:J164,L164:$O164)&gt;$P$168,"1", )</f>
        <v>0</v>
      </c>
      <c r="L230" s="39">
        <f>IF(L164-MAX($C164:K164,M164:$O164)&gt;$P$168,"1", )</f>
        <v>0</v>
      </c>
      <c r="M230" s="39">
        <f>IF(M164-MAX($C164:L164,N164:$O164)&gt;$P$168,"1", )</f>
        <v>0</v>
      </c>
      <c r="N230" s="39">
        <f>IF(N164-MAX($C164:M164,O164:$O164)&gt;$P$168,"1", )</f>
        <v>0</v>
      </c>
      <c r="O230" s="39">
        <f>IF(O164-MAX($C164:N164)&gt;$P$168,"1", )</f>
        <v>0</v>
      </c>
    </row>
    <row r="231" spans="1:15" ht="14.25" x14ac:dyDescent="0.2">
      <c r="A231" s="159"/>
      <c r="B231" s="33" t="str">
        <f t="shared" si="143"/>
        <v>Leaves hair beautiful</v>
      </c>
      <c r="C231" s="39">
        <f>IF(C165-MAX(D165:$O165)&gt;$P$168,"1", )</f>
        <v>0</v>
      </c>
      <c r="D231" s="39">
        <f>IF(D165-MAX($C165:C165,E165:$O165)&gt;$P$168,"1", )</f>
        <v>0</v>
      </c>
      <c r="E231" s="39">
        <f>IF(E165-MAX($C165:D165,F165:$O165)&gt;$P$168,"1", )</f>
        <v>0</v>
      </c>
      <c r="F231" s="39">
        <f>IF(F165-MAX($C165:E165,G165:$O165)&gt;$P$168,"1", )</f>
        <v>0</v>
      </c>
      <c r="G231" s="39">
        <f>IF(G165-MAX($C165:F165,H165:$O165)&gt;$P$168,"1", )</f>
        <v>0</v>
      </c>
      <c r="H231" s="39">
        <f>IF(H165-MAX($C165:G165,I165:$O165)&gt;$P$168,"1", )</f>
        <v>0</v>
      </c>
      <c r="I231" s="39">
        <f>IF(I165-MAX($C165:H165,J165:$O165)&gt;$P$168,"1", )</f>
        <v>0</v>
      </c>
      <c r="J231" s="39">
        <f>IF(J165-MAX($C165:I165,K165:$O165)&gt;$P$168,"1", )</f>
        <v>0</v>
      </c>
      <c r="K231" s="39">
        <f>IF(K165-MAX($C165:J165,L165:$O165)&gt;$P$168,"1", )</f>
        <v>0</v>
      </c>
      <c r="L231" s="39">
        <f>IF(L165-MAX($C165:K165,M165:$O165)&gt;$P$168,"1", )</f>
        <v>0</v>
      </c>
      <c r="M231" s="39">
        <f>IF(M165-MAX($C165:L165,N165:$O165)&gt;$P$168,"1", )</f>
        <v>0</v>
      </c>
      <c r="N231" s="39">
        <f>IF(N165-MAX($C165:M165,O165:$O165)&gt;$P$168,"1", )</f>
        <v>0</v>
      </c>
      <c r="O231" s="39">
        <f>IF(O165-MAX($C165:N165)&gt;$P$168,"1", )</f>
        <v>0</v>
      </c>
    </row>
    <row r="232" spans="1:15" ht="14.25" x14ac:dyDescent="0.2">
      <c r="A232" s="159"/>
      <c r="B232" s="33" t="str">
        <f t="shared" si="143"/>
        <v>Makes me feel confident</v>
      </c>
      <c r="C232" s="39">
        <f>IF(C166-MAX(D166:$O166)&gt;$P$168,"1", )</f>
        <v>0</v>
      </c>
      <c r="D232" s="39">
        <f>IF(D166-MAX($C166:C166,E166:$O166)&gt;$P$168,"1", )</f>
        <v>0</v>
      </c>
      <c r="E232" s="39">
        <f>IF(E166-MAX($C166:D166,F166:$O166)&gt;$P$168,"1", )</f>
        <v>0</v>
      </c>
      <c r="F232" s="39">
        <f>IF(F166-MAX($C166:E166,G166:$O166)&gt;$P$168,"1", )</f>
        <v>0</v>
      </c>
      <c r="G232" s="39">
        <f>IF(G166-MAX($C166:F166,H166:$O166)&gt;$P$168,"1", )</f>
        <v>0</v>
      </c>
      <c r="H232" s="39">
        <f>IF(H166-MAX($C166:G166,I166:$O166)&gt;$P$168,"1", )</f>
        <v>0</v>
      </c>
      <c r="I232" s="39">
        <f>IF(I166-MAX($C166:H166,J166:$O166)&gt;$P$168,"1", )</f>
        <v>0</v>
      </c>
      <c r="J232" s="39">
        <f>IF(J166-MAX($C166:I166,K166:$O166)&gt;$P$168,"1", )</f>
        <v>0</v>
      </c>
      <c r="K232" s="39">
        <f>IF(K166-MAX($C166:J166,L166:$O166)&gt;$P$168,"1", )</f>
        <v>0</v>
      </c>
      <c r="L232" s="39">
        <f>IF(L166-MAX($C166:K166,M166:$O166)&gt;$P$168,"1", )</f>
        <v>0</v>
      </c>
      <c r="M232" s="39">
        <f>IF(M166-MAX($C166:L166,N166:$O166)&gt;$P$168,"1", )</f>
        <v>0</v>
      </c>
      <c r="N232" s="39">
        <f>IF(N166-MAX($C166:M166,O166:$O166)&gt;$P$168,"1", )</f>
        <v>0</v>
      </c>
      <c r="O232" s="39">
        <f>IF(O166-MAX($C166:N166)&gt;$P$168,"1", )</f>
        <v>0</v>
      </c>
    </row>
    <row r="233" spans="1:15" ht="14.25" x14ac:dyDescent="0.2">
      <c r="A233" s="159"/>
      <c r="B233" s="33" t="str">
        <f t="shared" si="143"/>
        <v>Makes me feel like I am spending my money wisely</v>
      </c>
      <c r="C233" s="39">
        <f>IF(C167-MAX(D167:$O167)&gt;$P$168,"1", )</f>
        <v>0</v>
      </c>
      <c r="D233" s="39">
        <f>IF(D167-MAX($C167:C167,E167:$O167)&gt;$P$168,"1", )</f>
        <v>0</v>
      </c>
      <c r="E233" s="39">
        <f>IF(E167-MAX($C167:D167,F167:$O167)&gt;$P$168,"1", )</f>
        <v>0</v>
      </c>
      <c r="F233" s="39">
        <f>IF(F167-MAX($C167:E167,G167:$O167)&gt;$P$168,"1", )</f>
        <v>0</v>
      </c>
      <c r="G233" s="39">
        <f>IF(G167-MAX($C167:F167,H167:$O167)&gt;$P$168,"1", )</f>
        <v>0</v>
      </c>
      <c r="H233" s="39">
        <f>IF(H167-MAX($C167:G167,I167:$O167)&gt;$P$168,"1", )</f>
        <v>0</v>
      </c>
      <c r="I233" s="39">
        <f>IF(I167-MAX($C167:H167,J167:$O167)&gt;$P$168,"1", )</f>
        <v>0</v>
      </c>
      <c r="J233" s="39">
        <f>IF(J167-MAX($C167:I167,K167:$O167)&gt;$P$168,"1", )</f>
        <v>0</v>
      </c>
      <c r="K233" s="39">
        <f>IF(K167-MAX($C167:J167,L167:$O167)&gt;$P$168,"1", )</f>
        <v>0</v>
      </c>
      <c r="L233" s="39">
        <f>IF(L167-MAX($C167:K167,M167:$O167)&gt;$P$168,"1", )</f>
        <v>0</v>
      </c>
      <c r="M233" s="39">
        <f>IF(M167-MAX($C167:L167,N167:$O167)&gt;$P$168,"1", )</f>
        <v>0</v>
      </c>
      <c r="N233" s="39">
        <f>IF(N167-MAX($C167:M167,O167:$O167)&gt;$P$168,"1", )</f>
        <v>0</v>
      </c>
      <c r="O233" s="39">
        <f>IF(O167-MAX($C167:N167)&gt;$P$168,"1", )</f>
        <v>0</v>
      </c>
    </row>
    <row r="234" spans="1:15" ht="14.25" x14ac:dyDescent="0.2">
      <c r="A234" s="159"/>
      <c r="B234" s="33" t="str">
        <f t="shared" si="143"/>
        <v>Masculine</v>
      </c>
      <c r="C234" s="39">
        <f>IF(C168-MAX(D168:$O168)&gt;$P$168,"1", )</f>
        <v>0</v>
      </c>
      <c r="D234" s="39">
        <f>IF(D168-MAX($C168:C168,E168:$O168)&gt;$P$168,"1", )</f>
        <v>0</v>
      </c>
      <c r="E234" s="39">
        <f>IF(E168-MAX($C168:D168,F168:$O168)&gt;$P$168,"1", )</f>
        <v>0</v>
      </c>
      <c r="F234" s="39">
        <f>IF(F168-MAX($C168:E168,G168:$O168)&gt;$P$168,"1", )</f>
        <v>0</v>
      </c>
      <c r="G234" s="39">
        <f>IF(G168-MAX($C168:F168,H168:$O168)&gt;$P$168,"1", )</f>
        <v>0</v>
      </c>
      <c r="H234" s="39" t="str">
        <f>IF(H168-MAX($C168:G168,I168:$O168)&gt;$P$168,"1", )</f>
        <v>1</v>
      </c>
      <c r="I234" s="39">
        <f>IF(I168-MAX($C168:H168,J168:$O168)&gt;$P$168,"1", )</f>
        <v>0</v>
      </c>
      <c r="J234" s="39">
        <f>IF(J168-MAX($C168:I168,K168:$O168)&gt;$P$168,"1", )</f>
        <v>0</v>
      </c>
      <c r="K234" s="39">
        <f>IF(K168-MAX($C168:J168,L168:$O168)&gt;$P$168,"1", )</f>
        <v>0</v>
      </c>
      <c r="L234" s="39">
        <f>IF(L168-MAX($C168:K168,M168:$O168)&gt;$P$168,"1", )</f>
        <v>0</v>
      </c>
      <c r="M234" s="39">
        <f>IF(M168-MAX($C168:L168,N168:$O168)&gt;$P$168,"1", )</f>
        <v>0</v>
      </c>
      <c r="N234" s="39">
        <f>IF(N168-MAX($C168:M168,O168:$O168)&gt;$P$168,"1", )</f>
        <v>0</v>
      </c>
      <c r="O234" s="39">
        <f>IF(O168-MAX($C168:N168)&gt;$P$168,"1", )</f>
        <v>0</v>
      </c>
    </row>
    <row r="235" spans="1:15" ht="14.25" x14ac:dyDescent="0.2">
      <c r="A235" s="158" t="s">
        <v>72</v>
      </c>
      <c r="B235" s="141" t="str">
        <f>B171</f>
        <v>Celebrities advertize/use this brand</v>
      </c>
      <c r="C235" s="138">
        <f>IF(C171-MAX(D171:$O171)&gt;$P$209,"1", )</f>
        <v>0</v>
      </c>
      <c r="D235" s="138">
        <f>IF(D171-MAX($C171:C171,E171:$O171)&gt;$P$209,"1", )</f>
        <v>0</v>
      </c>
      <c r="E235" s="138">
        <f>IF(E171-MAX($C171:D171,F171:$O171)&gt;$P$209,"1", )</f>
        <v>0</v>
      </c>
      <c r="F235" s="138">
        <f>IF(F171-MAX($C171:E171,G171:$O171)&gt;$P$209,"1", )</f>
        <v>0</v>
      </c>
      <c r="G235" s="138">
        <f>IF(G171-MAX($C171:F171,H171:$O171)&gt;$P$209,"1", )</f>
        <v>0</v>
      </c>
      <c r="H235" s="138" t="str">
        <f>IF(H171-MAX($C171:G171,I171:$O171)&gt;$P$209,"1", )</f>
        <v>1</v>
      </c>
      <c r="I235" s="138">
        <f>IF(I171-MAX($C171:H171,J171:$O171)&gt;$P$209,"1", )</f>
        <v>0</v>
      </c>
      <c r="J235" s="138">
        <f>IF(J171-MAX($C171:I171,K171:$O171)&gt;$P$209,"1", )</f>
        <v>0</v>
      </c>
      <c r="K235" s="138">
        <f>IF(K171-MAX($C171:J171,L171:$O171)&gt;$P$209,"1", )</f>
        <v>0</v>
      </c>
      <c r="L235" s="138">
        <f>IF(L171-MAX($C171:K171,M171:$O171)&gt;$P$209,"1", )</f>
        <v>0</v>
      </c>
      <c r="M235" s="138">
        <f>IF(M171-MAX($C171:L171,N171:$O171)&gt;$P$209,"1", )</f>
        <v>0</v>
      </c>
      <c r="N235" s="138">
        <f>IF(N171-MAX($C171:M171,O171:$O171)&gt;$P$209,"1", )</f>
        <v>0</v>
      </c>
      <c r="O235" s="138">
        <f>IF(O171-MAX($C171:N171)&gt;$P$209,"1", )</f>
        <v>0</v>
      </c>
    </row>
    <row r="236" spans="1:15" ht="14.25" x14ac:dyDescent="0.2">
      <c r="A236" s="159"/>
      <c r="B236" s="141" t="str">
        <f t="shared" ref="B236:B273" si="144">B172</f>
        <v>Contains natural / organic ingredients</v>
      </c>
      <c r="C236" s="39">
        <f>IF(C172-MAX(D172:$O172)&gt;$P$209,"1", )</f>
        <v>0</v>
      </c>
      <c r="D236" s="39">
        <f>IF(D172-MAX($C172:C172,E172:$O172)&gt;$P$209,"1", )</f>
        <v>0</v>
      </c>
      <c r="E236" s="39">
        <f>IF(E172-MAX($C172:D172,F172:$O172)&gt;$P$209,"1", )</f>
        <v>0</v>
      </c>
      <c r="F236" s="39" t="str">
        <f>IF(F172-MAX($C172:E172,G172:$O172)&gt;$P$209,"1", )</f>
        <v>1</v>
      </c>
      <c r="G236" s="39">
        <f>IF(G172-MAX($C172:F172,H172:$O172)&gt;$P$209,"1", )</f>
        <v>0</v>
      </c>
      <c r="H236" s="39">
        <f>IF(H172-MAX($C172:G172,I172:$O172)&gt;$P$209,"1", )</f>
        <v>0</v>
      </c>
      <c r="I236" s="39">
        <f>IF(I172-MAX($C172:H172,J172:$O172)&gt;$P$209,"1", )</f>
        <v>0</v>
      </c>
      <c r="J236" s="39">
        <f>IF(J172-MAX($C172:I172,K172:$O172)&gt;$P$209,"1", )</f>
        <v>0</v>
      </c>
      <c r="K236" s="39">
        <f>IF(K172-MAX($C172:J172,L172:$O172)&gt;$P$209,"1", )</f>
        <v>0</v>
      </c>
      <c r="L236" s="39">
        <f>IF(L172-MAX($C172:K172,M172:$O172)&gt;$P$209,"1", )</f>
        <v>0</v>
      </c>
      <c r="M236" s="39">
        <f>IF(M172-MAX($C172:L172,N172:$O172)&gt;$P$209,"1", )</f>
        <v>0</v>
      </c>
      <c r="N236" s="39">
        <f>IF(N172-MAX($C172:M172,O172:$O172)&gt;$P$209,"1", )</f>
        <v>0</v>
      </c>
      <c r="O236" s="39">
        <f>IF(O172-MAX($C172:N172)&gt;$P$209,"1", )</f>
        <v>0</v>
      </c>
    </row>
    <row r="237" spans="1:15" ht="14.25" x14ac:dyDescent="0.2">
      <c r="A237" s="159"/>
      <c r="B237" s="141" t="str">
        <f t="shared" si="144"/>
        <v>Effectively cleans without leaving residue</v>
      </c>
      <c r="C237" s="39">
        <f>IF(C173-MAX(D173:$O173)&gt;$P$209,"1", )</f>
        <v>0</v>
      </c>
      <c r="D237" s="39">
        <f>IF(D173-MAX($C173:C173,E173:$O173)&gt;$P$209,"1", )</f>
        <v>0</v>
      </c>
      <c r="E237" s="39">
        <f>IF(E173-MAX($C173:D173,F173:$O173)&gt;$P$209,"1", )</f>
        <v>0</v>
      </c>
      <c r="F237" s="39">
        <f>IF(F173-MAX($C173:E173,G173:$O173)&gt;$P$209,"1", )</f>
        <v>0</v>
      </c>
      <c r="G237" s="39">
        <f>IF(G173-MAX($C173:F173,H173:$O173)&gt;$P$209,"1", )</f>
        <v>0</v>
      </c>
      <c r="H237" s="39">
        <f>IF(H173-MAX($C173:G173,I173:$O173)&gt;$P$209,"1", )</f>
        <v>0</v>
      </c>
      <c r="I237" s="39">
        <f>IF(I173-MAX($C173:H173,J173:$O173)&gt;$P$209,"1", )</f>
        <v>0</v>
      </c>
      <c r="J237" s="39">
        <f>IF(J173-MAX($C173:I173,K173:$O173)&gt;$P$209,"1", )</f>
        <v>0</v>
      </c>
      <c r="K237" s="39">
        <f>IF(K173-MAX($C173:J173,L173:$O173)&gt;$P$209,"1", )</f>
        <v>0</v>
      </c>
      <c r="L237" s="39">
        <f>IF(L173-MAX($C173:K173,M173:$O173)&gt;$P$209,"1", )</f>
        <v>0</v>
      </c>
      <c r="M237" s="39">
        <f>IF(M173-MAX($C173:L173,N173:$O173)&gt;$P$209,"1", )</f>
        <v>0</v>
      </c>
      <c r="N237" s="39">
        <f>IF(N173-MAX($C173:M173,O173:$O173)&gt;$P$209,"1", )</f>
        <v>0</v>
      </c>
      <c r="O237" s="39">
        <f>IF(O173-MAX($C173:N173)&gt;$P$209,"1", )</f>
        <v>0</v>
      </c>
    </row>
    <row r="238" spans="1:15" ht="14.25" x14ac:dyDescent="0.2">
      <c r="A238" s="159"/>
      <c r="B238" s="141" t="str">
        <f t="shared" si="144"/>
        <v>Effectively fights damage</v>
      </c>
      <c r="C238" s="39">
        <f>IF(C174-MAX(D174:$O174)&gt;$P$209,"1", )</f>
        <v>0</v>
      </c>
      <c r="D238" s="39">
        <f>IF(D174-MAX($C174:C174,E174:$O174)&gt;$P$209,"1", )</f>
        <v>0</v>
      </c>
      <c r="E238" s="39">
        <f>IF(E174-MAX($C174:D174,F174:$O174)&gt;$P$209,"1", )</f>
        <v>0</v>
      </c>
      <c r="F238" s="39">
        <f>IF(F174-MAX($C174:E174,G174:$O174)&gt;$P$209,"1", )</f>
        <v>0</v>
      </c>
      <c r="G238" s="39">
        <f>IF(G174-MAX($C174:F174,H174:$O174)&gt;$P$209,"1", )</f>
        <v>0</v>
      </c>
      <c r="H238" s="39">
        <f>IF(H174-MAX($C174:G174,I174:$O174)&gt;$P$209,"1", )</f>
        <v>0</v>
      </c>
      <c r="I238" s="39">
        <f>IF(I174-MAX($C174:H174,J174:$O174)&gt;$P$209,"1", )</f>
        <v>0</v>
      </c>
      <c r="J238" s="39">
        <f>IF(J174-MAX($C174:I174,K174:$O174)&gt;$P$209,"1", )</f>
        <v>0</v>
      </c>
      <c r="K238" s="39">
        <f>IF(K174-MAX($C174:J174,L174:$O174)&gt;$P$209,"1", )</f>
        <v>0</v>
      </c>
      <c r="L238" s="39">
        <f>IF(L174-MAX($C174:K174,M174:$O174)&gt;$P$209,"1", )</f>
        <v>0</v>
      </c>
      <c r="M238" s="39">
        <f>IF(M174-MAX($C174:L174,N174:$O174)&gt;$P$209,"1", )</f>
        <v>0</v>
      </c>
      <c r="N238" s="39">
        <f>IF(N174-MAX($C174:M174,O174:$O174)&gt;$P$209,"1", )</f>
        <v>0</v>
      </c>
      <c r="O238" s="39">
        <f>IF(O174-MAX($C174:N174)&gt;$P$209,"1", )</f>
        <v>0</v>
      </c>
    </row>
    <row r="239" spans="1:15" ht="14.25" x14ac:dyDescent="0.2">
      <c r="A239" s="159"/>
      <c r="B239" s="141" t="str">
        <f t="shared" si="144"/>
        <v>Gets rid of dry/itchy scalp</v>
      </c>
      <c r="C239" s="39">
        <f>IF(C175-MAX(D175:$O175)&gt;$P$209,"1", )</f>
        <v>0</v>
      </c>
      <c r="D239" s="39">
        <f>IF(D175-MAX($C175:C175,E175:$O175)&gt;$P$209,"1", )</f>
        <v>0</v>
      </c>
      <c r="E239" s="39">
        <f>IF(E175-MAX($C175:D175,F175:$O175)&gt;$P$209,"1", )</f>
        <v>0</v>
      </c>
      <c r="F239" s="39">
        <f>IF(F175-MAX($C175:E175,G175:$O175)&gt;$P$209,"1", )</f>
        <v>0</v>
      </c>
      <c r="G239" s="39">
        <f>IF(G175-MAX($C175:F175,H175:$O175)&gt;$P$209,"1", )</f>
        <v>0</v>
      </c>
      <c r="H239" s="39">
        <f>IF(H175-MAX($C175:G175,I175:$O175)&gt;$P$209,"1", )</f>
        <v>0</v>
      </c>
      <c r="I239" s="39">
        <f>IF(I175-MAX($C175:H175,J175:$O175)&gt;$P$209,"1", )</f>
        <v>0</v>
      </c>
      <c r="J239" s="39">
        <f>IF(J175-MAX($C175:I175,K175:$O175)&gt;$P$209,"1", )</f>
        <v>0</v>
      </c>
      <c r="K239" s="39">
        <f>IF(K175-MAX($C175:J175,L175:$O175)&gt;$P$209,"1", )</f>
        <v>0</v>
      </c>
      <c r="L239" s="39">
        <f>IF(L175-MAX($C175:K175,M175:$O175)&gt;$P$209,"1", )</f>
        <v>0</v>
      </c>
      <c r="M239" s="39">
        <f>IF(M175-MAX($C175:L175,N175:$O175)&gt;$P$209,"1", )</f>
        <v>0</v>
      </c>
      <c r="N239" s="39">
        <f>IF(N175-MAX($C175:M175,O175:$O175)&gt;$P$209,"1", )</f>
        <v>0</v>
      </c>
      <c r="O239" s="39">
        <f>IF(O175-MAX($C175:N175)&gt;$P$209,"1", )</f>
        <v>0</v>
      </c>
    </row>
    <row r="240" spans="1:15" ht="14.25" x14ac:dyDescent="0.2">
      <c r="A240" s="159"/>
      <c r="B240" s="141" t="str">
        <f t="shared" si="144"/>
        <v>Good value for the money</v>
      </c>
      <c r="C240" s="39">
        <f>IF(C176-MAX(D176:$O176)&gt;$P$209,"1", )</f>
        <v>0</v>
      </c>
      <c r="D240" s="39">
        <f>IF(D176-MAX($C176:C176,E176:$O176)&gt;$P$209,"1", )</f>
        <v>0</v>
      </c>
      <c r="E240" s="39">
        <f>IF(E176-MAX($C176:D176,F176:$O176)&gt;$P$209,"1", )</f>
        <v>0</v>
      </c>
      <c r="F240" s="39" t="str">
        <f>IF(F176-MAX($C176:E176,G176:$O176)&gt;$P$209,"1", )</f>
        <v>1</v>
      </c>
      <c r="G240" s="39">
        <f>IF(G176-MAX($C176:F176,H176:$O176)&gt;$P$209,"1", )</f>
        <v>0</v>
      </c>
      <c r="H240" s="39">
        <f>IF(H176-MAX($C176:G176,I176:$O176)&gt;$P$209,"1", )</f>
        <v>0</v>
      </c>
      <c r="I240" s="39">
        <f>IF(I176-MAX($C176:H176,J176:$O176)&gt;$P$209,"1", )</f>
        <v>0</v>
      </c>
      <c r="J240" s="39">
        <f>IF(J176-MAX($C176:I176,K176:$O176)&gt;$P$209,"1", )</f>
        <v>0</v>
      </c>
      <c r="K240" s="39">
        <f>IF(K176-MAX($C176:J176,L176:$O176)&gt;$P$209,"1", )</f>
        <v>0</v>
      </c>
      <c r="L240" s="39">
        <f>IF(L176-MAX($C176:K176,M176:$O176)&gt;$P$209,"1", )</f>
        <v>0</v>
      </c>
      <c r="M240" s="39">
        <f>IF(M176-MAX($C176:L176,N176:$O176)&gt;$P$209,"1", )</f>
        <v>0</v>
      </c>
      <c r="N240" s="39">
        <f>IF(N176-MAX($C176:M176,O176:$O176)&gt;$P$209,"1", )</f>
        <v>0</v>
      </c>
      <c r="O240" s="39">
        <f>IF(O176-MAX($C176:N176)&gt;$P$209,"1", )</f>
        <v>0</v>
      </c>
    </row>
    <row r="241" spans="1:15" ht="14.25" x14ac:dyDescent="0.2">
      <c r="A241" s="159"/>
      <c r="B241" s="141" t="str">
        <f t="shared" si="144"/>
        <v>Has a variety of fragrances</v>
      </c>
      <c r="C241" s="39">
        <f>IF(C177-MAX(D177:$O177)&gt;$P$209,"1", )</f>
        <v>0</v>
      </c>
      <c r="D241" s="39">
        <f>IF(D177-MAX($C177:C177,E177:$O177)&gt;$P$209,"1", )</f>
        <v>0</v>
      </c>
      <c r="E241" s="39">
        <f>IF(E177-MAX($C177:D177,F177:$O177)&gt;$P$209,"1", )</f>
        <v>0</v>
      </c>
      <c r="F241" s="39">
        <f>IF(F177-MAX($C177:E177,G177:$O177)&gt;$P$209,"1", )</f>
        <v>0</v>
      </c>
      <c r="G241" s="39">
        <f>IF(G177-MAX($C177:F177,H177:$O177)&gt;$P$209,"1", )</f>
        <v>0</v>
      </c>
      <c r="H241" s="39">
        <f>IF(H177-MAX($C177:G177,I177:$O177)&gt;$P$209,"1", )</f>
        <v>0</v>
      </c>
      <c r="I241" s="39">
        <f>IF(I177-MAX($C177:H177,J177:$O177)&gt;$P$209,"1", )</f>
        <v>0</v>
      </c>
      <c r="J241" s="39">
        <f>IF(J177-MAX($C177:I177,K177:$O177)&gt;$P$209,"1", )</f>
        <v>0</v>
      </c>
      <c r="K241" s="39">
        <f>IF(K177-MAX($C177:J177,L177:$O177)&gt;$P$209,"1", )</f>
        <v>0</v>
      </c>
      <c r="L241" s="39">
        <f>IF(L177-MAX($C177:K177,M177:$O177)&gt;$P$209,"1", )</f>
        <v>0</v>
      </c>
      <c r="M241" s="39">
        <f>IF(M177-MAX($C177:L177,N177:$O177)&gt;$P$209,"1", )</f>
        <v>0</v>
      </c>
      <c r="N241" s="39">
        <f>IF(N177-MAX($C177:M177,O177:$O177)&gt;$P$209,"1", )</f>
        <v>0</v>
      </c>
      <c r="O241" s="39">
        <f>IF(O177-MAX($C177:N177)&gt;$P$209,"1", )</f>
        <v>0</v>
      </c>
    </row>
    <row r="242" spans="1:15" ht="14.25" x14ac:dyDescent="0.2">
      <c r="A242" s="159"/>
      <c r="B242" s="141" t="str">
        <f t="shared" si="144"/>
        <v>Has attractive packaging</v>
      </c>
      <c r="C242" s="39">
        <f>IF(C178-MAX(D178:$O178)&gt;$P$209,"1", )</f>
        <v>0</v>
      </c>
      <c r="D242" s="39">
        <f>IF(D178-MAX($C178:C178,E178:$O178)&gt;$P$209,"1", )</f>
        <v>0</v>
      </c>
      <c r="E242" s="39">
        <f>IF(E178-MAX($C178:D178,F178:$O178)&gt;$P$209,"1", )</f>
        <v>0</v>
      </c>
      <c r="F242" s="39">
        <f>IF(F178-MAX($C178:E178,G178:$O178)&gt;$P$209,"1", )</f>
        <v>0</v>
      </c>
      <c r="G242" s="39">
        <f>IF(G178-MAX($C178:F178,H178:$O178)&gt;$P$209,"1", )</f>
        <v>0</v>
      </c>
      <c r="H242" s="39">
        <f>IF(H178-MAX($C178:G178,I178:$O178)&gt;$P$209,"1", )</f>
        <v>0</v>
      </c>
      <c r="I242" s="39">
        <f>IF(I178-MAX($C178:H178,J178:$O178)&gt;$P$209,"1", )</f>
        <v>0</v>
      </c>
      <c r="J242" s="39">
        <f>IF(J178-MAX($C178:I178,K178:$O178)&gt;$P$209,"1", )</f>
        <v>0</v>
      </c>
      <c r="K242" s="39">
        <f>IF(K178-MAX($C178:J178,L178:$O178)&gt;$P$209,"1", )</f>
        <v>0</v>
      </c>
      <c r="L242" s="39">
        <f>IF(L178-MAX($C178:K178,M178:$O178)&gt;$P$209,"1", )</f>
        <v>0</v>
      </c>
      <c r="M242" s="39">
        <f>IF(M178-MAX($C178:L178,N178:$O178)&gt;$P$209,"1", )</f>
        <v>0</v>
      </c>
      <c r="N242" s="39">
        <f>IF(N178-MAX($C178:M178,O178:$O178)&gt;$P$209,"1", )</f>
        <v>0</v>
      </c>
      <c r="O242" s="39">
        <f>IF(O178-MAX($C178:N178)&gt;$P$209,"1", )</f>
        <v>0</v>
      </c>
    </row>
    <row r="243" spans="1:15" ht="14.25" x14ac:dyDescent="0.2">
      <c r="A243" s="159"/>
      <c r="B243" s="141" t="str">
        <f t="shared" si="144"/>
        <v>Has the best conditioners you can get</v>
      </c>
      <c r="C243" s="39">
        <f>IF(C179-MAX(D179:$O179)&gt;$P$209,"1", )</f>
        <v>0</v>
      </c>
      <c r="D243" s="39">
        <f>IF(D179-MAX($C179:C179,E179:$O179)&gt;$P$209,"1", )</f>
        <v>0</v>
      </c>
      <c r="E243" s="39">
        <f>IF(E179-MAX($C179:D179,F179:$O179)&gt;$P$209,"1", )</f>
        <v>0</v>
      </c>
      <c r="F243" s="39">
        <f>IF(F179-MAX($C179:E179,G179:$O179)&gt;$P$209,"1", )</f>
        <v>0</v>
      </c>
      <c r="G243" s="39">
        <f>IF(G179-MAX($C179:F179,H179:$O179)&gt;$P$209,"1", )</f>
        <v>0</v>
      </c>
      <c r="H243" s="39">
        <f>IF(H179-MAX($C179:G179,I179:$O179)&gt;$P$209,"1", )</f>
        <v>0</v>
      </c>
      <c r="I243" s="39">
        <f>IF(I179-MAX($C179:H179,J179:$O179)&gt;$P$209,"1", )</f>
        <v>0</v>
      </c>
      <c r="J243" s="39">
        <f>IF(J179-MAX($C179:I179,K179:$O179)&gt;$P$209,"1", )</f>
        <v>0</v>
      </c>
      <c r="K243" s="39">
        <f>IF(K179-MAX($C179:J179,L179:$O179)&gt;$P$209,"1", )</f>
        <v>0</v>
      </c>
      <c r="L243" s="39">
        <f>IF(L179-MAX($C179:K179,M179:$O179)&gt;$P$209,"1", )</f>
        <v>0</v>
      </c>
      <c r="M243" s="39">
        <f>IF(M179-MAX($C179:L179,N179:$O179)&gt;$P$209,"1", )</f>
        <v>0</v>
      </c>
      <c r="N243" s="39">
        <f>IF(N179-MAX($C179:M179,O179:$O179)&gt;$P$209,"1", )</f>
        <v>0</v>
      </c>
      <c r="O243" s="39" t="str">
        <f>IF(O179-MAX($C179:N179)&gt;$P$209,"1", )</f>
        <v>1</v>
      </c>
    </row>
    <row r="244" spans="1:15" ht="14.25" x14ac:dyDescent="0.2">
      <c r="A244" s="159"/>
      <c r="B244" s="141" t="str">
        <f t="shared" si="144"/>
        <v>Has the best styling products you can get</v>
      </c>
      <c r="C244" s="39">
        <f>IF(C180-MAX(D180:$O180)&gt;$P$209,"1", )</f>
        <v>0</v>
      </c>
      <c r="D244" s="39">
        <f>IF(D180-MAX($C180:C180,E180:$O180)&gt;$P$209,"1", )</f>
        <v>0</v>
      </c>
      <c r="E244" s="39">
        <f>IF(E180-MAX($C180:D180,F180:$O180)&gt;$P$209,"1", )</f>
        <v>0</v>
      </c>
      <c r="F244" s="39">
        <f>IF(F180-MAX($C180:E180,G180:$O180)&gt;$P$209,"1", )</f>
        <v>0</v>
      </c>
      <c r="G244" s="39" t="str">
        <f>IF(G180-MAX($C180:F180,H180:$O180)&gt;$P$209,"1", )</f>
        <v>1</v>
      </c>
      <c r="H244" s="39">
        <f>IF(H180-MAX($C180:G180,I180:$O180)&gt;$P$209,"1", )</f>
        <v>0</v>
      </c>
      <c r="I244" s="39">
        <f>IF(I180-MAX($C180:H180,J180:$O180)&gt;$P$209,"1", )</f>
        <v>0</v>
      </c>
      <c r="J244" s="39">
        <f>IF(J180-MAX($C180:I180,K180:$O180)&gt;$P$209,"1", )</f>
        <v>0</v>
      </c>
      <c r="K244" s="39">
        <f>IF(K180-MAX($C180:J180,L180:$O180)&gt;$P$209,"1", )</f>
        <v>0</v>
      </c>
      <c r="L244" s="39">
        <f>IF(L180-MAX($C180:K180,M180:$O180)&gt;$P$209,"1", )</f>
        <v>0</v>
      </c>
      <c r="M244" s="39">
        <f>IF(M180-MAX($C180:L180,N180:$O180)&gt;$P$209,"1", )</f>
        <v>0</v>
      </c>
      <c r="N244" s="39">
        <f>IF(N180-MAX($C180:M180,O180:$O180)&gt;$P$209,"1", )</f>
        <v>0</v>
      </c>
      <c r="O244" s="39">
        <f>IF(O180-MAX($C180:N180)&gt;$P$209,"1", )</f>
        <v>0</v>
      </c>
    </row>
    <row r="245" spans="1:15" ht="14.25" x14ac:dyDescent="0.2">
      <c r="A245" s="159"/>
      <c r="B245" s="141" t="str">
        <f t="shared" si="144"/>
        <v>Has the best treatments/masks you can get</v>
      </c>
      <c r="C245" s="39">
        <f>IF(C181-MAX(D181:$O181)&gt;$P$209,"1", )</f>
        <v>0</v>
      </c>
      <c r="D245" s="39">
        <f>IF(D181-MAX($C181:C181,E181:$O181)&gt;$P$209,"1", )</f>
        <v>0</v>
      </c>
      <c r="E245" s="39">
        <f>IF(E181-MAX($C181:D181,F181:$O181)&gt;$P$209,"1", )</f>
        <v>0</v>
      </c>
      <c r="F245" s="39">
        <f>IF(F181-MAX($C181:E181,G181:$O181)&gt;$P$209,"1", )</f>
        <v>0</v>
      </c>
      <c r="G245" s="39">
        <f>IF(G181-MAX($C181:F181,H181:$O181)&gt;$P$209,"1", )</f>
        <v>0</v>
      </c>
      <c r="H245" s="39">
        <f>IF(H181-MAX($C181:G181,I181:$O181)&gt;$P$209,"1", )</f>
        <v>0</v>
      </c>
      <c r="I245" s="39">
        <f>IF(I181-MAX($C181:H181,J181:$O181)&gt;$P$209,"1", )</f>
        <v>0</v>
      </c>
      <c r="J245" s="39">
        <f>IF(J181-MAX($C181:I181,K181:$O181)&gt;$P$209,"1", )</f>
        <v>0</v>
      </c>
      <c r="K245" s="39">
        <f>IF(K181-MAX($C181:J181,L181:$O181)&gt;$P$209,"1", )</f>
        <v>0</v>
      </c>
      <c r="L245" s="39">
        <f>IF(L181-MAX($C181:K181,M181:$O181)&gt;$P$209,"1", )</f>
        <v>0</v>
      </c>
      <c r="M245" s="39">
        <f>IF(M181-MAX($C181:L181,N181:$O181)&gt;$P$209,"1", )</f>
        <v>0</v>
      </c>
      <c r="N245" s="39">
        <f>IF(N181-MAX($C181:M181,O181:$O181)&gt;$P$209,"1", )</f>
        <v>0</v>
      </c>
      <c r="O245" s="39">
        <f>IF(O181-MAX($C181:N181)&gt;$P$209,"1", )</f>
        <v>0</v>
      </c>
    </row>
    <row r="246" spans="1:15" ht="14.25" x14ac:dyDescent="0.2">
      <c r="A246" s="159"/>
      <c r="B246" s="141" t="str">
        <f t="shared" si="144"/>
        <v>Helps me fight signs of aging hair</v>
      </c>
      <c r="C246" s="39">
        <f>IF(C182-MAX(D182:$O182)&gt;$P$209,"1", )</f>
        <v>0</v>
      </c>
      <c r="D246" s="39">
        <f>IF(D182-MAX($C182:C182,E182:$O182)&gt;$P$209,"1", )</f>
        <v>0</v>
      </c>
      <c r="E246" s="39">
        <f>IF(E182-MAX($C182:D182,F182:$O182)&gt;$P$209,"1", )</f>
        <v>0</v>
      </c>
      <c r="F246" s="39">
        <f>IF(F182-MAX($C182:E182,G182:$O182)&gt;$P$209,"1", )</f>
        <v>0</v>
      </c>
      <c r="G246" s="39">
        <f>IF(G182-MAX($C182:F182,H182:$O182)&gt;$P$209,"1", )</f>
        <v>0</v>
      </c>
      <c r="H246" s="39">
        <f>IF(H182-MAX($C182:G182,I182:$O182)&gt;$P$209,"1", )</f>
        <v>0</v>
      </c>
      <c r="I246" s="39">
        <f>IF(I182-MAX($C182:H182,J182:$O182)&gt;$P$209,"1", )</f>
        <v>0</v>
      </c>
      <c r="J246" s="39">
        <f>IF(J182-MAX($C182:I182,K182:$O182)&gt;$P$209,"1", )</f>
        <v>0</v>
      </c>
      <c r="K246" s="39">
        <f>IF(K182-MAX($C182:J182,L182:$O182)&gt;$P$209,"1", )</f>
        <v>0</v>
      </c>
      <c r="L246" s="39">
        <f>IF(L182-MAX($C182:K182,M182:$O182)&gt;$P$209,"1", )</f>
        <v>0</v>
      </c>
      <c r="M246" s="39">
        <f>IF(M182-MAX($C182:L182,N182:$O182)&gt;$P$209,"1", )</f>
        <v>0</v>
      </c>
      <c r="N246" s="39">
        <f>IF(N182-MAX($C182:M182,O182:$O182)&gt;$P$209,"1", )</f>
        <v>0</v>
      </c>
      <c r="O246" s="39">
        <f>IF(O182-MAX($C182:N182)&gt;$P$209,"1", )</f>
        <v>0</v>
      </c>
    </row>
    <row r="247" spans="1:15" ht="14.25" x14ac:dyDescent="0.2">
      <c r="A247" s="159"/>
      <c r="B247" s="141" t="str">
        <f t="shared" si="144"/>
        <v>Improves hair health</v>
      </c>
      <c r="C247" s="39">
        <f>IF(C183-MAX(D183:$O183)&gt;$P$209,"1", )</f>
        <v>0</v>
      </c>
      <c r="D247" s="39">
        <f>IF(D183-MAX($C183:C183,E183:$O183)&gt;$P$209,"1", )</f>
        <v>0</v>
      </c>
      <c r="E247" s="39">
        <f>IF(E183-MAX($C183:D183,F183:$O183)&gt;$P$209,"1", )</f>
        <v>0</v>
      </c>
      <c r="F247" s="39">
        <f>IF(F183-MAX($C183:E183,G183:$O183)&gt;$P$209,"1", )</f>
        <v>0</v>
      </c>
      <c r="G247" s="39">
        <f>IF(G183-MAX($C183:F183,H183:$O183)&gt;$P$209,"1", )</f>
        <v>0</v>
      </c>
      <c r="H247" s="39">
        <f>IF(H183-MAX($C183:G183,I183:$O183)&gt;$P$209,"1", )</f>
        <v>0</v>
      </c>
      <c r="I247" s="39">
        <f>IF(I183-MAX($C183:H183,J183:$O183)&gt;$P$209,"1", )</f>
        <v>0</v>
      </c>
      <c r="J247" s="39">
        <f>IF(J183-MAX($C183:I183,K183:$O183)&gt;$P$209,"1", )</f>
        <v>0</v>
      </c>
      <c r="K247" s="39">
        <f>IF(K183-MAX($C183:J183,L183:$O183)&gt;$P$209,"1", )</f>
        <v>0</v>
      </c>
      <c r="L247" s="39">
        <f>IF(L183-MAX($C183:K183,M183:$O183)&gt;$P$209,"1", )</f>
        <v>0</v>
      </c>
      <c r="M247" s="39">
        <f>IF(M183-MAX($C183:L183,N183:$O183)&gt;$P$209,"1", )</f>
        <v>0</v>
      </c>
      <c r="N247" s="39">
        <f>IF(N183-MAX($C183:M183,O183:$O183)&gt;$P$209,"1", )</f>
        <v>0</v>
      </c>
      <c r="O247" s="39">
        <f>IF(O183-MAX($C183:N183)&gt;$P$209,"1", )</f>
        <v>0</v>
      </c>
    </row>
    <row r="248" spans="1:15" ht="14.25" x14ac:dyDescent="0.2">
      <c r="A248" s="159"/>
      <c r="B248" s="141" t="str">
        <f t="shared" si="144"/>
        <v>Is a salon quality product</v>
      </c>
      <c r="C248" s="39">
        <f>IF(C184-MAX(D184:$O184)&gt;$P$209,"1", )</f>
        <v>0</v>
      </c>
      <c r="D248" s="39">
        <f>IF(D184-MAX($C184:C184,E184:$O184)&gt;$P$209,"1", )</f>
        <v>0</v>
      </c>
      <c r="E248" s="39">
        <f>IF(E184-MAX($C184:D184,F184:$O184)&gt;$P$209,"1", )</f>
        <v>0</v>
      </c>
      <c r="F248" s="39">
        <f>IF(F184-MAX($C184:E184,G184:$O184)&gt;$P$209,"1", )</f>
        <v>0</v>
      </c>
      <c r="G248" s="39">
        <f>IF(G184-MAX($C184:F184,H184:$O184)&gt;$P$209,"1", )</f>
        <v>0</v>
      </c>
      <c r="H248" s="39">
        <f>IF(H184-MAX($C184:G184,I184:$O184)&gt;$P$209,"1", )</f>
        <v>0</v>
      </c>
      <c r="I248" s="39">
        <f>IF(I184-MAX($C184:H184,J184:$O184)&gt;$P$209,"1", )</f>
        <v>0</v>
      </c>
      <c r="J248" s="39">
        <f>IF(J184-MAX($C184:I184,K184:$O184)&gt;$P$209,"1", )</f>
        <v>0</v>
      </c>
      <c r="K248" s="39">
        <f>IF(K184-MAX($C184:J184,L184:$O184)&gt;$P$209,"1", )</f>
        <v>0</v>
      </c>
      <c r="L248" s="39">
        <f>IF(L184-MAX($C184:K184,M184:$O184)&gt;$P$209,"1", )</f>
        <v>0</v>
      </c>
      <c r="M248" s="39">
        <f>IF(M184-MAX($C184:L184,N184:$O184)&gt;$P$209,"1", )</f>
        <v>0</v>
      </c>
      <c r="N248" s="39">
        <f>IF(N184-MAX($C184:M184,O184:$O184)&gt;$P$209,"1", )</f>
        <v>0</v>
      </c>
      <c r="O248" s="39">
        <f>IF(O184-MAX($C184:N184)&gt;$P$209,"1", )</f>
        <v>0</v>
      </c>
    </row>
    <row r="249" spans="1:15" ht="14.25" x14ac:dyDescent="0.2">
      <c r="A249" s="159"/>
      <c r="B249" s="141" t="str">
        <f t="shared" si="144"/>
        <v>Is for both men and women to use</v>
      </c>
      <c r="C249" s="39">
        <f>IF(C185-MAX(D185:$O185)&gt;$P$209,"1", )</f>
        <v>0</v>
      </c>
      <c r="D249" s="39">
        <f>IF(D185-MAX($C185:C185,E185:$O185)&gt;$P$209,"1", )</f>
        <v>0</v>
      </c>
      <c r="E249" s="39">
        <f>IF(E185-MAX($C185:D185,F185:$O185)&gt;$P$209,"1", )</f>
        <v>0</v>
      </c>
      <c r="F249" s="39">
        <f>IF(F185-MAX($C185:E185,G185:$O185)&gt;$P$209,"1", )</f>
        <v>0</v>
      </c>
      <c r="G249" s="39">
        <f>IF(G185-MAX($C185:F185,H185:$O185)&gt;$P$209,"1", )</f>
        <v>0</v>
      </c>
      <c r="H249" s="39">
        <f>IF(H185-MAX($C185:G185,I185:$O185)&gt;$P$209,"1", )</f>
        <v>0</v>
      </c>
      <c r="I249" s="39">
        <f>IF(I185-MAX($C185:H185,J185:$O185)&gt;$P$209,"1", )</f>
        <v>0</v>
      </c>
      <c r="J249" s="39">
        <f>IF(J185-MAX($C185:I185,K185:$O185)&gt;$P$209,"1", )</f>
        <v>0</v>
      </c>
      <c r="K249" s="39">
        <f>IF(K185-MAX($C185:J185,L185:$O185)&gt;$P$209,"1", )</f>
        <v>0</v>
      </c>
      <c r="L249" s="39">
        <f>IF(L185-MAX($C185:K185,M185:$O185)&gt;$P$209,"1", )</f>
        <v>0</v>
      </c>
      <c r="M249" s="39">
        <f>IF(M185-MAX($C185:L185,N185:$O185)&gt;$P$209,"1", )</f>
        <v>0</v>
      </c>
      <c r="N249" s="39">
        <f>IF(N185-MAX($C185:M185,O185:$O185)&gt;$P$209,"1", )</f>
        <v>0</v>
      </c>
      <c r="O249" s="39">
        <f>IF(O185-MAX($C185:N185)&gt;$P$209,"1", )</f>
        <v>0</v>
      </c>
    </row>
    <row r="250" spans="1:15" ht="14.25" x14ac:dyDescent="0.2">
      <c r="A250" s="159"/>
      <c r="B250" s="141" t="str">
        <f t="shared" si="144"/>
        <v>Is innovative</v>
      </c>
      <c r="C250" s="39">
        <f>IF(C186-MAX(D186:$O186)&gt;$P$209,"1", )</f>
        <v>0</v>
      </c>
      <c r="D250" s="39">
        <f>IF(D186-MAX($C186:C186,E186:$O186)&gt;$P$209,"1", )</f>
        <v>0</v>
      </c>
      <c r="E250" s="39">
        <f>IF(E186-MAX($C186:D186,F186:$O186)&gt;$P$209,"1", )</f>
        <v>0</v>
      </c>
      <c r="F250" s="39">
        <f>IF(F186-MAX($C186:E186,G186:$O186)&gt;$P$209,"1", )</f>
        <v>0</v>
      </c>
      <c r="G250" s="39">
        <f>IF(G186-MAX($C186:F186,H186:$O186)&gt;$P$209,"1", )</f>
        <v>0</v>
      </c>
      <c r="H250" s="39">
        <f>IF(H186-MAX($C186:G186,I186:$O186)&gt;$P$209,"1", )</f>
        <v>0</v>
      </c>
      <c r="I250" s="39">
        <f>IF(I186-MAX($C186:H186,J186:$O186)&gt;$P$209,"1", )</f>
        <v>0</v>
      </c>
      <c r="J250" s="39">
        <f>IF(J186-MAX($C186:I186,K186:$O186)&gt;$P$209,"1", )</f>
        <v>0</v>
      </c>
      <c r="K250" s="39">
        <f>IF(K186-MAX($C186:J186,L186:$O186)&gt;$P$209,"1", )</f>
        <v>0</v>
      </c>
      <c r="L250" s="39">
        <f>IF(L186-MAX($C186:K186,M186:$O186)&gt;$P$209,"1", )</f>
        <v>0</v>
      </c>
      <c r="M250" s="39">
        <f>IF(M186-MAX($C186:L186,N186:$O186)&gt;$P$209,"1", )</f>
        <v>0</v>
      </c>
      <c r="N250" s="39">
        <f>IF(N186-MAX($C186:M186,O186:$O186)&gt;$P$209,"1", )</f>
        <v>0</v>
      </c>
      <c r="O250" s="39">
        <f>IF(O186-MAX($C186:N186)&gt;$P$209,"1", )</f>
        <v>0</v>
      </c>
    </row>
    <row r="251" spans="1:15" ht="14.25" x14ac:dyDescent="0.2">
      <c r="A251" s="159"/>
      <c r="B251" s="141" t="str">
        <f t="shared" si="144"/>
        <v>Is more effective than other brands</v>
      </c>
      <c r="C251" s="39">
        <f>IF(C187-MAX(D187:$O187)&gt;$P$209,"1", )</f>
        <v>0</v>
      </c>
      <c r="D251" s="39">
        <f>IF(D187-MAX($C187:C187,E187:$O187)&gt;$P$209,"1", )</f>
        <v>0</v>
      </c>
      <c r="E251" s="39">
        <f>IF(E187-MAX($C187:D187,F187:$O187)&gt;$P$209,"1", )</f>
        <v>0</v>
      </c>
      <c r="F251" s="39">
        <f>IF(F187-MAX($C187:E187,G187:$O187)&gt;$P$209,"1", )</f>
        <v>0</v>
      </c>
      <c r="G251" s="39">
        <f>IF(G187-MAX($C187:F187,H187:$O187)&gt;$P$209,"1", )</f>
        <v>0</v>
      </c>
      <c r="H251" s="39">
        <f>IF(H187-MAX($C187:G187,I187:$O187)&gt;$P$209,"1", )</f>
        <v>0</v>
      </c>
      <c r="I251" s="39">
        <f>IF(I187-MAX($C187:H187,J187:$O187)&gt;$P$209,"1", )</f>
        <v>0</v>
      </c>
      <c r="J251" s="39">
        <f>IF(J187-MAX($C187:I187,K187:$O187)&gt;$P$209,"1", )</f>
        <v>0</v>
      </c>
      <c r="K251" s="39">
        <f>IF(K187-MAX($C187:J187,L187:$O187)&gt;$P$209,"1", )</f>
        <v>0</v>
      </c>
      <c r="L251" s="39">
        <f>IF(L187-MAX($C187:K187,M187:$O187)&gt;$P$209,"1", )</f>
        <v>0</v>
      </c>
      <c r="M251" s="39">
        <f>IF(M187-MAX($C187:L187,N187:$O187)&gt;$P$209,"1", )</f>
        <v>0</v>
      </c>
      <c r="N251" s="39">
        <f>IF(N187-MAX($C187:M187,O187:$O187)&gt;$P$209,"1", )</f>
        <v>0</v>
      </c>
      <c r="O251" s="39">
        <f>IF(O187-MAX($C187:N187)&gt;$P$209,"1", )</f>
        <v>0</v>
      </c>
    </row>
    <row r="252" spans="1:15" ht="14.25" x14ac:dyDescent="0.2">
      <c r="A252" s="159"/>
      <c r="B252" s="141" t="str">
        <f t="shared" si="144"/>
        <v>Is quality at an affordable price</v>
      </c>
      <c r="C252" s="39">
        <f>IF(C188-MAX(D188:$O188)&gt;$P$209,"1", )</f>
        <v>0</v>
      </c>
      <c r="D252" s="39">
        <f>IF(D188-MAX($C188:C188,E188:$O188)&gt;$P$209,"1", )</f>
        <v>0</v>
      </c>
      <c r="E252" s="39">
        <f>IF(E188-MAX($C188:D188,F188:$O188)&gt;$P$209,"1", )</f>
        <v>0</v>
      </c>
      <c r="F252" s="39" t="str">
        <f>IF(F188-MAX($C188:E188,G188:$O188)&gt;$P$209,"1", )</f>
        <v>1</v>
      </c>
      <c r="G252" s="39">
        <f>IF(G188-MAX($C188:F188,H188:$O188)&gt;$P$209,"1", )</f>
        <v>0</v>
      </c>
      <c r="H252" s="39">
        <f>IF(H188-MAX($C188:G188,I188:$O188)&gt;$P$209,"1", )</f>
        <v>0</v>
      </c>
      <c r="I252" s="39">
        <f>IF(I188-MAX($C188:H188,J188:$O188)&gt;$P$209,"1", )</f>
        <v>0</v>
      </c>
      <c r="J252" s="39">
        <f>IF(J188-MAX($C188:I188,K188:$O188)&gt;$P$209,"1", )</f>
        <v>0</v>
      </c>
      <c r="K252" s="39">
        <f>IF(K188-MAX($C188:J188,L188:$O188)&gt;$P$209,"1", )</f>
        <v>0</v>
      </c>
      <c r="L252" s="39">
        <f>IF(L188-MAX($C188:K188,M188:$O188)&gt;$P$209,"1", )</f>
        <v>0</v>
      </c>
      <c r="M252" s="39">
        <f>IF(M188-MAX($C188:L188,N188:$O188)&gt;$P$209,"1", )</f>
        <v>0</v>
      </c>
      <c r="N252" s="39">
        <f>IF(N188-MAX($C188:M188,O188:$O188)&gt;$P$209,"1", )</f>
        <v>0</v>
      </c>
      <c r="O252" s="39">
        <f>IF(O188-MAX($C188:N188)&gt;$P$209,"1", )</f>
        <v>0</v>
      </c>
    </row>
    <row r="253" spans="1:15" ht="14.25" x14ac:dyDescent="0.2">
      <c r="A253" s="159"/>
      <c r="B253" s="141" t="str">
        <f t="shared" si="144"/>
        <v>Is recommended by hair stylists/experts</v>
      </c>
      <c r="C253" s="39">
        <f>IF(C189-MAX(D189:$O189)&gt;$P$209,"1", )</f>
        <v>0</v>
      </c>
      <c r="D253" s="39">
        <f>IF(D189-MAX($C189:C189,E189:$O189)&gt;$P$209,"1", )</f>
        <v>0</v>
      </c>
      <c r="E253" s="39">
        <f>IF(E189-MAX($C189:D189,F189:$O189)&gt;$P$209,"1", )</f>
        <v>0</v>
      </c>
      <c r="F253" s="39">
        <f>IF(F189-MAX($C189:E189,G189:$O189)&gt;$P$209,"1", )</f>
        <v>0</v>
      </c>
      <c r="G253" s="39">
        <f>IF(G189-MAX($C189:F189,H189:$O189)&gt;$P$209,"1", )</f>
        <v>0</v>
      </c>
      <c r="H253" s="39">
        <f>IF(H189-MAX($C189:G189,I189:$O189)&gt;$P$209,"1", )</f>
        <v>0</v>
      </c>
      <c r="I253" s="39">
        <f>IF(I189-MAX($C189:H189,J189:$O189)&gt;$P$209,"1", )</f>
        <v>0</v>
      </c>
      <c r="J253" s="39">
        <f>IF(J189-MAX($C189:I189,K189:$O189)&gt;$P$209,"1", )</f>
        <v>0</v>
      </c>
      <c r="K253" s="39">
        <f>IF(K189-MAX($C189:J189,L189:$O189)&gt;$P$209,"1", )</f>
        <v>0</v>
      </c>
      <c r="L253" s="39">
        <f>IF(L189-MAX($C189:K189,M189:$O189)&gt;$P$209,"1", )</f>
        <v>0</v>
      </c>
      <c r="M253" s="39">
        <f>IF(M189-MAX($C189:L189,N189:$O189)&gt;$P$209,"1", )</f>
        <v>0</v>
      </c>
      <c r="N253" s="39">
        <f>IF(N189-MAX($C189:M189,O189:$O189)&gt;$P$209,"1", )</f>
        <v>0</v>
      </c>
      <c r="O253" s="39">
        <f>IF(O189-MAX($C189:N189)&gt;$P$209,"1", )</f>
        <v>0</v>
      </c>
    </row>
    <row r="254" spans="1:15" ht="14.25" x14ac:dyDescent="0.2">
      <c r="A254" s="159"/>
      <c r="B254" s="141" t="str">
        <f t="shared" si="144"/>
        <v>Is the best for colored hair</v>
      </c>
      <c r="C254" s="39">
        <f>IF(C190-MAX(D190:$O190)&gt;$P$209,"1", )</f>
        <v>0</v>
      </c>
      <c r="D254" s="39">
        <f>IF(D190-MAX($C190:C190,E190:$O190)&gt;$P$209,"1", )</f>
        <v>0</v>
      </c>
      <c r="E254" s="39">
        <f>IF(E190-MAX($C190:D190,F190:$O190)&gt;$P$209,"1", )</f>
        <v>0</v>
      </c>
      <c r="F254" s="39">
        <f>IF(F190-MAX($C190:E190,G190:$O190)&gt;$P$209,"1", )</f>
        <v>0</v>
      </c>
      <c r="G254" s="39">
        <f>IF(G190-MAX($C190:F190,H190:$O190)&gt;$P$209,"1", )</f>
        <v>0</v>
      </c>
      <c r="H254" s="39">
        <f>IF(H190-MAX($C190:G190,I190:$O190)&gt;$P$209,"1", )</f>
        <v>0</v>
      </c>
      <c r="I254" s="39">
        <f>IF(I190-MAX($C190:H190,J190:$O190)&gt;$P$209,"1", )</f>
        <v>0</v>
      </c>
      <c r="J254" s="39">
        <f>IF(J190-MAX($C190:I190,K190:$O190)&gt;$P$209,"1", )</f>
        <v>0</v>
      </c>
      <c r="K254" s="39">
        <f>IF(K190-MAX($C190:J190,L190:$O190)&gt;$P$209,"1", )</f>
        <v>0</v>
      </c>
      <c r="L254" s="39">
        <f>IF(L190-MAX($C190:K190,M190:$O190)&gt;$P$209,"1", )</f>
        <v>0</v>
      </c>
      <c r="M254" s="39">
        <f>IF(M190-MAX($C190:L190,N190:$O190)&gt;$P$209,"1", )</f>
        <v>0</v>
      </c>
      <c r="N254" s="39">
        <f>IF(N190-MAX($C190:M190,O190:$O190)&gt;$P$209,"1", )</f>
        <v>0</v>
      </c>
      <c r="O254" s="39">
        <f>IF(O190-MAX($C190:N190)&gt;$P$209,"1", )</f>
        <v>0</v>
      </c>
    </row>
    <row r="255" spans="1:15" ht="14.25" x14ac:dyDescent="0.2">
      <c r="A255" s="159"/>
      <c r="B255" s="141" t="str">
        <f t="shared" si="144"/>
        <v>Is the expert in hair care</v>
      </c>
      <c r="C255" s="39">
        <f>IF(C191-MAX(D191:$O191)&gt;$P$209,"1", )</f>
        <v>0</v>
      </c>
      <c r="D255" s="39">
        <f>IF(D191-MAX($C191:C191,E191:$O191)&gt;$P$209,"1", )</f>
        <v>0</v>
      </c>
      <c r="E255" s="39">
        <f>IF(E191-MAX($C191:D191,F191:$O191)&gt;$P$209,"1", )</f>
        <v>0</v>
      </c>
      <c r="F255" s="39">
        <f>IF(F191-MAX($C191:E191,G191:$O191)&gt;$P$209,"1", )</f>
        <v>0</v>
      </c>
      <c r="G255" s="39">
        <f>IF(G191-MAX($C191:F191,H191:$O191)&gt;$P$209,"1", )</f>
        <v>0</v>
      </c>
      <c r="H255" s="39">
        <f>IF(H191-MAX($C191:G191,I191:$O191)&gt;$P$209,"1", )</f>
        <v>0</v>
      </c>
      <c r="I255" s="39">
        <f>IF(I191-MAX($C191:H191,J191:$O191)&gt;$P$209,"1", )</f>
        <v>0</v>
      </c>
      <c r="J255" s="39">
        <f>IF(J191-MAX($C191:I191,K191:$O191)&gt;$P$209,"1", )</f>
        <v>0</v>
      </c>
      <c r="K255" s="39">
        <f>IF(K191-MAX($C191:J191,L191:$O191)&gt;$P$209,"1", )</f>
        <v>0</v>
      </c>
      <c r="L255" s="39">
        <f>IF(L191-MAX($C191:K191,M191:$O191)&gt;$P$209,"1", )</f>
        <v>0</v>
      </c>
      <c r="M255" s="39">
        <f>IF(M191-MAX($C191:L191,N191:$O191)&gt;$P$209,"1", )</f>
        <v>0</v>
      </c>
      <c r="N255" s="39">
        <f>IF(N191-MAX($C191:M191,O191:$O191)&gt;$P$209,"1", )</f>
        <v>0</v>
      </c>
      <c r="O255" s="39">
        <f>IF(O191-MAX($C191:N191)&gt;$P$209,"1", )</f>
        <v>0</v>
      </c>
    </row>
    <row r="256" spans="1:15" ht="14.25" x14ac:dyDescent="0.2">
      <c r="A256" s="159"/>
      <c r="B256" s="141" t="str">
        <f t="shared" si="144"/>
        <v>Leading edge of hair care fashion</v>
      </c>
      <c r="C256" s="39">
        <f>IF(C192-MAX(D192:$O192)&gt;$P$209,"1", )</f>
        <v>0</v>
      </c>
      <c r="D256" s="39">
        <f>IF(D192-MAX($C192:C192,E192:$O192)&gt;$P$209,"1", )</f>
        <v>0</v>
      </c>
      <c r="E256" s="39">
        <f>IF(E192-MAX($C192:D192,F192:$O192)&gt;$P$209,"1", )</f>
        <v>0</v>
      </c>
      <c r="F256" s="39">
        <f>IF(F192-MAX($C192:E192,G192:$O192)&gt;$P$209,"1", )</f>
        <v>0</v>
      </c>
      <c r="G256" s="39" t="str">
        <f>IF(G192-MAX($C192:F192,H192:$O192)&gt;$P$209,"1", )</f>
        <v>1</v>
      </c>
      <c r="H256" s="39">
        <f>IF(H192-MAX($C192:G192,I192:$O192)&gt;$P$209,"1", )</f>
        <v>0</v>
      </c>
      <c r="I256" s="39">
        <f>IF(I192-MAX($C192:H192,J192:$O192)&gt;$P$209,"1", )</f>
        <v>0</v>
      </c>
      <c r="J256" s="39">
        <f>IF(J192-MAX($C192:I192,K192:$O192)&gt;$P$209,"1", )</f>
        <v>0</v>
      </c>
      <c r="K256" s="39">
        <f>IF(K192-MAX($C192:J192,L192:$O192)&gt;$P$209,"1", )</f>
        <v>0</v>
      </c>
      <c r="L256" s="39">
        <f>IF(L192-MAX($C192:K192,M192:$O192)&gt;$P$209,"1", )</f>
        <v>0</v>
      </c>
      <c r="M256" s="39">
        <f>IF(M192-MAX($C192:L192,N192:$O192)&gt;$P$209,"1", )</f>
        <v>0</v>
      </c>
      <c r="N256" s="39">
        <f>IF(N192-MAX($C192:M192,O192:$O192)&gt;$P$209,"1", )</f>
        <v>0</v>
      </c>
      <c r="O256" s="39">
        <f>IF(O192-MAX($C192:N192)&gt;$P$209,"1", )</f>
        <v>0</v>
      </c>
    </row>
    <row r="257" spans="1:15" ht="14.25" x14ac:dyDescent="0.2">
      <c r="A257" s="159"/>
      <c r="B257" s="141" t="str">
        <f t="shared" si="144"/>
        <v>Leaves a pleasant smell on my hair</v>
      </c>
      <c r="C257" s="39" t="str">
        <f>IF(C193-MAX(D193:$O193)&gt;$P$209,"1", )</f>
        <v>1</v>
      </c>
      <c r="D257" s="39">
        <f>IF(D193-MAX($C193:C193,E193:$O193)&gt;$P$209,"1", )</f>
        <v>0</v>
      </c>
      <c r="E257" s="39">
        <f>IF(E193-MAX($C193:D193,F193:$O193)&gt;$P$209,"1", )</f>
        <v>0</v>
      </c>
      <c r="F257" s="39">
        <f>IF(F193-MAX($C193:E193,G193:$O193)&gt;$P$209,"1", )</f>
        <v>0</v>
      </c>
      <c r="G257" s="39">
        <f>IF(G193-MAX($C193:F193,H193:$O193)&gt;$P$209,"1", )</f>
        <v>0</v>
      </c>
      <c r="H257" s="39">
        <f>IF(H193-MAX($C193:G193,I193:$O193)&gt;$P$209,"1", )</f>
        <v>0</v>
      </c>
      <c r="I257" s="39">
        <f>IF(I193-MAX($C193:H193,J193:$O193)&gt;$P$209,"1", )</f>
        <v>0</v>
      </c>
      <c r="J257" s="39">
        <f>IF(J193-MAX($C193:I193,K193:$O193)&gt;$P$209,"1", )</f>
        <v>0</v>
      </c>
      <c r="K257" s="39">
        <f>IF(K193-MAX($C193:J193,L193:$O193)&gt;$P$209,"1", )</f>
        <v>0</v>
      </c>
      <c r="L257" s="39">
        <f>IF(L193-MAX($C193:K193,M193:$O193)&gt;$P$209,"1", )</f>
        <v>0</v>
      </c>
      <c r="M257" s="39">
        <f>IF(M193-MAX($C193:L193,N193:$O193)&gt;$P$209,"1", )</f>
        <v>0</v>
      </c>
      <c r="N257" s="39">
        <f>IF(N193-MAX($C193:M193,O193:$O193)&gt;$P$209,"1", )</f>
        <v>0</v>
      </c>
      <c r="O257" s="39">
        <f>IF(O193-MAX($C193:N193)&gt;$P$209,"1", )</f>
        <v>0</v>
      </c>
    </row>
    <row r="258" spans="1:15" ht="14.25" x14ac:dyDescent="0.2">
      <c r="A258" s="159"/>
      <c r="B258" s="141" t="str">
        <f t="shared" si="144"/>
        <v>Leaves hair feeling fresh</v>
      </c>
      <c r="C258" s="39">
        <f>IF(C194-MAX(D194:$O194)&gt;$P$209,"1", )</f>
        <v>0</v>
      </c>
      <c r="D258" s="39">
        <f>IF(D194-MAX($C194:C194,E194:$O194)&gt;$P$209,"1", )</f>
        <v>0</v>
      </c>
      <c r="E258" s="39">
        <f>IF(E194-MAX($C194:D194,F194:$O194)&gt;$P$209,"1", )</f>
        <v>0</v>
      </c>
      <c r="F258" s="39">
        <f>IF(F194-MAX($C194:E194,G194:$O194)&gt;$P$209,"1", )</f>
        <v>0</v>
      </c>
      <c r="G258" s="39">
        <f>IF(G194-MAX($C194:F194,H194:$O194)&gt;$P$209,"1", )</f>
        <v>0</v>
      </c>
      <c r="H258" s="39">
        <f>IF(H194-MAX($C194:G194,I194:$O194)&gt;$P$209,"1", )</f>
        <v>0</v>
      </c>
      <c r="I258" s="39">
        <f>IF(I194-MAX($C194:H194,J194:$O194)&gt;$P$209,"1", )</f>
        <v>0</v>
      </c>
      <c r="J258" s="39">
        <f>IF(J194-MAX($C194:I194,K194:$O194)&gt;$P$209,"1", )</f>
        <v>0</v>
      </c>
      <c r="K258" s="39">
        <f>IF(K194-MAX($C194:J194,L194:$O194)&gt;$P$209,"1", )</f>
        <v>0</v>
      </c>
      <c r="L258" s="39">
        <f>IF(L194-MAX($C194:K194,M194:$O194)&gt;$P$209,"1", )</f>
        <v>0</v>
      </c>
      <c r="M258" s="39">
        <f>IF(M194-MAX($C194:L194,N194:$O194)&gt;$P$209,"1", )</f>
        <v>0</v>
      </c>
      <c r="N258" s="39">
        <f>IF(N194-MAX($C194:M194,O194:$O194)&gt;$P$209,"1", )</f>
        <v>0</v>
      </c>
      <c r="O258" s="39">
        <f>IF(O194-MAX($C194:N194)&gt;$P$209,"1", )</f>
        <v>0</v>
      </c>
    </row>
    <row r="259" spans="1:15" ht="14.25" x14ac:dyDescent="0.2">
      <c r="A259" s="159"/>
      <c r="B259" s="141" t="str">
        <f t="shared" si="144"/>
        <v>Leaves hair shiny</v>
      </c>
      <c r="C259" s="39">
        <f>IF(C195-MAX(D195:$O195)&gt;$P$209,"1", )</f>
        <v>0</v>
      </c>
      <c r="D259" s="39">
        <f>IF(D195-MAX($C195:C195,E195:$O195)&gt;$P$209,"1", )</f>
        <v>0</v>
      </c>
      <c r="E259" s="39">
        <f>IF(E195-MAX($C195:D195,F195:$O195)&gt;$P$209,"1", )</f>
        <v>0</v>
      </c>
      <c r="F259" s="39">
        <f>IF(F195-MAX($C195:E195,G195:$O195)&gt;$P$209,"1", )</f>
        <v>0</v>
      </c>
      <c r="G259" s="39">
        <f>IF(G195-MAX($C195:F195,H195:$O195)&gt;$P$209,"1", )</f>
        <v>0</v>
      </c>
      <c r="H259" s="39">
        <f>IF(H195-MAX($C195:G195,I195:$O195)&gt;$P$209,"1", )</f>
        <v>0</v>
      </c>
      <c r="I259" s="39">
        <f>IF(I195-MAX($C195:H195,J195:$O195)&gt;$P$209,"1", )</f>
        <v>0</v>
      </c>
      <c r="J259" s="39">
        <f>IF(J195-MAX($C195:I195,K195:$O195)&gt;$P$209,"1", )</f>
        <v>0</v>
      </c>
      <c r="K259" s="39">
        <f>IF(K195-MAX($C195:J195,L195:$O195)&gt;$P$209,"1", )</f>
        <v>0</v>
      </c>
      <c r="L259" s="39">
        <f>IF(L195-MAX($C195:K195,M195:$O195)&gt;$P$209,"1", )</f>
        <v>0</v>
      </c>
      <c r="M259" s="39">
        <f>IF(M195-MAX($C195:L195,N195:$O195)&gt;$P$209,"1", )</f>
        <v>0</v>
      </c>
      <c r="N259" s="39">
        <f>IF(N195-MAX($C195:M195,O195:$O195)&gt;$P$209,"1", )</f>
        <v>0</v>
      </c>
      <c r="O259" s="39">
        <f>IF(O195-MAX($C195:N195)&gt;$P$209,"1", )</f>
        <v>0</v>
      </c>
    </row>
    <row r="260" spans="1:15" ht="14.25" x14ac:dyDescent="0.2">
      <c r="A260" s="159"/>
      <c r="B260" s="141" t="str">
        <f t="shared" si="144"/>
        <v>Leaves hair smooth</v>
      </c>
      <c r="C260" s="39">
        <f>IF(C196-MAX(D196:$O196)&gt;$P$209,"1", )</f>
        <v>0</v>
      </c>
      <c r="D260" s="39">
        <f>IF(D196-MAX($C196:C196,E196:$O196)&gt;$P$209,"1", )</f>
        <v>0</v>
      </c>
      <c r="E260" s="39">
        <f>IF(E196-MAX($C196:D196,F196:$O196)&gt;$P$209,"1", )</f>
        <v>0</v>
      </c>
      <c r="F260" s="39" t="str">
        <f>IF(F196-MAX($C196:E196,G196:$O196)&gt;$P$209,"1", )</f>
        <v>1</v>
      </c>
      <c r="G260" s="39">
        <f>IF(G196-MAX($C196:F196,H196:$O196)&gt;$P$209,"1", )</f>
        <v>0</v>
      </c>
      <c r="H260" s="39">
        <f>IF(H196-MAX($C196:G196,I196:$O196)&gt;$P$209,"1", )</f>
        <v>0</v>
      </c>
      <c r="I260" s="39">
        <f>IF(I196-MAX($C196:H196,J196:$O196)&gt;$P$209,"1", )</f>
        <v>0</v>
      </c>
      <c r="J260" s="39">
        <f>IF(J196-MAX($C196:I196,K196:$O196)&gt;$P$209,"1", )</f>
        <v>0</v>
      </c>
      <c r="K260" s="39">
        <f>IF(K196-MAX($C196:J196,L196:$O196)&gt;$P$209,"1", )</f>
        <v>0</v>
      </c>
      <c r="L260" s="39">
        <f>IF(L196-MAX($C196:K196,M196:$O196)&gt;$P$209,"1", )</f>
        <v>0</v>
      </c>
      <c r="M260" s="39">
        <f>IF(M196-MAX($C196:L196,N196:$O196)&gt;$P$209,"1", )</f>
        <v>0</v>
      </c>
      <c r="N260" s="39">
        <f>IF(N196-MAX($C196:M196,O196:$O196)&gt;$P$209,"1", )</f>
        <v>0</v>
      </c>
      <c r="O260" s="39">
        <f>IF(O196-MAX($C196:N196)&gt;$P$209,"1", )</f>
        <v>0</v>
      </c>
    </row>
    <row r="261" spans="1:15" ht="14.25" x14ac:dyDescent="0.2">
      <c r="A261" s="159"/>
      <c r="B261" s="141" t="str">
        <f t="shared" si="144"/>
        <v>Leaves hair soft to the touch</v>
      </c>
      <c r="C261" s="39">
        <f>IF(C197-MAX(D197:$O197)&gt;$P$209,"1", )</f>
        <v>0</v>
      </c>
      <c r="D261" s="39">
        <f>IF(D197-MAX($C197:C197,E197:$O197)&gt;$P$209,"1", )</f>
        <v>0</v>
      </c>
      <c r="E261" s="39" t="str">
        <f>IF(E197-MAX($C197:D197,F197:$O197)&gt;$P$209,"1", )</f>
        <v>1</v>
      </c>
      <c r="F261" s="39">
        <f>IF(F197-MAX($C197:E197,G197:$O197)&gt;$P$209,"1", )</f>
        <v>0</v>
      </c>
      <c r="G261" s="39">
        <f>IF(G197-MAX($C197:F197,H197:$O197)&gt;$P$209,"1", )</f>
        <v>0</v>
      </c>
      <c r="H261" s="39">
        <f>IF(H197-MAX($C197:G197,I197:$O197)&gt;$P$209,"1", )</f>
        <v>0</v>
      </c>
      <c r="I261" s="39">
        <f>IF(I197-MAX($C197:H197,J197:$O197)&gt;$P$209,"1", )</f>
        <v>0</v>
      </c>
      <c r="J261" s="39">
        <f>IF(J197-MAX($C197:I197,K197:$O197)&gt;$P$209,"1", )</f>
        <v>0</v>
      </c>
      <c r="K261" s="39">
        <f>IF(K197-MAX($C197:J197,L197:$O197)&gt;$P$209,"1", )</f>
        <v>0</v>
      </c>
      <c r="L261" s="39">
        <f>IF(L197-MAX($C197:K197,M197:$O197)&gt;$P$209,"1", )</f>
        <v>0</v>
      </c>
      <c r="M261" s="39">
        <f>IF(M197-MAX($C197:L197,N197:$O197)&gt;$P$209,"1", )</f>
        <v>0</v>
      </c>
      <c r="N261" s="39">
        <f>IF(N197-MAX($C197:M197,O197:$O197)&gt;$P$209,"1", )</f>
        <v>0</v>
      </c>
      <c r="O261" s="39">
        <f>IF(O197-MAX($C197:N197)&gt;$P$209,"1", )</f>
        <v>0</v>
      </c>
    </row>
    <row r="262" spans="1:15" ht="14.25" x14ac:dyDescent="0.2">
      <c r="A262" s="159"/>
      <c r="B262" s="141" t="str">
        <f t="shared" si="144"/>
        <v>Leaves hair with fullness and volume</v>
      </c>
      <c r="C262" s="39">
        <f>IF(C198-MAX(D198:$O198)&gt;$P$209,"1", )</f>
        <v>0</v>
      </c>
      <c r="D262" s="39">
        <f>IF(D198-MAX($C198:C198,E198:$O198)&gt;$P$209,"1", )</f>
        <v>0</v>
      </c>
      <c r="E262" s="39">
        <f>IF(E198-MAX($C198:D198,F198:$O198)&gt;$P$209,"1", )</f>
        <v>0</v>
      </c>
      <c r="F262" s="39">
        <f>IF(F198-MAX($C198:E198,G198:$O198)&gt;$P$209,"1", )</f>
        <v>0</v>
      </c>
      <c r="G262" s="39">
        <f>IF(G198-MAX($C198:F198,H198:$O198)&gt;$P$209,"1", )</f>
        <v>0</v>
      </c>
      <c r="H262" s="39">
        <f>IF(H198-MAX($C198:G198,I198:$O198)&gt;$P$209,"1", )</f>
        <v>0</v>
      </c>
      <c r="I262" s="39">
        <f>IF(I198-MAX($C198:H198,J198:$O198)&gt;$P$209,"1", )</f>
        <v>0</v>
      </c>
      <c r="J262" s="39">
        <f>IF(J198-MAX($C198:I198,K198:$O198)&gt;$P$209,"1", )</f>
        <v>0</v>
      </c>
      <c r="K262" s="39">
        <f>IF(K198-MAX($C198:J198,L198:$O198)&gt;$P$209,"1", )</f>
        <v>0</v>
      </c>
      <c r="L262" s="39">
        <f>IF(L198-MAX($C198:K198,M198:$O198)&gt;$P$209,"1", )</f>
        <v>0</v>
      </c>
      <c r="M262" s="39">
        <f>IF(M198-MAX($C198:L198,N198:$O198)&gt;$P$209,"1", )</f>
        <v>0</v>
      </c>
      <c r="N262" s="39">
        <f>IF(N198-MAX($C198:M198,O198:$O198)&gt;$P$209,"1", )</f>
        <v>0</v>
      </c>
      <c r="O262" s="39">
        <f>IF(O198-MAX($C198:N198)&gt;$P$209,"1", )</f>
        <v>0</v>
      </c>
    </row>
    <row r="263" spans="1:15" ht="14.25" x14ac:dyDescent="0.2">
      <c r="A263" s="159"/>
      <c r="B263" s="141" t="str">
        <f t="shared" si="144"/>
        <v>Makes hair easy to comb</v>
      </c>
      <c r="C263" s="39">
        <f>IF(C199-MAX(D199:$O199)&gt;$P$209,"1", )</f>
        <v>0</v>
      </c>
      <c r="D263" s="39">
        <f>IF(D199-MAX($C199:C199,E199:$O199)&gt;$P$209,"1", )</f>
        <v>0</v>
      </c>
      <c r="E263" s="39">
        <f>IF(E199-MAX($C199:D199,F199:$O199)&gt;$P$209,"1", )</f>
        <v>0</v>
      </c>
      <c r="F263" s="39">
        <f>IF(F199-MAX($C199:E199,G199:$O199)&gt;$P$209,"1", )</f>
        <v>0</v>
      </c>
      <c r="G263" s="39">
        <f>IF(G199-MAX($C199:F199,H199:$O199)&gt;$P$209,"1", )</f>
        <v>0</v>
      </c>
      <c r="H263" s="39">
        <f>IF(H199-MAX($C199:G199,I199:$O199)&gt;$P$209,"1", )</f>
        <v>0</v>
      </c>
      <c r="I263" s="39">
        <f>IF(I199-MAX($C199:H199,J199:$O199)&gt;$P$209,"1", )</f>
        <v>0</v>
      </c>
      <c r="J263" s="39">
        <f>IF(J199-MAX($C199:I199,K199:$O199)&gt;$P$209,"1", )</f>
        <v>0</v>
      </c>
      <c r="K263" s="39">
        <f>IF(K199-MAX($C199:J199,L199:$O199)&gt;$P$209,"1", )</f>
        <v>0</v>
      </c>
      <c r="L263" s="39">
        <f>IF(L199-MAX($C199:K199,M199:$O199)&gt;$P$209,"1", )</f>
        <v>0</v>
      </c>
      <c r="M263" s="39">
        <f>IF(M199-MAX($C199:L199,N199:$O199)&gt;$P$209,"1", )</f>
        <v>0</v>
      </c>
      <c r="N263" s="39">
        <f>IF(N199-MAX($C199:M199,O199:$O199)&gt;$P$209,"1", )</f>
        <v>0</v>
      </c>
      <c r="O263" s="39">
        <f>IF(O199-MAX($C199:N199)&gt;$P$209,"1", )</f>
        <v>0</v>
      </c>
    </row>
    <row r="264" spans="1:15" ht="14.25" x14ac:dyDescent="0.2">
      <c r="A264" s="159"/>
      <c r="B264" s="141" t="str">
        <f t="shared" si="144"/>
        <v>Moisturizes hair</v>
      </c>
      <c r="C264" s="39">
        <f>IF(C200-MAX(D200:$O200)&gt;$P$209,"1", )</f>
        <v>0</v>
      </c>
      <c r="D264" s="39">
        <f>IF(D200-MAX($C200:C200,E200:$O200)&gt;$P$209,"1", )</f>
        <v>0</v>
      </c>
      <c r="E264" s="39">
        <f>IF(E200-MAX($C200:D200,F200:$O200)&gt;$P$209,"1", )</f>
        <v>0</v>
      </c>
      <c r="F264" s="39">
        <f>IF(F200-MAX($C200:E200,G200:$O200)&gt;$P$209,"1", )</f>
        <v>0</v>
      </c>
      <c r="G264" s="39">
        <f>IF(G200-MAX($C200:F200,H200:$O200)&gt;$P$209,"1", )</f>
        <v>0</v>
      </c>
      <c r="H264" s="39">
        <f>IF(H200-MAX($C200:G200,I200:$O200)&gt;$P$209,"1", )</f>
        <v>0</v>
      </c>
      <c r="I264" s="39">
        <f>IF(I200-MAX($C200:H200,J200:$O200)&gt;$P$209,"1", )</f>
        <v>0</v>
      </c>
      <c r="J264" s="39">
        <f>IF(J200-MAX($C200:I200,K200:$O200)&gt;$P$209,"1", )</f>
        <v>0</v>
      </c>
      <c r="K264" s="39">
        <f>IF(K200-MAX($C200:J200,L200:$O200)&gt;$P$209,"1", )</f>
        <v>0</v>
      </c>
      <c r="L264" s="39">
        <f>IF(L200-MAX($C200:K200,M200:$O200)&gt;$P$209,"1", )</f>
        <v>0</v>
      </c>
      <c r="M264" s="39">
        <f>IF(M200-MAX($C200:L200,N200:$O200)&gt;$P$209,"1", )</f>
        <v>0</v>
      </c>
      <c r="N264" s="39">
        <f>IF(N200-MAX($C200:M200,O200:$O200)&gt;$P$209,"1", )</f>
        <v>0</v>
      </c>
      <c r="O264" s="39">
        <f>IF(O200-MAX($C200:N200)&gt;$P$209,"1", )</f>
        <v>0</v>
      </c>
    </row>
    <row r="265" spans="1:15" ht="14.25" x14ac:dyDescent="0.2">
      <c r="A265" s="159"/>
      <c r="B265" s="141" t="str">
        <f t="shared" si="144"/>
        <v>Prevents hair fall</v>
      </c>
      <c r="C265" s="39">
        <f>IF(C201-MAX(D201:$O201)&gt;$P$209,"1", )</f>
        <v>0</v>
      </c>
      <c r="D265" s="39">
        <f>IF(D201-MAX($C201:C201,E201:$O201)&gt;$P$209,"1", )</f>
        <v>0</v>
      </c>
      <c r="E265" s="39">
        <f>IF(E201-MAX($C201:D201,F201:$O201)&gt;$P$209,"1", )</f>
        <v>0</v>
      </c>
      <c r="F265" s="39">
        <f>IF(F201-MAX($C201:E201,G201:$O201)&gt;$P$209,"1", )</f>
        <v>0</v>
      </c>
      <c r="G265" s="39">
        <f>IF(G201-MAX($C201:F201,H201:$O201)&gt;$P$209,"1", )</f>
        <v>0</v>
      </c>
      <c r="H265" s="39">
        <f>IF(H201-MAX($C201:G201,I201:$O201)&gt;$P$209,"1", )</f>
        <v>0</v>
      </c>
      <c r="I265" s="39">
        <f>IF(I201-MAX($C201:H201,J201:$O201)&gt;$P$209,"1", )</f>
        <v>0</v>
      </c>
      <c r="J265" s="39">
        <f>IF(J201-MAX($C201:I201,K201:$O201)&gt;$P$209,"1", )</f>
        <v>0</v>
      </c>
      <c r="K265" s="39">
        <f>IF(K201-MAX($C201:J201,L201:$O201)&gt;$P$209,"1", )</f>
        <v>0</v>
      </c>
      <c r="L265" s="39">
        <f>IF(L201-MAX($C201:K201,M201:$O201)&gt;$P$209,"1", )</f>
        <v>0</v>
      </c>
      <c r="M265" s="39">
        <f>IF(M201-MAX($C201:L201,N201:$O201)&gt;$P$209,"1", )</f>
        <v>0</v>
      </c>
      <c r="N265" s="39">
        <f>IF(N201-MAX($C201:M201,O201:$O201)&gt;$P$209,"1", )</f>
        <v>0</v>
      </c>
      <c r="O265" s="39">
        <f>IF(O201-MAX($C201:N201)&gt;$P$209,"1", )</f>
        <v>0</v>
      </c>
    </row>
    <row r="266" spans="1:15" ht="14.25" x14ac:dyDescent="0.2">
      <c r="A266" s="159"/>
      <c r="B266" s="141" t="str">
        <f t="shared" si="144"/>
        <v>Protects against split ends</v>
      </c>
      <c r="C266" s="39">
        <f>IF(C202-MAX(D202:$O202)&gt;$P$209,"1", )</f>
        <v>0</v>
      </c>
      <c r="D266" s="39">
        <f>IF(D202-MAX($C202:C202,E202:$O202)&gt;$P$209,"1", )</f>
        <v>0</v>
      </c>
      <c r="E266" s="39">
        <f>IF(E202-MAX($C202:D202,F202:$O202)&gt;$P$209,"1", )</f>
        <v>0</v>
      </c>
      <c r="F266" s="39">
        <f>IF(F202-MAX($C202:E202,G202:$O202)&gt;$P$209,"1", )</f>
        <v>0</v>
      </c>
      <c r="G266" s="39">
        <f>IF(G202-MAX($C202:F202,H202:$O202)&gt;$P$209,"1", )</f>
        <v>0</v>
      </c>
      <c r="H266" s="39">
        <f>IF(H202-MAX($C202:G202,I202:$O202)&gt;$P$209,"1", )</f>
        <v>0</v>
      </c>
      <c r="I266" s="39">
        <f>IF(I202-MAX($C202:H202,J202:$O202)&gt;$P$209,"1", )</f>
        <v>0</v>
      </c>
      <c r="J266" s="39">
        <f>IF(J202-MAX($C202:I202,K202:$O202)&gt;$P$209,"1", )</f>
        <v>0</v>
      </c>
      <c r="K266" s="39">
        <f>IF(K202-MAX($C202:J202,L202:$O202)&gt;$P$209,"1", )</f>
        <v>0</v>
      </c>
      <c r="L266" s="39">
        <f>IF(L202-MAX($C202:K202,M202:$O202)&gt;$P$209,"1", )</f>
        <v>0</v>
      </c>
      <c r="M266" s="39">
        <f>IF(M202-MAX($C202:L202,N202:$O202)&gt;$P$209,"1", )</f>
        <v>0</v>
      </c>
      <c r="N266" s="39">
        <f>IF(N202-MAX($C202:M202,O202:$O202)&gt;$P$209,"1", )</f>
        <v>0</v>
      </c>
      <c r="O266" s="39">
        <f>IF(O202-MAX($C202:N202)&gt;$P$209,"1", )</f>
        <v>0</v>
      </c>
    </row>
    <row r="267" spans="1:15" ht="14.25" x14ac:dyDescent="0.2">
      <c r="A267" s="159"/>
      <c r="B267" s="141" t="str">
        <f t="shared" si="144"/>
        <v>Provides superior anti-dandruff performance</v>
      </c>
      <c r="C267" s="39">
        <f>IF(C203-MAX(D203:$O203)&gt;$P$209,"1", )</f>
        <v>0</v>
      </c>
      <c r="D267" s="39" t="str">
        <f>IF(D203-MAX($C203:C203,E203:$O203)&gt;$P$209,"1", )</f>
        <v>1</v>
      </c>
      <c r="E267" s="39">
        <f>IF(E203-MAX($C203:D203,F203:$O203)&gt;$P$209,"1", )</f>
        <v>0</v>
      </c>
      <c r="F267" s="39">
        <f>IF(F203-MAX($C203:E203,G203:$O203)&gt;$P$209,"1", )</f>
        <v>0</v>
      </c>
      <c r="G267" s="39">
        <f>IF(G203-MAX($C203:F203,H203:$O203)&gt;$P$209,"1", )</f>
        <v>0</v>
      </c>
      <c r="H267" s="39">
        <f>IF(H203-MAX($C203:G203,I203:$O203)&gt;$P$209,"1", )</f>
        <v>0</v>
      </c>
      <c r="I267" s="39">
        <f>IF(I203-MAX($C203:H203,J203:$O203)&gt;$P$209,"1", )</f>
        <v>0</v>
      </c>
      <c r="J267" s="39">
        <f>IF(J203-MAX($C203:I203,K203:$O203)&gt;$P$209,"1", )</f>
        <v>0</v>
      </c>
      <c r="K267" s="39">
        <f>IF(K203-MAX($C203:J203,L203:$O203)&gt;$P$209,"1", )</f>
        <v>0</v>
      </c>
      <c r="L267" s="39">
        <f>IF(L203-MAX($C203:K203,M203:$O203)&gt;$P$209,"1", )</f>
        <v>0</v>
      </c>
      <c r="M267" s="39">
        <f>IF(M203-MAX($C203:L203,N203:$O203)&gt;$P$209,"1", )</f>
        <v>0</v>
      </c>
      <c r="N267" s="39">
        <f>IF(N203-MAX($C203:M203,O203:$O203)&gt;$P$209,"1", )</f>
        <v>0</v>
      </c>
      <c r="O267" s="39">
        <f>IF(O203-MAX($C203:N203)&gt;$P$209,"1", )</f>
        <v>0</v>
      </c>
    </row>
    <row r="268" spans="1:15" ht="14.25" x14ac:dyDescent="0.2">
      <c r="A268" s="159"/>
      <c r="B268" s="141" t="str">
        <f t="shared" si="144"/>
        <v>Provides superior scalp care</v>
      </c>
      <c r="C268" s="39">
        <f>IF(C204-MAX(D204:$O204)&gt;$P$209,"1", )</f>
        <v>0</v>
      </c>
      <c r="D268" s="39">
        <f>IF(D204-MAX($C204:C204,E204:$O204)&gt;$P$209,"1", )</f>
        <v>0</v>
      </c>
      <c r="E268" s="39">
        <f>IF(E204-MAX($C204:D204,F204:$O204)&gt;$P$209,"1", )</f>
        <v>0</v>
      </c>
      <c r="F268" s="39">
        <f>IF(F204-MAX($C204:E204,G204:$O204)&gt;$P$209,"1", )</f>
        <v>0</v>
      </c>
      <c r="G268" s="39">
        <f>IF(G204-MAX($C204:F204,H204:$O204)&gt;$P$209,"1", )</f>
        <v>0</v>
      </c>
      <c r="H268" s="39">
        <f>IF(H204-MAX($C204:G204,I204:$O204)&gt;$P$209,"1", )</f>
        <v>0</v>
      </c>
      <c r="I268" s="39">
        <f>IF(I204-MAX($C204:H204,J204:$O204)&gt;$P$209,"1", )</f>
        <v>0</v>
      </c>
      <c r="J268" s="39">
        <f>IF(J204-MAX($C204:I204,K204:$O204)&gt;$P$209,"1", )</f>
        <v>0</v>
      </c>
      <c r="K268" s="39">
        <f>IF(K204-MAX($C204:J204,L204:$O204)&gt;$P$209,"1", )</f>
        <v>0</v>
      </c>
      <c r="L268" s="39">
        <f>IF(L204-MAX($C204:K204,M204:$O204)&gt;$P$209,"1", )</f>
        <v>0</v>
      </c>
      <c r="M268" s="39">
        <f>IF(M204-MAX($C204:L204,N204:$O204)&gt;$P$209,"1", )</f>
        <v>0</v>
      </c>
      <c r="N268" s="39">
        <f>IF(N204-MAX($C204:M204,O204:$O204)&gt;$P$209,"1", )</f>
        <v>0</v>
      </c>
      <c r="O268" s="39">
        <f>IF(O204-MAX($C204:N204)&gt;$P$209,"1", )</f>
        <v>0</v>
      </c>
    </row>
    <row r="269" spans="1:15" ht="14.25" x14ac:dyDescent="0.2">
      <c r="A269" s="159"/>
      <c r="B269" s="141" t="str">
        <f t="shared" si="144"/>
        <v>Provides vitamins</v>
      </c>
      <c r="C269" s="39">
        <f>IF(C205-MAX(D205:$O205)&gt;$P$209,"1", )</f>
        <v>0</v>
      </c>
      <c r="D269" s="39">
        <f>IF(D205-MAX($C205:C205,E205:$O205)&gt;$P$209,"1", )</f>
        <v>0</v>
      </c>
      <c r="E269" s="39">
        <f>IF(E205-MAX($C205:D205,F205:$O205)&gt;$P$209,"1", )</f>
        <v>0</v>
      </c>
      <c r="F269" s="39">
        <f>IF(F205-MAX($C205:E205,G205:$O205)&gt;$P$209,"1", )</f>
        <v>0</v>
      </c>
      <c r="G269" s="39">
        <f>IF(G205-MAX($C205:F205,H205:$O205)&gt;$P$209,"1", )</f>
        <v>0</v>
      </c>
      <c r="H269" s="39">
        <f>IF(H205-MAX($C205:G205,I205:$O205)&gt;$P$209,"1", )</f>
        <v>0</v>
      </c>
      <c r="I269" s="39">
        <f>IF(I205-MAX($C205:H205,J205:$O205)&gt;$P$209,"1", )</f>
        <v>0</v>
      </c>
      <c r="J269" s="39">
        <f>IF(J205-MAX($C205:I205,K205:$O205)&gt;$P$209,"1", )</f>
        <v>0</v>
      </c>
      <c r="K269" s="39">
        <f>IF(K205-MAX($C205:J205,L205:$O205)&gt;$P$209,"1", )</f>
        <v>0</v>
      </c>
      <c r="L269" s="39">
        <f>IF(L205-MAX($C205:K205,M205:$O205)&gt;$P$209,"1", )</f>
        <v>0</v>
      </c>
      <c r="M269" s="39">
        <f>IF(M205-MAX($C205:L205,N205:$O205)&gt;$P$209,"1", )</f>
        <v>0</v>
      </c>
      <c r="N269" s="39">
        <f>IF(N205-MAX($C205:M205,O205:$O205)&gt;$P$209,"1", )</f>
        <v>0</v>
      </c>
      <c r="O269" s="39">
        <f>IF(O205-MAX($C205:N205)&gt;$P$209,"1", )</f>
        <v>0</v>
      </c>
    </row>
    <row r="270" spans="1:15" ht="14.25" x14ac:dyDescent="0.2">
      <c r="A270" s="159"/>
      <c r="B270" s="141" t="str">
        <f t="shared" si="144"/>
        <v>Repairs extremely severe damage</v>
      </c>
      <c r="C270" s="39">
        <f>IF(C206-MAX(D206:$O206)&gt;$P$209,"1", )</f>
        <v>0</v>
      </c>
      <c r="D270" s="39">
        <f>IF(D206-MAX($C206:C206,E206:$O206)&gt;$P$209,"1", )</f>
        <v>0</v>
      </c>
      <c r="E270" s="39">
        <f>IF(E206-MAX($C206:D206,F206:$O206)&gt;$P$209,"1", )</f>
        <v>0</v>
      </c>
      <c r="F270" s="39">
        <f>IF(F206-MAX($C206:E206,G206:$O206)&gt;$P$209,"1", )</f>
        <v>0</v>
      </c>
      <c r="G270" s="39">
        <f>IF(G206-MAX($C206:F206,H206:$O206)&gt;$P$209,"1", )</f>
        <v>0</v>
      </c>
      <c r="H270" s="39">
        <f>IF(H206-MAX($C206:G206,I206:$O206)&gt;$P$209,"1", )</f>
        <v>0</v>
      </c>
      <c r="I270" s="39">
        <f>IF(I206-MAX($C206:H206,J206:$O206)&gt;$P$209,"1", )</f>
        <v>0</v>
      </c>
      <c r="J270" s="39">
        <f>IF(J206-MAX($C206:I206,K206:$O206)&gt;$P$209,"1", )</f>
        <v>0</v>
      </c>
      <c r="K270" s="39">
        <f>IF(K206-MAX($C206:J206,L206:$O206)&gt;$P$209,"1", )</f>
        <v>0</v>
      </c>
      <c r="L270" s="39">
        <f>IF(L206-MAX($C206:K206,M206:$O206)&gt;$P$209,"1", )</f>
        <v>0</v>
      </c>
      <c r="M270" s="39">
        <f>IF(M206-MAX($C206:L206,N206:$O206)&gt;$P$209,"1", )</f>
        <v>0</v>
      </c>
      <c r="N270" s="39">
        <f>IF(N206-MAX($C206:M206,O206:$O206)&gt;$P$209,"1", )</f>
        <v>0</v>
      </c>
      <c r="O270" s="39">
        <f>IF(O206-MAX($C206:N206)&gt;$P$209,"1", )</f>
        <v>0</v>
      </c>
    </row>
    <row r="271" spans="1:15" ht="14.25" x14ac:dyDescent="0.2">
      <c r="A271" s="159"/>
      <c r="B271" s="141" t="str">
        <f t="shared" si="144"/>
        <v>Simplifies my hair routine</v>
      </c>
      <c r="C271" s="39">
        <f>IF(C207-MAX(D207:$O207)&gt;$P$209,"1", )</f>
        <v>0</v>
      </c>
      <c r="D271" s="39">
        <f>IF(D207-MAX($C207:C207,E207:$O207)&gt;$P$209,"1", )</f>
        <v>0</v>
      </c>
      <c r="E271" s="39">
        <f>IF(E207-MAX($C207:D207,F207:$O207)&gt;$P$209,"1", )</f>
        <v>0</v>
      </c>
      <c r="F271" s="39">
        <f>IF(F207-MAX($C207:E207,G207:$O207)&gt;$P$209,"1", )</f>
        <v>0</v>
      </c>
      <c r="G271" s="39">
        <f>IF(G207-MAX($C207:F207,H207:$O207)&gt;$P$209,"1", )</f>
        <v>0</v>
      </c>
      <c r="H271" s="39">
        <f>IF(H207-MAX($C207:G207,I207:$O207)&gt;$P$209,"1", )</f>
        <v>0</v>
      </c>
      <c r="I271" s="39">
        <f>IF(I207-MAX($C207:H207,J207:$O207)&gt;$P$209,"1", )</f>
        <v>0</v>
      </c>
      <c r="J271" s="39">
        <f>IF(J207-MAX($C207:I207,K207:$O207)&gt;$P$209,"1", )</f>
        <v>0</v>
      </c>
      <c r="K271" s="39">
        <f>IF(K207-MAX($C207:J207,L207:$O207)&gt;$P$209,"1", )</f>
        <v>0</v>
      </c>
      <c r="L271" s="39">
        <f>IF(L207-MAX($C207:K207,M207:$O207)&gt;$P$209,"1", )</f>
        <v>0</v>
      </c>
      <c r="M271" s="39">
        <f>IF(M207-MAX($C207:L207,N207:$O207)&gt;$P$209,"1", )</f>
        <v>0</v>
      </c>
      <c r="N271" s="39">
        <f>IF(N207-MAX($C207:M207,O207:$O207)&gt;$P$209,"1", )</f>
        <v>0</v>
      </c>
      <c r="O271" s="39">
        <f>IF(O207-MAX($C207:N207)&gt;$P$209,"1", )</f>
        <v>0</v>
      </c>
    </row>
    <row r="272" spans="1:15" ht="14.25" x14ac:dyDescent="0.2">
      <c r="A272" s="60"/>
      <c r="B272" s="141" t="str">
        <f t="shared" si="144"/>
        <v>Strengthens hair</v>
      </c>
      <c r="C272" s="39">
        <f>IF(C208-MAX(D208:$O208)&gt;$P$209,"1", )</f>
        <v>0</v>
      </c>
      <c r="D272" s="39">
        <f>IF(D208-MAX($C208:C208,E208:$O208)&gt;$P$209,"1", )</f>
        <v>0</v>
      </c>
      <c r="E272" s="39">
        <f>IF(E208-MAX($C208:D208,F208:$O208)&gt;$P$209,"1", )</f>
        <v>0</v>
      </c>
      <c r="F272" s="39">
        <f>IF(F208-MAX($C208:E208,G208:$O208)&gt;$P$209,"1", )</f>
        <v>0</v>
      </c>
      <c r="G272" s="39">
        <f>IF(G208-MAX($C208:F208,H208:$O208)&gt;$P$209,"1", )</f>
        <v>0</v>
      </c>
      <c r="H272" s="39">
        <f>IF(H208-MAX($C208:G208,I208:$O208)&gt;$P$209,"1", )</f>
        <v>0</v>
      </c>
      <c r="I272" s="39">
        <f>IF(I208-MAX($C208:H208,J208:$O208)&gt;$P$209,"1", )</f>
        <v>0</v>
      </c>
      <c r="J272" s="39">
        <f>IF(J208-MAX($C208:I208,K208:$O208)&gt;$P$209,"1", )</f>
        <v>0</v>
      </c>
      <c r="K272" s="39">
        <f>IF(K208-MAX($C208:J208,L208:$O208)&gt;$P$209,"1", )</f>
        <v>0</v>
      </c>
      <c r="L272" s="39">
        <f>IF(L208-MAX($C208:K208,M208:$O208)&gt;$P$209,"1", )</f>
        <v>0</v>
      </c>
      <c r="M272" s="39">
        <f>IF(M208-MAX($C208:L208,N208:$O208)&gt;$P$209,"1", )</f>
        <v>0</v>
      </c>
      <c r="N272" s="39">
        <f>IF(N208-MAX($C208:M208,O208:$O208)&gt;$P$209,"1", )</f>
        <v>0</v>
      </c>
      <c r="O272" s="39">
        <f>IF(O208-MAX($C208:N208)&gt;$P$209,"1", )</f>
        <v>0</v>
      </c>
    </row>
    <row r="273" spans="1:17" ht="14.25" x14ac:dyDescent="0.2">
      <c r="A273" s="60"/>
      <c r="B273" s="141" t="str">
        <f t="shared" si="144"/>
        <v>Worth paying more for</v>
      </c>
      <c r="C273" s="39">
        <f>IF(C209-MAX(D209:$O209)&gt;$P$209,"1", )</f>
        <v>0</v>
      </c>
      <c r="D273" s="39">
        <f>IF(D209-MAX($C209:C209,E209:$O209)&gt;$P$209,"1", )</f>
        <v>0</v>
      </c>
      <c r="E273" s="39">
        <f>IF(E209-MAX($C209:D209,F209:$O209)&gt;$P$209,"1", )</f>
        <v>0</v>
      </c>
      <c r="F273" s="39">
        <f>IF(F209-MAX($C209:E209,G209:$O209)&gt;$P$209,"1", )</f>
        <v>0</v>
      </c>
      <c r="G273" s="39">
        <f>IF(G209-MAX($C209:F209,H209:$O209)&gt;$P$209,"1", )</f>
        <v>0</v>
      </c>
      <c r="H273" s="39">
        <f>IF(H209-MAX($C209:G209,I209:$O209)&gt;$P$209,"1", )</f>
        <v>0</v>
      </c>
      <c r="I273" s="39">
        <f>IF(I209-MAX($C209:H209,J209:$O209)&gt;$P$209,"1", )</f>
        <v>0</v>
      </c>
      <c r="J273" s="39">
        <f>IF(J209-MAX($C209:I209,K209:$O209)&gt;$P$209,"1", )</f>
        <v>0</v>
      </c>
      <c r="K273" s="39">
        <f>IF(K209-MAX($C209:J209,L209:$O209)&gt;$P$209,"1", )</f>
        <v>0</v>
      </c>
      <c r="L273" s="39">
        <f>IF(L209-MAX($C209:K209,M209:$O209)&gt;$P$209,"1", )</f>
        <v>0</v>
      </c>
      <c r="M273" s="39" t="str">
        <f>IF(M209-MAX($C209:L209,N209:$O209)&gt;$P$209,"1", )</f>
        <v>1</v>
      </c>
      <c r="N273" s="39">
        <f>IF(N209-MAX($C209:M209,O209:$O209)&gt;$P$209,"1", )</f>
        <v>0</v>
      </c>
      <c r="O273" s="39">
        <f>IF(O209-MAX($C209:N209)&gt;$P$209,"1", )</f>
        <v>0</v>
      </c>
    </row>
    <row r="275" spans="1:17" ht="14.25" x14ac:dyDescent="0.2">
      <c r="A275" s="24"/>
      <c r="B275" s="40" t="s">
        <v>168</v>
      </c>
      <c r="C275" s="32" t="str">
        <f t="shared" ref="C275:O275" si="145">C213</f>
        <v>Clairol</v>
      </c>
      <c r="D275" s="32" t="str">
        <f t="shared" si="145"/>
        <v>H&amp;S</v>
      </c>
      <c r="E275" s="32" t="str">
        <f t="shared" si="145"/>
        <v>PTN</v>
      </c>
      <c r="F275" s="32" t="str">
        <f t="shared" si="145"/>
        <v>REJ</v>
      </c>
      <c r="G275" s="32" t="str">
        <f t="shared" si="145"/>
        <v>VS</v>
      </c>
      <c r="H275" s="32" t="str">
        <f t="shared" si="145"/>
        <v>Clear</v>
      </c>
      <c r="I275" s="32" t="str">
        <f t="shared" si="145"/>
        <v>Dove</v>
      </c>
      <c r="J275" s="32" t="str">
        <f t="shared" si="145"/>
        <v>Hazeline</v>
      </c>
      <c r="K275" s="32" t="str">
        <f t="shared" si="145"/>
        <v>L'Oreal</v>
      </c>
      <c r="L275" s="32" t="str">
        <f t="shared" si="145"/>
        <v>Lux</v>
      </c>
      <c r="M275" s="32" t="str">
        <f t="shared" si="145"/>
        <v>SWK</v>
      </c>
      <c r="N275" s="32" t="str">
        <f t="shared" si="145"/>
        <v>Slek</v>
      </c>
      <c r="O275" s="32" t="str">
        <f t="shared" si="145"/>
        <v>Syoss</v>
      </c>
    </row>
    <row r="276" spans="1:17" ht="14.25" x14ac:dyDescent="0.2">
      <c r="A276" s="158" t="s">
        <v>70</v>
      </c>
      <c r="B276" s="33" t="str">
        <f t="shared" ref="B276:B318" si="146">B214</f>
        <v>Brand that understands my needs</v>
      </c>
      <c r="C276" s="21">
        <f>100+((C16-$R16)*(20/$S16))</f>
        <v>87.59095922899175</v>
      </c>
      <c r="D276" s="21">
        <f t="shared" ref="C276:O291" si="147">100+((D16-$R16)*(20/$S16))</f>
        <v>130.07891198892605</v>
      </c>
      <c r="E276" s="21">
        <f t="shared" si="147"/>
        <v>132.60768558482562</v>
      </c>
      <c r="F276" s="21">
        <f t="shared" si="147"/>
        <v>133.51895534911375</v>
      </c>
      <c r="G276" s="21">
        <f t="shared" si="147"/>
        <v>84.037007148268032</v>
      </c>
      <c r="H276" s="21">
        <f t="shared" si="147"/>
        <v>103.08254522189004</v>
      </c>
      <c r="I276" s="21">
        <f t="shared" si="147"/>
        <v>90.119732824891329</v>
      </c>
      <c r="J276" s="21">
        <f t="shared" si="147"/>
        <v>93.696466649722268</v>
      </c>
      <c r="K276" s="21">
        <f t="shared" si="147"/>
        <v>98.799577329735811</v>
      </c>
      <c r="L276" s="21">
        <f t="shared" si="147"/>
        <v>99.437466164737515</v>
      </c>
      <c r="M276" s="21">
        <f>100+((M16-$R16)*(20/$S16))</f>
        <v>71.256448704126939</v>
      </c>
      <c r="N276" s="21">
        <f t="shared" si="147"/>
        <v>91.85114537703879</v>
      </c>
      <c r="O276" s="21">
        <f t="shared" si="147"/>
        <v>83.923098427732015</v>
      </c>
      <c r="P276" s="41"/>
      <c r="Q276" s="41"/>
    </row>
    <row r="277" spans="1:17" ht="14.25" x14ac:dyDescent="0.2">
      <c r="A277" s="159"/>
      <c r="B277" s="33" t="str">
        <f t="shared" si="146"/>
        <v>Does what it promises</v>
      </c>
      <c r="C277" s="21">
        <f t="shared" si="147"/>
        <v>83.99467116041977</v>
      </c>
      <c r="D277" s="21">
        <f t="shared" si="147"/>
        <v>130.12488601001155</v>
      </c>
      <c r="E277" s="21">
        <f t="shared" si="147"/>
        <v>133.92965183576925</v>
      </c>
      <c r="F277" s="21">
        <f t="shared" si="147"/>
        <v>131.64679234031465</v>
      </c>
      <c r="G277" s="21">
        <f t="shared" si="147"/>
        <v>94.195556833802527</v>
      </c>
      <c r="H277" s="21">
        <f t="shared" si="147"/>
        <v>102.44264383990431</v>
      </c>
      <c r="I277" s="21">
        <f t="shared" si="147"/>
        <v>91.871564734826208</v>
      </c>
      <c r="J277" s="21">
        <f t="shared" si="147"/>
        <v>88.149064116111944</v>
      </c>
      <c r="K277" s="21">
        <f t="shared" si="147"/>
        <v>99.604494196906685</v>
      </c>
      <c r="L277" s="21">
        <f t="shared" si="147"/>
        <v>99.090336652885384</v>
      </c>
      <c r="M277" s="21">
        <f t="shared" ref="M277" si="148">100+((M17-$R17)*(20/$S17))</f>
        <v>72.354144363777351</v>
      </c>
      <c r="N277" s="21">
        <f t="shared" si="147"/>
        <v>93.249506952803316</v>
      </c>
      <c r="O277" s="21">
        <f t="shared" si="147"/>
        <v>79.346686962467146</v>
      </c>
      <c r="P277" s="41"/>
      <c r="Q277" s="41"/>
    </row>
    <row r="278" spans="1:17" ht="14.25" x14ac:dyDescent="0.2">
      <c r="A278" s="159"/>
      <c r="B278" s="33" t="str">
        <f t="shared" si="146"/>
        <v>Helps me express who I am</v>
      </c>
      <c r="C278" s="21">
        <f t="shared" si="147"/>
        <v>81.189569376755031</v>
      </c>
      <c r="D278" s="21">
        <f t="shared" si="147"/>
        <v>129.57256052891105</v>
      </c>
      <c r="E278" s="21">
        <f t="shared" si="147"/>
        <v>133.05850930379813</v>
      </c>
      <c r="F278" s="21">
        <f t="shared" si="147"/>
        <v>137.40976451216778</v>
      </c>
      <c r="G278" s="21">
        <f t="shared" si="147"/>
        <v>86.060008445214265</v>
      </c>
      <c r="H278" s="21">
        <f t="shared" si="147"/>
        <v>96.147009155525794</v>
      </c>
      <c r="I278" s="21">
        <f t="shared" si="147"/>
        <v>95.405317926826427</v>
      </c>
      <c r="J278" s="21">
        <f t="shared" si="147"/>
        <v>93.773597223687787</v>
      </c>
      <c r="K278" s="21">
        <f t="shared" si="147"/>
        <v>93.20496728168493</v>
      </c>
      <c r="L278" s="21">
        <f t="shared" si="147"/>
        <v>99.16322015223659</v>
      </c>
      <c r="M278" s="21">
        <f t="shared" ref="M278" si="149">100+((M18-$R18)*(20/$S18))</f>
        <v>77.481113233258142</v>
      </c>
      <c r="N278" s="21">
        <f t="shared" si="147"/>
        <v>90.164033244017489</v>
      </c>
      <c r="O278" s="21">
        <f t="shared" si="147"/>
        <v>87.370329615916503</v>
      </c>
      <c r="P278" s="41"/>
      <c r="Q278" s="41"/>
    </row>
    <row r="279" spans="1:17" ht="14.25" x14ac:dyDescent="0.2">
      <c r="A279" s="159"/>
      <c r="B279" s="33" t="str">
        <f t="shared" si="146"/>
        <v>Helps me get noticed</v>
      </c>
      <c r="C279" s="21">
        <f t="shared" si="147"/>
        <v>81.176716112556761</v>
      </c>
      <c r="D279" s="21">
        <f t="shared" si="147"/>
        <v>134.61856424737175</v>
      </c>
      <c r="E279" s="21">
        <f t="shared" si="147"/>
        <v>134.03572529959274</v>
      </c>
      <c r="F279" s="21">
        <f t="shared" si="147"/>
        <v>127.51241246098905</v>
      </c>
      <c r="G279" s="21">
        <f t="shared" si="147"/>
        <v>92.004070411682463</v>
      </c>
      <c r="H279" s="21">
        <f t="shared" si="147"/>
        <v>98.482549485072354</v>
      </c>
      <c r="I279" s="21">
        <f t="shared" si="147"/>
        <v>90.434888629200472</v>
      </c>
      <c r="J279" s="21">
        <f t="shared" si="147"/>
        <v>94.066423611515916</v>
      </c>
      <c r="K279" s="21">
        <f t="shared" si="147"/>
        <v>97.697958593831373</v>
      </c>
      <c r="L279" s="21">
        <f t="shared" si="147"/>
        <v>102.54000523691863</v>
      </c>
      <c r="M279" s="21">
        <f t="shared" ref="M279" si="150">100+((M19-$R19)*(20/$S19))</f>
        <v>81.804388825549566</v>
      </c>
      <c r="N279" s="21">
        <f t="shared" si="147"/>
        <v>92.945579481171649</v>
      </c>
      <c r="O279" s="21">
        <f t="shared" si="147"/>
        <v>72.680717604547169</v>
      </c>
      <c r="P279" s="41"/>
      <c r="Q279" s="41"/>
    </row>
    <row r="280" spans="1:17" ht="14.25" x14ac:dyDescent="0.2">
      <c r="A280" s="159"/>
      <c r="B280" s="33" t="str">
        <f t="shared" si="146"/>
        <v>Helps me to achieve the look I want</v>
      </c>
      <c r="C280" s="21">
        <f t="shared" si="147"/>
        <v>86.904611052203791</v>
      </c>
      <c r="D280" s="21">
        <f t="shared" si="147"/>
        <v>125.98974565679863</v>
      </c>
      <c r="E280" s="21">
        <f t="shared" si="147"/>
        <v>128.09983960028592</v>
      </c>
      <c r="F280" s="21">
        <f t="shared" si="147"/>
        <v>143.41253968559278</v>
      </c>
      <c r="G280" s="21">
        <f t="shared" si="147"/>
        <v>86.304492591211982</v>
      </c>
      <c r="H280" s="21">
        <f t="shared" si="147"/>
        <v>95.383704146216928</v>
      </c>
      <c r="I280" s="21">
        <f t="shared" si="147"/>
        <v>93.583348763241545</v>
      </c>
      <c r="J280" s="21">
        <f t="shared" si="147"/>
        <v>89.866486037098781</v>
      </c>
      <c r="K280" s="21">
        <f t="shared" si="147"/>
        <v>96.119333227432691</v>
      </c>
      <c r="L280" s="21">
        <f t="shared" si="147"/>
        <v>101.24937813591096</v>
      </c>
      <c r="M280" s="21">
        <f t="shared" ref="M280" si="151">100+((M20-$R20)*(20/$S20))</f>
        <v>78.193214037806712</v>
      </c>
      <c r="N280" s="21">
        <f t="shared" si="147"/>
        <v>95.151400225833015</v>
      </c>
      <c r="O280" s="21">
        <f t="shared" si="147"/>
        <v>79.741906840366198</v>
      </c>
      <c r="P280" s="41"/>
      <c r="Q280" s="41"/>
    </row>
    <row r="281" spans="1:17" ht="14.25" x14ac:dyDescent="0.2">
      <c r="A281" s="159"/>
      <c r="B281" s="33" t="str">
        <f t="shared" si="146"/>
        <v>I have a connection to this brand</v>
      </c>
      <c r="C281" s="21">
        <f t="shared" si="147"/>
        <v>78.975084922022063</v>
      </c>
      <c r="D281" s="21">
        <f t="shared" si="147"/>
        <v>130.89546714924268</v>
      </c>
      <c r="E281" s="21">
        <f t="shared" si="147"/>
        <v>131.37027631455791</v>
      </c>
      <c r="F281" s="21">
        <f t="shared" si="147"/>
        <v>137.32913133926408</v>
      </c>
      <c r="G281" s="21">
        <f t="shared" si="147"/>
        <v>90.845314054902872</v>
      </c>
      <c r="H281" s="21">
        <f t="shared" si="147"/>
        <v>99.653024071500425</v>
      </c>
      <c r="I281" s="21">
        <f t="shared" si="147"/>
        <v>87.355466689835907</v>
      </c>
      <c r="J281" s="21">
        <f t="shared" si="147"/>
        <v>92.246001092582802</v>
      </c>
      <c r="K281" s="21">
        <f t="shared" si="147"/>
        <v>97.848749243302535</v>
      </c>
      <c r="L281" s="21">
        <f t="shared" si="147"/>
        <v>97.065314120532406</v>
      </c>
      <c r="M281" s="21">
        <f t="shared" ref="M281" si="152">100+((M21-$R21)*(20/$S21))</f>
        <v>78.381573465378025</v>
      </c>
      <c r="N281" s="21">
        <f t="shared" si="147"/>
        <v>88.803634644047378</v>
      </c>
      <c r="O281" s="21">
        <f t="shared" si="147"/>
        <v>89.230962892831073</v>
      </c>
      <c r="P281" s="41"/>
      <c r="Q281" s="41"/>
    </row>
    <row r="282" spans="1:17" ht="14.25" x14ac:dyDescent="0.2">
      <c r="A282" s="159"/>
      <c r="B282" s="33" t="str">
        <f t="shared" si="146"/>
        <v>I love this brand</v>
      </c>
      <c r="C282" s="21">
        <f t="shared" si="147"/>
        <v>85.43352144262289</v>
      </c>
      <c r="D282" s="21">
        <f t="shared" si="147"/>
        <v>129.35583588716338</v>
      </c>
      <c r="E282" s="21">
        <f t="shared" si="147"/>
        <v>132.09960865356396</v>
      </c>
      <c r="F282" s="21">
        <f t="shared" si="147"/>
        <v>138.59686256440051</v>
      </c>
      <c r="G282" s="21">
        <f t="shared" si="147"/>
        <v>87.321237105906476</v>
      </c>
      <c r="H282" s="21">
        <f t="shared" si="147"/>
        <v>103.80582388644117</v>
      </c>
      <c r="I282" s="21">
        <f t="shared" si="147"/>
        <v>88.199244391154664</v>
      </c>
      <c r="J282" s="21">
        <f t="shared" si="147"/>
        <v>90.569864061324779</v>
      </c>
      <c r="K282" s="21">
        <f t="shared" si="147"/>
        <v>95.750107044289066</v>
      </c>
      <c r="L282" s="21">
        <f t="shared" si="147"/>
        <v>96.386662326093997</v>
      </c>
      <c r="M282" s="21">
        <f t="shared" ref="M282" si="153">100+((M22-$R22)*(20/$S22))</f>
        <v>80.62643155588907</v>
      </c>
      <c r="N282" s="21">
        <f t="shared" si="147"/>
        <v>85.938375631640596</v>
      </c>
      <c r="O282" s="21">
        <f t="shared" si="147"/>
        <v>85.91642544950939</v>
      </c>
      <c r="P282" s="41"/>
      <c r="Q282" s="41"/>
    </row>
    <row r="283" spans="1:17" ht="14.25" x14ac:dyDescent="0.2">
      <c r="A283" s="159"/>
      <c r="B283" s="33" t="str">
        <f t="shared" si="146"/>
        <v>I would miss it if it went away</v>
      </c>
      <c r="C283" s="21">
        <f t="shared" si="147"/>
        <v>79.36667836899214</v>
      </c>
      <c r="D283" s="21">
        <f t="shared" si="147"/>
        <v>130.65726155180093</v>
      </c>
      <c r="E283" s="21">
        <f t="shared" si="147"/>
        <v>129.07320733209758</v>
      </c>
      <c r="F283" s="21">
        <f t="shared" si="147"/>
        <v>136.90244083178084</v>
      </c>
      <c r="G283" s="21">
        <f t="shared" si="147"/>
        <v>90.090907511581548</v>
      </c>
      <c r="H283" s="21">
        <f t="shared" si="147"/>
        <v>98.575611722866213</v>
      </c>
      <c r="I283" s="21">
        <f t="shared" si="147"/>
        <v>93.950901702123076</v>
      </c>
      <c r="J283" s="21">
        <f t="shared" si="147"/>
        <v>91.219773737117279</v>
      </c>
      <c r="K283" s="21">
        <f t="shared" si="147"/>
        <v>100.54202385767039</v>
      </c>
      <c r="L283" s="21">
        <f t="shared" si="147"/>
        <v>99.631647869335126</v>
      </c>
      <c r="M283" s="21">
        <f t="shared" ref="M283" si="154">100+((M23-$R23)*(20/$S23))</f>
        <v>73.321781806445983</v>
      </c>
      <c r="N283" s="21">
        <f t="shared" si="147"/>
        <v>92.148357245219245</v>
      </c>
      <c r="O283" s="21">
        <f t="shared" si="147"/>
        <v>84.519406462969727</v>
      </c>
      <c r="P283" s="41"/>
      <c r="Q283" s="41"/>
    </row>
    <row r="284" spans="1:17" ht="14.25" x14ac:dyDescent="0.2">
      <c r="A284" s="159"/>
      <c r="B284" s="33" t="str">
        <f t="shared" si="146"/>
        <v>I would recommend this brand to a friend</v>
      </c>
      <c r="C284" s="21">
        <f t="shared" si="147"/>
        <v>78.417564603216107</v>
      </c>
      <c r="D284" s="21">
        <f t="shared" si="147"/>
        <v>130.89890945963896</v>
      </c>
      <c r="E284" s="21">
        <f t="shared" si="147"/>
        <v>132.9780286261778</v>
      </c>
      <c r="F284" s="21">
        <f t="shared" si="147"/>
        <v>134.51001116994328</v>
      </c>
      <c r="G284" s="21">
        <f t="shared" si="147"/>
        <v>88.441107532424468</v>
      </c>
      <c r="H284" s="21">
        <f t="shared" si="147"/>
        <v>101.98821031229342</v>
      </c>
      <c r="I284" s="21">
        <f t="shared" si="147"/>
        <v>88.222252883315122</v>
      </c>
      <c r="J284" s="21">
        <f t="shared" si="147"/>
        <v>86.1650191816872</v>
      </c>
      <c r="K284" s="21">
        <f t="shared" si="147"/>
        <v>97.873742909037588</v>
      </c>
      <c r="L284" s="21">
        <f t="shared" si="147"/>
        <v>97.436033610818882</v>
      </c>
      <c r="M284" s="21">
        <f t="shared" ref="M284" si="155">100+((M24-$R24)*(20/$S24))</f>
        <v>77.191978568203737</v>
      </c>
      <c r="N284" s="21">
        <f t="shared" si="147"/>
        <v>94.000015619802042</v>
      </c>
      <c r="O284" s="21">
        <f t="shared" si="147"/>
        <v>91.877125523441322</v>
      </c>
      <c r="P284" s="41"/>
      <c r="Q284" s="41"/>
    </row>
    <row r="285" spans="1:17" ht="14.25" x14ac:dyDescent="0.2">
      <c r="A285" s="159"/>
      <c r="B285" s="33" t="str">
        <f t="shared" si="146"/>
        <v>Inspires me to try a new look</v>
      </c>
      <c r="C285" s="21">
        <f t="shared" si="147"/>
        <v>74.907287923769559</v>
      </c>
      <c r="D285" s="21">
        <f t="shared" si="147"/>
        <v>129.60949386200966</v>
      </c>
      <c r="E285" s="21">
        <f t="shared" si="147"/>
        <v>132.10425520068355</v>
      </c>
      <c r="F285" s="21">
        <f t="shared" si="147"/>
        <v>132.43891830709106</v>
      </c>
      <c r="G285" s="21">
        <f t="shared" si="147"/>
        <v>89.693312443227128</v>
      </c>
      <c r="H285" s="21">
        <f t="shared" si="147"/>
        <v>99.976596985565919</v>
      </c>
      <c r="I285" s="21">
        <f t="shared" si="147"/>
        <v>91.731715000436282</v>
      </c>
      <c r="J285" s="21">
        <f t="shared" si="147"/>
        <v>87.776605561075215</v>
      </c>
      <c r="K285" s="21">
        <f t="shared" si="147"/>
        <v>108.46487032081006</v>
      </c>
      <c r="L285" s="21">
        <f t="shared" si="147"/>
        <v>101.58906468007467</v>
      </c>
      <c r="M285" s="21">
        <f t="shared" ref="M285" si="156">100+((M25-$R25)*(20/$S25))</f>
        <v>82.787082883727393</v>
      </c>
      <c r="N285" s="21">
        <f t="shared" si="147"/>
        <v>88.53720353018312</v>
      </c>
      <c r="O285" s="21">
        <f t="shared" si="147"/>
        <v>80.383593301346437</v>
      </c>
      <c r="P285" s="41"/>
      <c r="Q285" s="41"/>
    </row>
    <row r="286" spans="1:17" ht="14.25" x14ac:dyDescent="0.2">
      <c r="A286" s="159"/>
      <c r="B286" s="33" t="str">
        <f t="shared" si="146"/>
        <v>Is a brand for people who are playful</v>
      </c>
      <c r="C286" s="21">
        <f t="shared" si="147"/>
        <v>85.467296894459693</v>
      </c>
      <c r="D286" s="21">
        <f t="shared" si="147"/>
        <v>124.55779548033242</v>
      </c>
      <c r="E286" s="21">
        <f t="shared" si="147"/>
        <v>136.16470435109062</v>
      </c>
      <c r="F286" s="21">
        <f t="shared" si="147"/>
        <v>132.70471671731278</v>
      </c>
      <c r="G286" s="21">
        <f t="shared" si="147"/>
        <v>89.221751560899449</v>
      </c>
      <c r="H286" s="21">
        <f t="shared" si="147"/>
        <v>96.338038183563029</v>
      </c>
      <c r="I286" s="21">
        <f t="shared" si="147"/>
        <v>91.037631595648094</v>
      </c>
      <c r="J286" s="21">
        <f t="shared" si="147"/>
        <v>91.209404031367555</v>
      </c>
      <c r="K286" s="21">
        <f t="shared" si="147"/>
        <v>98.914624719355018</v>
      </c>
      <c r="L286" s="21">
        <f t="shared" si="147"/>
        <v>111.79755739831495</v>
      </c>
      <c r="M286" s="21">
        <f t="shared" ref="M286" si="157">100+((M26-$R26)*(20/$S26))</f>
        <v>73.590459910428052</v>
      </c>
      <c r="N286" s="21">
        <f t="shared" si="147"/>
        <v>85.639069330179154</v>
      </c>
      <c r="O286" s="21">
        <f t="shared" si="147"/>
        <v>83.356949827049107</v>
      </c>
      <c r="P286" s="41"/>
      <c r="Q286" s="41"/>
    </row>
    <row r="287" spans="1:17" ht="14.25" x14ac:dyDescent="0.2">
      <c r="A287" s="159"/>
      <c r="B287" s="33" t="str">
        <f t="shared" si="146"/>
        <v>Is a brand for people who are unconventional</v>
      </c>
      <c r="C287" s="21">
        <f t="shared" si="147"/>
        <v>82.357206410871314</v>
      </c>
      <c r="D287" s="21">
        <f t="shared" si="147"/>
        <v>135.85776499160045</v>
      </c>
      <c r="E287" s="21">
        <f t="shared" si="147"/>
        <v>131.05804367223959</v>
      </c>
      <c r="F287" s="21">
        <f t="shared" si="147"/>
        <v>129.42463065779742</v>
      </c>
      <c r="G287" s="21">
        <f t="shared" si="147"/>
        <v>88.413399279803073</v>
      </c>
      <c r="H287" s="21">
        <f t="shared" si="147"/>
        <v>101.05350306848638</v>
      </c>
      <c r="I287" s="21">
        <f t="shared" si="147"/>
        <v>91.52944872273892</v>
      </c>
      <c r="J287" s="21">
        <f t="shared" si="147"/>
        <v>88.815470175665766</v>
      </c>
      <c r="K287" s="21">
        <f t="shared" si="147"/>
        <v>105.32550633702746</v>
      </c>
      <c r="L287" s="21">
        <f t="shared" si="147"/>
        <v>99.068278020164357</v>
      </c>
      <c r="M287" s="21">
        <f t="shared" ref="M287" si="158">100+((M27-$R27)*(20/$S27))</f>
        <v>77.80877940142463</v>
      </c>
      <c r="N287" s="21">
        <f t="shared" si="147"/>
        <v>89.493964812434058</v>
      </c>
      <c r="O287" s="21">
        <f t="shared" si="147"/>
        <v>79.794004449746666</v>
      </c>
      <c r="P287" s="41"/>
      <c r="Q287" s="41"/>
    </row>
    <row r="288" spans="1:17" ht="14.25" x14ac:dyDescent="0.2">
      <c r="A288" s="159"/>
      <c r="B288" s="33" t="str">
        <f t="shared" si="146"/>
        <v>Is a brand for people who are youthful</v>
      </c>
      <c r="C288" s="21">
        <f t="shared" si="147"/>
        <v>84.112986828820709</v>
      </c>
      <c r="D288" s="21">
        <f t="shared" si="147"/>
        <v>124.81086524428549</v>
      </c>
      <c r="E288" s="21">
        <f t="shared" si="147"/>
        <v>133.03493479260089</v>
      </c>
      <c r="F288" s="21">
        <f t="shared" si="147"/>
        <v>135.00645831445729</v>
      </c>
      <c r="G288" s="21">
        <f t="shared" si="147"/>
        <v>92.421550242358492</v>
      </c>
      <c r="H288" s="21">
        <f t="shared" si="147"/>
        <v>102.30733247338144</v>
      </c>
      <c r="I288" s="21">
        <f t="shared" si="147"/>
        <v>86.337991946344374</v>
      </c>
      <c r="J288" s="21">
        <f t="shared" si="147"/>
        <v>91.435788481430293</v>
      </c>
      <c r="K288" s="21">
        <f t="shared" si="147"/>
        <v>110.53140202169681</v>
      </c>
      <c r="L288" s="21">
        <f t="shared" si="147"/>
        <v>95.913963338218451</v>
      </c>
      <c r="M288" s="21">
        <f t="shared" ref="M288" si="159">100+((M28-$R28)*(20/$S28))</f>
        <v>75.072143250021952</v>
      </c>
      <c r="N288" s="21">
        <f t="shared" si="147"/>
        <v>90.140215881353214</v>
      </c>
      <c r="O288" s="21">
        <f t="shared" si="147"/>
        <v>78.874367185030763</v>
      </c>
      <c r="P288" s="41"/>
      <c r="Q288" s="41"/>
    </row>
    <row r="289" spans="1:17" ht="14.25" x14ac:dyDescent="0.2">
      <c r="A289" s="159"/>
      <c r="B289" s="33" t="str">
        <f t="shared" si="146"/>
        <v>Is a brand for trendy people</v>
      </c>
      <c r="C289" s="21">
        <f t="shared" si="147"/>
        <v>81.260327771607948</v>
      </c>
      <c r="D289" s="21">
        <f t="shared" si="147"/>
        <v>126.75575915006387</v>
      </c>
      <c r="E289" s="21">
        <f t="shared" si="147"/>
        <v>140.83475075231576</v>
      </c>
      <c r="F289" s="21">
        <f t="shared" si="147"/>
        <v>129.58385353304897</v>
      </c>
      <c r="G289" s="21">
        <f t="shared" si="147"/>
        <v>94.816736716134329</v>
      </c>
      <c r="H289" s="21">
        <f t="shared" si="147"/>
        <v>102.00993329894426</v>
      </c>
      <c r="I289" s="21">
        <f t="shared" si="147"/>
        <v>82.889556057458051</v>
      </c>
      <c r="J289" s="21">
        <f t="shared" si="147"/>
        <v>90.728295923340653</v>
      </c>
      <c r="K289" s="21">
        <f t="shared" si="147"/>
        <v>104.10026392984628</v>
      </c>
      <c r="L289" s="21">
        <f t="shared" si="147"/>
        <v>93.12602811761063</v>
      </c>
      <c r="M289" s="21">
        <f t="shared" ref="M289" si="160">100+((M29-$R29)*(20/$S29))</f>
        <v>82.428453712406139</v>
      </c>
      <c r="N289" s="21">
        <f t="shared" si="147"/>
        <v>86.332453567179044</v>
      </c>
      <c r="O289" s="21">
        <f t="shared" si="147"/>
        <v>85.133587470044048</v>
      </c>
      <c r="P289" s="41"/>
      <c r="Q289" s="41"/>
    </row>
    <row r="290" spans="1:17" ht="14.25" x14ac:dyDescent="0.2">
      <c r="A290" s="159"/>
      <c r="B290" s="33" t="str">
        <f t="shared" si="146"/>
        <v>Is a brand I can trust</v>
      </c>
      <c r="C290" s="21">
        <f t="shared" si="147"/>
        <v>81.387102462790494</v>
      </c>
      <c r="D290" s="21">
        <f t="shared" si="147"/>
        <v>129.21107701367313</v>
      </c>
      <c r="E290" s="21">
        <f t="shared" si="147"/>
        <v>130.4451216130409</v>
      </c>
      <c r="F290" s="21">
        <f t="shared" si="147"/>
        <v>138.60880127039681</v>
      </c>
      <c r="G290" s="21">
        <f t="shared" si="147"/>
        <v>93.25291591824967</v>
      </c>
      <c r="H290" s="21">
        <f t="shared" si="147"/>
        <v>101.53050738477799</v>
      </c>
      <c r="I290" s="21">
        <f t="shared" si="147"/>
        <v>89.512811517088934</v>
      </c>
      <c r="J290" s="21">
        <f t="shared" si="147"/>
        <v>91.942930112766987</v>
      </c>
      <c r="K290" s="21">
        <f t="shared" si="147"/>
        <v>89.455855612502731</v>
      </c>
      <c r="L290" s="21">
        <f t="shared" si="147"/>
        <v>101.51152208324925</v>
      </c>
      <c r="M290" s="21">
        <f t="shared" ref="M290" si="161">100+((M30-$R30)*(20/$S30))</f>
        <v>79.317704596158421</v>
      </c>
      <c r="N290" s="21">
        <f t="shared" si="147"/>
        <v>93.082048204491059</v>
      </c>
      <c r="O290" s="21">
        <f t="shared" si="147"/>
        <v>80.741602210813511</v>
      </c>
      <c r="P290" s="41"/>
      <c r="Q290" s="41"/>
    </row>
    <row r="291" spans="1:17" ht="14.25" x14ac:dyDescent="0.2">
      <c r="A291" s="159"/>
      <c r="B291" s="33" t="str">
        <f t="shared" si="146"/>
        <v>Is a brand with a strong heritage</v>
      </c>
      <c r="C291" s="21">
        <f t="shared" si="147"/>
        <v>87.305381045107524</v>
      </c>
      <c r="D291" s="21">
        <f t="shared" si="147"/>
        <v>132.49005919655463</v>
      </c>
      <c r="E291" s="21">
        <f t="shared" si="147"/>
        <v>132.56130031307248</v>
      </c>
      <c r="F291" s="21">
        <f t="shared" si="147"/>
        <v>134.05736375994735</v>
      </c>
      <c r="G291" s="21">
        <f t="shared" si="147"/>
        <v>92.790947016982074</v>
      </c>
      <c r="H291" s="21">
        <f t="shared" si="147"/>
        <v>93.82394320649091</v>
      </c>
      <c r="I291" s="21">
        <f t="shared" si="147"/>
        <v>84.847562525241671</v>
      </c>
      <c r="J291" s="21">
        <f t="shared" si="147"/>
        <v>99.077975549682421</v>
      </c>
      <c r="K291" s="21">
        <f t="shared" si="147"/>
        <v>88.801444491982409</v>
      </c>
      <c r="L291" s="21">
        <f t="shared" si="147"/>
        <v>103.12090891207048</v>
      </c>
      <c r="M291" s="21">
        <f t="shared" ref="M291" si="162">100+((M31-$R31)*(20/$S31))</f>
        <v>81.249886141090187</v>
      </c>
      <c r="N291" s="21">
        <f t="shared" si="147"/>
        <v>92.078535851803551</v>
      </c>
      <c r="O291" s="21">
        <f t="shared" si="147"/>
        <v>77.794691989974396</v>
      </c>
      <c r="P291" s="41"/>
      <c r="Q291" s="41"/>
    </row>
    <row r="292" spans="1:17" ht="14.25" x14ac:dyDescent="0.2">
      <c r="A292" s="159"/>
      <c r="B292" s="33" t="str">
        <f t="shared" si="146"/>
        <v>Is enjoyable to use</v>
      </c>
      <c r="C292" s="21">
        <f t="shared" ref="C292:L292" si="163">100+((C32-$R32)*(20/$S32))</f>
        <v>81.088793239072842</v>
      </c>
      <c r="D292" s="21">
        <f t="shared" si="163"/>
        <v>126.78460443825601</v>
      </c>
      <c r="E292" s="21">
        <f t="shared" si="163"/>
        <v>132.61054241109591</v>
      </c>
      <c r="F292" s="21">
        <f t="shared" si="163"/>
        <v>135.16772892589205</v>
      </c>
      <c r="G292" s="21">
        <f t="shared" si="163"/>
        <v>93.007506038470495</v>
      </c>
      <c r="H292" s="21">
        <f t="shared" si="163"/>
        <v>97.588205360627057</v>
      </c>
      <c r="I292" s="21">
        <f t="shared" si="163"/>
        <v>101.43510333505951</v>
      </c>
      <c r="J292" s="21">
        <f t="shared" si="163"/>
        <v>88.071024244690122</v>
      </c>
      <c r="K292" s="21">
        <f t="shared" si="163"/>
        <v>98.744498393404442</v>
      </c>
      <c r="L292" s="21">
        <f t="shared" si="163"/>
        <v>102.70257839021933</v>
      </c>
      <c r="M292" s="21">
        <f t="shared" ref="M292" si="164">100+((M32-$R32)*(20/$S32))</f>
        <v>72.727905155913305</v>
      </c>
      <c r="N292" s="21">
        <f t="shared" ref="N292:O296" si="165">100+((N32-$R32)*(20/$S32))</f>
        <v>88.582461547649359</v>
      </c>
      <c r="O292" s="21">
        <f t="shared" si="165"/>
        <v>81.489048519649629</v>
      </c>
      <c r="P292" s="41"/>
      <c r="Q292" s="41"/>
    </row>
    <row r="293" spans="1:17" ht="14.25" x14ac:dyDescent="0.2">
      <c r="A293" s="159"/>
      <c r="B293" s="33" t="str">
        <f t="shared" si="146"/>
        <v>Leaves hair beautiful</v>
      </c>
      <c r="C293" s="21">
        <f t="shared" ref="C293:L293" si="166">100+((C33-$R33)*(20/$S33))</f>
        <v>82.911616956336985</v>
      </c>
      <c r="D293" s="21">
        <f t="shared" si="166"/>
        <v>128.34433308375844</v>
      </c>
      <c r="E293" s="21">
        <f t="shared" si="166"/>
        <v>132.00305489411448</v>
      </c>
      <c r="F293" s="21">
        <f t="shared" si="166"/>
        <v>135.44655777444962</v>
      </c>
      <c r="G293" s="21">
        <f t="shared" si="166"/>
        <v>92.209074733241806</v>
      </c>
      <c r="H293" s="21">
        <f t="shared" si="166"/>
        <v>100.15065325101467</v>
      </c>
      <c r="I293" s="21">
        <f t="shared" si="166"/>
        <v>88.098393169841756</v>
      </c>
      <c r="J293" s="21">
        <f t="shared" si="166"/>
        <v>88.335133992864797</v>
      </c>
      <c r="K293" s="21">
        <f t="shared" si="166"/>
        <v>100.47348164604608</v>
      </c>
      <c r="L293" s="21">
        <f t="shared" si="166"/>
        <v>100.83935382708169</v>
      </c>
      <c r="M293" s="21">
        <f t="shared" ref="M293" si="167">100+((M33-$R33)*(20/$S33))</f>
        <v>80.24290222407727</v>
      </c>
      <c r="N293" s="21">
        <f t="shared" si="165"/>
        <v>97.137588230721434</v>
      </c>
      <c r="O293" s="21">
        <f t="shared" si="165"/>
        <v>73.807856216451029</v>
      </c>
      <c r="P293" s="41"/>
      <c r="Q293" s="41"/>
    </row>
    <row r="294" spans="1:17" ht="14.25" x14ac:dyDescent="0.2">
      <c r="A294" s="159"/>
      <c r="B294" s="33" t="str">
        <f t="shared" si="146"/>
        <v>Makes me feel confident</v>
      </c>
      <c r="C294" s="21">
        <f t="shared" ref="C294:L294" si="168">100+((C34-$R34)*(20/$S34))</f>
        <v>82.358651631349574</v>
      </c>
      <c r="D294" s="21">
        <f t="shared" si="168"/>
        <v>131.56489943185477</v>
      </c>
      <c r="E294" s="21">
        <f t="shared" si="168"/>
        <v>128.49098678694094</v>
      </c>
      <c r="F294" s="21">
        <f t="shared" si="168"/>
        <v>137.97282502240591</v>
      </c>
      <c r="G294" s="21">
        <f t="shared" si="168"/>
        <v>84.888718192932501</v>
      </c>
      <c r="H294" s="21">
        <f t="shared" si="168"/>
        <v>98.413933830553333</v>
      </c>
      <c r="I294" s="21">
        <f t="shared" si="168"/>
        <v>88.908450113204424</v>
      </c>
      <c r="J294" s="21">
        <f t="shared" si="168"/>
        <v>95.62376696824694</v>
      </c>
      <c r="K294" s="21">
        <f t="shared" si="168"/>
        <v>103.92333110951427</v>
      </c>
      <c r="L294" s="21">
        <f t="shared" si="168"/>
        <v>96.687813653024804</v>
      </c>
      <c r="M294" s="21">
        <f t="shared" ref="M294" si="169">100+((M34-$R34)*(20/$S34))</f>
        <v>78.71724742122089</v>
      </c>
      <c r="N294" s="21">
        <f t="shared" si="165"/>
        <v>88.080858247266093</v>
      </c>
      <c r="O294" s="21">
        <f t="shared" si="165"/>
        <v>84.368517591485542</v>
      </c>
      <c r="P294" s="41"/>
      <c r="Q294" s="41"/>
    </row>
    <row r="295" spans="1:17" ht="14.25" x14ac:dyDescent="0.2">
      <c r="A295" s="159"/>
      <c r="B295" s="33" t="str">
        <f t="shared" si="146"/>
        <v>Makes me feel like I am spending my money wisely</v>
      </c>
      <c r="C295" s="21">
        <f t="shared" ref="C295:L295" si="170">100+((C35-$R35)*(20/$S35))</f>
        <v>80.53229450912437</v>
      </c>
      <c r="D295" s="21">
        <f t="shared" si="170"/>
        <v>127.73724821460846</v>
      </c>
      <c r="E295" s="21">
        <f t="shared" si="170"/>
        <v>131.5004403281925</v>
      </c>
      <c r="F295" s="21">
        <f t="shared" si="170"/>
        <v>137.35429472710103</v>
      </c>
      <c r="G295" s="21">
        <f t="shared" si="170"/>
        <v>91.029619878595653</v>
      </c>
      <c r="H295" s="21">
        <f t="shared" si="170"/>
        <v>97.411641591691406</v>
      </c>
      <c r="I295" s="21">
        <f t="shared" si="170"/>
        <v>96.135237249072247</v>
      </c>
      <c r="J295" s="21">
        <f t="shared" si="170"/>
        <v>92.504086964035011</v>
      </c>
      <c r="K295" s="21">
        <f t="shared" si="170"/>
        <v>102.62729381929034</v>
      </c>
      <c r="L295" s="21">
        <f t="shared" si="170"/>
        <v>95.166930506395659</v>
      </c>
      <c r="M295" s="21">
        <f t="shared" ref="M295" si="171">100+((M35-$R35)*(20/$S35))</f>
        <v>83.217145022909477</v>
      </c>
      <c r="N295" s="21">
        <f t="shared" si="165"/>
        <v>91.71183599275416</v>
      </c>
      <c r="O295" s="21">
        <f t="shared" si="165"/>
        <v>73.071931196229684</v>
      </c>
      <c r="P295" s="41"/>
      <c r="Q295" s="41"/>
    </row>
    <row r="296" spans="1:17" ht="14.25" x14ac:dyDescent="0.2">
      <c r="A296" s="159"/>
      <c r="B296" s="33" t="str">
        <f t="shared" si="146"/>
        <v>Masculine</v>
      </c>
      <c r="C296" s="21">
        <f t="shared" ref="C296:L296" si="172">100+((C36-$R36)*(20/$S36))</f>
        <v>84.539520364577754</v>
      </c>
      <c r="D296" s="21">
        <f t="shared" si="172"/>
        <v>138.23275803615604</v>
      </c>
      <c r="E296" s="21">
        <f t="shared" si="172"/>
        <v>124.28705248186286</v>
      </c>
      <c r="F296" s="21">
        <f t="shared" si="172"/>
        <v>122.47002244221554</v>
      </c>
      <c r="G296" s="21">
        <f t="shared" si="172"/>
        <v>92.761581293981877</v>
      </c>
      <c r="H296" s="21">
        <f t="shared" si="172"/>
        <v>119.10851686886799</v>
      </c>
      <c r="I296" s="21">
        <f t="shared" si="172"/>
        <v>88.219006194863567</v>
      </c>
      <c r="J296" s="21">
        <f t="shared" si="172"/>
        <v>90.172313487484445</v>
      </c>
      <c r="K296" s="21">
        <f t="shared" si="172"/>
        <v>96.509205750754461</v>
      </c>
      <c r="L296" s="21">
        <f t="shared" si="172"/>
        <v>103.75461303384816</v>
      </c>
      <c r="M296" s="21">
        <f t="shared" ref="M296" si="173">100+((M36-$R36)*(20/$S36))</f>
        <v>76.476449563642774</v>
      </c>
      <c r="N296" s="21">
        <f t="shared" si="165"/>
        <v>88.968531086218093</v>
      </c>
      <c r="O296" s="21">
        <f t="shared" si="165"/>
        <v>74.500429395526311</v>
      </c>
      <c r="P296" s="41"/>
      <c r="Q296" s="41"/>
    </row>
    <row r="297" spans="1:17" ht="14.25" x14ac:dyDescent="0.2">
      <c r="A297" s="158" t="s">
        <v>72</v>
      </c>
      <c r="B297" s="130" t="str">
        <f t="shared" si="146"/>
        <v>Celebrities advertize/use this brand</v>
      </c>
      <c r="C297" s="136">
        <f t="shared" ref="C297:O297" si="174">100+((C39-$R39)*(20/$S39))</f>
        <v>85.482555775111308</v>
      </c>
      <c r="D297" s="136">
        <f t="shared" si="174"/>
        <v>132.84515818807421</v>
      </c>
      <c r="E297" s="136">
        <f t="shared" si="174"/>
        <v>127.51012568140133</v>
      </c>
      <c r="F297" s="136">
        <f t="shared" si="174"/>
        <v>123.56560696636129</v>
      </c>
      <c r="G297" s="136">
        <f t="shared" si="174"/>
        <v>91.739867837459016</v>
      </c>
      <c r="H297" s="136">
        <f t="shared" si="174"/>
        <v>115.83264761493385</v>
      </c>
      <c r="I297" s="136">
        <f t="shared" si="174"/>
        <v>86.518346660715352</v>
      </c>
      <c r="J297" s="136">
        <f t="shared" si="174"/>
        <v>88.973029170434529</v>
      </c>
      <c r="K297" s="136">
        <f t="shared" si="174"/>
        <v>108.90845648925205</v>
      </c>
      <c r="L297" s="136">
        <f t="shared" si="174"/>
        <v>103.17613432782693</v>
      </c>
      <c r="M297" s="136">
        <f t="shared" si="174"/>
        <v>75.521936573823126</v>
      </c>
      <c r="N297" s="136">
        <f t="shared" si="174"/>
        <v>86.461590995750754</v>
      </c>
      <c r="O297" s="136">
        <f t="shared" si="174"/>
        <v>73.464543718856206</v>
      </c>
      <c r="P297" s="41"/>
      <c r="Q297" s="41"/>
    </row>
    <row r="298" spans="1:17" ht="14.25" x14ac:dyDescent="0.2">
      <c r="A298" s="159"/>
      <c r="B298" s="33" t="str">
        <f t="shared" si="146"/>
        <v>Contains natural / organic ingredients</v>
      </c>
      <c r="C298" s="21">
        <f t="shared" ref="C298:O298" si="175">100+((C40-$R40)*(20/$S40))</f>
        <v>88.496913726843943</v>
      </c>
      <c r="D298" s="21">
        <f t="shared" si="175"/>
        <v>121.23235296602692</v>
      </c>
      <c r="E298" s="21">
        <f t="shared" si="175"/>
        <v>133.84370507410154</v>
      </c>
      <c r="F298" s="21">
        <f t="shared" si="175"/>
        <v>142.45727787686002</v>
      </c>
      <c r="G298" s="21">
        <f t="shared" si="175"/>
        <v>89.308057354009549</v>
      </c>
      <c r="H298" s="21">
        <f t="shared" si="175"/>
        <v>100.31643515125691</v>
      </c>
      <c r="I298" s="21">
        <f t="shared" si="175"/>
        <v>89.11492791897011</v>
      </c>
      <c r="J298" s="21">
        <f t="shared" si="175"/>
        <v>98.114759591807442</v>
      </c>
      <c r="K298" s="21">
        <f t="shared" si="175"/>
        <v>95.75858048432643</v>
      </c>
      <c r="L298" s="21">
        <f t="shared" si="175"/>
        <v>92.629883636687694</v>
      </c>
      <c r="M298" s="21">
        <f t="shared" si="175"/>
        <v>82.451962410109871</v>
      </c>
      <c r="N298" s="21">
        <f t="shared" si="175"/>
        <v>89.597751506568684</v>
      </c>
      <c r="O298" s="21">
        <f t="shared" si="175"/>
        <v>76.677392302430974</v>
      </c>
      <c r="P298" s="41"/>
      <c r="Q298" s="41"/>
    </row>
    <row r="299" spans="1:17" ht="14.25" x14ac:dyDescent="0.2">
      <c r="A299" s="159"/>
      <c r="B299" s="33" t="str">
        <f t="shared" si="146"/>
        <v>Effectively cleans without leaving residue</v>
      </c>
      <c r="C299" s="21">
        <f t="shared" ref="C299:O299" si="176">100+((C41-$R41)*(20/$S41))</f>
        <v>80.548761346910993</v>
      </c>
      <c r="D299" s="21">
        <f t="shared" si="176"/>
        <v>127.24677979082686</v>
      </c>
      <c r="E299" s="21">
        <f t="shared" si="176"/>
        <v>133.15534233390522</v>
      </c>
      <c r="F299" s="21">
        <f t="shared" si="176"/>
        <v>135.49839299753975</v>
      </c>
      <c r="G299" s="21">
        <f t="shared" si="176"/>
        <v>91.387917460420269</v>
      </c>
      <c r="H299" s="21">
        <f t="shared" si="176"/>
        <v>105.91483157495431</v>
      </c>
      <c r="I299" s="21">
        <f t="shared" si="176"/>
        <v>84.236519347935769</v>
      </c>
      <c r="J299" s="21">
        <f t="shared" si="176"/>
        <v>93.588347648877033</v>
      </c>
      <c r="K299" s="21">
        <f t="shared" si="176"/>
        <v>98.743059108872984</v>
      </c>
      <c r="L299" s="21">
        <f t="shared" si="176"/>
        <v>96.868618577965364</v>
      </c>
      <c r="M299" s="21">
        <f t="shared" si="176"/>
        <v>75.86266001964195</v>
      </c>
      <c r="N299" s="21">
        <f t="shared" si="176"/>
        <v>94.016209074410284</v>
      </c>
      <c r="O299" s="21">
        <f t="shared" si="176"/>
        <v>82.932560717739165</v>
      </c>
      <c r="P299" s="41"/>
      <c r="Q299" s="41"/>
    </row>
    <row r="300" spans="1:17" ht="14.25" x14ac:dyDescent="0.2">
      <c r="A300" s="159"/>
      <c r="B300" s="33" t="str">
        <f t="shared" si="146"/>
        <v>Effectively fights damage</v>
      </c>
      <c r="C300" s="21">
        <f t="shared" ref="C300:O300" si="177">100+((C42-$R42)*(20/$S42))</f>
        <v>80.945099872431015</v>
      </c>
      <c r="D300" s="21">
        <f t="shared" si="177"/>
        <v>133.04266657454838</v>
      </c>
      <c r="E300" s="21">
        <f t="shared" si="177"/>
        <v>131.82401004350473</v>
      </c>
      <c r="F300" s="21">
        <f t="shared" si="177"/>
        <v>132.01986555742246</v>
      </c>
      <c r="G300" s="21">
        <f t="shared" si="177"/>
        <v>86.29848391951576</v>
      </c>
      <c r="H300" s="21">
        <f t="shared" si="177"/>
        <v>99.399041628235338</v>
      </c>
      <c r="I300" s="21">
        <f t="shared" si="177"/>
        <v>93.653946553315123</v>
      </c>
      <c r="J300" s="21">
        <f t="shared" si="177"/>
        <v>92.435290022271445</v>
      </c>
      <c r="K300" s="21">
        <f t="shared" si="177"/>
        <v>97.027013737453885</v>
      </c>
      <c r="L300" s="21">
        <f t="shared" si="177"/>
        <v>104.90475774170054</v>
      </c>
      <c r="M300" s="21">
        <f t="shared" si="177"/>
        <v>78.986544733253666</v>
      </c>
      <c r="N300" s="21">
        <f t="shared" si="177"/>
        <v>91.086063148615935</v>
      </c>
      <c r="O300" s="21">
        <f t="shared" si="177"/>
        <v>78.377216467731827</v>
      </c>
      <c r="P300" s="41"/>
      <c r="Q300" s="41"/>
    </row>
    <row r="301" spans="1:17" ht="14.25" x14ac:dyDescent="0.2">
      <c r="A301" s="159"/>
      <c r="B301" s="33" t="str">
        <f t="shared" si="146"/>
        <v>Gets rid of dry/itchy scalp</v>
      </c>
      <c r="C301" s="21">
        <f t="shared" ref="C301:O301" si="178">100+((C43-$R43)*(20/$S43))</f>
        <v>79.358230620322772</v>
      </c>
      <c r="D301" s="21">
        <f t="shared" si="178"/>
        <v>136.5053514029477</v>
      </c>
      <c r="E301" s="21">
        <f t="shared" si="178"/>
        <v>130.89268775465419</v>
      </c>
      <c r="F301" s="21">
        <f t="shared" si="178"/>
        <v>131.11453216763022</v>
      </c>
      <c r="G301" s="21">
        <f t="shared" si="178"/>
        <v>92.779817605372486</v>
      </c>
      <c r="H301" s="21">
        <f t="shared" si="178"/>
        <v>105.3140269385181</v>
      </c>
      <c r="I301" s="21">
        <f t="shared" si="178"/>
        <v>89.984578001874539</v>
      </c>
      <c r="J301" s="21">
        <f t="shared" si="178"/>
        <v>91.714964423087551</v>
      </c>
      <c r="K301" s="21">
        <f t="shared" si="178"/>
        <v>97.882239103821149</v>
      </c>
      <c r="L301" s="21">
        <f t="shared" si="178"/>
        <v>93.445350844300577</v>
      </c>
      <c r="M301" s="21">
        <f t="shared" si="178"/>
        <v>80.223423830929278</v>
      </c>
      <c r="N301" s="21">
        <f t="shared" si="178"/>
        <v>83.950409968926564</v>
      </c>
      <c r="O301" s="21">
        <f t="shared" si="178"/>
        <v>86.834387337614928</v>
      </c>
      <c r="P301" s="41"/>
      <c r="Q301" s="41"/>
    </row>
    <row r="302" spans="1:17" ht="14.25" x14ac:dyDescent="0.2">
      <c r="A302" s="159"/>
      <c r="B302" s="33" t="str">
        <f t="shared" si="146"/>
        <v>Good value for the money</v>
      </c>
      <c r="C302" s="21">
        <f t="shared" ref="C302:O302" si="179">100+((C44-$R44)*(20/$S44))</f>
        <v>79.976989620978287</v>
      </c>
      <c r="D302" s="21">
        <f t="shared" si="179"/>
        <v>124.14202166473133</v>
      </c>
      <c r="E302" s="21">
        <f t="shared" si="179"/>
        <v>133.81505461955908</v>
      </c>
      <c r="F302" s="21">
        <f t="shared" si="179"/>
        <v>141.08801172845213</v>
      </c>
      <c r="G302" s="21">
        <f t="shared" si="179"/>
        <v>90.59550699996214</v>
      </c>
      <c r="H302" s="21">
        <f t="shared" si="179"/>
        <v>96.159319188265329</v>
      </c>
      <c r="I302" s="21">
        <f t="shared" si="179"/>
        <v>89.140915578183538</v>
      </c>
      <c r="J302" s="21">
        <f t="shared" si="179"/>
        <v>96.286595937670953</v>
      </c>
      <c r="K302" s="21">
        <f t="shared" si="179"/>
        <v>91.904639279562886</v>
      </c>
      <c r="L302" s="21">
        <f t="shared" si="179"/>
        <v>98.323023928161007</v>
      </c>
      <c r="M302" s="21">
        <f t="shared" si="179"/>
        <v>83.231637927207927</v>
      </c>
      <c r="N302" s="21">
        <f t="shared" si="179"/>
        <v>94.59563340985332</v>
      </c>
      <c r="O302" s="21">
        <f t="shared" si="179"/>
        <v>80.740650117412059</v>
      </c>
      <c r="P302" s="41"/>
      <c r="Q302" s="41"/>
    </row>
    <row r="303" spans="1:17" ht="14.25" x14ac:dyDescent="0.2">
      <c r="A303" s="159"/>
      <c r="B303" s="33" t="str">
        <f t="shared" si="146"/>
        <v>Has a variety of fragrances</v>
      </c>
      <c r="C303" s="21">
        <f t="shared" ref="C303:O303" si="180">100+((C45-$R45)*(20/$S45))</f>
        <v>91.051398087002781</v>
      </c>
      <c r="D303" s="21">
        <f t="shared" si="180"/>
        <v>127.08141763761898</v>
      </c>
      <c r="E303" s="21">
        <f t="shared" si="180"/>
        <v>130.22497639035731</v>
      </c>
      <c r="F303" s="21">
        <f t="shared" si="180"/>
        <v>139.19217924271985</v>
      </c>
      <c r="G303" s="21">
        <f t="shared" si="180"/>
        <v>90.386414504692738</v>
      </c>
      <c r="H303" s="21">
        <f t="shared" si="180"/>
        <v>93.872540557408968</v>
      </c>
      <c r="I303" s="21">
        <f t="shared" si="180"/>
        <v>89.922941098840298</v>
      </c>
      <c r="J303" s="21">
        <f t="shared" si="180"/>
        <v>95.30326281025782</v>
      </c>
      <c r="K303" s="21">
        <f t="shared" si="180"/>
        <v>95.58537705729843</v>
      </c>
      <c r="L303" s="21">
        <f t="shared" si="180"/>
        <v>104.63318398024401</v>
      </c>
      <c r="M303" s="21">
        <f t="shared" si="180"/>
        <v>75.192547199790823</v>
      </c>
      <c r="N303" s="21">
        <f t="shared" si="180"/>
        <v>90.870038928190951</v>
      </c>
      <c r="O303" s="21">
        <f t="shared" si="180"/>
        <v>76.683722505576952</v>
      </c>
      <c r="P303" s="41"/>
      <c r="Q303" s="41"/>
    </row>
    <row r="304" spans="1:17" ht="14.25" x14ac:dyDescent="0.2">
      <c r="A304" s="159"/>
      <c r="B304" s="33" t="str">
        <f t="shared" si="146"/>
        <v>Has attractive packaging</v>
      </c>
      <c r="C304" s="21">
        <f t="shared" ref="C304:O304" si="181">100+((C46-$R46)*(20/$S46))</f>
        <v>85.895811771809406</v>
      </c>
      <c r="D304" s="21">
        <f t="shared" si="181"/>
        <v>126.17644777546782</v>
      </c>
      <c r="E304" s="21">
        <f t="shared" si="181"/>
        <v>134.44878375754936</v>
      </c>
      <c r="F304" s="21">
        <f t="shared" si="181"/>
        <v>136.44636488958611</v>
      </c>
      <c r="G304" s="21">
        <f t="shared" si="181"/>
        <v>89.303450173519124</v>
      </c>
      <c r="H304" s="21">
        <f t="shared" si="181"/>
        <v>103.42752382474357</v>
      </c>
      <c r="I304" s="21">
        <f t="shared" si="181"/>
        <v>83.780725867299907</v>
      </c>
      <c r="J304" s="21">
        <f t="shared" si="181"/>
        <v>87.822890040362481</v>
      </c>
      <c r="K304" s="21">
        <f t="shared" si="181"/>
        <v>97.904799518524371</v>
      </c>
      <c r="L304" s="21">
        <f t="shared" si="181"/>
        <v>104.48506677699832</v>
      </c>
      <c r="M304" s="21">
        <f t="shared" si="181"/>
        <v>80.232081738622895</v>
      </c>
      <c r="N304" s="21">
        <f t="shared" si="181"/>
        <v>85.425792681918409</v>
      </c>
      <c r="O304" s="21">
        <f t="shared" si="181"/>
        <v>84.650261183598261</v>
      </c>
      <c r="P304" s="41"/>
      <c r="Q304" s="41"/>
    </row>
    <row r="305" spans="1:17" ht="14.25" x14ac:dyDescent="0.2">
      <c r="A305" s="159"/>
      <c r="B305" s="33" t="str">
        <f t="shared" si="146"/>
        <v>Has the best conditioners you can get</v>
      </c>
      <c r="C305" s="21">
        <f t="shared" ref="C305:O305" si="182">100+((C47-$R47)*(20/$S47))</f>
        <v>82.104492366409559</v>
      </c>
      <c r="D305" s="21">
        <f t="shared" si="182"/>
        <v>128.18167821786926</v>
      </c>
      <c r="E305" s="21">
        <f t="shared" si="182"/>
        <v>135.3793160611547</v>
      </c>
      <c r="F305" s="21">
        <f t="shared" si="182"/>
        <v>134.64109679517671</v>
      </c>
      <c r="G305" s="21">
        <f t="shared" si="182"/>
        <v>89.097069302478872</v>
      </c>
      <c r="H305" s="21">
        <f t="shared" si="182"/>
        <v>100.08833392926233</v>
      </c>
      <c r="I305" s="21">
        <f t="shared" si="182"/>
        <v>89.015044939592443</v>
      </c>
      <c r="J305" s="21">
        <f t="shared" si="182"/>
        <v>85.631539970526632</v>
      </c>
      <c r="K305" s="21">
        <f t="shared" si="182"/>
        <v>98.017218766379628</v>
      </c>
      <c r="L305" s="21">
        <f t="shared" si="182"/>
        <v>99.760236477716546</v>
      </c>
      <c r="M305" s="21">
        <f t="shared" si="182"/>
        <v>74.619769253021587</v>
      </c>
      <c r="N305" s="21">
        <f t="shared" si="182"/>
        <v>92.952214358141731</v>
      </c>
      <c r="O305" s="21">
        <f t="shared" si="182"/>
        <v>90.511989562270031</v>
      </c>
      <c r="P305" s="41"/>
      <c r="Q305" s="41"/>
    </row>
    <row r="306" spans="1:17" ht="14.25" x14ac:dyDescent="0.2">
      <c r="A306" s="159"/>
      <c r="B306" s="33" t="str">
        <f t="shared" si="146"/>
        <v>Has the best styling products you can get</v>
      </c>
      <c r="C306" s="21">
        <f t="shared" ref="C306:O306" si="183">100+((C48-$R48)*(20/$S48))</f>
        <v>81.995797744647732</v>
      </c>
      <c r="D306" s="21">
        <f t="shared" si="183"/>
        <v>125.84410994937787</v>
      </c>
      <c r="E306" s="21">
        <f t="shared" si="183"/>
        <v>135.74665629301114</v>
      </c>
      <c r="F306" s="21">
        <f t="shared" si="183"/>
        <v>132.87369531677186</v>
      </c>
      <c r="G306" s="21">
        <f t="shared" si="183"/>
        <v>101.78051482215375</v>
      </c>
      <c r="H306" s="21">
        <f t="shared" si="183"/>
        <v>94.037783113140065</v>
      </c>
      <c r="I306" s="21">
        <f t="shared" si="183"/>
        <v>91.531583112590909</v>
      </c>
      <c r="J306" s="21">
        <f t="shared" si="183"/>
        <v>91.837217258999345</v>
      </c>
      <c r="K306" s="21">
        <f t="shared" si="183"/>
        <v>102.20840262712557</v>
      </c>
      <c r="L306" s="21">
        <f t="shared" si="183"/>
        <v>99.967085553463704</v>
      </c>
      <c r="M306" s="21">
        <f t="shared" si="183"/>
        <v>79.693353841704194</v>
      </c>
      <c r="N306" s="21">
        <f t="shared" si="183"/>
        <v>89.942285551267048</v>
      </c>
      <c r="O306" s="21">
        <f t="shared" si="183"/>
        <v>72.541514815746822</v>
      </c>
      <c r="P306" s="41"/>
      <c r="Q306" s="41"/>
    </row>
    <row r="307" spans="1:17" ht="14.25" x14ac:dyDescent="0.2">
      <c r="A307" s="159"/>
      <c r="B307" s="33" t="str">
        <f t="shared" si="146"/>
        <v>Has the best treatments/masks you can get</v>
      </c>
      <c r="C307" s="21">
        <f t="shared" ref="C307:O307" si="184">100+((C49-$R49)*(20/$S49))</f>
        <v>88.501117045592565</v>
      </c>
      <c r="D307" s="21">
        <f t="shared" si="184"/>
        <v>128.50826349357217</v>
      </c>
      <c r="E307" s="21">
        <f t="shared" si="184"/>
        <v>132.55552160667077</v>
      </c>
      <c r="F307" s="21">
        <f t="shared" si="184"/>
        <v>136.07663616506656</v>
      </c>
      <c r="G307" s="21">
        <f t="shared" si="184"/>
        <v>89.937893675742558</v>
      </c>
      <c r="H307" s="21">
        <f t="shared" si="184"/>
        <v>95.705236486908063</v>
      </c>
      <c r="I307" s="21">
        <f t="shared" si="184"/>
        <v>91.192543690803134</v>
      </c>
      <c r="J307" s="21">
        <f t="shared" si="184"/>
        <v>94.268459856758057</v>
      </c>
      <c r="K307" s="21">
        <f t="shared" si="184"/>
        <v>96.63610585292075</v>
      </c>
      <c r="L307" s="21">
        <f t="shared" si="184"/>
        <v>101.47257929807355</v>
      </c>
      <c r="M307" s="21">
        <f t="shared" si="184"/>
        <v>76.723595936475647</v>
      </c>
      <c r="N307" s="21">
        <f t="shared" si="184"/>
        <v>94.450586471847501</v>
      </c>
      <c r="O307" s="21">
        <f t="shared" si="184"/>
        <v>73.971460419568601</v>
      </c>
      <c r="P307" s="41"/>
      <c r="Q307" s="41"/>
    </row>
    <row r="308" spans="1:17" ht="14.25" x14ac:dyDescent="0.2">
      <c r="A308" s="159"/>
      <c r="B308" s="33" t="str">
        <f t="shared" si="146"/>
        <v>Helps me fight signs of aging hair</v>
      </c>
      <c r="C308" s="21">
        <f t="shared" ref="C308:O308" si="185">100+((C50-$R50)*(20/$S50))</f>
        <v>83.678411330032418</v>
      </c>
      <c r="D308" s="21">
        <f t="shared" si="185"/>
        <v>133.95503780714554</v>
      </c>
      <c r="E308" s="21">
        <f t="shared" si="185"/>
        <v>131.05361134525049</v>
      </c>
      <c r="F308" s="21">
        <f t="shared" si="185"/>
        <v>134.59733832161086</v>
      </c>
      <c r="G308" s="21">
        <f t="shared" si="185"/>
        <v>87.79799394005137</v>
      </c>
      <c r="H308" s="21">
        <f t="shared" si="185"/>
        <v>102.99172335119657</v>
      </c>
      <c r="I308" s="21">
        <f t="shared" si="185"/>
        <v>89.857785245060853</v>
      </c>
      <c r="J308" s="21">
        <f t="shared" si="185"/>
        <v>91.806835082059081</v>
      </c>
      <c r="K308" s="21">
        <f t="shared" si="185"/>
        <v>95.749231343260007</v>
      </c>
      <c r="L308" s="21">
        <f t="shared" si="185"/>
        <v>97.32176018901994</v>
      </c>
      <c r="M308" s="21">
        <f t="shared" si="185"/>
        <v>80.599798519319307</v>
      </c>
      <c r="N308" s="21">
        <f t="shared" si="185"/>
        <v>90.655123814741941</v>
      </c>
      <c r="O308" s="21">
        <f t="shared" si="185"/>
        <v>79.935349711251746</v>
      </c>
      <c r="P308" s="41"/>
      <c r="Q308" s="41"/>
    </row>
    <row r="309" spans="1:17" ht="14.25" x14ac:dyDescent="0.2">
      <c r="A309" s="159"/>
      <c r="B309" s="33" t="str">
        <f t="shared" si="146"/>
        <v>Improves hair health</v>
      </c>
      <c r="C309" s="21">
        <f t="shared" ref="C309:O309" si="186">100+((C51-$R51)*(20/$S51))</f>
        <v>82.380610508435936</v>
      </c>
      <c r="D309" s="21">
        <f t="shared" si="186"/>
        <v>129.39048603420071</v>
      </c>
      <c r="E309" s="21">
        <f t="shared" si="186"/>
        <v>135.05805103621091</v>
      </c>
      <c r="F309" s="21">
        <f t="shared" si="186"/>
        <v>132.77041570812679</v>
      </c>
      <c r="G309" s="21">
        <f t="shared" si="186"/>
        <v>85.822368164202132</v>
      </c>
      <c r="H309" s="21">
        <f t="shared" si="186"/>
        <v>101.32058227879008</v>
      </c>
      <c r="I309" s="21">
        <f t="shared" si="186"/>
        <v>92.726492803014594</v>
      </c>
      <c r="J309" s="21">
        <f t="shared" si="186"/>
        <v>91.79907307541292</v>
      </c>
      <c r="K309" s="21">
        <f t="shared" si="186"/>
        <v>101.98008075175127</v>
      </c>
      <c r="L309" s="21">
        <f t="shared" si="186"/>
        <v>98.620760405105216</v>
      </c>
      <c r="M309" s="21">
        <f t="shared" si="186"/>
        <v>76.93974810650613</v>
      </c>
      <c r="N309" s="21">
        <f t="shared" si="186"/>
        <v>90.4594668022105</v>
      </c>
      <c r="O309" s="21">
        <f t="shared" si="186"/>
        <v>80.731864326032962</v>
      </c>
      <c r="P309" s="41"/>
      <c r="Q309" s="41"/>
    </row>
    <row r="310" spans="1:17" ht="14.25" x14ac:dyDescent="0.2">
      <c r="A310" s="159"/>
      <c r="B310" s="33" t="str">
        <f t="shared" si="146"/>
        <v>Is a salon quality product</v>
      </c>
      <c r="C310" s="21">
        <f t="shared" ref="C310:O310" si="187">100+((C52-$R52)*(20/$S52))</f>
        <v>78.00468285541703</v>
      </c>
      <c r="D310" s="21">
        <f t="shared" si="187"/>
        <v>126.80607999395551</v>
      </c>
      <c r="E310" s="21">
        <f t="shared" si="187"/>
        <v>135.13320446772133</v>
      </c>
      <c r="F310" s="21">
        <f t="shared" si="187"/>
        <v>130.16658126526752</v>
      </c>
      <c r="G310" s="21">
        <f t="shared" si="187"/>
        <v>107.878550774654</v>
      </c>
      <c r="H310" s="21">
        <f t="shared" si="187"/>
        <v>100.49038989140185</v>
      </c>
      <c r="I310" s="21">
        <f t="shared" si="187"/>
        <v>89.815856441351912</v>
      </c>
      <c r="J310" s="21">
        <f t="shared" si="187"/>
        <v>86.480064738211311</v>
      </c>
      <c r="K310" s="21">
        <f t="shared" si="187"/>
        <v>101.00929082300149</v>
      </c>
      <c r="L310" s="21">
        <f t="shared" si="187"/>
        <v>97.327565165461124</v>
      </c>
      <c r="M310" s="21">
        <f t="shared" si="187"/>
        <v>87.270770919696488</v>
      </c>
      <c r="N310" s="21">
        <f t="shared" si="187"/>
        <v>87.517866601410603</v>
      </c>
      <c r="O310" s="21">
        <f t="shared" si="187"/>
        <v>72.09909606244959</v>
      </c>
      <c r="P310" s="41"/>
      <c r="Q310" s="41"/>
    </row>
    <row r="311" spans="1:17" ht="14.25" x14ac:dyDescent="0.2">
      <c r="A311" s="159"/>
      <c r="B311" s="33" t="str">
        <f t="shared" si="146"/>
        <v>Is for both men and women to use</v>
      </c>
      <c r="C311" s="21">
        <f t="shared" ref="C311:O311" si="188">100+((C53-$R53)*(20/$S53))</f>
        <v>83.005912426591664</v>
      </c>
      <c r="D311" s="21">
        <f t="shared" si="188"/>
        <v>130.40389464626944</v>
      </c>
      <c r="E311" s="21">
        <f t="shared" si="188"/>
        <v>122.01948644998279</v>
      </c>
      <c r="F311" s="21">
        <f t="shared" si="188"/>
        <v>142.43893033471915</v>
      </c>
      <c r="G311" s="21">
        <f t="shared" si="188"/>
        <v>89.765590804937574</v>
      </c>
      <c r="H311" s="21">
        <f t="shared" si="188"/>
        <v>100.13577988981841</v>
      </c>
      <c r="I311" s="21">
        <f t="shared" si="188"/>
        <v>89.966174733078418</v>
      </c>
      <c r="J311" s="21">
        <f t="shared" si="188"/>
        <v>95.201415257554032</v>
      </c>
      <c r="K311" s="21">
        <f t="shared" si="188"/>
        <v>92.834524905492259</v>
      </c>
      <c r="L311" s="21">
        <f t="shared" si="188"/>
        <v>105.81230505620385</v>
      </c>
      <c r="M311" s="21">
        <f t="shared" si="188"/>
        <v>75.423839942868341</v>
      </c>
      <c r="N311" s="21">
        <f t="shared" si="188"/>
        <v>89.544948483982665</v>
      </c>
      <c r="O311" s="21">
        <f t="shared" si="188"/>
        <v>83.447197068501481</v>
      </c>
      <c r="P311" s="41"/>
      <c r="Q311" s="41"/>
    </row>
    <row r="312" spans="1:17" ht="14.25" x14ac:dyDescent="0.2">
      <c r="A312" s="159"/>
      <c r="B312" s="33" t="str">
        <f t="shared" si="146"/>
        <v>Is innovative</v>
      </c>
      <c r="C312" s="21">
        <f t="shared" ref="C312:O312" si="189">100+((C54-$R54)*(20/$S54))</f>
        <v>79.149692289225186</v>
      </c>
      <c r="D312" s="21">
        <f t="shared" si="189"/>
        <v>122.72884500277783</v>
      </c>
      <c r="E312" s="21">
        <f t="shared" si="189"/>
        <v>137.26784990460598</v>
      </c>
      <c r="F312" s="21">
        <f t="shared" si="189"/>
        <v>134.80682042903612</v>
      </c>
      <c r="G312" s="21">
        <f t="shared" si="189"/>
        <v>83.920303272637568</v>
      </c>
      <c r="H312" s="21">
        <f t="shared" si="189"/>
        <v>97.967102279351735</v>
      </c>
      <c r="I312" s="21">
        <f t="shared" si="189"/>
        <v>87.971536409344893</v>
      </c>
      <c r="J312" s="21">
        <f t="shared" si="189"/>
        <v>83.882441280705706</v>
      </c>
      <c r="K312" s="21">
        <f t="shared" si="189"/>
        <v>103.64640106912836</v>
      </c>
      <c r="L312" s="21">
        <f t="shared" si="189"/>
        <v>106.56177444788037</v>
      </c>
      <c r="M312" s="21">
        <f t="shared" si="189"/>
        <v>87.327882546503531</v>
      </c>
      <c r="N312" s="21">
        <f t="shared" si="189"/>
        <v>92.174217513779581</v>
      </c>
      <c r="O312" s="21">
        <f t="shared" si="189"/>
        <v>82.595133555023011</v>
      </c>
      <c r="P312" s="41"/>
      <c r="Q312" s="41"/>
    </row>
    <row r="313" spans="1:17" ht="14.25" x14ac:dyDescent="0.2">
      <c r="A313" s="159"/>
      <c r="B313" s="33" t="str">
        <f t="shared" si="146"/>
        <v>Is more effective than other brands</v>
      </c>
      <c r="C313" s="21">
        <f t="shared" ref="C313:O313" si="190">100+((C55-$R55)*(20/$S55))</f>
        <v>87.184674404675462</v>
      </c>
      <c r="D313" s="21">
        <f t="shared" si="190"/>
        <v>126.3215391305406</v>
      </c>
      <c r="E313" s="21">
        <f t="shared" si="190"/>
        <v>136.22641856786413</v>
      </c>
      <c r="F313" s="21">
        <f t="shared" si="190"/>
        <v>133.58231939603621</v>
      </c>
      <c r="G313" s="21">
        <f t="shared" si="190"/>
        <v>87.24762914686184</v>
      </c>
      <c r="H313" s="21">
        <f t="shared" si="190"/>
        <v>104.41328884968098</v>
      </c>
      <c r="I313" s="21">
        <f t="shared" si="190"/>
        <v>92.367948178020612</v>
      </c>
      <c r="J313" s="21">
        <f t="shared" si="190"/>
        <v>91.129838248355171</v>
      </c>
      <c r="K313" s="21">
        <f t="shared" si="190"/>
        <v>97.047584013874726</v>
      </c>
      <c r="L313" s="21">
        <f t="shared" si="190"/>
        <v>101.66426510754246</v>
      </c>
      <c r="M313" s="21">
        <f t="shared" si="190"/>
        <v>77.027975998606451</v>
      </c>
      <c r="N313" s="21">
        <f t="shared" si="190"/>
        <v>88.3388446780924</v>
      </c>
      <c r="O313" s="21">
        <f t="shared" si="190"/>
        <v>77.447674279848968</v>
      </c>
      <c r="P313" s="41"/>
      <c r="Q313" s="41"/>
    </row>
    <row r="314" spans="1:17" ht="14.25" x14ac:dyDescent="0.2">
      <c r="A314" s="159"/>
      <c r="B314" s="33" t="str">
        <f t="shared" si="146"/>
        <v>Is quality at an affordable price</v>
      </c>
      <c r="C314" s="21">
        <f t="shared" ref="C314:O314" si="191">100+((C56-$R56)*(20/$S56))</f>
        <v>85.073458428921995</v>
      </c>
      <c r="D314" s="21">
        <f t="shared" si="191"/>
        <v>123.48517383720643</v>
      </c>
      <c r="E314" s="21">
        <f t="shared" si="191"/>
        <v>132.46479912790301</v>
      </c>
      <c r="F314" s="21">
        <f t="shared" si="191"/>
        <v>142.09306552311944</v>
      </c>
      <c r="G314" s="21">
        <f t="shared" si="191"/>
        <v>91.397709197990466</v>
      </c>
      <c r="H314" s="21">
        <f t="shared" si="191"/>
        <v>94.580104617040945</v>
      </c>
      <c r="I314" s="21">
        <f t="shared" si="191"/>
        <v>89.168005401203501</v>
      </c>
      <c r="J314" s="21">
        <f t="shared" si="191"/>
        <v>94.823345031235888</v>
      </c>
      <c r="K314" s="21">
        <f t="shared" si="191"/>
        <v>95.755766618983159</v>
      </c>
      <c r="L314" s="21">
        <f t="shared" si="191"/>
        <v>99.64761324610221</v>
      </c>
      <c r="M314" s="21">
        <f t="shared" si="191"/>
        <v>82.174843493098962</v>
      </c>
      <c r="N314" s="21">
        <f t="shared" si="191"/>
        <v>93.22201230445252</v>
      </c>
      <c r="O314" s="21">
        <f t="shared" si="191"/>
        <v>76.114103172741679</v>
      </c>
      <c r="P314" s="41"/>
      <c r="Q314" s="41"/>
    </row>
    <row r="315" spans="1:17" ht="14.25" x14ac:dyDescent="0.2">
      <c r="A315" s="159"/>
      <c r="B315" s="33" t="str">
        <f t="shared" si="146"/>
        <v>Is recommended by hair stylists/experts</v>
      </c>
      <c r="C315" s="21">
        <f t="shared" ref="C315:O315" si="192">100+((C57-$R57)*(20/$S57))</f>
        <v>75.458847296831436</v>
      </c>
      <c r="D315" s="21">
        <f t="shared" si="192"/>
        <v>130.14667026173359</v>
      </c>
      <c r="E315" s="21">
        <f t="shared" si="192"/>
        <v>129.49335629898712</v>
      </c>
      <c r="F315" s="21">
        <f t="shared" si="192"/>
        <v>127.72396431654877</v>
      </c>
      <c r="G315" s="21">
        <f t="shared" si="192"/>
        <v>106.62736760286079</v>
      </c>
      <c r="H315" s="21">
        <f t="shared" si="192"/>
        <v>99.930899484709499</v>
      </c>
      <c r="I315" s="21">
        <f t="shared" si="192"/>
        <v>87.082391550695661</v>
      </c>
      <c r="J315" s="21">
        <f t="shared" si="192"/>
        <v>89.423433250537173</v>
      </c>
      <c r="K315" s="21">
        <f t="shared" si="192"/>
        <v>110.68335845491177</v>
      </c>
      <c r="L315" s="21">
        <f t="shared" si="192"/>
        <v>101.80917712760559</v>
      </c>
      <c r="M315" s="21">
        <f t="shared" si="192"/>
        <v>83.108064943987983</v>
      </c>
      <c r="N315" s="21">
        <f t="shared" si="192"/>
        <v>84.931899756655213</v>
      </c>
      <c r="O315" s="21">
        <f t="shared" si="192"/>
        <v>73.580569653935356</v>
      </c>
      <c r="P315" s="41"/>
      <c r="Q315" s="41"/>
    </row>
    <row r="316" spans="1:17" ht="14.25" x14ac:dyDescent="0.2">
      <c r="A316" s="159"/>
      <c r="B316" s="33" t="str">
        <f t="shared" si="146"/>
        <v>Is the best for colored hair</v>
      </c>
      <c r="C316" s="21">
        <f t="shared" ref="C316:O316" si="193">100+((C58-$R58)*(20/$S58))</f>
        <v>75.643128429418311</v>
      </c>
      <c r="D316" s="21">
        <f t="shared" si="193"/>
        <v>123.31135627932339</v>
      </c>
      <c r="E316" s="21">
        <f t="shared" si="193"/>
        <v>138.54295328325807</v>
      </c>
      <c r="F316" s="21">
        <f t="shared" si="193"/>
        <v>130.4824366205919</v>
      </c>
      <c r="G316" s="21">
        <f t="shared" si="193"/>
        <v>98.518318820364016</v>
      </c>
      <c r="H316" s="21">
        <f t="shared" si="193"/>
        <v>94.071137213375792</v>
      </c>
      <c r="I316" s="21">
        <f t="shared" si="193"/>
        <v>88.123031814029034</v>
      </c>
      <c r="J316" s="21">
        <f t="shared" si="193"/>
        <v>94.043342328332116</v>
      </c>
      <c r="K316" s="21">
        <f t="shared" si="193"/>
        <v>100.35278123324666</v>
      </c>
      <c r="L316" s="21">
        <f t="shared" si="193"/>
        <v>109.0247853668737</v>
      </c>
      <c r="M316" s="21">
        <f t="shared" si="193"/>
        <v>79.451027680401978</v>
      </c>
      <c r="N316" s="21">
        <f t="shared" si="193"/>
        <v>88.262006239247413</v>
      </c>
      <c r="O316" s="21">
        <f t="shared" si="193"/>
        <v>80.173694691537577</v>
      </c>
      <c r="P316" s="41"/>
      <c r="Q316" s="41"/>
    </row>
    <row r="317" spans="1:17" ht="14.25" x14ac:dyDescent="0.2">
      <c r="A317" s="159"/>
      <c r="B317" s="33" t="str">
        <f t="shared" si="146"/>
        <v>Is the expert in hair care</v>
      </c>
      <c r="C317" s="21">
        <f t="shared" ref="C317:O317" si="194">100+((C59-$R59)*(20/$S59))</f>
        <v>78.811922034817812</v>
      </c>
      <c r="D317" s="21">
        <f t="shared" si="194"/>
        <v>128.98676393534944</v>
      </c>
      <c r="E317" s="21">
        <f t="shared" si="194"/>
        <v>129.13796888331689</v>
      </c>
      <c r="F317" s="21">
        <f t="shared" si="194"/>
        <v>133.17010082911554</v>
      </c>
      <c r="G317" s="21">
        <f t="shared" si="194"/>
        <v>107.38965720066557</v>
      </c>
      <c r="H317" s="21">
        <f t="shared" si="194"/>
        <v>101.16505350933895</v>
      </c>
      <c r="I317" s="21">
        <f t="shared" si="194"/>
        <v>86.699780153786378</v>
      </c>
      <c r="J317" s="21">
        <f t="shared" si="194"/>
        <v>84.683714180887051</v>
      </c>
      <c r="K317" s="21">
        <f t="shared" si="194"/>
        <v>109.0529116283075</v>
      </c>
      <c r="L317" s="21">
        <f t="shared" si="194"/>
        <v>93.579605286305267</v>
      </c>
      <c r="M317" s="21">
        <f t="shared" si="194"/>
        <v>78.18190141828677</v>
      </c>
      <c r="N317" s="21">
        <f t="shared" si="194"/>
        <v>87.632210666252305</v>
      </c>
      <c r="O317" s="21">
        <f t="shared" si="194"/>
        <v>81.508410273570632</v>
      </c>
      <c r="P317" s="41"/>
      <c r="Q317" s="41"/>
    </row>
    <row r="318" spans="1:17" ht="14.25" x14ac:dyDescent="0.2">
      <c r="A318" s="159"/>
      <c r="B318" s="33" t="str">
        <f t="shared" si="146"/>
        <v>Leading edge of hair care fashion</v>
      </c>
      <c r="C318" s="21">
        <f t="shared" ref="C318:O318" si="195">100+((C60-$R60)*(20/$S60))</f>
        <v>83.680881417285249</v>
      </c>
      <c r="D318" s="21">
        <f t="shared" si="195"/>
        <v>129.86766492235108</v>
      </c>
      <c r="E318" s="21">
        <f t="shared" si="195"/>
        <v>127.80467143946586</v>
      </c>
      <c r="F318" s="21">
        <f t="shared" si="195"/>
        <v>126.22708818784774</v>
      </c>
      <c r="G318" s="21">
        <f t="shared" si="195"/>
        <v>108.97075446630186</v>
      </c>
      <c r="H318" s="21">
        <f t="shared" si="195"/>
        <v>93.753143716077858</v>
      </c>
      <c r="I318" s="21">
        <f t="shared" si="195"/>
        <v>95.476350037076102</v>
      </c>
      <c r="J318" s="21">
        <f t="shared" si="195"/>
        <v>90.670788747531674</v>
      </c>
      <c r="K318" s="21">
        <f t="shared" si="195"/>
        <v>109.14064804724535</v>
      </c>
      <c r="L318" s="21">
        <f t="shared" si="195"/>
        <v>101.34981383540818</v>
      </c>
      <c r="M318" s="21">
        <f t="shared" si="195"/>
        <v>67.735155320160573</v>
      </c>
      <c r="N318" s="21">
        <f t="shared" si="195"/>
        <v>93.292003996374092</v>
      </c>
      <c r="O318" s="21">
        <f t="shared" si="195"/>
        <v>72.031035866874532</v>
      </c>
      <c r="P318" s="41"/>
      <c r="Q318" s="41"/>
    </row>
    <row r="319" spans="1:17" ht="14.25" x14ac:dyDescent="0.2">
      <c r="A319" s="159"/>
      <c r="B319" s="33" t="str">
        <f t="shared" ref="B319:B330" si="196">B257</f>
        <v>Leaves a pleasant smell on my hair</v>
      </c>
      <c r="C319" s="21">
        <f t="shared" ref="C319:O319" si="197">100+((C61-$R61)*(20/$S61))</f>
        <v>95.968155826307722</v>
      </c>
      <c r="D319" s="21">
        <f t="shared" si="197"/>
        <v>121.78903633093933</v>
      </c>
      <c r="E319" s="21">
        <f t="shared" si="197"/>
        <v>133.90313167049547</v>
      </c>
      <c r="F319" s="21">
        <f t="shared" si="197"/>
        <v>137.04024799348809</v>
      </c>
      <c r="G319" s="21">
        <f t="shared" si="197"/>
        <v>88.559734971240516</v>
      </c>
      <c r="H319" s="21">
        <f t="shared" si="197"/>
        <v>99.443115445622624</v>
      </c>
      <c r="I319" s="21">
        <f t="shared" si="197"/>
        <v>90.755716397335362</v>
      </c>
      <c r="J319" s="21">
        <f t="shared" si="197"/>
        <v>89.838713164460586</v>
      </c>
      <c r="K319" s="21">
        <f t="shared" si="197"/>
        <v>108.08225116586385</v>
      </c>
      <c r="L319" s="21">
        <f t="shared" si="197"/>
        <v>95.557917537916381</v>
      </c>
      <c r="M319" s="21">
        <f t="shared" si="197"/>
        <v>73.863551581221216</v>
      </c>
      <c r="N319" s="21">
        <f t="shared" si="197"/>
        <v>89.452606540092262</v>
      </c>
      <c r="O319" s="21">
        <f t="shared" si="197"/>
        <v>75.745821375016789</v>
      </c>
      <c r="P319" s="41"/>
      <c r="Q319" s="41"/>
    </row>
    <row r="320" spans="1:17" ht="14.25" x14ac:dyDescent="0.2">
      <c r="A320" s="159"/>
      <c r="B320" s="33" t="str">
        <f t="shared" si="196"/>
        <v>Leaves hair feeling fresh</v>
      </c>
      <c r="C320" s="21">
        <f t="shared" ref="C320:O320" si="198">100+((C62-$R62)*(20/$S62))</f>
        <v>88.389842963948368</v>
      </c>
      <c r="D320" s="21">
        <f t="shared" si="198"/>
        <v>130.58103435052476</v>
      </c>
      <c r="E320" s="21">
        <f t="shared" si="198"/>
        <v>129.7195500955666</v>
      </c>
      <c r="F320" s="21">
        <f t="shared" si="198"/>
        <v>133.81160030661789</v>
      </c>
      <c r="G320" s="21">
        <f t="shared" si="198"/>
        <v>84.168570114653335</v>
      </c>
      <c r="H320" s="21">
        <f t="shared" si="198"/>
        <v>106.07180729696481</v>
      </c>
      <c r="I320" s="21">
        <f t="shared" si="198"/>
        <v>89.552846708141885</v>
      </c>
      <c r="J320" s="21">
        <f t="shared" si="198"/>
        <v>94.958660408004405</v>
      </c>
      <c r="K320" s="21">
        <f t="shared" si="198"/>
        <v>98.576894278828732</v>
      </c>
      <c r="L320" s="21">
        <f t="shared" si="198"/>
        <v>102.47511053251445</v>
      </c>
      <c r="M320" s="21">
        <f t="shared" si="198"/>
        <v>80.830318626690428</v>
      </c>
      <c r="N320" s="21">
        <f t="shared" si="198"/>
        <v>88.799047985053491</v>
      </c>
      <c r="O320" s="21">
        <f t="shared" si="198"/>
        <v>72.064716332491031</v>
      </c>
      <c r="P320" s="41"/>
      <c r="Q320" s="41"/>
    </row>
    <row r="321" spans="1:19" ht="14.25" x14ac:dyDescent="0.2">
      <c r="A321" s="159"/>
      <c r="B321" s="33" t="str">
        <f t="shared" si="196"/>
        <v>Leaves hair shiny</v>
      </c>
      <c r="C321" s="21">
        <f t="shared" ref="C321:O321" si="199">100+((C63-$R63)*(20/$S63))</f>
        <v>84.572096967168861</v>
      </c>
      <c r="D321" s="21">
        <f t="shared" si="199"/>
        <v>122.15739724906373</v>
      </c>
      <c r="E321" s="21">
        <f t="shared" si="199"/>
        <v>140.03755853866829</v>
      </c>
      <c r="F321" s="21">
        <f t="shared" si="199"/>
        <v>136.75721887054965</v>
      </c>
      <c r="G321" s="21">
        <f t="shared" si="199"/>
        <v>88.129648438227136</v>
      </c>
      <c r="H321" s="21">
        <f t="shared" si="199"/>
        <v>97.832061541113333</v>
      </c>
      <c r="I321" s="21">
        <f t="shared" si="199"/>
        <v>91.409988106345793</v>
      </c>
      <c r="J321" s="21">
        <f t="shared" si="199"/>
        <v>92.334027449477816</v>
      </c>
      <c r="K321" s="21">
        <f t="shared" si="199"/>
        <v>93.281167776188141</v>
      </c>
      <c r="L321" s="21">
        <f t="shared" si="199"/>
        <v>100.04975596463018</v>
      </c>
      <c r="M321" s="21">
        <f t="shared" si="199"/>
        <v>80.136708120135168</v>
      </c>
      <c r="N321" s="21">
        <f t="shared" si="199"/>
        <v>91.271382204875991</v>
      </c>
      <c r="O321" s="21">
        <f t="shared" si="199"/>
        <v>82.030988773555805</v>
      </c>
      <c r="P321" s="41"/>
      <c r="Q321" s="41"/>
    </row>
    <row r="322" spans="1:19" ht="14.25" x14ac:dyDescent="0.2">
      <c r="A322" s="159"/>
      <c r="B322" s="33" t="str">
        <f t="shared" si="196"/>
        <v>Leaves hair smooth</v>
      </c>
      <c r="C322" s="21">
        <f t="shared" ref="C322:O322" si="200">100+((C64-$R64)*(20/$S64))</f>
        <v>81.945611287873007</v>
      </c>
      <c r="D322" s="21">
        <f t="shared" si="200"/>
        <v>125.55128813454272</v>
      </c>
      <c r="E322" s="21">
        <f t="shared" si="200"/>
        <v>133.05942939301832</v>
      </c>
      <c r="F322" s="21">
        <f t="shared" si="200"/>
        <v>140.91466233984195</v>
      </c>
      <c r="G322" s="21">
        <f t="shared" si="200"/>
        <v>93.399637003357682</v>
      </c>
      <c r="H322" s="21">
        <f t="shared" si="200"/>
        <v>98.606012328577989</v>
      </c>
      <c r="I322" s="21">
        <f t="shared" si="200"/>
        <v>90.659439463768052</v>
      </c>
      <c r="J322" s="21">
        <f t="shared" si="200"/>
        <v>95.372579231862218</v>
      </c>
      <c r="K322" s="21">
        <f t="shared" si="200"/>
        <v>91.189210988088703</v>
      </c>
      <c r="L322" s="21">
        <f t="shared" si="200"/>
        <v>94.239964248831839</v>
      </c>
      <c r="M322" s="21">
        <f t="shared" si="200"/>
        <v>79.479433502242344</v>
      </c>
      <c r="N322" s="21">
        <f t="shared" si="200"/>
        <v>93.710192724511174</v>
      </c>
      <c r="O322" s="21">
        <f t="shared" si="200"/>
        <v>81.872539353483958</v>
      </c>
      <c r="P322" s="41"/>
      <c r="Q322" s="41"/>
    </row>
    <row r="323" spans="1:19" ht="14.25" x14ac:dyDescent="0.2">
      <c r="A323" s="159"/>
      <c r="B323" s="33" t="str">
        <f t="shared" si="196"/>
        <v>Leaves hair soft to the touch</v>
      </c>
      <c r="C323" s="21">
        <f t="shared" ref="C323:O323" si="201">100+((C65-$R65)*(20/$S65))</f>
        <v>87.242093100120542</v>
      </c>
      <c r="D323" s="21">
        <f t="shared" si="201"/>
        <v>126.40723552772303</v>
      </c>
      <c r="E323" s="21">
        <f t="shared" si="201"/>
        <v>138.91886828919885</v>
      </c>
      <c r="F323" s="21">
        <f t="shared" si="201"/>
        <v>133.47817398004847</v>
      </c>
      <c r="G323" s="21">
        <f t="shared" si="201"/>
        <v>90.16867595955523</v>
      </c>
      <c r="H323" s="21">
        <f t="shared" si="201"/>
        <v>95.216540354687552</v>
      </c>
      <c r="I323" s="21">
        <f t="shared" si="201"/>
        <v>94.921917919173993</v>
      </c>
      <c r="J323" s="21">
        <f t="shared" si="201"/>
        <v>90.20795895095705</v>
      </c>
      <c r="K323" s="21">
        <f t="shared" si="201"/>
        <v>99.53766940888643</v>
      </c>
      <c r="L323" s="21">
        <f t="shared" si="201"/>
        <v>97.887783770010486</v>
      </c>
      <c r="M323" s="21">
        <f t="shared" si="201"/>
        <v>77.008873839949587</v>
      </c>
      <c r="N323" s="21">
        <f t="shared" si="201"/>
        <v>89.481223610023591</v>
      </c>
      <c r="O323" s="21">
        <f t="shared" si="201"/>
        <v>79.522985289665286</v>
      </c>
      <c r="P323" s="41"/>
      <c r="Q323" s="41"/>
    </row>
    <row r="324" spans="1:19" ht="14.25" x14ac:dyDescent="0.2">
      <c r="A324" s="159"/>
      <c r="B324" s="33" t="str">
        <f t="shared" si="196"/>
        <v>Leaves hair with fullness and volume</v>
      </c>
      <c r="C324" s="21">
        <f t="shared" ref="C324:O324" si="202">100+((C66-$R66)*(20/$S66))</f>
        <v>80.814726689838238</v>
      </c>
      <c r="D324" s="21">
        <f t="shared" si="202"/>
        <v>129.1231979524778</v>
      </c>
      <c r="E324" s="21">
        <f t="shared" si="202"/>
        <v>127.59789664964298</v>
      </c>
      <c r="F324" s="21">
        <f t="shared" si="202"/>
        <v>135.02829299630969</v>
      </c>
      <c r="G324" s="21">
        <f t="shared" si="202"/>
        <v>91.339305679398407</v>
      </c>
      <c r="H324" s="21">
        <f t="shared" si="202"/>
        <v>103.01875565539065</v>
      </c>
      <c r="I324" s="21">
        <f t="shared" si="202"/>
        <v>94.215588136172613</v>
      </c>
      <c r="J324" s="21">
        <f t="shared" si="202"/>
        <v>95.021818824813863</v>
      </c>
      <c r="K324" s="21">
        <f t="shared" si="202"/>
        <v>101.49345435255584</v>
      </c>
      <c r="L324" s="21">
        <f t="shared" si="202"/>
        <v>101.92925472479436</v>
      </c>
      <c r="M324" s="21">
        <f t="shared" si="202"/>
        <v>72.207669338127531</v>
      </c>
      <c r="N324" s="21">
        <f t="shared" si="202"/>
        <v>93.30040735447173</v>
      </c>
      <c r="O324" s="21">
        <f t="shared" si="202"/>
        <v>74.909631646006332</v>
      </c>
      <c r="P324" s="41"/>
      <c r="Q324" s="41"/>
    </row>
    <row r="325" spans="1:19" ht="14.25" x14ac:dyDescent="0.2">
      <c r="A325" s="159"/>
      <c r="B325" s="33" t="str">
        <f t="shared" si="196"/>
        <v>Makes hair easy to comb</v>
      </c>
      <c r="C325" s="21">
        <f t="shared" ref="C325:O325" si="203">100+((C67-$R67)*(20/$S67))</f>
        <v>82.124416349028365</v>
      </c>
      <c r="D325" s="21">
        <f t="shared" si="203"/>
        <v>125.04514026580549</v>
      </c>
      <c r="E325" s="21">
        <f t="shared" si="203"/>
        <v>135.26642265163738</v>
      </c>
      <c r="F325" s="21">
        <f t="shared" si="203"/>
        <v>138.73126413836005</v>
      </c>
      <c r="G325" s="21">
        <f t="shared" si="203"/>
        <v>85.95739724371532</v>
      </c>
      <c r="H325" s="21">
        <f t="shared" si="203"/>
        <v>97.564616224236289</v>
      </c>
      <c r="I325" s="21">
        <f t="shared" si="203"/>
        <v>90.440035917162788</v>
      </c>
      <c r="J325" s="21">
        <f t="shared" si="203"/>
        <v>93.146943328664875</v>
      </c>
      <c r="K325" s="21">
        <f t="shared" si="203"/>
        <v>96.460198000343439</v>
      </c>
      <c r="L325" s="21">
        <f t="shared" si="203"/>
        <v>99.686831634853931</v>
      </c>
      <c r="M325" s="21">
        <f t="shared" si="203"/>
        <v>82.059450571152325</v>
      </c>
      <c r="N325" s="21">
        <f t="shared" si="203"/>
        <v>93.190253847248911</v>
      </c>
      <c r="O325" s="21">
        <f t="shared" si="203"/>
        <v>80.32702982779098</v>
      </c>
      <c r="P325" s="41"/>
      <c r="Q325" s="41"/>
    </row>
    <row r="326" spans="1:19" ht="14.25" x14ac:dyDescent="0.2">
      <c r="A326" s="159"/>
      <c r="B326" s="33" t="str">
        <f t="shared" si="196"/>
        <v>Moisturizes hair</v>
      </c>
      <c r="C326" s="21">
        <f t="shared" ref="C326:O326" si="204">100+((C68-$R68)*(20/$S68))</f>
        <v>83.100705551597272</v>
      </c>
      <c r="D326" s="21">
        <f t="shared" si="204"/>
        <v>128.04756679979869</v>
      </c>
      <c r="E326" s="21">
        <f t="shared" si="204"/>
        <v>135.98959602293314</v>
      </c>
      <c r="F326" s="21">
        <f t="shared" si="204"/>
        <v>135.00408874706972</v>
      </c>
      <c r="G326" s="21">
        <f t="shared" si="204"/>
        <v>93.419546440049359</v>
      </c>
      <c r="H326" s="21">
        <f t="shared" si="204"/>
        <v>96.395391939715324</v>
      </c>
      <c r="I326" s="21">
        <f t="shared" si="204"/>
        <v>92.414715492110204</v>
      </c>
      <c r="J326" s="21">
        <f t="shared" si="204"/>
        <v>93.748048865337154</v>
      </c>
      <c r="K326" s="21">
        <f t="shared" si="204"/>
        <v>95.506503024230682</v>
      </c>
      <c r="L326" s="21">
        <f t="shared" si="204"/>
        <v>98.946116653714711</v>
      </c>
      <c r="M326" s="21">
        <f t="shared" si="204"/>
        <v>76.975101503583588</v>
      </c>
      <c r="N326" s="21">
        <f t="shared" si="204"/>
        <v>90.984763758504485</v>
      </c>
      <c r="O326" s="21">
        <f t="shared" si="204"/>
        <v>79.467855201355718</v>
      </c>
      <c r="P326" s="41"/>
      <c r="Q326" s="41"/>
    </row>
    <row r="327" spans="1:19" ht="14.25" x14ac:dyDescent="0.2">
      <c r="A327" s="159"/>
      <c r="B327" s="33" t="str">
        <f t="shared" si="196"/>
        <v>Prevents hair fall</v>
      </c>
      <c r="C327" s="21">
        <f t="shared" ref="C327:O327" si="205">100+((C69-$R69)*(20/$S69))</f>
        <v>81.812563958761672</v>
      </c>
      <c r="D327" s="21">
        <f t="shared" si="205"/>
        <v>122.4841547624934</v>
      </c>
      <c r="E327" s="21">
        <f t="shared" si="205"/>
        <v>141.07506912363755</v>
      </c>
      <c r="F327" s="21">
        <f t="shared" si="205"/>
        <v>130.77498346507417</v>
      </c>
      <c r="G327" s="21">
        <f t="shared" si="205"/>
        <v>89.109339219961583</v>
      </c>
      <c r="H327" s="21">
        <f t="shared" si="205"/>
        <v>101.16488095585711</v>
      </c>
      <c r="I327" s="21">
        <f t="shared" si="205"/>
        <v>91.879998811895476</v>
      </c>
      <c r="J327" s="21">
        <f t="shared" si="205"/>
        <v>94.798708916375432</v>
      </c>
      <c r="K327" s="21">
        <f t="shared" si="205"/>
        <v>97.400167922542366</v>
      </c>
      <c r="L327" s="21">
        <f t="shared" si="205"/>
        <v>99.832426342942341</v>
      </c>
      <c r="M327" s="21">
        <f t="shared" si="205"/>
        <v>79.35915546514083</v>
      </c>
      <c r="N327" s="21">
        <f t="shared" si="205"/>
        <v>96.173463675731952</v>
      </c>
      <c r="O327" s="21">
        <f t="shared" si="205"/>
        <v>74.135087379586096</v>
      </c>
      <c r="P327" s="41"/>
      <c r="Q327" s="41"/>
    </row>
    <row r="328" spans="1:19" ht="14.25" x14ac:dyDescent="0.2">
      <c r="A328" s="159"/>
      <c r="B328" s="33" t="str">
        <f t="shared" si="196"/>
        <v>Protects against split ends</v>
      </c>
      <c r="C328" s="21">
        <f t="shared" ref="C328:O328" si="206">100+((C70-$R70)*(20/$S70))</f>
        <v>79.988148961748294</v>
      </c>
      <c r="D328" s="21">
        <f t="shared" si="206"/>
        <v>121.611122465783</v>
      </c>
      <c r="E328" s="21">
        <f t="shared" si="206"/>
        <v>141.31182492992832</v>
      </c>
      <c r="F328" s="21">
        <f t="shared" si="206"/>
        <v>135.82077807290057</v>
      </c>
      <c r="G328" s="21">
        <f t="shared" si="206"/>
        <v>90.592995181809499</v>
      </c>
      <c r="H328" s="21">
        <f t="shared" si="206"/>
        <v>93.883431657203985</v>
      </c>
      <c r="I328" s="21">
        <f t="shared" si="206"/>
        <v>96.146916621169623</v>
      </c>
      <c r="J328" s="21">
        <f t="shared" si="206"/>
        <v>94.512177480527768</v>
      </c>
      <c r="K328" s="21">
        <f t="shared" si="206"/>
        <v>93.359476804434166</v>
      </c>
      <c r="L328" s="21">
        <f t="shared" si="206"/>
        <v>98.473276167467631</v>
      </c>
      <c r="M328" s="21">
        <f t="shared" si="206"/>
        <v>82.859421554926911</v>
      </c>
      <c r="N328" s="21">
        <f t="shared" si="206"/>
        <v>89.167837982275586</v>
      </c>
      <c r="O328" s="21">
        <f t="shared" si="206"/>
        <v>82.272592119824722</v>
      </c>
      <c r="P328" s="41"/>
      <c r="Q328" s="41"/>
    </row>
    <row r="329" spans="1:19" ht="14.25" x14ac:dyDescent="0.2">
      <c r="A329" s="159"/>
      <c r="B329" s="33" t="str">
        <f t="shared" si="196"/>
        <v>Provides superior anti-dandruff performance</v>
      </c>
      <c r="C329" s="21">
        <f t="shared" ref="C329:O329" si="207">100+((C71-$R71)*(20/$S71))</f>
        <v>80.183523601913521</v>
      </c>
      <c r="D329" s="21">
        <f t="shared" si="207"/>
        <v>145.82448371977881</v>
      </c>
      <c r="E329" s="21">
        <f t="shared" si="207"/>
        <v>117.55502164472651</v>
      </c>
      <c r="F329" s="21">
        <f t="shared" si="207"/>
        <v>123.73377598780493</v>
      </c>
      <c r="G329" s="21">
        <f t="shared" si="207"/>
        <v>92.923052045841331</v>
      </c>
      <c r="H329" s="21">
        <f t="shared" si="207"/>
        <v>113.28636609050298</v>
      </c>
      <c r="I329" s="21">
        <f t="shared" si="207"/>
        <v>89.767236655559344</v>
      </c>
      <c r="J329" s="21">
        <f t="shared" si="207"/>
        <v>91.345144350700338</v>
      </c>
      <c r="K329" s="21">
        <f t="shared" si="207"/>
        <v>98.105233107778062</v>
      </c>
      <c r="L329" s="21">
        <f t="shared" si="207"/>
        <v>98.088623553092376</v>
      </c>
      <c r="M329" s="21">
        <f t="shared" si="207"/>
        <v>75.698943836775967</v>
      </c>
      <c r="N329" s="21">
        <f t="shared" si="207"/>
        <v>93.089147592698282</v>
      </c>
      <c r="O329" s="21">
        <f t="shared" si="207"/>
        <v>80.39944781282756</v>
      </c>
      <c r="P329" s="41"/>
      <c r="Q329" s="41"/>
    </row>
    <row r="330" spans="1:19" ht="14.25" x14ac:dyDescent="0.2">
      <c r="A330" s="159"/>
      <c r="B330" s="33" t="str">
        <f t="shared" si="196"/>
        <v>Provides superior scalp care</v>
      </c>
      <c r="C330" s="21">
        <f t="shared" ref="C330:O330" si="208">100+((C72-$R72)*(20/$S72))</f>
        <v>88.353249875914472</v>
      </c>
      <c r="D330" s="21">
        <f t="shared" si="208"/>
        <v>133.20494731014693</v>
      </c>
      <c r="E330" s="21">
        <f t="shared" si="208"/>
        <v>128.99594157911548</v>
      </c>
      <c r="F330" s="21">
        <f t="shared" si="208"/>
        <v>134.40276712293058</v>
      </c>
      <c r="G330" s="21">
        <f t="shared" si="208"/>
        <v>90.199888753955946</v>
      </c>
      <c r="H330" s="21">
        <f t="shared" si="208"/>
        <v>106.237365136226</v>
      </c>
      <c r="I330" s="21">
        <f t="shared" si="208"/>
        <v>88.203522399316526</v>
      </c>
      <c r="J330" s="21">
        <f t="shared" si="208"/>
        <v>90.233161526533266</v>
      </c>
      <c r="K330" s="21">
        <f t="shared" si="208"/>
        <v>94.292439780966774</v>
      </c>
      <c r="L330" s="21">
        <f t="shared" si="208"/>
        <v>97.80271728787443</v>
      </c>
      <c r="M330" s="21">
        <f t="shared" si="208"/>
        <v>74.66150396034574</v>
      </c>
      <c r="N330" s="21">
        <f t="shared" si="208"/>
        <v>94.924622459935932</v>
      </c>
      <c r="O330" s="21">
        <f t="shared" si="208"/>
        <v>78.487872806737983</v>
      </c>
      <c r="P330" s="41"/>
      <c r="Q330" s="41"/>
    </row>
    <row r="331" spans="1:19" ht="14.25" x14ac:dyDescent="0.2">
      <c r="A331" s="159"/>
      <c r="B331" s="33" t="str">
        <f>B269</f>
        <v>Provides vitamins</v>
      </c>
      <c r="C331" s="21">
        <f t="shared" ref="C331:O331" si="209">100+((C73-$R73)*(20/$S73))</f>
        <v>80.941687995674855</v>
      </c>
      <c r="D331" s="21">
        <f t="shared" si="209"/>
        <v>118.44419851742404</v>
      </c>
      <c r="E331" s="21">
        <f t="shared" si="209"/>
        <v>139.97975837974516</v>
      </c>
      <c r="F331" s="21">
        <f t="shared" si="209"/>
        <v>138.24970503515704</v>
      </c>
      <c r="G331" s="21">
        <f t="shared" si="209"/>
        <v>88.294414710174465</v>
      </c>
      <c r="H331" s="21">
        <f t="shared" si="209"/>
        <v>95.899440870759832</v>
      </c>
      <c r="I331" s="21">
        <f t="shared" si="209"/>
        <v>89.375698050542042</v>
      </c>
      <c r="J331" s="21">
        <f t="shared" si="209"/>
        <v>90.402917223891251</v>
      </c>
      <c r="K331" s="21">
        <f t="shared" si="209"/>
        <v>104.26136536960252</v>
      </c>
      <c r="L331" s="21">
        <f t="shared" si="209"/>
        <v>95.16056392150864</v>
      </c>
      <c r="M331" s="21">
        <f t="shared" si="209"/>
        <v>80.887623828656473</v>
      </c>
      <c r="N331" s="21">
        <f t="shared" si="209"/>
        <v>92.907890295742831</v>
      </c>
      <c r="O331" s="21">
        <f t="shared" si="209"/>
        <v>85.194735801120714</v>
      </c>
      <c r="P331" s="41"/>
      <c r="Q331" s="41"/>
    </row>
    <row r="332" spans="1:19" ht="14.25" x14ac:dyDescent="0.2">
      <c r="A332" s="159"/>
      <c r="B332" s="33" t="str">
        <f>B270</f>
        <v>Repairs extremely severe damage</v>
      </c>
      <c r="C332" s="21">
        <f t="shared" ref="C332:O332" si="210">100+((C74-$R74)*(20/$S74))</f>
        <v>76.92828160872682</v>
      </c>
      <c r="D332" s="21">
        <f t="shared" si="210"/>
        <v>118.81729955218226</v>
      </c>
      <c r="E332" s="21">
        <f t="shared" si="210"/>
        <v>140.92720761906071</v>
      </c>
      <c r="F332" s="21">
        <f t="shared" si="210"/>
        <v>132.27929283822255</v>
      </c>
      <c r="G332" s="21">
        <f t="shared" si="210"/>
        <v>93.374567904779269</v>
      </c>
      <c r="H332" s="21">
        <f t="shared" si="210"/>
        <v>97.426235786985572</v>
      </c>
      <c r="I332" s="21">
        <f t="shared" si="210"/>
        <v>96.838090449245939</v>
      </c>
      <c r="J332" s="21">
        <f t="shared" si="210"/>
        <v>88.930803130746554</v>
      </c>
      <c r="K332" s="21">
        <f t="shared" si="210"/>
        <v>97.578717911584732</v>
      </c>
      <c r="L332" s="21">
        <f t="shared" si="210"/>
        <v>104.76716092840236</v>
      </c>
      <c r="M332" s="21">
        <f t="shared" si="210"/>
        <v>73.747940152801448</v>
      </c>
      <c r="N332" s="21">
        <f t="shared" si="210"/>
        <v>94.768690186828749</v>
      </c>
      <c r="O332" s="21">
        <f t="shared" si="210"/>
        <v>83.615711930432923</v>
      </c>
      <c r="P332" s="41"/>
      <c r="Q332" s="41"/>
    </row>
    <row r="333" spans="1:19" ht="14.25" x14ac:dyDescent="0.2">
      <c r="A333" s="159"/>
      <c r="B333" s="33" t="str">
        <f>B271</f>
        <v>Simplifies my hair routine</v>
      </c>
      <c r="C333" s="21">
        <f t="shared" ref="C333:O333" si="211">100+((C75-$R75)*(20/$S75))</f>
        <v>84.02336680915424</v>
      </c>
      <c r="D333" s="21">
        <f t="shared" si="211"/>
        <v>128.35403078126711</v>
      </c>
      <c r="E333" s="21">
        <f t="shared" si="211"/>
        <v>132.47352382721937</v>
      </c>
      <c r="F333" s="21">
        <f t="shared" si="211"/>
        <v>134.19510301060239</v>
      </c>
      <c r="G333" s="21">
        <f t="shared" si="211"/>
        <v>92.774727658017952</v>
      </c>
      <c r="H333" s="21">
        <f t="shared" si="211"/>
        <v>102.34588811801643</v>
      </c>
      <c r="I333" s="21">
        <f t="shared" si="211"/>
        <v>94.373336899730759</v>
      </c>
      <c r="J333" s="21">
        <f t="shared" si="211"/>
        <v>87.773950030095833</v>
      </c>
      <c r="K333" s="21">
        <f t="shared" si="211"/>
        <v>97.59105037343474</v>
      </c>
      <c r="L333" s="21">
        <f t="shared" si="211"/>
        <v>102.94024283608914</v>
      </c>
      <c r="M333" s="21">
        <f t="shared" si="211"/>
        <v>75.272005960290542</v>
      </c>
      <c r="N333" s="21">
        <f t="shared" si="211"/>
        <v>92.200867930223609</v>
      </c>
      <c r="O333" s="21">
        <f t="shared" si="211"/>
        <v>75.68190576585792</v>
      </c>
      <c r="P333" s="41"/>
      <c r="Q333" s="41"/>
    </row>
    <row r="334" spans="1:19" ht="14.25" x14ac:dyDescent="0.2">
      <c r="A334" s="159"/>
      <c r="B334" s="33" t="str">
        <f>B272</f>
        <v>Strengthens hair</v>
      </c>
      <c r="C334" s="21">
        <f t="shared" ref="C334:O334" si="212">100+((C76-$R76)*(20/$S76))</f>
        <v>80.157407210590193</v>
      </c>
      <c r="D334" s="21">
        <f t="shared" si="212"/>
        <v>128.49163269554356</v>
      </c>
      <c r="E334" s="21">
        <f t="shared" si="212"/>
        <v>134.71795390675271</v>
      </c>
      <c r="F334" s="21">
        <f t="shared" si="212"/>
        <v>129.77541026486506</v>
      </c>
      <c r="G334" s="21">
        <f t="shared" si="212"/>
        <v>96.525571219438945</v>
      </c>
      <c r="H334" s="21">
        <f t="shared" si="212"/>
        <v>100.84762236948789</v>
      </c>
      <c r="I334" s="21">
        <f t="shared" si="212"/>
        <v>97.210252589743732</v>
      </c>
      <c r="J334" s="21">
        <f t="shared" si="212"/>
        <v>91.048120257000676</v>
      </c>
      <c r="K334" s="21">
        <f t="shared" si="212"/>
        <v>100.055959535073</v>
      </c>
      <c r="L334" s="21">
        <f t="shared" si="212"/>
        <v>101.51090744697066</v>
      </c>
      <c r="M334" s="21">
        <f t="shared" si="212"/>
        <v>73.567349021406642</v>
      </c>
      <c r="N334" s="21">
        <f t="shared" si="212"/>
        <v>90.983931378534592</v>
      </c>
      <c r="O334" s="21">
        <f t="shared" si="212"/>
        <v>75.107882104592406</v>
      </c>
      <c r="P334" s="41"/>
      <c r="Q334" s="41"/>
    </row>
    <row r="335" spans="1:19" ht="14.25" x14ac:dyDescent="0.2">
      <c r="A335" s="159"/>
      <c r="B335" s="33" t="str">
        <f>B273</f>
        <v>Worth paying more for</v>
      </c>
      <c r="C335" s="21">
        <f t="shared" ref="C335:O335" si="213">100+((C77-$R77)*(20/$S77))</f>
        <v>75.355820179507859</v>
      </c>
      <c r="D335" s="21">
        <f t="shared" si="213"/>
        <v>128.46670750705186</v>
      </c>
      <c r="E335" s="21">
        <f t="shared" si="213"/>
        <v>122.26167314601207</v>
      </c>
      <c r="F335" s="21">
        <f t="shared" si="213"/>
        <v>132.01619750171446</v>
      </c>
      <c r="G335" s="21">
        <f t="shared" si="213"/>
        <v>102.70003939764932</v>
      </c>
      <c r="H335" s="21">
        <f t="shared" si="213"/>
        <v>109.11541390652098</v>
      </c>
      <c r="I335" s="21">
        <f t="shared" si="213"/>
        <v>90.815821045149377</v>
      </c>
      <c r="J335" s="21">
        <f t="shared" si="213"/>
        <v>79.168235358960274</v>
      </c>
      <c r="K335" s="21">
        <f t="shared" si="213"/>
        <v>110.03565205328535</v>
      </c>
      <c r="L335" s="21">
        <f t="shared" si="213"/>
        <v>101.12248828891039</v>
      </c>
      <c r="M335" s="21">
        <f t="shared" si="213"/>
        <v>90.97357615602327</v>
      </c>
      <c r="N335" s="21">
        <f t="shared" si="213"/>
        <v>88.633542011393857</v>
      </c>
      <c r="O335" s="21">
        <f t="shared" si="213"/>
        <v>69.334833447820927</v>
      </c>
      <c r="P335" s="41"/>
      <c r="Q335" s="41"/>
    </row>
    <row r="336" spans="1:19" x14ac:dyDescent="0.15">
      <c r="B336" s="42" t="s">
        <v>78</v>
      </c>
      <c r="C336" s="43">
        <f t="shared" ref="C336:O336" si="214">MAX(C276:C335)</f>
        <v>95.968155826307722</v>
      </c>
      <c r="D336" s="43">
        <f t="shared" si="214"/>
        <v>145.82448371977881</v>
      </c>
      <c r="E336" s="43">
        <f t="shared" si="214"/>
        <v>141.31182492992832</v>
      </c>
      <c r="F336" s="43">
        <f t="shared" si="214"/>
        <v>143.41253968559278</v>
      </c>
      <c r="G336" s="43">
        <f t="shared" si="214"/>
        <v>108.97075446630186</v>
      </c>
      <c r="H336" s="43">
        <f t="shared" si="214"/>
        <v>119.10851686886799</v>
      </c>
      <c r="I336" s="43">
        <f t="shared" si="214"/>
        <v>101.43510333505951</v>
      </c>
      <c r="J336" s="43">
        <f t="shared" si="214"/>
        <v>99.077975549682421</v>
      </c>
      <c r="K336" s="43">
        <f t="shared" si="214"/>
        <v>110.68335845491177</v>
      </c>
      <c r="L336" s="43">
        <f t="shared" si="214"/>
        <v>111.79755739831495</v>
      </c>
      <c r="M336" s="43">
        <f t="shared" si="214"/>
        <v>90.97357615602327</v>
      </c>
      <c r="N336" s="43">
        <f t="shared" si="214"/>
        <v>97.137588230721434</v>
      </c>
      <c r="O336" s="43">
        <f t="shared" si="214"/>
        <v>91.877125523441322</v>
      </c>
      <c r="P336" s="149" t="s">
        <v>183</v>
      </c>
      <c r="Q336" s="150"/>
      <c r="R336" s="150"/>
      <c r="S336" s="151"/>
    </row>
    <row r="337" spans="1:19" x14ac:dyDescent="0.15">
      <c r="B337" s="42" t="s">
        <v>79</v>
      </c>
      <c r="C337" s="43">
        <f t="shared" ref="C337:O337" si="215">MIN(C276:C335)</f>
        <v>74.907287923769559</v>
      </c>
      <c r="D337" s="43">
        <f t="shared" si="215"/>
        <v>118.44419851742404</v>
      </c>
      <c r="E337" s="43">
        <f t="shared" si="215"/>
        <v>117.55502164472651</v>
      </c>
      <c r="F337" s="43">
        <f t="shared" si="215"/>
        <v>122.47002244221554</v>
      </c>
      <c r="G337" s="43">
        <f t="shared" si="215"/>
        <v>83.920303272637568</v>
      </c>
      <c r="H337" s="43">
        <f t="shared" si="215"/>
        <v>93.753143716077858</v>
      </c>
      <c r="I337" s="43">
        <f t="shared" si="215"/>
        <v>82.889556057458051</v>
      </c>
      <c r="J337" s="43">
        <f t="shared" si="215"/>
        <v>79.168235358960274</v>
      </c>
      <c r="K337" s="43">
        <f t="shared" si="215"/>
        <v>88.801444491982409</v>
      </c>
      <c r="L337" s="43">
        <f t="shared" si="215"/>
        <v>92.629883636687694</v>
      </c>
      <c r="M337" s="43">
        <f t="shared" si="215"/>
        <v>67.735155320160573</v>
      </c>
      <c r="N337" s="43">
        <f t="shared" si="215"/>
        <v>83.950409968926564</v>
      </c>
      <c r="O337" s="43">
        <f t="shared" si="215"/>
        <v>69.334833447820927</v>
      </c>
      <c r="P337" s="152"/>
      <c r="Q337" s="153"/>
      <c r="R337" s="153"/>
      <c r="S337" s="154"/>
    </row>
    <row r="338" spans="1:19" x14ac:dyDescent="0.15">
      <c r="B338" s="42" t="s">
        <v>80</v>
      </c>
      <c r="C338" s="43">
        <f t="shared" ref="C338:O338" si="216">AVERAGE(C276:C335)</f>
        <v>82.660148844054277</v>
      </c>
      <c r="D338" s="43">
        <f t="shared" si="216"/>
        <v>128.31265056762473</v>
      </c>
      <c r="E338" s="43">
        <f t="shared" si="216"/>
        <v>132.66227830059523</v>
      </c>
      <c r="F338" s="43">
        <f t="shared" si="216"/>
        <v>134.26868941688073</v>
      </c>
      <c r="G338" s="43">
        <f t="shared" si="216"/>
        <v>91.723252732309192</v>
      </c>
      <c r="H338" s="43">
        <f t="shared" si="216"/>
        <v>100.40859663519925</v>
      </c>
      <c r="I338" s="43">
        <f t="shared" si="216"/>
        <v>90.602569552862633</v>
      </c>
      <c r="J338" s="43">
        <f t="shared" si="216"/>
        <v>91.303468460896354</v>
      </c>
      <c r="K338" s="43">
        <f t="shared" si="216"/>
        <v>99.33247691007584</v>
      </c>
      <c r="L338" s="43">
        <f t="shared" si="216"/>
        <v>100.00225274078184</v>
      </c>
      <c r="M338" s="43">
        <f t="shared" si="216"/>
        <v>78.363606386949087</v>
      </c>
      <c r="N338" s="43">
        <f t="shared" si="216"/>
        <v>90.774264386577357</v>
      </c>
      <c r="O338" s="43">
        <f t="shared" si="216"/>
        <v>79.585745065193436</v>
      </c>
      <c r="P338" s="155"/>
      <c r="Q338" s="156"/>
      <c r="R338" s="156"/>
      <c r="S338" s="157"/>
    </row>
    <row r="339" spans="1:19" x14ac:dyDescent="0.15">
      <c r="B339" s="42" t="s">
        <v>81</v>
      </c>
      <c r="C339" s="43">
        <f t="shared" ref="C339:O339" si="217">STDEV(C276:C335)</f>
        <v>4.0106759344759713</v>
      </c>
      <c r="D339" s="43">
        <f t="shared" si="217"/>
        <v>4.7228330603992497</v>
      </c>
      <c r="E339" s="43">
        <f t="shared" si="217"/>
        <v>4.6694140488421345</v>
      </c>
      <c r="F339" s="43">
        <f t="shared" si="217"/>
        <v>4.5425642565585314</v>
      </c>
      <c r="G339" s="43">
        <f t="shared" si="217"/>
        <v>5.6774202262349878</v>
      </c>
      <c r="H339" s="43">
        <f t="shared" si="217"/>
        <v>5.1133372503420516</v>
      </c>
      <c r="I339" s="43">
        <f t="shared" si="217"/>
        <v>3.4829754584063002</v>
      </c>
      <c r="J339" s="43">
        <f t="shared" si="217"/>
        <v>3.5453727012233949</v>
      </c>
      <c r="K339" s="43">
        <f t="shared" si="217"/>
        <v>5.2552931806093115</v>
      </c>
      <c r="L339" s="43">
        <f t="shared" si="217"/>
        <v>3.8231894209680894</v>
      </c>
      <c r="M339" s="43">
        <f t="shared" si="217"/>
        <v>4.1969566847150945</v>
      </c>
      <c r="N339" s="43">
        <f t="shared" si="217"/>
        <v>2.968724041050085</v>
      </c>
      <c r="O339" s="43">
        <f t="shared" si="217"/>
        <v>5.0232359885405247</v>
      </c>
    </row>
    <row r="342" spans="1:19" ht="14.25" x14ac:dyDescent="0.2">
      <c r="A342" s="24"/>
      <c r="B342" s="62" t="s">
        <v>184</v>
      </c>
      <c r="C342" s="66" t="str">
        <f t="shared" ref="C342:O342" si="218">C275</f>
        <v>Clairol</v>
      </c>
      <c r="D342" s="66" t="str">
        <f t="shared" si="218"/>
        <v>H&amp;S</v>
      </c>
      <c r="E342" s="66" t="str">
        <f t="shared" si="218"/>
        <v>PTN</v>
      </c>
      <c r="F342" s="66" t="str">
        <f t="shared" si="218"/>
        <v>REJ</v>
      </c>
      <c r="G342" s="66" t="str">
        <f t="shared" si="218"/>
        <v>VS</v>
      </c>
      <c r="H342" s="66" t="str">
        <f t="shared" si="218"/>
        <v>Clear</v>
      </c>
      <c r="I342" s="66" t="str">
        <f t="shared" si="218"/>
        <v>Dove</v>
      </c>
      <c r="J342" s="66" t="str">
        <f t="shared" si="218"/>
        <v>Hazeline</v>
      </c>
      <c r="K342" s="66" t="str">
        <f t="shared" si="218"/>
        <v>L'Oreal</v>
      </c>
      <c r="L342" s="66" t="str">
        <f t="shared" si="218"/>
        <v>Lux</v>
      </c>
      <c r="M342" s="66" t="str">
        <f t="shared" si="218"/>
        <v>SWK</v>
      </c>
      <c r="N342" s="66" t="str">
        <f t="shared" si="218"/>
        <v>Slek</v>
      </c>
      <c r="O342" s="66" t="str">
        <f t="shared" si="218"/>
        <v>Syoss</v>
      </c>
    </row>
    <row r="343" spans="1:19" ht="14.25" x14ac:dyDescent="0.2">
      <c r="A343" s="146" t="s">
        <v>70</v>
      </c>
      <c r="B343" s="63" t="str">
        <f t="shared" ref="B343:O358" si="219">B276</f>
        <v>Brand that understands my needs</v>
      </c>
      <c r="C343" s="65">
        <f t="shared" si="219"/>
        <v>87.59095922899175</v>
      </c>
      <c r="D343" s="65">
        <f t="shared" si="219"/>
        <v>130.07891198892605</v>
      </c>
      <c r="E343" s="65">
        <f t="shared" si="219"/>
        <v>132.60768558482562</v>
      </c>
      <c r="F343" s="65">
        <f t="shared" si="219"/>
        <v>133.51895534911375</v>
      </c>
      <c r="G343" s="65">
        <f t="shared" si="219"/>
        <v>84.037007148268032</v>
      </c>
      <c r="H343" s="65">
        <f t="shared" si="219"/>
        <v>103.08254522189004</v>
      </c>
      <c r="I343" s="65">
        <f t="shared" si="219"/>
        <v>90.119732824891329</v>
      </c>
      <c r="J343" s="65">
        <f t="shared" si="219"/>
        <v>93.696466649722268</v>
      </c>
      <c r="K343" s="65">
        <f t="shared" si="219"/>
        <v>98.799577329735811</v>
      </c>
      <c r="L343" s="65">
        <f t="shared" si="219"/>
        <v>99.437466164737515</v>
      </c>
      <c r="M343" s="65">
        <f t="shared" si="219"/>
        <v>71.256448704126939</v>
      </c>
      <c r="N343" s="65">
        <f t="shared" si="219"/>
        <v>91.85114537703879</v>
      </c>
      <c r="O343" s="65">
        <f t="shared" si="219"/>
        <v>83.923098427732015</v>
      </c>
      <c r="P343" s="149" t="s">
        <v>185</v>
      </c>
      <c r="Q343" s="150"/>
      <c r="R343" s="150"/>
      <c r="S343" s="151"/>
    </row>
    <row r="344" spans="1:19" ht="14.25" x14ac:dyDescent="0.2">
      <c r="A344" s="147"/>
      <c r="B344" s="63" t="str">
        <f t="shared" si="219"/>
        <v>Does what it promises</v>
      </c>
      <c r="C344" s="64">
        <f t="shared" ref="C344:L344" si="220">C277</f>
        <v>83.99467116041977</v>
      </c>
      <c r="D344" s="64">
        <f t="shared" si="220"/>
        <v>130.12488601001155</v>
      </c>
      <c r="E344" s="64">
        <f t="shared" si="220"/>
        <v>133.92965183576925</v>
      </c>
      <c r="F344" s="64">
        <f t="shared" si="220"/>
        <v>131.64679234031465</v>
      </c>
      <c r="G344" s="64">
        <f t="shared" si="220"/>
        <v>94.195556833802527</v>
      </c>
      <c r="H344" s="64">
        <f t="shared" si="220"/>
        <v>102.44264383990431</v>
      </c>
      <c r="I344" s="64">
        <f t="shared" si="220"/>
        <v>91.871564734826208</v>
      </c>
      <c r="J344" s="64">
        <f t="shared" si="220"/>
        <v>88.149064116111944</v>
      </c>
      <c r="K344" s="64">
        <f t="shared" si="220"/>
        <v>99.604494196906685</v>
      </c>
      <c r="L344" s="64">
        <f t="shared" si="220"/>
        <v>99.090336652885384</v>
      </c>
      <c r="M344" s="64">
        <f t="shared" ref="M344" si="221">M277</f>
        <v>72.354144363777351</v>
      </c>
      <c r="N344" s="64">
        <f t="shared" ref="N344:O357" si="222">N277</f>
        <v>93.249506952803316</v>
      </c>
      <c r="O344" s="64">
        <f t="shared" si="222"/>
        <v>79.346686962467146</v>
      </c>
      <c r="P344" s="152"/>
      <c r="Q344" s="153"/>
      <c r="R344" s="153"/>
      <c r="S344" s="154"/>
    </row>
    <row r="345" spans="1:19" ht="14.25" x14ac:dyDescent="0.2">
      <c r="A345" s="147"/>
      <c r="B345" s="63" t="str">
        <f t="shared" si="219"/>
        <v>Helps me express who I am</v>
      </c>
      <c r="C345" s="64">
        <f t="shared" si="219"/>
        <v>81.189569376755031</v>
      </c>
      <c r="D345" s="64">
        <f t="shared" si="219"/>
        <v>129.57256052891105</v>
      </c>
      <c r="E345" s="64">
        <f t="shared" si="219"/>
        <v>133.05850930379813</v>
      </c>
      <c r="F345" s="64">
        <f t="shared" si="219"/>
        <v>137.40976451216778</v>
      </c>
      <c r="G345" s="64">
        <f t="shared" si="219"/>
        <v>86.060008445214265</v>
      </c>
      <c r="H345" s="64">
        <f t="shared" si="219"/>
        <v>96.147009155525794</v>
      </c>
      <c r="I345" s="64">
        <f t="shared" si="219"/>
        <v>95.405317926826427</v>
      </c>
      <c r="J345" s="64">
        <f t="shared" si="219"/>
        <v>93.773597223687787</v>
      </c>
      <c r="K345" s="64">
        <f t="shared" si="219"/>
        <v>93.20496728168493</v>
      </c>
      <c r="L345" s="64">
        <f t="shared" si="219"/>
        <v>99.16322015223659</v>
      </c>
      <c r="M345" s="64">
        <f t="shared" ref="M345" si="223">M278</f>
        <v>77.481113233258142</v>
      </c>
      <c r="N345" s="64">
        <f t="shared" si="222"/>
        <v>90.164033244017489</v>
      </c>
      <c r="O345" s="64">
        <f t="shared" si="222"/>
        <v>87.370329615916503</v>
      </c>
      <c r="P345" s="152"/>
      <c r="Q345" s="153"/>
      <c r="R345" s="153"/>
      <c r="S345" s="154"/>
    </row>
    <row r="346" spans="1:19" ht="14.25" x14ac:dyDescent="0.2">
      <c r="A346" s="147"/>
      <c r="B346" s="63" t="str">
        <f t="shared" si="219"/>
        <v>Helps me get noticed</v>
      </c>
      <c r="C346" s="64">
        <f t="shared" si="219"/>
        <v>81.176716112556761</v>
      </c>
      <c r="D346" s="64">
        <f t="shared" si="219"/>
        <v>134.61856424737175</v>
      </c>
      <c r="E346" s="64">
        <f t="shared" si="219"/>
        <v>134.03572529959274</v>
      </c>
      <c r="F346" s="64">
        <f t="shared" si="219"/>
        <v>127.51241246098905</v>
      </c>
      <c r="G346" s="64">
        <f t="shared" si="219"/>
        <v>92.004070411682463</v>
      </c>
      <c r="H346" s="64">
        <f t="shared" si="219"/>
        <v>98.482549485072354</v>
      </c>
      <c r="I346" s="64">
        <f t="shared" si="219"/>
        <v>90.434888629200472</v>
      </c>
      <c r="J346" s="64">
        <f t="shared" si="219"/>
        <v>94.066423611515916</v>
      </c>
      <c r="K346" s="64">
        <f t="shared" si="219"/>
        <v>97.697958593831373</v>
      </c>
      <c r="L346" s="64">
        <f t="shared" si="219"/>
        <v>102.54000523691863</v>
      </c>
      <c r="M346" s="64">
        <f t="shared" ref="M346" si="224">M279</f>
        <v>81.804388825549566</v>
      </c>
      <c r="N346" s="64">
        <f t="shared" si="222"/>
        <v>92.945579481171649</v>
      </c>
      <c r="O346" s="64">
        <f t="shared" si="222"/>
        <v>72.680717604547169</v>
      </c>
      <c r="P346" s="152"/>
      <c r="Q346" s="153"/>
      <c r="R346" s="153"/>
      <c r="S346" s="154"/>
    </row>
    <row r="347" spans="1:19" ht="14.25" x14ac:dyDescent="0.2">
      <c r="A347" s="147"/>
      <c r="B347" s="63" t="str">
        <f t="shared" si="219"/>
        <v>Helps me to achieve the look I want</v>
      </c>
      <c r="C347" s="64">
        <f t="shared" si="219"/>
        <v>86.904611052203791</v>
      </c>
      <c r="D347" s="64">
        <f t="shared" si="219"/>
        <v>125.98974565679863</v>
      </c>
      <c r="E347" s="64">
        <f t="shared" si="219"/>
        <v>128.09983960028592</v>
      </c>
      <c r="F347" s="64">
        <f t="shared" si="219"/>
        <v>143.41253968559278</v>
      </c>
      <c r="G347" s="64">
        <f t="shared" si="219"/>
        <v>86.304492591211982</v>
      </c>
      <c r="H347" s="64">
        <f t="shared" si="219"/>
        <v>95.383704146216928</v>
      </c>
      <c r="I347" s="64">
        <f t="shared" si="219"/>
        <v>93.583348763241545</v>
      </c>
      <c r="J347" s="64">
        <f t="shared" si="219"/>
        <v>89.866486037098781</v>
      </c>
      <c r="K347" s="64">
        <f t="shared" si="219"/>
        <v>96.119333227432691</v>
      </c>
      <c r="L347" s="64">
        <f t="shared" si="219"/>
        <v>101.24937813591096</v>
      </c>
      <c r="M347" s="64">
        <f t="shared" ref="M347" si="225">M280</f>
        <v>78.193214037806712</v>
      </c>
      <c r="N347" s="64">
        <f t="shared" si="222"/>
        <v>95.151400225833015</v>
      </c>
      <c r="O347" s="64">
        <f t="shared" si="222"/>
        <v>79.741906840366198</v>
      </c>
      <c r="P347" s="155"/>
      <c r="Q347" s="156"/>
      <c r="R347" s="156"/>
      <c r="S347" s="157"/>
    </row>
    <row r="348" spans="1:19" ht="14.25" x14ac:dyDescent="0.2">
      <c r="A348" s="147"/>
      <c r="B348" s="63" t="str">
        <f t="shared" si="219"/>
        <v>I have a connection to this brand</v>
      </c>
      <c r="C348" s="64">
        <f t="shared" si="219"/>
        <v>78.975084922022063</v>
      </c>
      <c r="D348" s="64">
        <f t="shared" si="219"/>
        <v>130.89546714924268</v>
      </c>
      <c r="E348" s="64">
        <f t="shared" si="219"/>
        <v>131.37027631455791</v>
      </c>
      <c r="F348" s="64">
        <f t="shared" si="219"/>
        <v>137.32913133926408</v>
      </c>
      <c r="G348" s="64">
        <f t="shared" si="219"/>
        <v>90.845314054902872</v>
      </c>
      <c r="H348" s="64">
        <f t="shared" si="219"/>
        <v>99.653024071500425</v>
      </c>
      <c r="I348" s="64">
        <f t="shared" si="219"/>
        <v>87.355466689835907</v>
      </c>
      <c r="J348" s="64">
        <f t="shared" si="219"/>
        <v>92.246001092582802</v>
      </c>
      <c r="K348" s="64">
        <f t="shared" si="219"/>
        <v>97.848749243302535</v>
      </c>
      <c r="L348" s="64">
        <f t="shared" si="219"/>
        <v>97.065314120532406</v>
      </c>
      <c r="M348" s="64">
        <f t="shared" ref="M348" si="226">M281</f>
        <v>78.381573465378025</v>
      </c>
      <c r="N348" s="64">
        <f t="shared" si="222"/>
        <v>88.803634644047378</v>
      </c>
      <c r="O348" s="64">
        <f t="shared" si="222"/>
        <v>89.230962892831073</v>
      </c>
    </row>
    <row r="349" spans="1:19" ht="14.25" x14ac:dyDescent="0.2">
      <c r="A349" s="147"/>
      <c r="B349" s="63" t="str">
        <f t="shared" si="219"/>
        <v>I love this brand</v>
      </c>
      <c r="C349" s="64">
        <f t="shared" si="219"/>
        <v>85.43352144262289</v>
      </c>
      <c r="D349" s="64">
        <f t="shared" si="219"/>
        <v>129.35583588716338</v>
      </c>
      <c r="E349" s="64">
        <f t="shared" si="219"/>
        <v>132.09960865356396</v>
      </c>
      <c r="F349" s="64">
        <f t="shared" si="219"/>
        <v>138.59686256440051</v>
      </c>
      <c r="G349" s="64">
        <f t="shared" si="219"/>
        <v>87.321237105906476</v>
      </c>
      <c r="H349" s="64">
        <f t="shared" si="219"/>
        <v>103.80582388644117</v>
      </c>
      <c r="I349" s="64">
        <f t="shared" si="219"/>
        <v>88.199244391154664</v>
      </c>
      <c r="J349" s="64">
        <f t="shared" si="219"/>
        <v>90.569864061324779</v>
      </c>
      <c r="K349" s="64">
        <f t="shared" si="219"/>
        <v>95.750107044289066</v>
      </c>
      <c r="L349" s="64">
        <f t="shared" si="219"/>
        <v>96.386662326093997</v>
      </c>
      <c r="M349" s="64">
        <f t="shared" ref="M349" si="227">M282</f>
        <v>80.62643155588907</v>
      </c>
      <c r="N349" s="64">
        <f t="shared" si="222"/>
        <v>85.938375631640596</v>
      </c>
      <c r="O349" s="64">
        <f t="shared" si="222"/>
        <v>85.91642544950939</v>
      </c>
    </row>
    <row r="350" spans="1:19" ht="14.25" x14ac:dyDescent="0.2">
      <c r="A350" s="147"/>
      <c r="B350" s="63" t="str">
        <f t="shared" si="219"/>
        <v>I would miss it if it went away</v>
      </c>
      <c r="C350" s="64">
        <f t="shared" si="219"/>
        <v>79.36667836899214</v>
      </c>
      <c r="D350" s="64">
        <f t="shared" si="219"/>
        <v>130.65726155180093</v>
      </c>
      <c r="E350" s="64">
        <f t="shared" si="219"/>
        <v>129.07320733209758</v>
      </c>
      <c r="F350" s="64">
        <f t="shared" si="219"/>
        <v>136.90244083178084</v>
      </c>
      <c r="G350" s="64">
        <f t="shared" si="219"/>
        <v>90.090907511581548</v>
      </c>
      <c r="H350" s="64">
        <f t="shared" si="219"/>
        <v>98.575611722866213</v>
      </c>
      <c r="I350" s="64">
        <f t="shared" si="219"/>
        <v>93.950901702123076</v>
      </c>
      <c r="J350" s="64">
        <f t="shared" si="219"/>
        <v>91.219773737117279</v>
      </c>
      <c r="K350" s="64">
        <f t="shared" si="219"/>
        <v>100.54202385767039</v>
      </c>
      <c r="L350" s="64">
        <f t="shared" si="219"/>
        <v>99.631647869335126</v>
      </c>
      <c r="M350" s="64">
        <f t="shared" ref="M350" si="228">M283</f>
        <v>73.321781806445983</v>
      </c>
      <c r="N350" s="64">
        <f t="shared" si="222"/>
        <v>92.148357245219245</v>
      </c>
      <c r="O350" s="64">
        <f t="shared" si="222"/>
        <v>84.519406462969727</v>
      </c>
    </row>
    <row r="351" spans="1:19" ht="14.25" x14ac:dyDescent="0.2">
      <c r="A351" s="147"/>
      <c r="B351" s="63" t="str">
        <f t="shared" si="219"/>
        <v>I would recommend this brand to a friend</v>
      </c>
      <c r="C351" s="64">
        <f t="shared" si="219"/>
        <v>78.417564603216107</v>
      </c>
      <c r="D351" s="64">
        <f t="shared" si="219"/>
        <v>130.89890945963896</v>
      </c>
      <c r="E351" s="64">
        <f t="shared" si="219"/>
        <v>132.9780286261778</v>
      </c>
      <c r="F351" s="64">
        <f t="shared" si="219"/>
        <v>134.51001116994328</v>
      </c>
      <c r="G351" s="64">
        <f t="shared" si="219"/>
        <v>88.441107532424468</v>
      </c>
      <c r="H351" s="64">
        <f t="shared" si="219"/>
        <v>101.98821031229342</v>
      </c>
      <c r="I351" s="64">
        <f t="shared" si="219"/>
        <v>88.222252883315122</v>
      </c>
      <c r="J351" s="64">
        <f t="shared" si="219"/>
        <v>86.1650191816872</v>
      </c>
      <c r="K351" s="64">
        <f t="shared" si="219"/>
        <v>97.873742909037588</v>
      </c>
      <c r="L351" s="64">
        <f t="shared" si="219"/>
        <v>97.436033610818882</v>
      </c>
      <c r="M351" s="64">
        <f t="shared" ref="M351" si="229">M284</f>
        <v>77.191978568203737</v>
      </c>
      <c r="N351" s="64">
        <f t="shared" si="222"/>
        <v>94.000015619802042</v>
      </c>
      <c r="O351" s="64">
        <f t="shared" si="222"/>
        <v>91.877125523441322</v>
      </c>
    </row>
    <row r="352" spans="1:19" ht="14.25" x14ac:dyDescent="0.2">
      <c r="A352" s="147"/>
      <c r="B352" s="63" t="str">
        <f t="shared" si="219"/>
        <v>Inspires me to try a new look</v>
      </c>
      <c r="C352" s="64">
        <f t="shared" si="219"/>
        <v>74.907287923769559</v>
      </c>
      <c r="D352" s="64">
        <f t="shared" si="219"/>
        <v>129.60949386200966</v>
      </c>
      <c r="E352" s="64">
        <f t="shared" si="219"/>
        <v>132.10425520068355</v>
      </c>
      <c r="F352" s="64">
        <f t="shared" si="219"/>
        <v>132.43891830709106</v>
      </c>
      <c r="G352" s="64">
        <f t="shared" si="219"/>
        <v>89.693312443227128</v>
      </c>
      <c r="H352" s="64">
        <f t="shared" si="219"/>
        <v>99.976596985565919</v>
      </c>
      <c r="I352" s="64">
        <f t="shared" si="219"/>
        <v>91.731715000436282</v>
      </c>
      <c r="J352" s="64">
        <f t="shared" si="219"/>
        <v>87.776605561075215</v>
      </c>
      <c r="K352" s="64">
        <f t="shared" si="219"/>
        <v>108.46487032081006</v>
      </c>
      <c r="L352" s="64">
        <f t="shared" si="219"/>
        <v>101.58906468007467</v>
      </c>
      <c r="M352" s="64">
        <f t="shared" ref="M352" si="230">M285</f>
        <v>82.787082883727393</v>
      </c>
      <c r="N352" s="64">
        <f t="shared" si="222"/>
        <v>88.53720353018312</v>
      </c>
      <c r="O352" s="64">
        <f t="shared" si="222"/>
        <v>80.383593301346437</v>
      </c>
    </row>
    <row r="353" spans="1:15" ht="14.25" x14ac:dyDescent="0.2">
      <c r="A353" s="147"/>
      <c r="B353" s="63" t="str">
        <f t="shared" si="219"/>
        <v>Is a brand for people who are playful</v>
      </c>
      <c r="C353" s="64">
        <f t="shared" si="219"/>
        <v>85.467296894459693</v>
      </c>
      <c r="D353" s="64">
        <f t="shared" si="219"/>
        <v>124.55779548033242</v>
      </c>
      <c r="E353" s="64">
        <f t="shared" si="219"/>
        <v>136.16470435109062</v>
      </c>
      <c r="F353" s="64">
        <f t="shared" si="219"/>
        <v>132.70471671731278</v>
      </c>
      <c r="G353" s="64">
        <f t="shared" si="219"/>
        <v>89.221751560899449</v>
      </c>
      <c r="H353" s="64">
        <f t="shared" si="219"/>
        <v>96.338038183563029</v>
      </c>
      <c r="I353" s="64">
        <f t="shared" si="219"/>
        <v>91.037631595648094</v>
      </c>
      <c r="J353" s="64">
        <f t="shared" si="219"/>
        <v>91.209404031367555</v>
      </c>
      <c r="K353" s="64">
        <f t="shared" si="219"/>
        <v>98.914624719355018</v>
      </c>
      <c r="L353" s="64">
        <f t="shared" si="219"/>
        <v>111.79755739831495</v>
      </c>
      <c r="M353" s="64">
        <f t="shared" ref="M353" si="231">M286</f>
        <v>73.590459910428052</v>
      </c>
      <c r="N353" s="64">
        <f t="shared" si="222"/>
        <v>85.639069330179154</v>
      </c>
      <c r="O353" s="64">
        <f t="shared" si="222"/>
        <v>83.356949827049107</v>
      </c>
    </row>
    <row r="354" spans="1:15" ht="14.25" x14ac:dyDescent="0.2">
      <c r="A354" s="147"/>
      <c r="B354" s="63" t="str">
        <f t="shared" si="219"/>
        <v>Is a brand for people who are unconventional</v>
      </c>
      <c r="C354" s="64">
        <f t="shared" si="219"/>
        <v>82.357206410871314</v>
      </c>
      <c r="D354" s="64">
        <f t="shared" si="219"/>
        <v>135.85776499160045</v>
      </c>
      <c r="E354" s="64">
        <f t="shared" si="219"/>
        <v>131.05804367223959</v>
      </c>
      <c r="F354" s="64">
        <f t="shared" si="219"/>
        <v>129.42463065779742</v>
      </c>
      <c r="G354" s="64">
        <f t="shared" si="219"/>
        <v>88.413399279803073</v>
      </c>
      <c r="H354" s="64">
        <f t="shared" si="219"/>
        <v>101.05350306848638</v>
      </c>
      <c r="I354" s="64">
        <f t="shared" si="219"/>
        <v>91.52944872273892</v>
      </c>
      <c r="J354" s="64">
        <f t="shared" si="219"/>
        <v>88.815470175665766</v>
      </c>
      <c r="K354" s="64">
        <f t="shared" si="219"/>
        <v>105.32550633702746</v>
      </c>
      <c r="L354" s="64">
        <f t="shared" si="219"/>
        <v>99.068278020164357</v>
      </c>
      <c r="M354" s="64">
        <f t="shared" ref="M354" si="232">M287</f>
        <v>77.80877940142463</v>
      </c>
      <c r="N354" s="64">
        <f t="shared" si="222"/>
        <v>89.493964812434058</v>
      </c>
      <c r="O354" s="64">
        <f t="shared" si="222"/>
        <v>79.794004449746666</v>
      </c>
    </row>
    <row r="355" spans="1:15" ht="14.25" x14ac:dyDescent="0.2">
      <c r="A355" s="147"/>
      <c r="B355" s="63" t="str">
        <f t="shared" si="219"/>
        <v>Is a brand for people who are youthful</v>
      </c>
      <c r="C355" s="64">
        <f t="shared" si="219"/>
        <v>84.112986828820709</v>
      </c>
      <c r="D355" s="64">
        <f t="shared" si="219"/>
        <v>124.81086524428549</v>
      </c>
      <c r="E355" s="64">
        <f t="shared" si="219"/>
        <v>133.03493479260089</v>
      </c>
      <c r="F355" s="64">
        <f t="shared" si="219"/>
        <v>135.00645831445729</v>
      </c>
      <c r="G355" s="64">
        <f t="shared" si="219"/>
        <v>92.421550242358492</v>
      </c>
      <c r="H355" s="64">
        <f t="shared" si="219"/>
        <v>102.30733247338144</v>
      </c>
      <c r="I355" s="64">
        <f t="shared" si="219"/>
        <v>86.337991946344374</v>
      </c>
      <c r="J355" s="64">
        <f t="shared" si="219"/>
        <v>91.435788481430293</v>
      </c>
      <c r="K355" s="64">
        <f t="shared" si="219"/>
        <v>110.53140202169681</v>
      </c>
      <c r="L355" s="64">
        <f t="shared" si="219"/>
        <v>95.913963338218451</v>
      </c>
      <c r="M355" s="64">
        <f t="shared" ref="M355" si="233">M288</f>
        <v>75.072143250021952</v>
      </c>
      <c r="N355" s="64">
        <f t="shared" si="222"/>
        <v>90.140215881353214</v>
      </c>
      <c r="O355" s="64">
        <f t="shared" si="222"/>
        <v>78.874367185030763</v>
      </c>
    </row>
    <row r="356" spans="1:15" ht="14.25" x14ac:dyDescent="0.2">
      <c r="A356" s="147"/>
      <c r="B356" s="63" t="str">
        <f t="shared" si="219"/>
        <v>Is a brand for trendy people</v>
      </c>
      <c r="C356" s="64">
        <f t="shared" si="219"/>
        <v>81.260327771607948</v>
      </c>
      <c r="D356" s="64">
        <f t="shared" si="219"/>
        <v>126.75575915006387</v>
      </c>
      <c r="E356" s="64">
        <f t="shared" si="219"/>
        <v>140.83475075231576</v>
      </c>
      <c r="F356" s="64">
        <f t="shared" si="219"/>
        <v>129.58385353304897</v>
      </c>
      <c r="G356" s="64">
        <f t="shared" si="219"/>
        <v>94.816736716134329</v>
      </c>
      <c r="H356" s="64">
        <f t="shared" si="219"/>
        <v>102.00993329894426</v>
      </c>
      <c r="I356" s="64">
        <f t="shared" si="219"/>
        <v>82.889556057458051</v>
      </c>
      <c r="J356" s="64">
        <f t="shared" si="219"/>
        <v>90.728295923340653</v>
      </c>
      <c r="K356" s="64">
        <f t="shared" si="219"/>
        <v>104.10026392984628</v>
      </c>
      <c r="L356" s="64">
        <f t="shared" si="219"/>
        <v>93.12602811761063</v>
      </c>
      <c r="M356" s="64">
        <f t="shared" ref="M356" si="234">M289</f>
        <v>82.428453712406139</v>
      </c>
      <c r="N356" s="64">
        <f t="shared" si="222"/>
        <v>86.332453567179044</v>
      </c>
      <c r="O356" s="64">
        <f t="shared" si="222"/>
        <v>85.133587470044048</v>
      </c>
    </row>
    <row r="357" spans="1:15" ht="14.25" x14ac:dyDescent="0.2">
      <c r="A357" s="147"/>
      <c r="B357" s="63" t="str">
        <f t="shared" si="219"/>
        <v>Is a brand I can trust</v>
      </c>
      <c r="C357" s="64">
        <f t="shared" si="219"/>
        <v>81.387102462790494</v>
      </c>
      <c r="D357" s="64">
        <f t="shared" si="219"/>
        <v>129.21107701367313</v>
      </c>
      <c r="E357" s="64">
        <f t="shared" si="219"/>
        <v>130.4451216130409</v>
      </c>
      <c r="F357" s="64">
        <f t="shared" si="219"/>
        <v>138.60880127039681</v>
      </c>
      <c r="G357" s="64">
        <f t="shared" si="219"/>
        <v>93.25291591824967</v>
      </c>
      <c r="H357" s="64">
        <f t="shared" si="219"/>
        <v>101.53050738477799</v>
      </c>
      <c r="I357" s="64">
        <f t="shared" si="219"/>
        <v>89.512811517088934</v>
      </c>
      <c r="J357" s="64">
        <f t="shared" si="219"/>
        <v>91.942930112766987</v>
      </c>
      <c r="K357" s="64">
        <f t="shared" si="219"/>
        <v>89.455855612502731</v>
      </c>
      <c r="L357" s="64">
        <f t="shared" si="219"/>
        <v>101.51152208324925</v>
      </c>
      <c r="M357" s="64">
        <f t="shared" ref="M357" si="235">M290</f>
        <v>79.317704596158421</v>
      </c>
      <c r="N357" s="64">
        <f t="shared" si="222"/>
        <v>93.082048204491059</v>
      </c>
      <c r="O357" s="64">
        <f t="shared" si="222"/>
        <v>80.741602210813511</v>
      </c>
    </row>
    <row r="358" spans="1:15" ht="14.25" x14ac:dyDescent="0.2">
      <c r="A358" s="147"/>
      <c r="B358" s="63" t="str">
        <f t="shared" si="219"/>
        <v>Is a brand with a strong heritage</v>
      </c>
      <c r="C358" s="64">
        <f t="shared" si="219"/>
        <v>87.305381045107524</v>
      </c>
      <c r="D358" s="64">
        <f t="shared" si="219"/>
        <v>132.49005919655463</v>
      </c>
      <c r="E358" s="64">
        <f t="shared" si="219"/>
        <v>132.56130031307248</v>
      </c>
      <c r="F358" s="64">
        <f t="shared" si="219"/>
        <v>134.05736375994735</v>
      </c>
      <c r="G358" s="64">
        <f t="shared" si="219"/>
        <v>92.790947016982074</v>
      </c>
      <c r="H358" s="64">
        <f t="shared" si="219"/>
        <v>93.82394320649091</v>
      </c>
      <c r="I358" s="64">
        <f t="shared" si="219"/>
        <v>84.847562525241671</v>
      </c>
      <c r="J358" s="64">
        <f t="shared" si="219"/>
        <v>99.077975549682421</v>
      </c>
      <c r="K358" s="64">
        <f t="shared" si="219"/>
        <v>88.801444491982409</v>
      </c>
      <c r="L358" s="64">
        <f t="shared" si="219"/>
        <v>103.12090891207048</v>
      </c>
      <c r="M358" s="64">
        <f t="shared" ref="M358" si="236">M291</f>
        <v>81.249886141090187</v>
      </c>
      <c r="N358" s="64">
        <f t="shared" si="219"/>
        <v>92.078535851803551</v>
      </c>
      <c r="O358" s="64">
        <f t="shared" si="219"/>
        <v>77.794691989974396</v>
      </c>
    </row>
    <row r="359" spans="1:15" ht="14.25" x14ac:dyDescent="0.2">
      <c r="A359" s="147"/>
      <c r="B359" s="63" t="str">
        <f t="shared" ref="B359:L359" si="237">B292</f>
        <v>Is enjoyable to use</v>
      </c>
      <c r="C359" s="64">
        <f t="shared" si="237"/>
        <v>81.088793239072842</v>
      </c>
      <c r="D359" s="64">
        <f t="shared" si="237"/>
        <v>126.78460443825601</v>
      </c>
      <c r="E359" s="64">
        <f t="shared" si="237"/>
        <v>132.61054241109591</v>
      </c>
      <c r="F359" s="64">
        <f t="shared" si="237"/>
        <v>135.16772892589205</v>
      </c>
      <c r="G359" s="64">
        <f t="shared" si="237"/>
        <v>93.007506038470495</v>
      </c>
      <c r="H359" s="64">
        <f t="shared" si="237"/>
        <v>97.588205360627057</v>
      </c>
      <c r="I359" s="64">
        <f t="shared" si="237"/>
        <v>101.43510333505951</v>
      </c>
      <c r="J359" s="64">
        <f t="shared" si="237"/>
        <v>88.071024244690122</v>
      </c>
      <c r="K359" s="64">
        <f t="shared" si="237"/>
        <v>98.744498393404442</v>
      </c>
      <c r="L359" s="64">
        <f t="shared" si="237"/>
        <v>102.70257839021933</v>
      </c>
      <c r="M359" s="64">
        <f t="shared" ref="M359" si="238">M292</f>
        <v>72.727905155913305</v>
      </c>
      <c r="N359" s="64">
        <f t="shared" ref="N359:O364" si="239">N292</f>
        <v>88.582461547649359</v>
      </c>
      <c r="O359" s="64">
        <f t="shared" si="239"/>
        <v>81.489048519649629</v>
      </c>
    </row>
    <row r="360" spans="1:15" ht="14.25" x14ac:dyDescent="0.2">
      <c r="A360" s="147"/>
      <c r="B360" s="63" t="str">
        <f t="shared" ref="B360:L360" si="240">B293</f>
        <v>Leaves hair beautiful</v>
      </c>
      <c r="C360" s="64">
        <f t="shared" si="240"/>
        <v>82.911616956336985</v>
      </c>
      <c r="D360" s="64">
        <f t="shared" si="240"/>
        <v>128.34433308375844</v>
      </c>
      <c r="E360" s="64">
        <f t="shared" si="240"/>
        <v>132.00305489411448</v>
      </c>
      <c r="F360" s="64">
        <f t="shared" si="240"/>
        <v>135.44655777444962</v>
      </c>
      <c r="G360" s="64">
        <f t="shared" si="240"/>
        <v>92.209074733241806</v>
      </c>
      <c r="H360" s="64">
        <f t="shared" si="240"/>
        <v>100.15065325101467</v>
      </c>
      <c r="I360" s="64">
        <f t="shared" si="240"/>
        <v>88.098393169841756</v>
      </c>
      <c r="J360" s="64">
        <f t="shared" si="240"/>
        <v>88.335133992864797</v>
      </c>
      <c r="K360" s="64">
        <f t="shared" si="240"/>
        <v>100.47348164604608</v>
      </c>
      <c r="L360" s="64">
        <f t="shared" si="240"/>
        <v>100.83935382708169</v>
      </c>
      <c r="M360" s="64">
        <f t="shared" ref="M360" si="241">M293</f>
        <v>80.24290222407727</v>
      </c>
      <c r="N360" s="64">
        <f t="shared" si="239"/>
        <v>97.137588230721434</v>
      </c>
      <c r="O360" s="64">
        <f t="shared" si="239"/>
        <v>73.807856216451029</v>
      </c>
    </row>
    <row r="361" spans="1:15" ht="14.25" x14ac:dyDescent="0.2">
      <c r="A361" s="147"/>
      <c r="B361" s="63" t="str">
        <f t="shared" ref="B361:L361" si="242">B294</f>
        <v>Makes me feel confident</v>
      </c>
      <c r="C361" s="64">
        <f t="shared" si="242"/>
        <v>82.358651631349574</v>
      </c>
      <c r="D361" s="64">
        <f t="shared" si="242"/>
        <v>131.56489943185477</v>
      </c>
      <c r="E361" s="64">
        <f t="shared" si="242"/>
        <v>128.49098678694094</v>
      </c>
      <c r="F361" s="64">
        <f t="shared" si="242"/>
        <v>137.97282502240591</v>
      </c>
      <c r="G361" s="64">
        <f t="shared" si="242"/>
        <v>84.888718192932501</v>
      </c>
      <c r="H361" s="64">
        <f t="shared" si="242"/>
        <v>98.413933830553333</v>
      </c>
      <c r="I361" s="64">
        <f t="shared" si="242"/>
        <v>88.908450113204424</v>
      </c>
      <c r="J361" s="64">
        <f t="shared" si="242"/>
        <v>95.62376696824694</v>
      </c>
      <c r="K361" s="64">
        <f t="shared" si="242"/>
        <v>103.92333110951427</v>
      </c>
      <c r="L361" s="64">
        <f t="shared" si="242"/>
        <v>96.687813653024804</v>
      </c>
      <c r="M361" s="64">
        <f t="shared" ref="M361" si="243">M294</f>
        <v>78.71724742122089</v>
      </c>
      <c r="N361" s="64">
        <f t="shared" si="239"/>
        <v>88.080858247266093</v>
      </c>
      <c r="O361" s="64">
        <f t="shared" si="239"/>
        <v>84.368517591485542</v>
      </c>
    </row>
    <row r="362" spans="1:15" ht="14.25" x14ac:dyDescent="0.2">
      <c r="A362" s="147"/>
      <c r="B362" s="63" t="str">
        <f t="shared" ref="B362:L362" si="244">B295</f>
        <v>Makes me feel like I am spending my money wisely</v>
      </c>
      <c r="C362" s="64">
        <f t="shared" si="244"/>
        <v>80.53229450912437</v>
      </c>
      <c r="D362" s="64">
        <f t="shared" si="244"/>
        <v>127.73724821460846</v>
      </c>
      <c r="E362" s="64">
        <f t="shared" si="244"/>
        <v>131.5004403281925</v>
      </c>
      <c r="F362" s="64">
        <f t="shared" si="244"/>
        <v>137.35429472710103</v>
      </c>
      <c r="G362" s="64">
        <f t="shared" si="244"/>
        <v>91.029619878595653</v>
      </c>
      <c r="H362" s="64">
        <f t="shared" si="244"/>
        <v>97.411641591691406</v>
      </c>
      <c r="I362" s="64">
        <f t="shared" si="244"/>
        <v>96.135237249072247</v>
      </c>
      <c r="J362" s="64">
        <f t="shared" si="244"/>
        <v>92.504086964035011</v>
      </c>
      <c r="K362" s="64">
        <f t="shared" si="244"/>
        <v>102.62729381929034</v>
      </c>
      <c r="L362" s="64">
        <f t="shared" si="244"/>
        <v>95.166930506395659</v>
      </c>
      <c r="M362" s="64">
        <f t="shared" ref="M362" si="245">M295</f>
        <v>83.217145022909477</v>
      </c>
      <c r="N362" s="64">
        <f t="shared" si="239"/>
        <v>91.71183599275416</v>
      </c>
      <c r="O362" s="64">
        <f t="shared" si="239"/>
        <v>73.071931196229684</v>
      </c>
    </row>
    <row r="363" spans="1:15" ht="14.25" x14ac:dyDescent="0.2">
      <c r="A363" s="147"/>
      <c r="B363" s="63" t="str">
        <f t="shared" ref="B363:L363" si="246">B296</f>
        <v>Masculine</v>
      </c>
      <c r="C363" s="134">
        <f t="shared" si="246"/>
        <v>84.539520364577754</v>
      </c>
      <c r="D363" s="134">
        <f t="shared" si="246"/>
        <v>138.23275803615604</v>
      </c>
      <c r="E363" s="134">
        <f t="shared" si="246"/>
        <v>124.28705248186286</v>
      </c>
      <c r="F363" s="134">
        <f t="shared" si="246"/>
        <v>122.47002244221554</v>
      </c>
      <c r="G363" s="134">
        <f t="shared" si="246"/>
        <v>92.761581293981877</v>
      </c>
      <c r="H363" s="134">
        <f t="shared" si="246"/>
        <v>119.10851686886799</v>
      </c>
      <c r="I363" s="134">
        <f t="shared" si="246"/>
        <v>88.219006194863567</v>
      </c>
      <c r="J363" s="134">
        <f t="shared" si="246"/>
        <v>90.172313487484445</v>
      </c>
      <c r="K363" s="134">
        <f t="shared" si="246"/>
        <v>96.509205750754461</v>
      </c>
      <c r="L363" s="134">
        <f t="shared" si="246"/>
        <v>103.75461303384816</v>
      </c>
      <c r="M363" s="134">
        <f t="shared" ref="M363" si="247">M296</f>
        <v>76.476449563642774</v>
      </c>
      <c r="N363" s="134">
        <f t="shared" si="239"/>
        <v>88.968531086218093</v>
      </c>
      <c r="O363" s="134">
        <f t="shared" si="239"/>
        <v>74.500429395526311</v>
      </c>
    </row>
    <row r="364" spans="1:15" ht="14.25" x14ac:dyDescent="0.2">
      <c r="A364" s="146" t="s">
        <v>72</v>
      </c>
      <c r="B364" s="133" t="str">
        <f t="shared" ref="B364:L364" si="248">B297</f>
        <v>Celebrities advertize/use this brand</v>
      </c>
      <c r="C364" s="132">
        <f t="shared" si="248"/>
        <v>85.482555775111308</v>
      </c>
      <c r="D364" s="132">
        <f t="shared" si="248"/>
        <v>132.84515818807421</v>
      </c>
      <c r="E364" s="132">
        <f t="shared" si="248"/>
        <v>127.51012568140133</v>
      </c>
      <c r="F364" s="132">
        <f t="shared" si="248"/>
        <v>123.56560696636129</v>
      </c>
      <c r="G364" s="132">
        <f t="shared" si="248"/>
        <v>91.739867837459016</v>
      </c>
      <c r="H364" s="132">
        <f t="shared" si="248"/>
        <v>115.83264761493385</v>
      </c>
      <c r="I364" s="132">
        <f t="shared" si="248"/>
        <v>86.518346660715352</v>
      </c>
      <c r="J364" s="132">
        <f t="shared" si="248"/>
        <v>88.973029170434529</v>
      </c>
      <c r="K364" s="132">
        <f t="shared" si="248"/>
        <v>108.90845648925205</v>
      </c>
      <c r="L364" s="132">
        <f t="shared" si="248"/>
        <v>103.17613432782693</v>
      </c>
      <c r="M364" s="132">
        <f t="shared" ref="M364:O379" si="249">M297</f>
        <v>75.521936573823126</v>
      </c>
      <c r="N364" s="132">
        <f t="shared" si="239"/>
        <v>86.461590995750754</v>
      </c>
      <c r="O364" s="132">
        <f t="shared" si="239"/>
        <v>73.464543718856206</v>
      </c>
    </row>
    <row r="365" spans="1:15" ht="14.25" x14ac:dyDescent="0.2">
      <c r="A365" s="147"/>
      <c r="B365" s="63" t="str">
        <f t="shared" ref="B365:B402" si="250">B298</f>
        <v>Contains natural / organic ingredients</v>
      </c>
      <c r="C365" s="64">
        <f t="shared" ref="C365:L365" si="251">C298</f>
        <v>88.496913726843943</v>
      </c>
      <c r="D365" s="64">
        <f t="shared" si="251"/>
        <v>121.23235296602692</v>
      </c>
      <c r="E365" s="64">
        <f t="shared" si="251"/>
        <v>133.84370507410154</v>
      </c>
      <c r="F365" s="64">
        <f t="shared" si="251"/>
        <v>142.45727787686002</v>
      </c>
      <c r="G365" s="64">
        <f t="shared" si="251"/>
        <v>89.308057354009549</v>
      </c>
      <c r="H365" s="64">
        <f t="shared" si="251"/>
        <v>100.31643515125691</v>
      </c>
      <c r="I365" s="64">
        <f t="shared" si="251"/>
        <v>89.11492791897011</v>
      </c>
      <c r="J365" s="64">
        <f t="shared" si="251"/>
        <v>98.114759591807442</v>
      </c>
      <c r="K365" s="64">
        <f t="shared" si="251"/>
        <v>95.75858048432643</v>
      </c>
      <c r="L365" s="64">
        <f t="shared" si="251"/>
        <v>92.629883636687694</v>
      </c>
      <c r="M365" s="64">
        <f t="shared" si="249"/>
        <v>82.451962410109871</v>
      </c>
      <c r="N365" s="64">
        <f t="shared" si="249"/>
        <v>89.597751506568684</v>
      </c>
      <c r="O365" s="64">
        <f t="shared" si="249"/>
        <v>76.677392302430974</v>
      </c>
    </row>
    <row r="366" spans="1:15" ht="14.25" x14ac:dyDescent="0.2">
      <c r="A366" s="147"/>
      <c r="B366" s="63" t="str">
        <f t="shared" si="250"/>
        <v>Effectively cleans without leaving residue</v>
      </c>
      <c r="C366" s="64">
        <f t="shared" ref="C366:L366" si="252">C299</f>
        <v>80.548761346910993</v>
      </c>
      <c r="D366" s="64">
        <f t="shared" si="252"/>
        <v>127.24677979082686</v>
      </c>
      <c r="E366" s="64">
        <f t="shared" si="252"/>
        <v>133.15534233390522</v>
      </c>
      <c r="F366" s="64">
        <f t="shared" si="252"/>
        <v>135.49839299753975</v>
      </c>
      <c r="G366" s="64">
        <f t="shared" si="252"/>
        <v>91.387917460420269</v>
      </c>
      <c r="H366" s="64">
        <f t="shared" si="252"/>
        <v>105.91483157495431</v>
      </c>
      <c r="I366" s="64">
        <f t="shared" si="252"/>
        <v>84.236519347935769</v>
      </c>
      <c r="J366" s="64">
        <f t="shared" si="252"/>
        <v>93.588347648877033</v>
      </c>
      <c r="K366" s="64">
        <f t="shared" si="252"/>
        <v>98.743059108872984</v>
      </c>
      <c r="L366" s="64">
        <f t="shared" si="252"/>
        <v>96.868618577965364</v>
      </c>
      <c r="M366" s="64">
        <f t="shared" si="249"/>
        <v>75.86266001964195</v>
      </c>
      <c r="N366" s="64">
        <f t="shared" si="249"/>
        <v>94.016209074410284</v>
      </c>
      <c r="O366" s="64">
        <f t="shared" si="249"/>
        <v>82.932560717739165</v>
      </c>
    </row>
    <row r="367" spans="1:15" ht="14.25" x14ac:dyDescent="0.2">
      <c r="A367" s="147"/>
      <c r="B367" s="63" t="str">
        <f t="shared" si="250"/>
        <v>Effectively fights damage</v>
      </c>
      <c r="C367" s="64">
        <f t="shared" ref="C367:L367" si="253">C300</f>
        <v>80.945099872431015</v>
      </c>
      <c r="D367" s="64">
        <f t="shared" si="253"/>
        <v>133.04266657454838</v>
      </c>
      <c r="E367" s="64">
        <f t="shared" si="253"/>
        <v>131.82401004350473</v>
      </c>
      <c r="F367" s="64">
        <f t="shared" si="253"/>
        <v>132.01986555742246</v>
      </c>
      <c r="G367" s="64">
        <f t="shared" si="253"/>
        <v>86.29848391951576</v>
      </c>
      <c r="H367" s="64">
        <f t="shared" si="253"/>
        <v>99.399041628235338</v>
      </c>
      <c r="I367" s="64">
        <f t="shared" si="253"/>
        <v>93.653946553315123</v>
      </c>
      <c r="J367" s="64">
        <f t="shared" si="253"/>
        <v>92.435290022271445</v>
      </c>
      <c r="K367" s="64">
        <f t="shared" si="253"/>
        <v>97.027013737453885</v>
      </c>
      <c r="L367" s="64">
        <f t="shared" si="253"/>
        <v>104.90475774170054</v>
      </c>
      <c r="M367" s="64">
        <f t="shared" si="249"/>
        <v>78.986544733253666</v>
      </c>
      <c r="N367" s="64">
        <f t="shared" si="249"/>
        <v>91.086063148615935</v>
      </c>
      <c r="O367" s="64">
        <f t="shared" si="249"/>
        <v>78.377216467731827</v>
      </c>
    </row>
    <row r="368" spans="1:15" ht="14.25" x14ac:dyDescent="0.2">
      <c r="A368" s="147"/>
      <c r="B368" s="63" t="str">
        <f t="shared" si="250"/>
        <v>Gets rid of dry/itchy scalp</v>
      </c>
      <c r="C368" s="64">
        <f t="shared" ref="C368:L368" si="254">C301</f>
        <v>79.358230620322772</v>
      </c>
      <c r="D368" s="64">
        <f t="shared" si="254"/>
        <v>136.5053514029477</v>
      </c>
      <c r="E368" s="64">
        <f t="shared" si="254"/>
        <v>130.89268775465419</v>
      </c>
      <c r="F368" s="64">
        <f t="shared" si="254"/>
        <v>131.11453216763022</v>
      </c>
      <c r="G368" s="64">
        <f t="shared" si="254"/>
        <v>92.779817605372486</v>
      </c>
      <c r="H368" s="64">
        <f t="shared" si="254"/>
        <v>105.3140269385181</v>
      </c>
      <c r="I368" s="64">
        <f t="shared" si="254"/>
        <v>89.984578001874539</v>
      </c>
      <c r="J368" s="64">
        <f t="shared" si="254"/>
        <v>91.714964423087551</v>
      </c>
      <c r="K368" s="64">
        <f t="shared" si="254"/>
        <v>97.882239103821149</v>
      </c>
      <c r="L368" s="64">
        <f t="shared" si="254"/>
        <v>93.445350844300577</v>
      </c>
      <c r="M368" s="64">
        <f t="shared" si="249"/>
        <v>80.223423830929278</v>
      </c>
      <c r="N368" s="64">
        <f t="shared" si="249"/>
        <v>83.950409968926564</v>
      </c>
      <c r="O368" s="64">
        <f t="shared" si="249"/>
        <v>86.834387337614928</v>
      </c>
    </row>
    <row r="369" spans="1:15" ht="14.25" x14ac:dyDescent="0.2">
      <c r="A369" s="147"/>
      <c r="B369" s="63" t="str">
        <f t="shared" si="250"/>
        <v>Good value for the money</v>
      </c>
      <c r="C369" s="64">
        <f t="shared" ref="C369:L369" si="255">C302</f>
        <v>79.976989620978287</v>
      </c>
      <c r="D369" s="64">
        <f t="shared" si="255"/>
        <v>124.14202166473133</v>
      </c>
      <c r="E369" s="64">
        <f t="shared" si="255"/>
        <v>133.81505461955908</v>
      </c>
      <c r="F369" s="64">
        <f t="shared" si="255"/>
        <v>141.08801172845213</v>
      </c>
      <c r="G369" s="64">
        <f t="shared" si="255"/>
        <v>90.59550699996214</v>
      </c>
      <c r="H369" s="64">
        <f t="shared" si="255"/>
        <v>96.159319188265329</v>
      </c>
      <c r="I369" s="64">
        <f t="shared" si="255"/>
        <v>89.140915578183538</v>
      </c>
      <c r="J369" s="64">
        <f t="shared" si="255"/>
        <v>96.286595937670953</v>
      </c>
      <c r="K369" s="64">
        <f t="shared" si="255"/>
        <v>91.904639279562886</v>
      </c>
      <c r="L369" s="64">
        <f t="shared" si="255"/>
        <v>98.323023928161007</v>
      </c>
      <c r="M369" s="64">
        <f t="shared" si="249"/>
        <v>83.231637927207927</v>
      </c>
      <c r="N369" s="64">
        <f t="shared" si="249"/>
        <v>94.59563340985332</v>
      </c>
      <c r="O369" s="64">
        <f t="shared" si="249"/>
        <v>80.740650117412059</v>
      </c>
    </row>
    <row r="370" spans="1:15" ht="14.25" x14ac:dyDescent="0.2">
      <c r="A370" s="147"/>
      <c r="B370" s="63" t="str">
        <f t="shared" si="250"/>
        <v>Has a variety of fragrances</v>
      </c>
      <c r="C370" s="64">
        <f t="shared" ref="C370:L370" si="256">C303</f>
        <v>91.051398087002781</v>
      </c>
      <c r="D370" s="64">
        <f t="shared" si="256"/>
        <v>127.08141763761898</v>
      </c>
      <c r="E370" s="64">
        <f t="shared" si="256"/>
        <v>130.22497639035731</v>
      </c>
      <c r="F370" s="64">
        <f t="shared" si="256"/>
        <v>139.19217924271985</v>
      </c>
      <c r="G370" s="64">
        <f t="shared" si="256"/>
        <v>90.386414504692738</v>
      </c>
      <c r="H370" s="64">
        <f t="shared" si="256"/>
        <v>93.872540557408968</v>
      </c>
      <c r="I370" s="64">
        <f t="shared" si="256"/>
        <v>89.922941098840298</v>
      </c>
      <c r="J370" s="64">
        <f t="shared" si="256"/>
        <v>95.30326281025782</v>
      </c>
      <c r="K370" s="64">
        <f t="shared" si="256"/>
        <v>95.58537705729843</v>
      </c>
      <c r="L370" s="64">
        <f t="shared" si="256"/>
        <v>104.63318398024401</v>
      </c>
      <c r="M370" s="64">
        <f t="shared" si="249"/>
        <v>75.192547199790823</v>
      </c>
      <c r="N370" s="64">
        <f t="shared" si="249"/>
        <v>90.870038928190951</v>
      </c>
      <c r="O370" s="64">
        <f t="shared" si="249"/>
        <v>76.683722505576952</v>
      </c>
    </row>
    <row r="371" spans="1:15" ht="14.25" x14ac:dyDescent="0.2">
      <c r="A371" s="147"/>
      <c r="B371" s="63" t="str">
        <f t="shared" si="250"/>
        <v>Has attractive packaging</v>
      </c>
      <c r="C371" s="64">
        <f t="shared" ref="C371:L371" si="257">C304</f>
        <v>85.895811771809406</v>
      </c>
      <c r="D371" s="64">
        <f t="shared" si="257"/>
        <v>126.17644777546782</v>
      </c>
      <c r="E371" s="64">
        <f t="shared" si="257"/>
        <v>134.44878375754936</v>
      </c>
      <c r="F371" s="64">
        <f t="shared" si="257"/>
        <v>136.44636488958611</v>
      </c>
      <c r="G371" s="64">
        <f t="shared" si="257"/>
        <v>89.303450173519124</v>
      </c>
      <c r="H371" s="64">
        <f t="shared" si="257"/>
        <v>103.42752382474357</v>
      </c>
      <c r="I371" s="64">
        <f t="shared" si="257"/>
        <v>83.780725867299907</v>
      </c>
      <c r="J371" s="64">
        <f t="shared" si="257"/>
        <v>87.822890040362481</v>
      </c>
      <c r="K371" s="64">
        <f t="shared" si="257"/>
        <v>97.904799518524371</v>
      </c>
      <c r="L371" s="64">
        <f t="shared" si="257"/>
        <v>104.48506677699832</v>
      </c>
      <c r="M371" s="64">
        <f t="shared" si="249"/>
        <v>80.232081738622895</v>
      </c>
      <c r="N371" s="64">
        <f t="shared" si="249"/>
        <v>85.425792681918409</v>
      </c>
      <c r="O371" s="64">
        <f t="shared" si="249"/>
        <v>84.650261183598261</v>
      </c>
    </row>
    <row r="372" spans="1:15" ht="14.25" x14ac:dyDescent="0.2">
      <c r="A372" s="147"/>
      <c r="B372" s="63" t="str">
        <f t="shared" si="250"/>
        <v>Has the best conditioners you can get</v>
      </c>
      <c r="C372" s="64">
        <f t="shared" ref="C372:L372" si="258">C305</f>
        <v>82.104492366409559</v>
      </c>
      <c r="D372" s="64">
        <f t="shared" si="258"/>
        <v>128.18167821786926</v>
      </c>
      <c r="E372" s="64">
        <f t="shared" si="258"/>
        <v>135.3793160611547</v>
      </c>
      <c r="F372" s="64">
        <f t="shared" si="258"/>
        <v>134.64109679517671</v>
      </c>
      <c r="G372" s="64">
        <f t="shared" si="258"/>
        <v>89.097069302478872</v>
      </c>
      <c r="H372" s="64">
        <f t="shared" si="258"/>
        <v>100.08833392926233</v>
      </c>
      <c r="I372" s="64">
        <f t="shared" si="258"/>
        <v>89.015044939592443</v>
      </c>
      <c r="J372" s="64">
        <f t="shared" si="258"/>
        <v>85.631539970526632</v>
      </c>
      <c r="K372" s="64">
        <f t="shared" si="258"/>
        <v>98.017218766379628</v>
      </c>
      <c r="L372" s="64">
        <f t="shared" si="258"/>
        <v>99.760236477716546</v>
      </c>
      <c r="M372" s="64">
        <f t="shared" si="249"/>
        <v>74.619769253021587</v>
      </c>
      <c r="N372" s="64">
        <f t="shared" si="249"/>
        <v>92.952214358141731</v>
      </c>
      <c r="O372" s="64">
        <f t="shared" si="249"/>
        <v>90.511989562270031</v>
      </c>
    </row>
    <row r="373" spans="1:15" ht="14.25" x14ac:dyDescent="0.2">
      <c r="A373" s="147"/>
      <c r="B373" s="63" t="str">
        <f t="shared" si="250"/>
        <v>Has the best styling products you can get</v>
      </c>
      <c r="C373" s="64">
        <f t="shared" ref="C373:L373" si="259">C306</f>
        <v>81.995797744647732</v>
      </c>
      <c r="D373" s="64">
        <f t="shared" si="259"/>
        <v>125.84410994937787</v>
      </c>
      <c r="E373" s="64">
        <f t="shared" si="259"/>
        <v>135.74665629301114</v>
      </c>
      <c r="F373" s="64">
        <f t="shared" si="259"/>
        <v>132.87369531677186</v>
      </c>
      <c r="G373" s="64">
        <f t="shared" si="259"/>
        <v>101.78051482215375</v>
      </c>
      <c r="H373" s="64">
        <f t="shared" si="259"/>
        <v>94.037783113140065</v>
      </c>
      <c r="I373" s="64">
        <f t="shared" si="259"/>
        <v>91.531583112590909</v>
      </c>
      <c r="J373" s="64">
        <f t="shared" si="259"/>
        <v>91.837217258999345</v>
      </c>
      <c r="K373" s="64">
        <f t="shared" si="259"/>
        <v>102.20840262712557</v>
      </c>
      <c r="L373" s="64">
        <f t="shared" si="259"/>
        <v>99.967085553463704</v>
      </c>
      <c r="M373" s="64">
        <f t="shared" si="249"/>
        <v>79.693353841704194</v>
      </c>
      <c r="N373" s="64">
        <f t="shared" si="249"/>
        <v>89.942285551267048</v>
      </c>
      <c r="O373" s="64">
        <f t="shared" si="249"/>
        <v>72.541514815746822</v>
      </c>
    </row>
    <row r="374" spans="1:15" ht="14.25" x14ac:dyDescent="0.2">
      <c r="A374" s="147"/>
      <c r="B374" s="63" t="str">
        <f t="shared" si="250"/>
        <v>Has the best treatments/masks you can get</v>
      </c>
      <c r="C374" s="64">
        <f t="shared" ref="C374:L374" si="260">C307</f>
        <v>88.501117045592565</v>
      </c>
      <c r="D374" s="64">
        <f t="shared" si="260"/>
        <v>128.50826349357217</v>
      </c>
      <c r="E374" s="64">
        <f t="shared" si="260"/>
        <v>132.55552160667077</v>
      </c>
      <c r="F374" s="64">
        <f t="shared" si="260"/>
        <v>136.07663616506656</v>
      </c>
      <c r="G374" s="64">
        <f t="shared" si="260"/>
        <v>89.937893675742558</v>
      </c>
      <c r="H374" s="64">
        <f t="shared" si="260"/>
        <v>95.705236486908063</v>
      </c>
      <c r="I374" s="64">
        <f t="shared" si="260"/>
        <v>91.192543690803134</v>
      </c>
      <c r="J374" s="64">
        <f t="shared" si="260"/>
        <v>94.268459856758057</v>
      </c>
      <c r="K374" s="64">
        <f t="shared" si="260"/>
        <v>96.63610585292075</v>
      </c>
      <c r="L374" s="64">
        <f t="shared" si="260"/>
        <v>101.47257929807355</v>
      </c>
      <c r="M374" s="64">
        <f t="shared" si="249"/>
        <v>76.723595936475647</v>
      </c>
      <c r="N374" s="64">
        <f t="shared" si="249"/>
        <v>94.450586471847501</v>
      </c>
      <c r="O374" s="64">
        <f t="shared" si="249"/>
        <v>73.971460419568601</v>
      </c>
    </row>
    <row r="375" spans="1:15" ht="14.25" x14ac:dyDescent="0.2">
      <c r="A375" s="147"/>
      <c r="B375" s="63" t="str">
        <f t="shared" si="250"/>
        <v>Helps me fight signs of aging hair</v>
      </c>
      <c r="C375" s="64">
        <f t="shared" ref="C375:L375" si="261">C308</f>
        <v>83.678411330032418</v>
      </c>
      <c r="D375" s="64">
        <f t="shared" si="261"/>
        <v>133.95503780714554</v>
      </c>
      <c r="E375" s="64">
        <f t="shared" si="261"/>
        <v>131.05361134525049</v>
      </c>
      <c r="F375" s="64">
        <f t="shared" si="261"/>
        <v>134.59733832161086</v>
      </c>
      <c r="G375" s="64">
        <f t="shared" si="261"/>
        <v>87.79799394005137</v>
      </c>
      <c r="H375" s="64">
        <f t="shared" si="261"/>
        <v>102.99172335119657</v>
      </c>
      <c r="I375" s="64">
        <f t="shared" si="261"/>
        <v>89.857785245060853</v>
      </c>
      <c r="J375" s="64">
        <f t="shared" si="261"/>
        <v>91.806835082059081</v>
      </c>
      <c r="K375" s="64">
        <f t="shared" si="261"/>
        <v>95.749231343260007</v>
      </c>
      <c r="L375" s="64">
        <f t="shared" si="261"/>
        <v>97.32176018901994</v>
      </c>
      <c r="M375" s="64">
        <f t="shared" si="249"/>
        <v>80.599798519319307</v>
      </c>
      <c r="N375" s="64">
        <f t="shared" si="249"/>
        <v>90.655123814741941</v>
      </c>
      <c r="O375" s="64">
        <f t="shared" si="249"/>
        <v>79.935349711251746</v>
      </c>
    </row>
    <row r="376" spans="1:15" ht="14.25" x14ac:dyDescent="0.2">
      <c r="A376" s="147"/>
      <c r="B376" s="63" t="str">
        <f t="shared" si="250"/>
        <v>Improves hair health</v>
      </c>
      <c r="C376" s="64">
        <f t="shared" ref="C376:L376" si="262">C309</f>
        <v>82.380610508435936</v>
      </c>
      <c r="D376" s="64">
        <f t="shared" si="262"/>
        <v>129.39048603420071</v>
      </c>
      <c r="E376" s="64">
        <f t="shared" si="262"/>
        <v>135.05805103621091</v>
      </c>
      <c r="F376" s="64">
        <f t="shared" si="262"/>
        <v>132.77041570812679</v>
      </c>
      <c r="G376" s="64">
        <f t="shared" si="262"/>
        <v>85.822368164202132</v>
      </c>
      <c r="H376" s="64">
        <f t="shared" si="262"/>
        <v>101.32058227879008</v>
      </c>
      <c r="I376" s="64">
        <f t="shared" si="262"/>
        <v>92.726492803014594</v>
      </c>
      <c r="J376" s="64">
        <f t="shared" si="262"/>
        <v>91.79907307541292</v>
      </c>
      <c r="K376" s="64">
        <f t="shared" si="262"/>
        <v>101.98008075175127</v>
      </c>
      <c r="L376" s="64">
        <f t="shared" si="262"/>
        <v>98.620760405105216</v>
      </c>
      <c r="M376" s="64">
        <f t="shared" si="249"/>
        <v>76.93974810650613</v>
      </c>
      <c r="N376" s="64">
        <f t="shared" si="249"/>
        <v>90.4594668022105</v>
      </c>
      <c r="O376" s="64">
        <f t="shared" si="249"/>
        <v>80.731864326032962</v>
      </c>
    </row>
    <row r="377" spans="1:15" ht="14.25" x14ac:dyDescent="0.2">
      <c r="A377" s="147"/>
      <c r="B377" s="63" t="str">
        <f t="shared" si="250"/>
        <v>Is a salon quality product</v>
      </c>
      <c r="C377" s="64">
        <f t="shared" ref="C377:L377" si="263">C310</f>
        <v>78.00468285541703</v>
      </c>
      <c r="D377" s="64">
        <f t="shared" si="263"/>
        <v>126.80607999395551</v>
      </c>
      <c r="E377" s="64">
        <f t="shared" si="263"/>
        <v>135.13320446772133</v>
      </c>
      <c r="F377" s="64">
        <f t="shared" si="263"/>
        <v>130.16658126526752</v>
      </c>
      <c r="G377" s="64">
        <f t="shared" si="263"/>
        <v>107.878550774654</v>
      </c>
      <c r="H377" s="64">
        <f t="shared" si="263"/>
        <v>100.49038989140185</v>
      </c>
      <c r="I377" s="64">
        <f t="shared" si="263"/>
        <v>89.815856441351912</v>
      </c>
      <c r="J377" s="64">
        <f t="shared" si="263"/>
        <v>86.480064738211311</v>
      </c>
      <c r="K377" s="64">
        <f t="shared" si="263"/>
        <v>101.00929082300149</v>
      </c>
      <c r="L377" s="64">
        <f t="shared" si="263"/>
        <v>97.327565165461124</v>
      </c>
      <c r="M377" s="64">
        <f t="shared" si="249"/>
        <v>87.270770919696488</v>
      </c>
      <c r="N377" s="64">
        <f t="shared" si="249"/>
        <v>87.517866601410603</v>
      </c>
      <c r="O377" s="64">
        <f t="shared" si="249"/>
        <v>72.09909606244959</v>
      </c>
    </row>
    <row r="378" spans="1:15" ht="14.25" x14ac:dyDescent="0.2">
      <c r="A378" s="147"/>
      <c r="B378" s="63" t="str">
        <f t="shared" si="250"/>
        <v>Is for both men and women to use</v>
      </c>
      <c r="C378" s="64">
        <f t="shared" ref="C378:L378" si="264">C311</f>
        <v>83.005912426591664</v>
      </c>
      <c r="D378" s="64">
        <f t="shared" si="264"/>
        <v>130.40389464626944</v>
      </c>
      <c r="E378" s="64">
        <f t="shared" si="264"/>
        <v>122.01948644998279</v>
      </c>
      <c r="F378" s="64">
        <f t="shared" si="264"/>
        <v>142.43893033471915</v>
      </c>
      <c r="G378" s="64">
        <f t="shared" si="264"/>
        <v>89.765590804937574</v>
      </c>
      <c r="H378" s="64">
        <f t="shared" si="264"/>
        <v>100.13577988981841</v>
      </c>
      <c r="I378" s="64">
        <f t="shared" si="264"/>
        <v>89.966174733078418</v>
      </c>
      <c r="J378" s="64">
        <f t="shared" si="264"/>
        <v>95.201415257554032</v>
      </c>
      <c r="K378" s="64">
        <f t="shared" si="264"/>
        <v>92.834524905492259</v>
      </c>
      <c r="L378" s="64">
        <f t="shared" si="264"/>
        <v>105.81230505620385</v>
      </c>
      <c r="M378" s="64">
        <f t="shared" si="249"/>
        <v>75.423839942868341</v>
      </c>
      <c r="N378" s="64">
        <f t="shared" si="249"/>
        <v>89.544948483982665</v>
      </c>
      <c r="O378" s="64">
        <f t="shared" si="249"/>
        <v>83.447197068501481</v>
      </c>
    </row>
    <row r="379" spans="1:15" ht="14.25" x14ac:dyDescent="0.2">
      <c r="A379" s="147"/>
      <c r="B379" s="63" t="str">
        <f t="shared" si="250"/>
        <v>Is innovative</v>
      </c>
      <c r="C379" s="64">
        <f t="shared" ref="C379:L379" si="265">C312</f>
        <v>79.149692289225186</v>
      </c>
      <c r="D379" s="64">
        <f t="shared" si="265"/>
        <v>122.72884500277783</v>
      </c>
      <c r="E379" s="64">
        <f t="shared" si="265"/>
        <v>137.26784990460598</v>
      </c>
      <c r="F379" s="64">
        <f t="shared" si="265"/>
        <v>134.80682042903612</v>
      </c>
      <c r="G379" s="64">
        <f t="shared" si="265"/>
        <v>83.920303272637568</v>
      </c>
      <c r="H379" s="64">
        <f t="shared" si="265"/>
        <v>97.967102279351735</v>
      </c>
      <c r="I379" s="64">
        <f t="shared" si="265"/>
        <v>87.971536409344893</v>
      </c>
      <c r="J379" s="64">
        <f t="shared" si="265"/>
        <v>83.882441280705706</v>
      </c>
      <c r="K379" s="64">
        <f t="shared" si="265"/>
        <v>103.64640106912836</v>
      </c>
      <c r="L379" s="64">
        <f t="shared" si="265"/>
        <v>106.56177444788037</v>
      </c>
      <c r="M379" s="64">
        <f t="shared" si="249"/>
        <v>87.327882546503531</v>
      </c>
      <c r="N379" s="64">
        <f t="shared" si="249"/>
        <v>92.174217513779581</v>
      </c>
      <c r="O379" s="64">
        <f t="shared" si="249"/>
        <v>82.595133555023011</v>
      </c>
    </row>
    <row r="380" spans="1:15" ht="14.25" x14ac:dyDescent="0.2">
      <c r="A380" s="147"/>
      <c r="B380" s="63" t="str">
        <f t="shared" si="250"/>
        <v>Is more effective than other brands</v>
      </c>
      <c r="C380" s="64">
        <f t="shared" ref="C380:L380" si="266">C313</f>
        <v>87.184674404675462</v>
      </c>
      <c r="D380" s="64">
        <f t="shared" si="266"/>
        <v>126.3215391305406</v>
      </c>
      <c r="E380" s="64">
        <f t="shared" si="266"/>
        <v>136.22641856786413</v>
      </c>
      <c r="F380" s="64">
        <f t="shared" si="266"/>
        <v>133.58231939603621</v>
      </c>
      <c r="G380" s="64">
        <f t="shared" si="266"/>
        <v>87.24762914686184</v>
      </c>
      <c r="H380" s="64">
        <f t="shared" si="266"/>
        <v>104.41328884968098</v>
      </c>
      <c r="I380" s="64">
        <f t="shared" si="266"/>
        <v>92.367948178020612</v>
      </c>
      <c r="J380" s="64">
        <f t="shared" si="266"/>
        <v>91.129838248355171</v>
      </c>
      <c r="K380" s="64">
        <f t="shared" si="266"/>
        <v>97.047584013874726</v>
      </c>
      <c r="L380" s="64">
        <f t="shared" si="266"/>
        <v>101.66426510754246</v>
      </c>
      <c r="M380" s="64">
        <f t="shared" ref="M380:O402" si="267">M313</f>
        <v>77.027975998606451</v>
      </c>
      <c r="N380" s="64">
        <f t="shared" si="267"/>
        <v>88.3388446780924</v>
      </c>
      <c r="O380" s="64">
        <f t="shared" si="267"/>
        <v>77.447674279848968</v>
      </c>
    </row>
    <row r="381" spans="1:15" ht="14.25" x14ac:dyDescent="0.2">
      <c r="A381" s="147"/>
      <c r="B381" s="63" t="str">
        <f t="shared" si="250"/>
        <v>Is quality at an affordable price</v>
      </c>
      <c r="C381" s="64">
        <f t="shared" ref="C381:L381" si="268">C314</f>
        <v>85.073458428921995</v>
      </c>
      <c r="D381" s="64">
        <f t="shared" si="268"/>
        <v>123.48517383720643</v>
      </c>
      <c r="E381" s="64">
        <f t="shared" si="268"/>
        <v>132.46479912790301</v>
      </c>
      <c r="F381" s="64">
        <f t="shared" si="268"/>
        <v>142.09306552311944</v>
      </c>
      <c r="G381" s="64">
        <f t="shared" si="268"/>
        <v>91.397709197990466</v>
      </c>
      <c r="H381" s="64">
        <f t="shared" si="268"/>
        <v>94.580104617040945</v>
      </c>
      <c r="I381" s="64">
        <f t="shared" si="268"/>
        <v>89.168005401203501</v>
      </c>
      <c r="J381" s="64">
        <f t="shared" si="268"/>
        <v>94.823345031235888</v>
      </c>
      <c r="K381" s="64">
        <f t="shared" si="268"/>
        <v>95.755766618983159</v>
      </c>
      <c r="L381" s="64">
        <f t="shared" si="268"/>
        <v>99.64761324610221</v>
      </c>
      <c r="M381" s="64">
        <f t="shared" si="267"/>
        <v>82.174843493098962</v>
      </c>
      <c r="N381" s="64">
        <f t="shared" si="267"/>
        <v>93.22201230445252</v>
      </c>
      <c r="O381" s="64">
        <f t="shared" si="267"/>
        <v>76.114103172741679</v>
      </c>
    </row>
    <row r="382" spans="1:15" ht="14.25" x14ac:dyDescent="0.2">
      <c r="A382" s="147"/>
      <c r="B382" s="63" t="str">
        <f t="shared" si="250"/>
        <v>Is recommended by hair stylists/experts</v>
      </c>
      <c r="C382" s="64">
        <f t="shared" ref="C382:L382" si="269">C315</f>
        <v>75.458847296831436</v>
      </c>
      <c r="D382" s="64">
        <f t="shared" si="269"/>
        <v>130.14667026173359</v>
      </c>
      <c r="E382" s="64">
        <f t="shared" si="269"/>
        <v>129.49335629898712</v>
      </c>
      <c r="F382" s="64">
        <f t="shared" si="269"/>
        <v>127.72396431654877</v>
      </c>
      <c r="G382" s="64">
        <f t="shared" si="269"/>
        <v>106.62736760286079</v>
      </c>
      <c r="H382" s="64">
        <f t="shared" si="269"/>
        <v>99.930899484709499</v>
      </c>
      <c r="I382" s="64">
        <f t="shared" si="269"/>
        <v>87.082391550695661</v>
      </c>
      <c r="J382" s="64">
        <f t="shared" si="269"/>
        <v>89.423433250537173</v>
      </c>
      <c r="K382" s="64">
        <f t="shared" si="269"/>
        <v>110.68335845491177</v>
      </c>
      <c r="L382" s="64">
        <f t="shared" si="269"/>
        <v>101.80917712760559</v>
      </c>
      <c r="M382" s="64">
        <f t="shared" si="267"/>
        <v>83.108064943987983</v>
      </c>
      <c r="N382" s="64">
        <f t="shared" si="267"/>
        <v>84.931899756655213</v>
      </c>
      <c r="O382" s="64">
        <f t="shared" si="267"/>
        <v>73.580569653935356</v>
      </c>
    </row>
    <row r="383" spans="1:15" ht="14.25" x14ac:dyDescent="0.2">
      <c r="A383" s="147"/>
      <c r="B383" s="63" t="str">
        <f t="shared" si="250"/>
        <v>Is the best for colored hair</v>
      </c>
      <c r="C383" s="64">
        <f t="shared" ref="C383:L383" si="270">C316</f>
        <v>75.643128429418311</v>
      </c>
      <c r="D383" s="64">
        <f t="shared" si="270"/>
        <v>123.31135627932339</v>
      </c>
      <c r="E383" s="64">
        <f t="shared" si="270"/>
        <v>138.54295328325807</v>
      </c>
      <c r="F383" s="64">
        <f t="shared" si="270"/>
        <v>130.4824366205919</v>
      </c>
      <c r="G383" s="64">
        <f t="shared" si="270"/>
        <v>98.518318820364016</v>
      </c>
      <c r="H383" s="64">
        <f t="shared" si="270"/>
        <v>94.071137213375792</v>
      </c>
      <c r="I383" s="64">
        <f t="shared" si="270"/>
        <v>88.123031814029034</v>
      </c>
      <c r="J383" s="64">
        <f t="shared" si="270"/>
        <v>94.043342328332116</v>
      </c>
      <c r="K383" s="64">
        <f t="shared" si="270"/>
        <v>100.35278123324666</v>
      </c>
      <c r="L383" s="64">
        <f t="shared" si="270"/>
        <v>109.0247853668737</v>
      </c>
      <c r="M383" s="64">
        <f t="shared" si="267"/>
        <v>79.451027680401978</v>
      </c>
      <c r="N383" s="64">
        <f t="shared" si="267"/>
        <v>88.262006239247413</v>
      </c>
      <c r="O383" s="64">
        <f t="shared" si="267"/>
        <v>80.173694691537577</v>
      </c>
    </row>
    <row r="384" spans="1:15" ht="14.25" x14ac:dyDescent="0.2">
      <c r="A384" s="147"/>
      <c r="B384" s="63" t="str">
        <f t="shared" si="250"/>
        <v>Is the expert in hair care</v>
      </c>
      <c r="C384" s="64">
        <f t="shared" ref="C384:L384" si="271">C317</f>
        <v>78.811922034817812</v>
      </c>
      <c r="D384" s="64">
        <f t="shared" si="271"/>
        <v>128.98676393534944</v>
      </c>
      <c r="E384" s="64">
        <f t="shared" si="271"/>
        <v>129.13796888331689</v>
      </c>
      <c r="F384" s="64">
        <f t="shared" si="271"/>
        <v>133.17010082911554</v>
      </c>
      <c r="G384" s="64">
        <f t="shared" si="271"/>
        <v>107.38965720066557</v>
      </c>
      <c r="H384" s="64">
        <f t="shared" si="271"/>
        <v>101.16505350933895</v>
      </c>
      <c r="I384" s="64">
        <f t="shared" si="271"/>
        <v>86.699780153786378</v>
      </c>
      <c r="J384" s="64">
        <f t="shared" si="271"/>
        <v>84.683714180887051</v>
      </c>
      <c r="K384" s="64">
        <f t="shared" si="271"/>
        <v>109.0529116283075</v>
      </c>
      <c r="L384" s="64">
        <f t="shared" si="271"/>
        <v>93.579605286305267</v>
      </c>
      <c r="M384" s="64">
        <f t="shared" si="267"/>
        <v>78.18190141828677</v>
      </c>
      <c r="N384" s="64">
        <f t="shared" si="267"/>
        <v>87.632210666252305</v>
      </c>
      <c r="O384" s="64">
        <f t="shared" si="267"/>
        <v>81.508410273570632</v>
      </c>
    </row>
    <row r="385" spans="1:15" ht="14.25" x14ac:dyDescent="0.2">
      <c r="A385" s="147"/>
      <c r="B385" s="63" t="str">
        <f t="shared" si="250"/>
        <v>Leading edge of hair care fashion</v>
      </c>
      <c r="C385" s="64">
        <f t="shared" ref="C385:L385" si="272">C318</f>
        <v>83.680881417285249</v>
      </c>
      <c r="D385" s="64">
        <f t="shared" si="272"/>
        <v>129.86766492235108</v>
      </c>
      <c r="E385" s="64">
        <f t="shared" si="272"/>
        <v>127.80467143946586</v>
      </c>
      <c r="F385" s="64">
        <f t="shared" si="272"/>
        <v>126.22708818784774</v>
      </c>
      <c r="G385" s="64">
        <f t="shared" si="272"/>
        <v>108.97075446630186</v>
      </c>
      <c r="H385" s="64">
        <f t="shared" si="272"/>
        <v>93.753143716077858</v>
      </c>
      <c r="I385" s="64">
        <f t="shared" si="272"/>
        <v>95.476350037076102</v>
      </c>
      <c r="J385" s="64">
        <f t="shared" si="272"/>
        <v>90.670788747531674</v>
      </c>
      <c r="K385" s="64">
        <f t="shared" si="272"/>
        <v>109.14064804724535</v>
      </c>
      <c r="L385" s="64">
        <f t="shared" si="272"/>
        <v>101.34981383540818</v>
      </c>
      <c r="M385" s="64">
        <f t="shared" si="267"/>
        <v>67.735155320160573</v>
      </c>
      <c r="N385" s="64">
        <f t="shared" si="267"/>
        <v>93.292003996374092</v>
      </c>
      <c r="O385" s="64">
        <f t="shared" si="267"/>
        <v>72.031035866874532</v>
      </c>
    </row>
    <row r="386" spans="1:15" ht="14.25" x14ac:dyDescent="0.2">
      <c r="A386" s="147"/>
      <c r="B386" s="63" t="str">
        <f t="shared" si="250"/>
        <v>Leaves a pleasant smell on my hair</v>
      </c>
      <c r="C386" s="64">
        <f t="shared" ref="C386:L386" si="273">C319</f>
        <v>95.968155826307722</v>
      </c>
      <c r="D386" s="64">
        <f t="shared" si="273"/>
        <v>121.78903633093933</v>
      </c>
      <c r="E386" s="64">
        <f t="shared" si="273"/>
        <v>133.90313167049547</v>
      </c>
      <c r="F386" s="64">
        <f t="shared" si="273"/>
        <v>137.04024799348809</v>
      </c>
      <c r="G386" s="64">
        <f t="shared" si="273"/>
        <v>88.559734971240516</v>
      </c>
      <c r="H386" s="64">
        <f t="shared" si="273"/>
        <v>99.443115445622624</v>
      </c>
      <c r="I386" s="64">
        <f t="shared" si="273"/>
        <v>90.755716397335362</v>
      </c>
      <c r="J386" s="64">
        <f t="shared" si="273"/>
        <v>89.838713164460586</v>
      </c>
      <c r="K386" s="64">
        <f t="shared" si="273"/>
        <v>108.08225116586385</v>
      </c>
      <c r="L386" s="64">
        <f t="shared" si="273"/>
        <v>95.557917537916381</v>
      </c>
      <c r="M386" s="64">
        <f t="shared" si="267"/>
        <v>73.863551581221216</v>
      </c>
      <c r="N386" s="64">
        <f t="shared" si="267"/>
        <v>89.452606540092262</v>
      </c>
      <c r="O386" s="64">
        <f t="shared" si="267"/>
        <v>75.745821375016789</v>
      </c>
    </row>
    <row r="387" spans="1:15" ht="14.25" x14ac:dyDescent="0.2">
      <c r="A387" s="147"/>
      <c r="B387" s="63" t="str">
        <f t="shared" si="250"/>
        <v>Leaves hair feeling fresh</v>
      </c>
      <c r="C387" s="64">
        <f t="shared" ref="C387:L387" si="274">C320</f>
        <v>88.389842963948368</v>
      </c>
      <c r="D387" s="64">
        <f t="shared" si="274"/>
        <v>130.58103435052476</v>
      </c>
      <c r="E387" s="64">
        <f t="shared" si="274"/>
        <v>129.7195500955666</v>
      </c>
      <c r="F387" s="64">
        <f t="shared" si="274"/>
        <v>133.81160030661789</v>
      </c>
      <c r="G387" s="64">
        <f t="shared" si="274"/>
        <v>84.168570114653335</v>
      </c>
      <c r="H387" s="64">
        <f t="shared" si="274"/>
        <v>106.07180729696481</v>
      </c>
      <c r="I387" s="64">
        <f t="shared" si="274"/>
        <v>89.552846708141885</v>
      </c>
      <c r="J387" s="64">
        <f t="shared" si="274"/>
        <v>94.958660408004405</v>
      </c>
      <c r="K387" s="64">
        <f t="shared" si="274"/>
        <v>98.576894278828732</v>
      </c>
      <c r="L387" s="64">
        <f t="shared" si="274"/>
        <v>102.47511053251445</v>
      </c>
      <c r="M387" s="64">
        <f t="shared" si="267"/>
        <v>80.830318626690428</v>
      </c>
      <c r="N387" s="64">
        <f t="shared" si="267"/>
        <v>88.799047985053491</v>
      </c>
      <c r="O387" s="64">
        <f t="shared" si="267"/>
        <v>72.064716332491031</v>
      </c>
    </row>
    <row r="388" spans="1:15" ht="14.25" x14ac:dyDescent="0.2">
      <c r="A388" s="147"/>
      <c r="B388" s="63" t="str">
        <f t="shared" si="250"/>
        <v>Leaves hair shiny</v>
      </c>
      <c r="C388" s="64">
        <f t="shared" ref="C388:L388" si="275">C321</f>
        <v>84.572096967168861</v>
      </c>
      <c r="D388" s="64">
        <f t="shared" si="275"/>
        <v>122.15739724906373</v>
      </c>
      <c r="E388" s="64">
        <f t="shared" si="275"/>
        <v>140.03755853866829</v>
      </c>
      <c r="F388" s="64">
        <f t="shared" si="275"/>
        <v>136.75721887054965</v>
      </c>
      <c r="G388" s="64">
        <f t="shared" si="275"/>
        <v>88.129648438227136</v>
      </c>
      <c r="H388" s="64">
        <f t="shared" si="275"/>
        <v>97.832061541113333</v>
      </c>
      <c r="I388" s="64">
        <f t="shared" si="275"/>
        <v>91.409988106345793</v>
      </c>
      <c r="J388" s="64">
        <f t="shared" si="275"/>
        <v>92.334027449477816</v>
      </c>
      <c r="K388" s="64">
        <f t="shared" si="275"/>
        <v>93.281167776188141</v>
      </c>
      <c r="L388" s="64">
        <f t="shared" si="275"/>
        <v>100.04975596463018</v>
      </c>
      <c r="M388" s="64">
        <f t="shared" si="267"/>
        <v>80.136708120135168</v>
      </c>
      <c r="N388" s="64">
        <f t="shared" si="267"/>
        <v>91.271382204875991</v>
      </c>
      <c r="O388" s="64">
        <f t="shared" si="267"/>
        <v>82.030988773555805</v>
      </c>
    </row>
    <row r="389" spans="1:15" ht="14.25" x14ac:dyDescent="0.2">
      <c r="A389" s="147"/>
      <c r="B389" s="63" t="str">
        <f t="shared" si="250"/>
        <v>Leaves hair smooth</v>
      </c>
      <c r="C389" s="64">
        <f t="shared" ref="C389:L389" si="276">C322</f>
        <v>81.945611287873007</v>
      </c>
      <c r="D389" s="64">
        <f t="shared" si="276"/>
        <v>125.55128813454272</v>
      </c>
      <c r="E389" s="64">
        <f t="shared" si="276"/>
        <v>133.05942939301832</v>
      </c>
      <c r="F389" s="64">
        <f t="shared" si="276"/>
        <v>140.91466233984195</v>
      </c>
      <c r="G389" s="64">
        <f t="shared" si="276"/>
        <v>93.399637003357682</v>
      </c>
      <c r="H389" s="64">
        <f t="shared" si="276"/>
        <v>98.606012328577989</v>
      </c>
      <c r="I389" s="64">
        <f t="shared" si="276"/>
        <v>90.659439463768052</v>
      </c>
      <c r="J389" s="64">
        <f t="shared" si="276"/>
        <v>95.372579231862218</v>
      </c>
      <c r="K389" s="64">
        <f t="shared" si="276"/>
        <v>91.189210988088703</v>
      </c>
      <c r="L389" s="64">
        <f t="shared" si="276"/>
        <v>94.239964248831839</v>
      </c>
      <c r="M389" s="64">
        <f t="shared" si="267"/>
        <v>79.479433502242344</v>
      </c>
      <c r="N389" s="64">
        <f t="shared" si="267"/>
        <v>93.710192724511174</v>
      </c>
      <c r="O389" s="64">
        <f t="shared" si="267"/>
        <v>81.872539353483958</v>
      </c>
    </row>
    <row r="390" spans="1:15" ht="14.25" x14ac:dyDescent="0.2">
      <c r="A390" s="147"/>
      <c r="B390" s="63" t="str">
        <f t="shared" si="250"/>
        <v>Leaves hair soft to the touch</v>
      </c>
      <c r="C390" s="64">
        <f t="shared" ref="C390:L390" si="277">C323</f>
        <v>87.242093100120542</v>
      </c>
      <c r="D390" s="64">
        <f t="shared" si="277"/>
        <v>126.40723552772303</v>
      </c>
      <c r="E390" s="64">
        <f t="shared" si="277"/>
        <v>138.91886828919885</v>
      </c>
      <c r="F390" s="64">
        <f t="shared" si="277"/>
        <v>133.47817398004847</v>
      </c>
      <c r="G390" s="64">
        <f t="shared" si="277"/>
        <v>90.16867595955523</v>
      </c>
      <c r="H390" s="64">
        <f t="shared" si="277"/>
        <v>95.216540354687552</v>
      </c>
      <c r="I390" s="64">
        <f t="shared" si="277"/>
        <v>94.921917919173993</v>
      </c>
      <c r="J390" s="64">
        <f t="shared" si="277"/>
        <v>90.20795895095705</v>
      </c>
      <c r="K390" s="64">
        <f t="shared" si="277"/>
        <v>99.53766940888643</v>
      </c>
      <c r="L390" s="64">
        <f t="shared" si="277"/>
        <v>97.887783770010486</v>
      </c>
      <c r="M390" s="64">
        <f t="shared" si="267"/>
        <v>77.008873839949587</v>
      </c>
      <c r="N390" s="64">
        <f t="shared" si="267"/>
        <v>89.481223610023591</v>
      </c>
      <c r="O390" s="64">
        <f t="shared" si="267"/>
        <v>79.522985289665286</v>
      </c>
    </row>
    <row r="391" spans="1:15" ht="14.25" x14ac:dyDescent="0.2">
      <c r="A391" s="147"/>
      <c r="B391" s="63" t="str">
        <f t="shared" si="250"/>
        <v>Leaves hair with fullness and volume</v>
      </c>
      <c r="C391" s="64">
        <f t="shared" ref="C391:L391" si="278">C324</f>
        <v>80.814726689838238</v>
      </c>
      <c r="D391" s="64">
        <f t="shared" si="278"/>
        <v>129.1231979524778</v>
      </c>
      <c r="E391" s="64">
        <f t="shared" si="278"/>
        <v>127.59789664964298</v>
      </c>
      <c r="F391" s="64">
        <f t="shared" si="278"/>
        <v>135.02829299630969</v>
      </c>
      <c r="G391" s="64">
        <f t="shared" si="278"/>
        <v>91.339305679398407</v>
      </c>
      <c r="H391" s="64">
        <f t="shared" si="278"/>
        <v>103.01875565539065</v>
      </c>
      <c r="I391" s="64">
        <f t="shared" si="278"/>
        <v>94.215588136172613</v>
      </c>
      <c r="J391" s="64">
        <f t="shared" si="278"/>
        <v>95.021818824813863</v>
      </c>
      <c r="K391" s="64">
        <f t="shared" si="278"/>
        <v>101.49345435255584</v>
      </c>
      <c r="L391" s="64">
        <f t="shared" si="278"/>
        <v>101.92925472479436</v>
      </c>
      <c r="M391" s="64">
        <f t="shared" si="267"/>
        <v>72.207669338127531</v>
      </c>
      <c r="N391" s="64">
        <f t="shared" si="267"/>
        <v>93.30040735447173</v>
      </c>
      <c r="O391" s="64">
        <f t="shared" si="267"/>
        <v>74.909631646006332</v>
      </c>
    </row>
    <row r="392" spans="1:15" ht="14.25" x14ac:dyDescent="0.2">
      <c r="A392" s="147"/>
      <c r="B392" s="63" t="str">
        <f t="shared" si="250"/>
        <v>Makes hair easy to comb</v>
      </c>
      <c r="C392" s="64">
        <f t="shared" ref="C392:L392" si="279">C325</f>
        <v>82.124416349028365</v>
      </c>
      <c r="D392" s="64">
        <f t="shared" si="279"/>
        <v>125.04514026580549</v>
      </c>
      <c r="E392" s="64">
        <f t="shared" si="279"/>
        <v>135.26642265163738</v>
      </c>
      <c r="F392" s="64">
        <f t="shared" si="279"/>
        <v>138.73126413836005</v>
      </c>
      <c r="G392" s="64">
        <f t="shared" si="279"/>
        <v>85.95739724371532</v>
      </c>
      <c r="H392" s="64">
        <f t="shared" si="279"/>
        <v>97.564616224236289</v>
      </c>
      <c r="I392" s="64">
        <f t="shared" si="279"/>
        <v>90.440035917162788</v>
      </c>
      <c r="J392" s="64">
        <f t="shared" si="279"/>
        <v>93.146943328664875</v>
      </c>
      <c r="K392" s="64">
        <f t="shared" si="279"/>
        <v>96.460198000343439</v>
      </c>
      <c r="L392" s="64">
        <f t="shared" si="279"/>
        <v>99.686831634853931</v>
      </c>
      <c r="M392" s="64">
        <f t="shared" si="267"/>
        <v>82.059450571152325</v>
      </c>
      <c r="N392" s="64">
        <f t="shared" si="267"/>
        <v>93.190253847248911</v>
      </c>
      <c r="O392" s="64">
        <f t="shared" si="267"/>
        <v>80.32702982779098</v>
      </c>
    </row>
    <row r="393" spans="1:15" ht="14.25" x14ac:dyDescent="0.2">
      <c r="A393" s="147"/>
      <c r="B393" s="63" t="str">
        <f t="shared" si="250"/>
        <v>Moisturizes hair</v>
      </c>
      <c r="C393" s="64">
        <f t="shared" ref="C393:L393" si="280">C326</f>
        <v>83.100705551597272</v>
      </c>
      <c r="D393" s="64">
        <f t="shared" si="280"/>
        <v>128.04756679979869</v>
      </c>
      <c r="E393" s="64">
        <f t="shared" si="280"/>
        <v>135.98959602293314</v>
      </c>
      <c r="F393" s="64">
        <f t="shared" si="280"/>
        <v>135.00408874706972</v>
      </c>
      <c r="G393" s="64">
        <f t="shared" si="280"/>
        <v>93.419546440049359</v>
      </c>
      <c r="H393" s="64">
        <f t="shared" si="280"/>
        <v>96.395391939715324</v>
      </c>
      <c r="I393" s="64">
        <f t="shared" si="280"/>
        <v>92.414715492110204</v>
      </c>
      <c r="J393" s="64">
        <f t="shared" si="280"/>
        <v>93.748048865337154</v>
      </c>
      <c r="K393" s="64">
        <f t="shared" si="280"/>
        <v>95.506503024230682</v>
      </c>
      <c r="L393" s="64">
        <f t="shared" si="280"/>
        <v>98.946116653714711</v>
      </c>
      <c r="M393" s="64">
        <f t="shared" si="267"/>
        <v>76.975101503583588</v>
      </c>
      <c r="N393" s="64">
        <f t="shared" si="267"/>
        <v>90.984763758504485</v>
      </c>
      <c r="O393" s="64">
        <f t="shared" si="267"/>
        <v>79.467855201355718</v>
      </c>
    </row>
    <row r="394" spans="1:15" ht="14.25" x14ac:dyDescent="0.2">
      <c r="A394" s="147"/>
      <c r="B394" s="63" t="str">
        <f t="shared" si="250"/>
        <v>Prevents hair fall</v>
      </c>
      <c r="C394" s="64">
        <f t="shared" ref="C394:L394" si="281">C327</f>
        <v>81.812563958761672</v>
      </c>
      <c r="D394" s="64">
        <f t="shared" si="281"/>
        <v>122.4841547624934</v>
      </c>
      <c r="E394" s="64">
        <f t="shared" si="281"/>
        <v>141.07506912363755</v>
      </c>
      <c r="F394" s="64">
        <f t="shared" si="281"/>
        <v>130.77498346507417</v>
      </c>
      <c r="G394" s="64">
        <f t="shared" si="281"/>
        <v>89.109339219961583</v>
      </c>
      <c r="H394" s="64">
        <f t="shared" si="281"/>
        <v>101.16488095585711</v>
      </c>
      <c r="I394" s="64">
        <f t="shared" si="281"/>
        <v>91.879998811895476</v>
      </c>
      <c r="J394" s="64">
        <f t="shared" si="281"/>
        <v>94.798708916375432</v>
      </c>
      <c r="K394" s="64">
        <f t="shared" si="281"/>
        <v>97.400167922542366</v>
      </c>
      <c r="L394" s="64">
        <f t="shared" si="281"/>
        <v>99.832426342942341</v>
      </c>
      <c r="M394" s="64">
        <f t="shared" si="267"/>
        <v>79.35915546514083</v>
      </c>
      <c r="N394" s="64">
        <f t="shared" si="267"/>
        <v>96.173463675731952</v>
      </c>
      <c r="O394" s="64">
        <f t="shared" si="267"/>
        <v>74.135087379586096</v>
      </c>
    </row>
    <row r="395" spans="1:15" ht="14.25" x14ac:dyDescent="0.2">
      <c r="A395" s="147"/>
      <c r="B395" s="63" t="str">
        <f t="shared" si="250"/>
        <v>Protects against split ends</v>
      </c>
      <c r="C395" s="64">
        <f t="shared" ref="C395:K395" si="282">C328</f>
        <v>79.988148961748294</v>
      </c>
      <c r="D395" s="64">
        <f t="shared" si="282"/>
        <v>121.611122465783</v>
      </c>
      <c r="E395" s="64">
        <f t="shared" si="282"/>
        <v>141.31182492992832</v>
      </c>
      <c r="F395" s="64">
        <f t="shared" si="282"/>
        <v>135.82077807290057</v>
      </c>
      <c r="G395" s="64">
        <f t="shared" si="282"/>
        <v>90.592995181809499</v>
      </c>
      <c r="H395" s="64">
        <f t="shared" si="282"/>
        <v>93.883431657203985</v>
      </c>
      <c r="I395" s="64">
        <f t="shared" si="282"/>
        <v>96.146916621169623</v>
      </c>
      <c r="J395" s="64">
        <f t="shared" si="282"/>
        <v>94.512177480527768</v>
      </c>
      <c r="K395" s="64">
        <f t="shared" si="282"/>
        <v>93.359476804434166</v>
      </c>
      <c r="L395" s="64">
        <f t="shared" ref="L395" si="283">L328</f>
        <v>98.473276167467631</v>
      </c>
      <c r="M395" s="64">
        <f t="shared" si="267"/>
        <v>82.859421554926911</v>
      </c>
      <c r="N395" s="64">
        <f t="shared" si="267"/>
        <v>89.167837982275586</v>
      </c>
      <c r="O395" s="64">
        <f t="shared" si="267"/>
        <v>82.272592119824722</v>
      </c>
    </row>
    <row r="396" spans="1:15" ht="14.25" x14ac:dyDescent="0.2">
      <c r="A396" s="147"/>
      <c r="B396" s="63" t="str">
        <f t="shared" si="250"/>
        <v>Provides superior anti-dandruff performance</v>
      </c>
      <c r="C396" s="64">
        <f t="shared" ref="C396:K396" si="284">C329</f>
        <v>80.183523601913521</v>
      </c>
      <c r="D396" s="64">
        <f t="shared" si="284"/>
        <v>145.82448371977881</v>
      </c>
      <c r="E396" s="64">
        <f t="shared" si="284"/>
        <v>117.55502164472651</v>
      </c>
      <c r="F396" s="64">
        <f t="shared" si="284"/>
        <v>123.73377598780493</v>
      </c>
      <c r="G396" s="64">
        <f t="shared" si="284"/>
        <v>92.923052045841331</v>
      </c>
      <c r="H396" s="64">
        <f t="shared" si="284"/>
        <v>113.28636609050298</v>
      </c>
      <c r="I396" s="64">
        <f t="shared" si="284"/>
        <v>89.767236655559344</v>
      </c>
      <c r="J396" s="64">
        <f t="shared" si="284"/>
        <v>91.345144350700338</v>
      </c>
      <c r="K396" s="64">
        <f t="shared" si="284"/>
        <v>98.105233107778062</v>
      </c>
      <c r="L396" s="64">
        <f>L329</f>
        <v>98.088623553092376</v>
      </c>
      <c r="M396" s="64">
        <f t="shared" si="267"/>
        <v>75.698943836775967</v>
      </c>
      <c r="N396" s="64">
        <f t="shared" si="267"/>
        <v>93.089147592698282</v>
      </c>
      <c r="O396" s="64">
        <f t="shared" si="267"/>
        <v>80.39944781282756</v>
      </c>
    </row>
    <row r="397" spans="1:15" ht="14.25" x14ac:dyDescent="0.2">
      <c r="A397" s="147"/>
      <c r="B397" s="63" t="str">
        <f t="shared" si="250"/>
        <v>Provides superior scalp care</v>
      </c>
      <c r="C397" s="64">
        <f t="shared" ref="C397:L397" si="285">C330</f>
        <v>88.353249875914472</v>
      </c>
      <c r="D397" s="64">
        <f t="shared" si="285"/>
        <v>133.20494731014693</v>
      </c>
      <c r="E397" s="64">
        <f t="shared" si="285"/>
        <v>128.99594157911548</v>
      </c>
      <c r="F397" s="64">
        <f t="shared" si="285"/>
        <v>134.40276712293058</v>
      </c>
      <c r="G397" s="64">
        <f t="shared" si="285"/>
        <v>90.199888753955946</v>
      </c>
      <c r="H397" s="64">
        <f t="shared" si="285"/>
        <v>106.237365136226</v>
      </c>
      <c r="I397" s="64">
        <f t="shared" si="285"/>
        <v>88.203522399316526</v>
      </c>
      <c r="J397" s="64">
        <f t="shared" si="285"/>
        <v>90.233161526533266</v>
      </c>
      <c r="K397" s="64">
        <f t="shared" si="285"/>
        <v>94.292439780966774</v>
      </c>
      <c r="L397" s="64">
        <f t="shared" si="285"/>
        <v>97.80271728787443</v>
      </c>
      <c r="M397" s="64">
        <f t="shared" si="267"/>
        <v>74.66150396034574</v>
      </c>
      <c r="N397" s="64">
        <f t="shared" si="267"/>
        <v>94.924622459935932</v>
      </c>
      <c r="O397" s="64">
        <f t="shared" si="267"/>
        <v>78.487872806737983</v>
      </c>
    </row>
    <row r="398" spans="1:15" ht="14.25" x14ac:dyDescent="0.2">
      <c r="A398" s="147"/>
      <c r="B398" s="63" t="str">
        <f t="shared" si="250"/>
        <v>Provides vitamins</v>
      </c>
      <c r="C398" s="64">
        <f t="shared" ref="C398:L398" si="286">C331</f>
        <v>80.941687995674855</v>
      </c>
      <c r="D398" s="64">
        <f t="shared" si="286"/>
        <v>118.44419851742404</v>
      </c>
      <c r="E398" s="64">
        <f t="shared" si="286"/>
        <v>139.97975837974516</v>
      </c>
      <c r="F398" s="64">
        <f t="shared" si="286"/>
        <v>138.24970503515704</v>
      </c>
      <c r="G398" s="64">
        <f t="shared" si="286"/>
        <v>88.294414710174465</v>
      </c>
      <c r="H398" s="64">
        <f t="shared" si="286"/>
        <v>95.899440870759832</v>
      </c>
      <c r="I398" s="64">
        <f t="shared" si="286"/>
        <v>89.375698050542042</v>
      </c>
      <c r="J398" s="64">
        <f t="shared" si="286"/>
        <v>90.402917223891251</v>
      </c>
      <c r="K398" s="64">
        <f t="shared" si="286"/>
        <v>104.26136536960252</v>
      </c>
      <c r="L398" s="64">
        <f t="shared" si="286"/>
        <v>95.16056392150864</v>
      </c>
      <c r="M398" s="64">
        <f t="shared" si="267"/>
        <v>80.887623828656473</v>
      </c>
      <c r="N398" s="64">
        <f t="shared" si="267"/>
        <v>92.907890295742831</v>
      </c>
      <c r="O398" s="64">
        <f t="shared" si="267"/>
        <v>85.194735801120714</v>
      </c>
    </row>
    <row r="399" spans="1:15" ht="14.25" x14ac:dyDescent="0.2">
      <c r="A399" s="147"/>
      <c r="B399" s="63" t="str">
        <f t="shared" si="250"/>
        <v>Repairs extremely severe damage</v>
      </c>
      <c r="C399" s="64">
        <f t="shared" ref="C399:L399" si="287">C332</f>
        <v>76.92828160872682</v>
      </c>
      <c r="D399" s="64">
        <f t="shared" si="287"/>
        <v>118.81729955218226</v>
      </c>
      <c r="E399" s="64">
        <f t="shared" si="287"/>
        <v>140.92720761906071</v>
      </c>
      <c r="F399" s="64">
        <f t="shared" si="287"/>
        <v>132.27929283822255</v>
      </c>
      <c r="G399" s="64">
        <f t="shared" si="287"/>
        <v>93.374567904779269</v>
      </c>
      <c r="H399" s="64">
        <f t="shared" si="287"/>
        <v>97.426235786985572</v>
      </c>
      <c r="I399" s="64">
        <f t="shared" si="287"/>
        <v>96.838090449245939</v>
      </c>
      <c r="J399" s="64">
        <f t="shared" si="287"/>
        <v>88.930803130746554</v>
      </c>
      <c r="K399" s="64">
        <f t="shared" si="287"/>
        <v>97.578717911584732</v>
      </c>
      <c r="L399" s="64">
        <f t="shared" si="287"/>
        <v>104.76716092840236</v>
      </c>
      <c r="M399" s="64">
        <f t="shared" si="267"/>
        <v>73.747940152801448</v>
      </c>
      <c r="N399" s="64">
        <f t="shared" si="267"/>
        <v>94.768690186828749</v>
      </c>
      <c r="O399" s="64">
        <f t="shared" si="267"/>
        <v>83.615711930432923</v>
      </c>
    </row>
    <row r="400" spans="1:15" ht="14.25" x14ac:dyDescent="0.2">
      <c r="A400" s="147"/>
      <c r="B400" s="63" t="str">
        <f t="shared" si="250"/>
        <v>Simplifies my hair routine</v>
      </c>
      <c r="C400" s="64">
        <f t="shared" ref="C400:L400" si="288">C333</f>
        <v>84.02336680915424</v>
      </c>
      <c r="D400" s="64">
        <f t="shared" si="288"/>
        <v>128.35403078126711</v>
      </c>
      <c r="E400" s="64">
        <f t="shared" si="288"/>
        <v>132.47352382721937</v>
      </c>
      <c r="F400" s="64">
        <f t="shared" si="288"/>
        <v>134.19510301060239</v>
      </c>
      <c r="G400" s="64">
        <f t="shared" si="288"/>
        <v>92.774727658017952</v>
      </c>
      <c r="H400" s="64">
        <f t="shared" si="288"/>
        <v>102.34588811801643</v>
      </c>
      <c r="I400" s="64">
        <f t="shared" si="288"/>
        <v>94.373336899730759</v>
      </c>
      <c r="J400" s="64">
        <f t="shared" si="288"/>
        <v>87.773950030095833</v>
      </c>
      <c r="K400" s="64">
        <f t="shared" si="288"/>
        <v>97.59105037343474</v>
      </c>
      <c r="L400" s="64">
        <f t="shared" si="288"/>
        <v>102.94024283608914</v>
      </c>
      <c r="M400" s="64">
        <f t="shared" si="267"/>
        <v>75.272005960290542</v>
      </c>
      <c r="N400" s="64">
        <f t="shared" si="267"/>
        <v>92.200867930223609</v>
      </c>
      <c r="O400" s="64">
        <f t="shared" si="267"/>
        <v>75.68190576585792</v>
      </c>
    </row>
    <row r="401" spans="1:15" ht="14.25" x14ac:dyDescent="0.2">
      <c r="A401" s="1"/>
      <c r="B401" s="63" t="str">
        <f t="shared" si="250"/>
        <v>Strengthens hair</v>
      </c>
      <c r="C401" s="64">
        <f t="shared" ref="C401:L401" si="289">C334</f>
        <v>80.157407210590193</v>
      </c>
      <c r="D401" s="64">
        <f t="shared" si="289"/>
        <v>128.49163269554356</v>
      </c>
      <c r="E401" s="64">
        <f t="shared" si="289"/>
        <v>134.71795390675271</v>
      </c>
      <c r="F401" s="64">
        <f t="shared" si="289"/>
        <v>129.77541026486506</v>
      </c>
      <c r="G401" s="64">
        <f t="shared" si="289"/>
        <v>96.525571219438945</v>
      </c>
      <c r="H401" s="64">
        <f t="shared" si="289"/>
        <v>100.84762236948789</v>
      </c>
      <c r="I401" s="64">
        <f t="shared" si="289"/>
        <v>97.210252589743732</v>
      </c>
      <c r="J401" s="64">
        <f t="shared" si="289"/>
        <v>91.048120257000676</v>
      </c>
      <c r="K401" s="64">
        <f t="shared" si="289"/>
        <v>100.055959535073</v>
      </c>
      <c r="L401" s="64">
        <f t="shared" si="289"/>
        <v>101.51090744697066</v>
      </c>
      <c r="M401" s="64">
        <f t="shared" si="267"/>
        <v>73.567349021406642</v>
      </c>
      <c r="N401" s="64">
        <f t="shared" si="267"/>
        <v>90.983931378534592</v>
      </c>
      <c r="O401" s="64">
        <f t="shared" si="267"/>
        <v>75.107882104592406</v>
      </c>
    </row>
    <row r="402" spans="1:15" ht="14.25" x14ac:dyDescent="0.2">
      <c r="A402" s="1"/>
      <c r="B402" s="63" t="str">
        <f t="shared" si="250"/>
        <v>Worth paying more for</v>
      </c>
      <c r="C402" s="64">
        <f t="shared" ref="C402:L402" si="290">C335</f>
        <v>75.355820179507859</v>
      </c>
      <c r="D402" s="64">
        <f t="shared" si="290"/>
        <v>128.46670750705186</v>
      </c>
      <c r="E402" s="64">
        <f t="shared" si="290"/>
        <v>122.26167314601207</v>
      </c>
      <c r="F402" s="64">
        <f t="shared" si="290"/>
        <v>132.01619750171446</v>
      </c>
      <c r="G402" s="64">
        <f t="shared" si="290"/>
        <v>102.70003939764932</v>
      </c>
      <c r="H402" s="64">
        <f t="shared" si="290"/>
        <v>109.11541390652098</v>
      </c>
      <c r="I402" s="64">
        <f t="shared" si="290"/>
        <v>90.815821045149377</v>
      </c>
      <c r="J402" s="64">
        <f t="shared" si="290"/>
        <v>79.168235358960274</v>
      </c>
      <c r="K402" s="64">
        <f t="shared" si="290"/>
        <v>110.03565205328535</v>
      </c>
      <c r="L402" s="64">
        <f t="shared" si="290"/>
        <v>101.12248828891039</v>
      </c>
      <c r="M402" s="64">
        <f t="shared" si="267"/>
        <v>90.97357615602327</v>
      </c>
      <c r="N402" s="64">
        <f t="shared" si="267"/>
        <v>88.633542011393857</v>
      </c>
      <c r="O402" s="64">
        <f t="shared" si="267"/>
        <v>69.334833447820927</v>
      </c>
    </row>
    <row r="403" spans="1:15" x14ac:dyDescent="0.15">
      <c r="A403" s="1"/>
      <c r="B403" s="1"/>
      <c r="C403" s="1"/>
      <c r="D403" s="1"/>
      <c r="E403" s="1"/>
      <c r="F403" s="1"/>
      <c r="G403" s="1"/>
      <c r="H403" s="1"/>
      <c r="I403" s="1"/>
      <c r="J403" s="1"/>
      <c r="K403" s="1"/>
      <c r="L403" s="1"/>
      <c r="M403" s="1"/>
      <c r="N403" s="1"/>
      <c r="O403" s="1"/>
    </row>
    <row r="404" spans="1:15" ht="14.25" x14ac:dyDescent="0.2">
      <c r="A404" s="1"/>
      <c r="B404" s="1"/>
      <c r="C404" s="61"/>
      <c r="D404" s="3" t="s">
        <v>64</v>
      </c>
      <c r="E404" s="1"/>
      <c r="F404" s="1"/>
      <c r="G404" s="1"/>
      <c r="H404" s="1"/>
      <c r="I404" s="1"/>
      <c r="J404" s="1"/>
      <c r="K404" s="1"/>
      <c r="L404" s="1"/>
      <c r="M404" s="1"/>
      <c r="N404" s="1"/>
      <c r="O404" s="1"/>
    </row>
    <row r="405" spans="1:15" x14ac:dyDescent="0.15">
      <c r="A405" s="1"/>
      <c r="B405" s="1"/>
      <c r="C405" s="22"/>
      <c r="D405" s="3" t="s">
        <v>65</v>
      </c>
      <c r="E405" s="1"/>
      <c r="F405" s="1"/>
      <c r="G405" s="1"/>
      <c r="H405" s="1"/>
      <c r="I405" s="1"/>
      <c r="J405" s="1"/>
      <c r="K405" s="1"/>
      <c r="L405" s="1"/>
      <c r="M405" s="1"/>
      <c r="N405" s="1"/>
      <c r="O405" s="1"/>
    </row>
    <row r="406" spans="1:15" x14ac:dyDescent="0.15">
      <c r="A406" s="1"/>
      <c r="B406" s="1"/>
      <c r="C406" s="1"/>
      <c r="D406" s="1"/>
      <c r="E406" s="1"/>
      <c r="F406" s="1"/>
      <c r="G406" s="1"/>
      <c r="H406" s="1"/>
      <c r="I406" s="1"/>
      <c r="J406" s="1"/>
      <c r="K406" s="1"/>
      <c r="L406" s="1"/>
      <c r="M406" s="1"/>
      <c r="N406" s="1"/>
      <c r="O406" s="1"/>
    </row>
  </sheetData>
  <mergeCells count="16">
    <mergeCell ref="A105:A143"/>
    <mergeCell ref="C14:O14"/>
    <mergeCell ref="P14:S14"/>
    <mergeCell ref="A16:A36"/>
    <mergeCell ref="A39:A77"/>
    <mergeCell ref="A82:A102"/>
    <mergeCell ref="P336:S338"/>
    <mergeCell ref="A343:A363"/>
    <mergeCell ref="P343:S347"/>
    <mergeCell ref="A364:A400"/>
    <mergeCell ref="A148:A168"/>
    <mergeCell ref="A171:A209"/>
    <mergeCell ref="A214:A234"/>
    <mergeCell ref="A235:A271"/>
    <mergeCell ref="A276:A296"/>
    <mergeCell ref="A297:A335"/>
  </mergeCells>
  <phoneticPr fontId="32" type="noConversion"/>
  <conditionalFormatting sqref="C343:O402">
    <cfRule type="cellIs" dxfId="4" priority="5" operator="greaterThanOrEqual">
      <formula>130</formula>
    </cfRule>
  </conditionalFormatting>
  <conditionalFormatting sqref="C214:O273">
    <cfRule type="cellIs" dxfId="3" priority="1" operator="greaterThan">
      <formula>0</formula>
    </cfRule>
    <cfRule type="cellIs" dxfId="2" priority="2" operator="equal">
      <formula>1</formula>
    </cfRule>
  </conditionalFormatting>
  <conditionalFormatting sqref="C276:O335">
    <cfRule type="cellIs" dxfId="1" priority="10" operator="lessThanOrEqual">
      <formula>C$338-(1.5*C$339)</formula>
    </cfRule>
    <cfRule type="cellIs" dxfId="0" priority="11" operator="greaterThanOrEqual">
      <formula>C$338+(1.5*C$339)</formula>
    </cfRule>
  </conditionalFormatting>
  <hyperlinks>
    <hyperlink ref="B9" location="Attributes!B356" display="Normalized scores - click here for starting row"/>
    <hyperlink ref="B10" location="Attributes!B274" display="Sole differentiation (double normalized approach) - click here"/>
    <hyperlink ref="B11" location="Attributes!B356" display="Individual brand strengths &amp; weaknesses - click here"/>
    <hyperlink ref="B12" location="Attributes!B442" display="Competitive brand strengths - click her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16" workbookViewId="0">
      <selection activeCell="B1" sqref="B1:B60"/>
    </sheetView>
  </sheetViews>
  <sheetFormatPr defaultRowHeight="12" x14ac:dyDescent="0.2"/>
  <cols>
    <col min="1" max="1" width="39.375" style="140" bestFit="1" customWidth="1"/>
    <col min="2" max="2" width="3.25" style="140" bestFit="1" customWidth="1"/>
    <col min="3" max="3" width="17.125" style="140" customWidth="1"/>
    <col min="4" max="4" width="3.25" style="140" bestFit="1" customWidth="1"/>
    <col min="5" max="5" width="39.375" style="140" bestFit="1" customWidth="1"/>
    <col min="6" max="6" width="3.25" style="140" bestFit="1" customWidth="1"/>
    <col min="7" max="16384" width="9" style="140"/>
  </cols>
  <sheetData>
    <row r="1" spans="1:6" x14ac:dyDescent="0.2">
      <c r="A1" s="128" t="s">
        <v>210</v>
      </c>
      <c r="B1" s="140">
        <v>22</v>
      </c>
      <c r="D1" s="140">
        <v>1</v>
      </c>
      <c r="E1" s="137" t="s">
        <v>262</v>
      </c>
      <c r="F1" s="140">
        <v>1</v>
      </c>
    </row>
    <row r="2" spans="1:6" x14ac:dyDescent="0.2">
      <c r="A2" s="128" t="s">
        <v>211</v>
      </c>
      <c r="B2" s="140">
        <v>23</v>
      </c>
      <c r="D2" s="140">
        <v>2</v>
      </c>
      <c r="E2" s="137" t="s">
        <v>247</v>
      </c>
      <c r="F2" s="140">
        <v>2</v>
      </c>
    </row>
    <row r="3" spans="1:6" x14ac:dyDescent="0.2">
      <c r="A3" s="128" t="s">
        <v>212</v>
      </c>
      <c r="B3" s="140">
        <v>24</v>
      </c>
      <c r="D3" s="140">
        <v>3</v>
      </c>
      <c r="E3" s="137" t="s">
        <v>248</v>
      </c>
      <c r="F3" s="140">
        <v>3</v>
      </c>
    </row>
    <row r="4" spans="1:6" x14ac:dyDescent="0.2">
      <c r="A4" s="128" t="s">
        <v>213</v>
      </c>
      <c r="B4" s="140">
        <v>25</v>
      </c>
      <c r="D4" s="140">
        <v>4</v>
      </c>
      <c r="E4" s="137" t="s">
        <v>249</v>
      </c>
      <c r="F4" s="140">
        <v>4</v>
      </c>
    </row>
    <row r="5" spans="1:6" x14ac:dyDescent="0.2">
      <c r="A5" s="128" t="s">
        <v>214</v>
      </c>
      <c r="B5" s="140">
        <v>26</v>
      </c>
      <c r="D5" s="140">
        <v>5</v>
      </c>
      <c r="E5" s="137" t="s">
        <v>250</v>
      </c>
      <c r="F5" s="140">
        <v>5</v>
      </c>
    </row>
    <row r="6" spans="1:6" x14ac:dyDescent="0.2">
      <c r="A6" s="128" t="s">
        <v>215</v>
      </c>
      <c r="B6" s="140">
        <v>28</v>
      </c>
      <c r="D6" s="140">
        <v>6</v>
      </c>
      <c r="E6" s="137" t="s">
        <v>266</v>
      </c>
      <c r="F6" s="140">
        <v>6</v>
      </c>
    </row>
    <row r="7" spans="1:6" x14ac:dyDescent="0.2">
      <c r="A7" s="128" t="s">
        <v>216</v>
      </c>
      <c r="B7" s="140">
        <v>29</v>
      </c>
      <c r="D7" s="140">
        <v>7</v>
      </c>
      <c r="E7" s="137" t="s">
        <v>251</v>
      </c>
      <c r="F7" s="140">
        <v>7</v>
      </c>
    </row>
    <row r="8" spans="1:6" x14ac:dyDescent="0.2">
      <c r="A8" s="128" t="s">
        <v>217</v>
      </c>
      <c r="B8" s="140">
        <v>30</v>
      </c>
      <c r="D8" s="140">
        <v>8</v>
      </c>
      <c r="E8" s="137" t="s">
        <v>269</v>
      </c>
      <c r="F8" s="140">
        <v>8</v>
      </c>
    </row>
    <row r="9" spans="1:6" x14ac:dyDescent="0.2">
      <c r="A9" s="128" t="s">
        <v>218</v>
      </c>
      <c r="B9" s="140">
        <v>31</v>
      </c>
      <c r="D9" s="140">
        <v>9</v>
      </c>
      <c r="E9" s="137" t="s">
        <v>268</v>
      </c>
      <c r="F9" s="140">
        <v>9</v>
      </c>
    </row>
    <row r="10" spans="1:6" x14ac:dyDescent="0.2">
      <c r="A10" s="128" t="s">
        <v>219</v>
      </c>
      <c r="B10" s="140">
        <v>32</v>
      </c>
      <c r="D10" s="140">
        <v>10</v>
      </c>
      <c r="E10" s="137" t="s">
        <v>252</v>
      </c>
      <c r="F10" s="140">
        <v>10</v>
      </c>
    </row>
    <row r="11" spans="1:6" x14ac:dyDescent="0.2">
      <c r="A11" s="128" t="s">
        <v>220</v>
      </c>
      <c r="B11" s="140">
        <v>33</v>
      </c>
      <c r="D11" s="140">
        <v>11</v>
      </c>
      <c r="E11" s="137" t="s">
        <v>253</v>
      </c>
      <c r="F11" s="140">
        <v>11</v>
      </c>
    </row>
    <row r="12" spans="1:6" x14ac:dyDescent="0.2">
      <c r="A12" s="128" t="s">
        <v>221</v>
      </c>
      <c r="B12" s="140">
        <v>34</v>
      </c>
      <c r="D12" s="140">
        <v>12</v>
      </c>
      <c r="E12" s="137" t="s">
        <v>254</v>
      </c>
      <c r="F12" s="140">
        <v>12</v>
      </c>
    </row>
    <row r="13" spans="1:6" x14ac:dyDescent="0.2">
      <c r="A13" s="128" t="s">
        <v>222</v>
      </c>
      <c r="B13" s="140">
        <v>35</v>
      </c>
      <c r="D13" s="140">
        <v>13</v>
      </c>
      <c r="E13" s="137" t="s">
        <v>255</v>
      </c>
      <c r="F13" s="140">
        <v>13</v>
      </c>
    </row>
    <row r="14" spans="1:6" x14ac:dyDescent="0.2">
      <c r="A14" s="128" t="s">
        <v>223</v>
      </c>
      <c r="B14" s="140">
        <v>36</v>
      </c>
      <c r="D14" s="140">
        <v>14</v>
      </c>
      <c r="E14" s="137" t="s">
        <v>256</v>
      </c>
      <c r="F14" s="140">
        <v>14</v>
      </c>
    </row>
    <row r="15" spans="1:6" x14ac:dyDescent="0.2">
      <c r="A15" s="128" t="s">
        <v>224</v>
      </c>
      <c r="B15" s="140">
        <v>38</v>
      </c>
      <c r="D15" s="140">
        <v>15</v>
      </c>
      <c r="E15" s="137" t="s">
        <v>267</v>
      </c>
      <c r="F15" s="140">
        <v>15</v>
      </c>
    </row>
    <row r="16" spans="1:6" x14ac:dyDescent="0.2">
      <c r="A16" s="128" t="s">
        <v>225</v>
      </c>
      <c r="B16" s="140">
        <v>39</v>
      </c>
      <c r="D16" s="140">
        <v>16</v>
      </c>
      <c r="E16" s="137" t="s">
        <v>263</v>
      </c>
      <c r="F16" s="140">
        <v>16</v>
      </c>
    </row>
    <row r="17" spans="1:6" x14ac:dyDescent="0.2">
      <c r="A17" s="128" t="s">
        <v>226</v>
      </c>
      <c r="B17" s="140">
        <v>40</v>
      </c>
      <c r="D17" s="140">
        <v>17</v>
      </c>
      <c r="E17" s="137" t="s">
        <v>257</v>
      </c>
      <c r="F17" s="140">
        <v>17</v>
      </c>
    </row>
    <row r="18" spans="1:6" x14ac:dyDescent="0.2">
      <c r="A18" s="128" t="s">
        <v>227</v>
      </c>
      <c r="B18" s="140">
        <v>41</v>
      </c>
      <c r="D18" s="140">
        <v>18</v>
      </c>
      <c r="E18" s="137" t="s">
        <v>258</v>
      </c>
      <c r="F18" s="140">
        <v>18</v>
      </c>
    </row>
    <row r="19" spans="1:6" x14ac:dyDescent="0.2">
      <c r="A19" s="128" t="s">
        <v>228</v>
      </c>
      <c r="B19" s="140">
        <v>42</v>
      </c>
      <c r="D19" s="140">
        <v>19</v>
      </c>
      <c r="E19" s="137" t="s">
        <v>259</v>
      </c>
      <c r="F19" s="140">
        <v>19</v>
      </c>
    </row>
    <row r="20" spans="1:6" x14ac:dyDescent="0.2">
      <c r="A20" s="128" t="s">
        <v>229</v>
      </c>
      <c r="B20" s="140">
        <v>43</v>
      </c>
      <c r="D20" s="140">
        <v>20</v>
      </c>
      <c r="E20" s="137" t="s">
        <v>265</v>
      </c>
      <c r="F20" s="140">
        <v>20</v>
      </c>
    </row>
    <row r="21" spans="1:6" x14ac:dyDescent="0.2">
      <c r="A21" s="128" t="s">
        <v>230</v>
      </c>
      <c r="B21" s="140">
        <v>44</v>
      </c>
      <c r="D21" s="140">
        <v>21</v>
      </c>
      <c r="E21" s="128" t="s">
        <v>237</v>
      </c>
      <c r="F21" s="140">
        <v>21</v>
      </c>
    </row>
    <row r="22" spans="1:6" x14ac:dyDescent="0.2">
      <c r="A22" s="128" t="s">
        <v>231</v>
      </c>
      <c r="B22" s="140">
        <v>45</v>
      </c>
    </row>
    <row r="23" spans="1:6" x14ac:dyDescent="0.2">
      <c r="A23" s="128" t="s">
        <v>232</v>
      </c>
      <c r="B23" s="140">
        <v>46</v>
      </c>
      <c r="D23" s="140">
        <v>22</v>
      </c>
      <c r="E23" s="128" t="s">
        <v>210</v>
      </c>
      <c r="F23" s="140">
        <v>22</v>
      </c>
    </row>
    <row r="24" spans="1:6" x14ac:dyDescent="0.2">
      <c r="A24" s="128" t="s">
        <v>233</v>
      </c>
      <c r="B24" s="140">
        <v>47</v>
      </c>
      <c r="D24" s="140">
        <v>23</v>
      </c>
      <c r="E24" s="128" t="s">
        <v>211</v>
      </c>
      <c r="F24" s="140">
        <v>23</v>
      </c>
    </row>
    <row r="25" spans="1:6" x14ac:dyDescent="0.2">
      <c r="A25" s="128" t="s">
        <v>234</v>
      </c>
      <c r="B25" s="140">
        <v>48</v>
      </c>
      <c r="D25" s="140">
        <v>24</v>
      </c>
      <c r="E25" s="128" t="s">
        <v>212</v>
      </c>
      <c r="F25" s="140">
        <v>24</v>
      </c>
    </row>
    <row r="26" spans="1:6" x14ac:dyDescent="0.2">
      <c r="A26" s="128" t="s">
        <v>235</v>
      </c>
      <c r="B26" s="140">
        <v>49</v>
      </c>
      <c r="D26" s="140">
        <v>25</v>
      </c>
      <c r="E26" s="128" t="s">
        <v>213</v>
      </c>
      <c r="F26" s="140">
        <v>25</v>
      </c>
    </row>
    <row r="27" spans="1:6" x14ac:dyDescent="0.2">
      <c r="A27" s="128" t="s">
        <v>236</v>
      </c>
      <c r="B27" s="140">
        <v>50</v>
      </c>
      <c r="D27" s="140">
        <v>26</v>
      </c>
      <c r="E27" s="128" t="s">
        <v>214</v>
      </c>
      <c r="F27" s="140">
        <v>26</v>
      </c>
    </row>
    <row r="28" spans="1:6" x14ac:dyDescent="0.2">
      <c r="A28" s="128" t="s">
        <v>237</v>
      </c>
      <c r="B28" s="140">
        <v>21</v>
      </c>
      <c r="D28" s="140">
        <v>27</v>
      </c>
      <c r="E28" s="137" t="s">
        <v>260</v>
      </c>
      <c r="F28" s="140">
        <v>27</v>
      </c>
    </row>
    <row r="29" spans="1:6" x14ac:dyDescent="0.2">
      <c r="A29" s="128" t="s">
        <v>238</v>
      </c>
      <c r="B29" s="140">
        <v>51</v>
      </c>
      <c r="D29" s="140">
        <v>28</v>
      </c>
      <c r="E29" s="128" t="s">
        <v>215</v>
      </c>
      <c r="F29" s="140">
        <v>28</v>
      </c>
    </row>
    <row r="30" spans="1:6" x14ac:dyDescent="0.2">
      <c r="A30" s="128" t="s">
        <v>239</v>
      </c>
      <c r="B30" s="140">
        <v>52</v>
      </c>
      <c r="D30" s="140">
        <v>29</v>
      </c>
      <c r="E30" s="128" t="s">
        <v>216</v>
      </c>
      <c r="F30" s="140">
        <v>29</v>
      </c>
    </row>
    <row r="31" spans="1:6" x14ac:dyDescent="0.2">
      <c r="A31" s="137" t="s">
        <v>240</v>
      </c>
      <c r="B31" s="140">
        <v>53</v>
      </c>
      <c r="D31" s="140">
        <v>30</v>
      </c>
      <c r="E31" s="128" t="s">
        <v>217</v>
      </c>
      <c r="F31" s="140">
        <v>30</v>
      </c>
    </row>
    <row r="32" spans="1:6" x14ac:dyDescent="0.2">
      <c r="A32" s="137" t="s">
        <v>241</v>
      </c>
      <c r="B32" s="140">
        <v>54</v>
      </c>
      <c r="D32" s="140">
        <v>31</v>
      </c>
      <c r="E32" s="128" t="s">
        <v>218</v>
      </c>
      <c r="F32" s="140">
        <v>31</v>
      </c>
    </row>
    <row r="33" spans="1:6" x14ac:dyDescent="0.2">
      <c r="A33" s="137" t="s">
        <v>242</v>
      </c>
      <c r="B33" s="140">
        <v>55</v>
      </c>
      <c r="D33" s="140">
        <v>32</v>
      </c>
      <c r="E33" s="128" t="s">
        <v>219</v>
      </c>
      <c r="F33" s="140">
        <v>32</v>
      </c>
    </row>
    <row r="34" spans="1:6" x14ac:dyDescent="0.2">
      <c r="A34" s="137" t="s">
        <v>243</v>
      </c>
      <c r="B34" s="140">
        <v>56</v>
      </c>
      <c r="D34" s="140">
        <v>33</v>
      </c>
      <c r="E34" s="128" t="s">
        <v>220</v>
      </c>
      <c r="F34" s="140">
        <v>33</v>
      </c>
    </row>
    <row r="35" spans="1:6" x14ac:dyDescent="0.2">
      <c r="A35" s="137" t="s">
        <v>244</v>
      </c>
      <c r="B35" s="140">
        <v>57</v>
      </c>
      <c r="D35" s="140">
        <v>34</v>
      </c>
      <c r="E35" s="128" t="s">
        <v>221</v>
      </c>
      <c r="F35" s="140">
        <v>34</v>
      </c>
    </row>
    <row r="36" spans="1:6" x14ac:dyDescent="0.2">
      <c r="A36" s="137" t="s">
        <v>245</v>
      </c>
      <c r="B36" s="140">
        <v>58</v>
      </c>
      <c r="D36" s="140">
        <v>35</v>
      </c>
      <c r="E36" s="128" t="s">
        <v>222</v>
      </c>
      <c r="F36" s="140">
        <v>35</v>
      </c>
    </row>
    <row r="37" spans="1:6" x14ac:dyDescent="0.2">
      <c r="A37" s="137" t="s">
        <v>246</v>
      </c>
      <c r="B37" s="140">
        <v>59</v>
      </c>
      <c r="D37" s="140">
        <v>36</v>
      </c>
      <c r="E37" s="128" t="s">
        <v>223</v>
      </c>
      <c r="F37" s="140">
        <v>36</v>
      </c>
    </row>
    <row r="38" spans="1:6" x14ac:dyDescent="0.2">
      <c r="A38" s="137" t="s">
        <v>247</v>
      </c>
      <c r="B38" s="140">
        <v>2</v>
      </c>
      <c r="D38" s="140">
        <v>37</v>
      </c>
      <c r="E38" s="137" t="s">
        <v>264</v>
      </c>
      <c r="F38" s="140">
        <v>37</v>
      </c>
    </row>
    <row r="39" spans="1:6" x14ac:dyDescent="0.2">
      <c r="A39" s="137" t="s">
        <v>248</v>
      </c>
      <c r="B39" s="140">
        <v>3</v>
      </c>
      <c r="D39" s="140">
        <v>38</v>
      </c>
      <c r="E39" s="128" t="s">
        <v>224</v>
      </c>
      <c r="F39" s="140">
        <v>38</v>
      </c>
    </row>
    <row r="40" spans="1:6" x14ac:dyDescent="0.2">
      <c r="A40" s="137" t="s">
        <v>249</v>
      </c>
      <c r="B40" s="140">
        <v>4</v>
      </c>
      <c r="D40" s="140">
        <v>39</v>
      </c>
      <c r="E40" s="128" t="s">
        <v>225</v>
      </c>
      <c r="F40" s="140">
        <v>39</v>
      </c>
    </row>
    <row r="41" spans="1:6" x14ac:dyDescent="0.2">
      <c r="A41" s="137" t="s">
        <v>250</v>
      </c>
      <c r="B41" s="140">
        <v>5</v>
      </c>
      <c r="D41" s="140">
        <v>40</v>
      </c>
      <c r="E41" s="128" t="s">
        <v>226</v>
      </c>
      <c r="F41" s="140">
        <v>40</v>
      </c>
    </row>
    <row r="42" spans="1:6" x14ac:dyDescent="0.2">
      <c r="A42" s="137" t="s">
        <v>251</v>
      </c>
      <c r="B42" s="140">
        <v>7</v>
      </c>
      <c r="D42" s="140">
        <v>41</v>
      </c>
      <c r="E42" s="128" t="s">
        <v>227</v>
      </c>
      <c r="F42" s="140">
        <v>41</v>
      </c>
    </row>
    <row r="43" spans="1:6" x14ac:dyDescent="0.2">
      <c r="A43" s="137" t="s">
        <v>252</v>
      </c>
      <c r="B43" s="140">
        <v>10</v>
      </c>
      <c r="D43" s="140">
        <v>42</v>
      </c>
      <c r="E43" s="128" t="s">
        <v>228</v>
      </c>
      <c r="F43" s="140">
        <v>42</v>
      </c>
    </row>
    <row r="44" spans="1:6" x14ac:dyDescent="0.2">
      <c r="A44" s="137" t="s">
        <v>253</v>
      </c>
      <c r="B44" s="140">
        <v>11</v>
      </c>
      <c r="D44" s="140">
        <v>43</v>
      </c>
      <c r="E44" s="128" t="s">
        <v>229</v>
      </c>
      <c r="F44" s="140">
        <v>43</v>
      </c>
    </row>
    <row r="45" spans="1:6" x14ac:dyDescent="0.2">
      <c r="A45" s="137" t="s">
        <v>254</v>
      </c>
      <c r="B45" s="140">
        <v>12</v>
      </c>
      <c r="D45" s="140">
        <v>44</v>
      </c>
      <c r="E45" s="128" t="s">
        <v>230</v>
      </c>
      <c r="F45" s="140">
        <v>44</v>
      </c>
    </row>
    <row r="46" spans="1:6" x14ac:dyDescent="0.2">
      <c r="A46" s="137" t="s">
        <v>255</v>
      </c>
      <c r="B46" s="140">
        <v>13</v>
      </c>
      <c r="D46" s="140">
        <v>45</v>
      </c>
      <c r="E46" s="128" t="s">
        <v>231</v>
      </c>
      <c r="F46" s="140">
        <v>45</v>
      </c>
    </row>
    <row r="47" spans="1:6" x14ac:dyDescent="0.2">
      <c r="A47" s="137" t="s">
        <v>256</v>
      </c>
      <c r="B47" s="140">
        <v>14</v>
      </c>
      <c r="D47" s="140">
        <v>46</v>
      </c>
      <c r="E47" s="128" t="s">
        <v>232</v>
      </c>
      <c r="F47" s="140">
        <v>46</v>
      </c>
    </row>
    <row r="48" spans="1:6" x14ac:dyDescent="0.2">
      <c r="A48" s="137" t="s">
        <v>257</v>
      </c>
      <c r="B48" s="140">
        <v>17</v>
      </c>
      <c r="D48" s="140">
        <v>47</v>
      </c>
      <c r="E48" s="128" t="s">
        <v>233</v>
      </c>
      <c r="F48" s="140">
        <v>47</v>
      </c>
    </row>
    <row r="49" spans="1:6" x14ac:dyDescent="0.2">
      <c r="A49" s="137" t="s">
        <v>258</v>
      </c>
      <c r="B49" s="140">
        <v>18</v>
      </c>
      <c r="D49" s="140">
        <v>48</v>
      </c>
      <c r="E49" s="128" t="s">
        <v>234</v>
      </c>
      <c r="F49" s="140">
        <v>48</v>
      </c>
    </row>
    <row r="50" spans="1:6" x14ac:dyDescent="0.2">
      <c r="A50" s="137" t="s">
        <v>259</v>
      </c>
      <c r="B50" s="140">
        <v>19</v>
      </c>
      <c r="D50" s="140">
        <v>49</v>
      </c>
      <c r="E50" s="128" t="s">
        <v>235</v>
      </c>
      <c r="F50" s="140">
        <v>49</v>
      </c>
    </row>
    <row r="51" spans="1:6" x14ac:dyDescent="0.2">
      <c r="A51" s="137" t="s">
        <v>260</v>
      </c>
      <c r="B51" s="140">
        <v>27</v>
      </c>
      <c r="D51" s="140">
        <v>50</v>
      </c>
      <c r="E51" s="128" t="s">
        <v>236</v>
      </c>
      <c r="F51" s="140">
        <v>50</v>
      </c>
    </row>
    <row r="52" spans="1:6" x14ac:dyDescent="0.2">
      <c r="A52" s="137" t="s">
        <v>261</v>
      </c>
      <c r="B52" s="140">
        <v>60</v>
      </c>
      <c r="D52" s="140">
        <v>51</v>
      </c>
      <c r="E52" s="128" t="s">
        <v>238</v>
      </c>
      <c r="F52" s="140">
        <v>51</v>
      </c>
    </row>
    <row r="53" spans="1:6" x14ac:dyDescent="0.2">
      <c r="A53" s="137" t="s">
        <v>262</v>
      </c>
      <c r="B53" s="140">
        <v>1</v>
      </c>
      <c r="D53" s="140">
        <v>52</v>
      </c>
      <c r="E53" s="128" t="s">
        <v>239</v>
      </c>
      <c r="F53" s="140">
        <v>52</v>
      </c>
    </row>
    <row r="54" spans="1:6" x14ac:dyDescent="0.2">
      <c r="A54" s="137" t="s">
        <v>263</v>
      </c>
      <c r="B54" s="140">
        <v>16</v>
      </c>
      <c r="D54" s="140">
        <v>53</v>
      </c>
      <c r="E54" s="137" t="s">
        <v>240</v>
      </c>
      <c r="F54" s="140">
        <v>53</v>
      </c>
    </row>
    <row r="55" spans="1:6" x14ac:dyDescent="0.2">
      <c r="A55" s="137" t="s">
        <v>264</v>
      </c>
      <c r="B55" s="140">
        <v>37</v>
      </c>
      <c r="D55" s="140">
        <v>54</v>
      </c>
      <c r="E55" s="137" t="s">
        <v>241</v>
      </c>
      <c r="F55" s="140">
        <v>54</v>
      </c>
    </row>
    <row r="56" spans="1:6" x14ac:dyDescent="0.2">
      <c r="A56" s="137" t="s">
        <v>265</v>
      </c>
      <c r="B56" s="140">
        <v>20</v>
      </c>
      <c r="D56" s="140">
        <v>55</v>
      </c>
      <c r="E56" s="137" t="s">
        <v>242</v>
      </c>
      <c r="F56" s="140">
        <v>55</v>
      </c>
    </row>
    <row r="57" spans="1:6" x14ac:dyDescent="0.2">
      <c r="A57" s="137" t="s">
        <v>266</v>
      </c>
      <c r="B57" s="140">
        <v>6</v>
      </c>
      <c r="D57" s="140">
        <v>56</v>
      </c>
      <c r="E57" s="137" t="s">
        <v>243</v>
      </c>
      <c r="F57" s="140">
        <v>56</v>
      </c>
    </row>
    <row r="58" spans="1:6" x14ac:dyDescent="0.2">
      <c r="A58" s="137" t="s">
        <v>267</v>
      </c>
      <c r="B58" s="140">
        <v>15</v>
      </c>
      <c r="D58" s="140">
        <v>57</v>
      </c>
      <c r="E58" s="137" t="s">
        <v>244</v>
      </c>
      <c r="F58" s="140">
        <v>57</v>
      </c>
    </row>
    <row r="59" spans="1:6" x14ac:dyDescent="0.2">
      <c r="A59" s="137" t="s">
        <v>268</v>
      </c>
      <c r="B59" s="140">
        <v>9</v>
      </c>
      <c r="D59" s="140">
        <v>58</v>
      </c>
      <c r="E59" s="137" t="s">
        <v>245</v>
      </c>
      <c r="F59" s="140">
        <v>58</v>
      </c>
    </row>
    <row r="60" spans="1:6" x14ac:dyDescent="0.2">
      <c r="A60" s="137" t="s">
        <v>269</v>
      </c>
      <c r="B60" s="140">
        <v>8</v>
      </c>
      <c r="D60" s="140">
        <v>59</v>
      </c>
      <c r="E60" s="137" t="s">
        <v>246</v>
      </c>
      <c r="F60" s="140">
        <v>59</v>
      </c>
    </row>
    <row r="61" spans="1:6" x14ac:dyDescent="0.2">
      <c r="D61" s="140">
        <v>60</v>
      </c>
      <c r="E61" s="137" t="s">
        <v>261</v>
      </c>
      <c r="F61" s="140">
        <v>60</v>
      </c>
    </row>
  </sheetData>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8"/>
  <sheetViews>
    <sheetView workbookViewId="0">
      <selection activeCell="C30" sqref="C30:O68"/>
    </sheetView>
  </sheetViews>
  <sheetFormatPr defaultRowHeight="12" x14ac:dyDescent="0.2"/>
  <cols>
    <col min="1" max="1" width="9" style="142"/>
    <col min="2" max="2" width="43.25" style="140" customWidth="1"/>
    <col min="3" max="15" width="5.375" style="140" bestFit="1" customWidth="1"/>
    <col min="16" max="16" width="9" style="142"/>
    <col min="17" max="16384" width="9" style="140"/>
  </cols>
  <sheetData>
    <row r="3" spans="1:16" ht="115.5" x14ac:dyDescent="0.2">
      <c r="B3" s="135"/>
      <c r="C3" s="139" t="s">
        <v>270</v>
      </c>
      <c r="D3" s="139" t="s">
        <v>274</v>
      </c>
      <c r="E3" s="139" t="s">
        <v>277</v>
      </c>
      <c r="F3" s="139" t="s">
        <v>278</v>
      </c>
      <c r="G3" s="139" t="s">
        <v>282</v>
      </c>
      <c r="H3" s="139" t="s">
        <v>271</v>
      </c>
      <c r="I3" s="139" t="s">
        <v>272</v>
      </c>
      <c r="J3" s="139" t="s">
        <v>273</v>
      </c>
      <c r="K3" s="139" t="s">
        <v>275</v>
      </c>
      <c r="L3" s="139" t="s">
        <v>276</v>
      </c>
      <c r="M3" s="139" t="s">
        <v>279</v>
      </c>
      <c r="N3" s="139" t="s">
        <v>280</v>
      </c>
      <c r="O3" s="139" t="s">
        <v>281</v>
      </c>
    </row>
    <row r="4" spans="1:16" x14ac:dyDescent="0.2">
      <c r="B4" s="135"/>
      <c r="C4" s="135" t="s">
        <v>283</v>
      </c>
      <c r="D4" s="135" t="s">
        <v>287</v>
      </c>
      <c r="E4" s="135" t="s">
        <v>290</v>
      </c>
      <c r="F4" s="135" t="s">
        <v>291</v>
      </c>
      <c r="G4" s="135" t="s">
        <v>295</v>
      </c>
      <c r="H4" s="135" t="s">
        <v>284</v>
      </c>
      <c r="I4" s="135" t="s">
        <v>285</v>
      </c>
      <c r="J4" s="135" t="s">
        <v>286</v>
      </c>
      <c r="K4" s="135" t="s">
        <v>288</v>
      </c>
      <c r="L4" s="135" t="s">
        <v>289</v>
      </c>
      <c r="M4" s="135" t="s">
        <v>292</v>
      </c>
      <c r="N4" s="135" t="s">
        <v>293</v>
      </c>
      <c r="O4" s="135" t="s">
        <v>294</v>
      </c>
    </row>
    <row r="6" spans="1:16" x14ac:dyDescent="0.2">
      <c r="B6" s="135" t="s">
        <v>296</v>
      </c>
      <c r="C6" s="135">
        <v>528</v>
      </c>
      <c r="D6" s="135">
        <v>662</v>
      </c>
      <c r="E6" s="135">
        <v>664</v>
      </c>
      <c r="F6" s="135">
        <v>665</v>
      </c>
      <c r="G6" s="135">
        <v>599</v>
      </c>
      <c r="H6" s="135">
        <v>608</v>
      </c>
      <c r="I6" s="135">
        <v>497</v>
      </c>
      <c r="J6" s="135">
        <v>643</v>
      </c>
      <c r="K6" s="135">
        <v>518</v>
      </c>
      <c r="L6" s="135">
        <v>627</v>
      </c>
      <c r="M6" s="135">
        <v>189</v>
      </c>
      <c r="N6" s="135">
        <v>626</v>
      </c>
      <c r="O6" s="135">
        <v>185</v>
      </c>
    </row>
    <row r="7" spans="1:16" x14ac:dyDescent="0.2">
      <c r="B7" s="135" t="s">
        <v>297</v>
      </c>
      <c r="C7" s="135"/>
      <c r="D7" s="135"/>
      <c r="E7" s="135"/>
      <c r="F7" s="135"/>
      <c r="G7" s="135"/>
      <c r="H7" s="135"/>
      <c r="I7" s="135"/>
      <c r="J7" s="135"/>
      <c r="K7" s="135"/>
      <c r="L7" s="135"/>
      <c r="M7" s="135"/>
      <c r="N7" s="135"/>
      <c r="O7" s="135"/>
    </row>
    <row r="8" spans="1:16" x14ac:dyDescent="0.2">
      <c r="B8" s="135" t="s">
        <v>298</v>
      </c>
      <c r="C8" s="135"/>
      <c r="D8" s="135"/>
      <c r="E8" s="135"/>
      <c r="F8" s="135"/>
      <c r="G8" s="135"/>
      <c r="H8" s="135"/>
      <c r="I8" s="135"/>
      <c r="J8" s="135"/>
      <c r="K8" s="135"/>
      <c r="L8" s="135"/>
      <c r="M8" s="135"/>
      <c r="N8" s="135"/>
      <c r="O8" s="135"/>
    </row>
    <row r="9" spans="1:16" x14ac:dyDescent="0.2">
      <c r="A9" s="142">
        <v>1</v>
      </c>
      <c r="B9" s="135" t="s">
        <v>262</v>
      </c>
      <c r="C9" s="143">
        <v>14.58</v>
      </c>
      <c r="D9" s="143">
        <v>33.229999999999997</v>
      </c>
      <c r="E9" s="143">
        <v>34.340000000000003</v>
      </c>
      <c r="F9" s="143">
        <v>34.74</v>
      </c>
      <c r="G9" s="143">
        <v>13.02</v>
      </c>
      <c r="H9" s="143">
        <v>21.38</v>
      </c>
      <c r="I9" s="143">
        <v>15.69</v>
      </c>
      <c r="J9" s="143">
        <v>17.260000000000002</v>
      </c>
      <c r="K9" s="143">
        <v>19.5</v>
      </c>
      <c r="L9" s="143">
        <v>19.78</v>
      </c>
      <c r="M9" s="143">
        <v>7.41</v>
      </c>
      <c r="N9" s="143">
        <v>16.45</v>
      </c>
      <c r="O9" s="143">
        <v>12.97</v>
      </c>
      <c r="P9" s="142">
        <v>1</v>
      </c>
    </row>
    <row r="10" spans="1:16" x14ac:dyDescent="0.2">
      <c r="A10" s="142">
        <v>2</v>
      </c>
      <c r="B10" s="135" t="s">
        <v>247</v>
      </c>
      <c r="C10" s="143">
        <v>13.07</v>
      </c>
      <c r="D10" s="143">
        <v>35.5</v>
      </c>
      <c r="E10" s="143">
        <v>37.35</v>
      </c>
      <c r="F10" s="143">
        <v>36.24</v>
      </c>
      <c r="G10" s="143">
        <v>18.03</v>
      </c>
      <c r="H10" s="143">
        <v>22.04</v>
      </c>
      <c r="I10" s="143">
        <v>16.899999999999999</v>
      </c>
      <c r="J10" s="143">
        <v>15.09</v>
      </c>
      <c r="K10" s="143">
        <v>20.66</v>
      </c>
      <c r="L10" s="143">
        <v>20.41</v>
      </c>
      <c r="M10" s="143">
        <v>7.41</v>
      </c>
      <c r="N10" s="143">
        <v>17.57</v>
      </c>
      <c r="O10" s="143">
        <v>10.81</v>
      </c>
      <c r="P10" s="142">
        <v>2</v>
      </c>
    </row>
    <row r="11" spans="1:16" x14ac:dyDescent="0.2">
      <c r="A11" s="142">
        <v>3</v>
      </c>
      <c r="B11" s="135" t="s">
        <v>248</v>
      </c>
      <c r="C11" s="143">
        <v>11.55</v>
      </c>
      <c r="D11" s="143">
        <v>31.12</v>
      </c>
      <c r="E11" s="143">
        <v>32.53</v>
      </c>
      <c r="F11" s="143">
        <v>34.29</v>
      </c>
      <c r="G11" s="143">
        <v>13.52</v>
      </c>
      <c r="H11" s="143">
        <v>17.600000000000001</v>
      </c>
      <c r="I11" s="143">
        <v>17.3</v>
      </c>
      <c r="J11" s="143">
        <v>16.64</v>
      </c>
      <c r="K11" s="143">
        <v>16.41</v>
      </c>
      <c r="L11" s="143">
        <v>18.82</v>
      </c>
      <c r="M11" s="143">
        <v>10.050000000000001</v>
      </c>
      <c r="N11" s="143">
        <v>15.18</v>
      </c>
      <c r="O11" s="143">
        <v>14.05</v>
      </c>
      <c r="P11" s="142">
        <v>3</v>
      </c>
    </row>
    <row r="12" spans="1:16" x14ac:dyDescent="0.2">
      <c r="A12" s="142">
        <v>4</v>
      </c>
      <c r="B12" s="135" t="s">
        <v>249</v>
      </c>
      <c r="C12" s="143">
        <v>11.36</v>
      </c>
      <c r="D12" s="143">
        <v>35.200000000000003</v>
      </c>
      <c r="E12" s="143">
        <v>34.94</v>
      </c>
      <c r="F12" s="143">
        <v>32.03</v>
      </c>
      <c r="G12" s="143">
        <v>16.190000000000001</v>
      </c>
      <c r="H12" s="143">
        <v>19.079999999999998</v>
      </c>
      <c r="I12" s="143">
        <v>15.49</v>
      </c>
      <c r="J12" s="143">
        <v>17.11</v>
      </c>
      <c r="K12" s="143">
        <v>18.73</v>
      </c>
      <c r="L12" s="143">
        <v>20.89</v>
      </c>
      <c r="M12" s="143">
        <v>11.64</v>
      </c>
      <c r="N12" s="143">
        <v>16.61</v>
      </c>
      <c r="O12" s="143">
        <v>7.57</v>
      </c>
      <c r="P12" s="142">
        <v>4</v>
      </c>
    </row>
    <row r="13" spans="1:16" x14ac:dyDescent="0.2">
      <c r="A13" s="142">
        <v>5</v>
      </c>
      <c r="B13" s="135" t="s">
        <v>250</v>
      </c>
      <c r="C13" s="143">
        <v>16.670000000000002</v>
      </c>
      <c r="D13" s="143">
        <v>36.86</v>
      </c>
      <c r="E13" s="143">
        <v>37.950000000000003</v>
      </c>
      <c r="F13" s="143">
        <v>45.86</v>
      </c>
      <c r="G13" s="143">
        <v>16.36</v>
      </c>
      <c r="H13" s="143">
        <v>21.05</v>
      </c>
      <c r="I13" s="143">
        <v>20.12</v>
      </c>
      <c r="J13" s="143">
        <v>18.2</v>
      </c>
      <c r="K13" s="143">
        <v>21.43</v>
      </c>
      <c r="L13" s="143">
        <v>24.08</v>
      </c>
      <c r="M13" s="143">
        <v>12.17</v>
      </c>
      <c r="N13" s="143">
        <v>20.93</v>
      </c>
      <c r="O13" s="143">
        <v>12.97</v>
      </c>
      <c r="P13" s="142">
        <v>5</v>
      </c>
    </row>
    <row r="14" spans="1:16" x14ac:dyDescent="0.2">
      <c r="A14" s="142">
        <v>6</v>
      </c>
      <c r="B14" s="135" t="s">
        <v>266</v>
      </c>
      <c r="C14" s="143">
        <v>11.36</v>
      </c>
      <c r="D14" s="143">
        <v>33.229999999999997</v>
      </c>
      <c r="E14" s="143">
        <v>33.43</v>
      </c>
      <c r="F14" s="143">
        <v>35.94</v>
      </c>
      <c r="G14" s="143">
        <v>16.36</v>
      </c>
      <c r="H14" s="143">
        <v>20.07</v>
      </c>
      <c r="I14" s="143">
        <v>14.89</v>
      </c>
      <c r="J14" s="143">
        <v>16.95</v>
      </c>
      <c r="K14" s="143">
        <v>19.309999999999999</v>
      </c>
      <c r="L14" s="143">
        <v>18.98</v>
      </c>
      <c r="M14" s="143">
        <v>11.11</v>
      </c>
      <c r="N14" s="143">
        <v>15.5</v>
      </c>
      <c r="O14" s="143">
        <v>15.68</v>
      </c>
      <c r="P14" s="142">
        <v>6</v>
      </c>
    </row>
    <row r="15" spans="1:16" x14ac:dyDescent="0.2">
      <c r="A15" s="142">
        <v>7</v>
      </c>
      <c r="B15" s="135" t="s">
        <v>251</v>
      </c>
      <c r="C15" s="143">
        <v>13.83</v>
      </c>
      <c r="D15" s="143">
        <v>33.840000000000003</v>
      </c>
      <c r="E15" s="143">
        <v>35.090000000000003</v>
      </c>
      <c r="F15" s="143">
        <v>38.049999999999997</v>
      </c>
      <c r="G15" s="143">
        <v>14.69</v>
      </c>
      <c r="H15" s="143">
        <v>22.2</v>
      </c>
      <c r="I15" s="143">
        <v>15.09</v>
      </c>
      <c r="J15" s="143">
        <v>16.170000000000002</v>
      </c>
      <c r="K15" s="143">
        <v>18.53</v>
      </c>
      <c r="L15" s="143">
        <v>18.82</v>
      </c>
      <c r="M15" s="143">
        <v>11.64</v>
      </c>
      <c r="N15" s="143">
        <v>14.06</v>
      </c>
      <c r="O15" s="143">
        <v>14.05</v>
      </c>
      <c r="P15" s="142">
        <v>7</v>
      </c>
    </row>
    <row r="16" spans="1:16" x14ac:dyDescent="0.2">
      <c r="A16" s="142">
        <v>8</v>
      </c>
      <c r="B16" s="135" t="s">
        <v>269</v>
      </c>
      <c r="C16" s="143">
        <v>12.31</v>
      </c>
      <c r="D16" s="143">
        <v>40.479999999999997</v>
      </c>
      <c r="E16" s="143">
        <v>39.61</v>
      </c>
      <c r="F16" s="143">
        <v>43.91</v>
      </c>
      <c r="G16" s="143">
        <v>18.2</v>
      </c>
      <c r="H16" s="143">
        <v>22.86</v>
      </c>
      <c r="I16" s="143">
        <v>20.32</v>
      </c>
      <c r="J16" s="143">
        <v>18.82</v>
      </c>
      <c r="K16" s="143">
        <v>23.94</v>
      </c>
      <c r="L16" s="143">
        <v>23.44</v>
      </c>
      <c r="M16" s="143">
        <v>8.99</v>
      </c>
      <c r="N16" s="143">
        <v>19.329999999999998</v>
      </c>
      <c r="O16" s="143">
        <v>15.14</v>
      </c>
      <c r="P16" s="142">
        <v>8</v>
      </c>
    </row>
    <row r="17" spans="1:16" x14ac:dyDescent="0.2">
      <c r="A17" s="142">
        <v>9</v>
      </c>
      <c r="B17" s="135" t="s">
        <v>268</v>
      </c>
      <c r="C17" s="143">
        <v>10.61</v>
      </c>
      <c r="D17" s="143">
        <v>34.590000000000003</v>
      </c>
      <c r="E17" s="143">
        <v>35.54</v>
      </c>
      <c r="F17" s="143">
        <v>36.24</v>
      </c>
      <c r="G17" s="143">
        <v>15.19</v>
      </c>
      <c r="H17" s="143">
        <v>21.38</v>
      </c>
      <c r="I17" s="143">
        <v>15.09</v>
      </c>
      <c r="J17" s="143">
        <v>14.15</v>
      </c>
      <c r="K17" s="143">
        <v>19.5</v>
      </c>
      <c r="L17" s="143">
        <v>19.3</v>
      </c>
      <c r="M17" s="143">
        <v>10.050000000000001</v>
      </c>
      <c r="N17" s="143">
        <v>17.73</v>
      </c>
      <c r="O17" s="143">
        <v>16.760000000000002</v>
      </c>
      <c r="P17" s="142">
        <v>9</v>
      </c>
    </row>
    <row r="18" spans="1:16" x14ac:dyDescent="0.2">
      <c r="A18" s="142">
        <v>10</v>
      </c>
      <c r="B18" s="135" t="s">
        <v>252</v>
      </c>
      <c r="C18" s="143">
        <v>11.17</v>
      </c>
      <c r="D18" s="143">
        <v>29.15</v>
      </c>
      <c r="E18" s="143">
        <v>29.97</v>
      </c>
      <c r="F18" s="143">
        <v>30.08</v>
      </c>
      <c r="G18" s="143">
        <v>16.03</v>
      </c>
      <c r="H18" s="143">
        <v>19.41</v>
      </c>
      <c r="I18" s="143">
        <v>16.7</v>
      </c>
      <c r="J18" s="143">
        <v>15.4</v>
      </c>
      <c r="K18" s="143">
        <v>22.2</v>
      </c>
      <c r="L18" s="143">
        <v>19.940000000000001</v>
      </c>
      <c r="M18" s="143">
        <v>13.76</v>
      </c>
      <c r="N18" s="143">
        <v>15.65</v>
      </c>
      <c r="O18" s="143">
        <v>12.97</v>
      </c>
      <c r="P18" s="142">
        <v>10</v>
      </c>
    </row>
    <row r="19" spans="1:16" x14ac:dyDescent="0.2">
      <c r="A19" s="142">
        <v>11</v>
      </c>
      <c r="B19" s="135" t="s">
        <v>253</v>
      </c>
      <c r="C19" s="143">
        <v>13.83</v>
      </c>
      <c r="D19" s="143">
        <v>29.76</v>
      </c>
      <c r="E19" s="143">
        <v>34.49</v>
      </c>
      <c r="F19" s="143">
        <v>33.08</v>
      </c>
      <c r="G19" s="143">
        <v>15.36</v>
      </c>
      <c r="H19" s="143">
        <v>18.260000000000002</v>
      </c>
      <c r="I19" s="143">
        <v>16.100000000000001</v>
      </c>
      <c r="J19" s="143">
        <v>16.170000000000002</v>
      </c>
      <c r="K19" s="143">
        <v>19.309999999999999</v>
      </c>
      <c r="L19" s="143">
        <v>24.56</v>
      </c>
      <c r="M19" s="143">
        <v>8.99</v>
      </c>
      <c r="N19" s="143">
        <v>13.9</v>
      </c>
      <c r="O19" s="143">
        <v>12.97</v>
      </c>
      <c r="P19" s="142">
        <v>11</v>
      </c>
    </row>
    <row r="20" spans="1:16" x14ac:dyDescent="0.2">
      <c r="A20" s="142">
        <v>12</v>
      </c>
      <c r="B20" s="135" t="s">
        <v>254</v>
      </c>
      <c r="C20" s="143">
        <v>13.45</v>
      </c>
      <c r="D20" s="143">
        <v>34.74</v>
      </c>
      <c r="E20" s="143">
        <v>32.83</v>
      </c>
      <c r="F20" s="143">
        <v>32.18</v>
      </c>
      <c r="G20" s="143">
        <v>15.86</v>
      </c>
      <c r="H20" s="143">
        <v>20.89</v>
      </c>
      <c r="I20" s="143">
        <v>17.100000000000001</v>
      </c>
      <c r="J20" s="143">
        <v>16.02</v>
      </c>
      <c r="K20" s="143">
        <v>22.59</v>
      </c>
      <c r="L20" s="143">
        <v>20.100000000000001</v>
      </c>
      <c r="M20" s="143">
        <v>11.64</v>
      </c>
      <c r="N20" s="143">
        <v>16.29</v>
      </c>
      <c r="O20" s="143">
        <v>12.43</v>
      </c>
      <c r="P20" s="142">
        <v>12</v>
      </c>
    </row>
    <row r="21" spans="1:16" x14ac:dyDescent="0.2">
      <c r="A21" s="142">
        <v>13</v>
      </c>
      <c r="B21" s="135" t="s">
        <v>255</v>
      </c>
      <c r="C21" s="143">
        <v>15.91</v>
      </c>
      <c r="D21" s="143">
        <v>30.36</v>
      </c>
      <c r="E21" s="143">
        <v>33.28</v>
      </c>
      <c r="F21" s="143">
        <v>33.979999999999997</v>
      </c>
      <c r="G21" s="143">
        <v>18.86</v>
      </c>
      <c r="H21" s="143">
        <v>22.37</v>
      </c>
      <c r="I21" s="143">
        <v>16.7</v>
      </c>
      <c r="J21" s="143">
        <v>18.510000000000002</v>
      </c>
      <c r="K21" s="143">
        <v>25.29</v>
      </c>
      <c r="L21" s="143">
        <v>20.100000000000001</v>
      </c>
      <c r="M21" s="143">
        <v>12.7</v>
      </c>
      <c r="N21" s="143">
        <v>18.05</v>
      </c>
      <c r="O21" s="143">
        <v>14.05</v>
      </c>
      <c r="P21" s="142">
        <v>13</v>
      </c>
    </row>
    <row r="22" spans="1:16" x14ac:dyDescent="0.2">
      <c r="A22" s="142">
        <v>14</v>
      </c>
      <c r="B22" s="135" t="s">
        <v>256</v>
      </c>
      <c r="C22" s="143">
        <v>14.96</v>
      </c>
      <c r="D22" s="143">
        <v>29.76</v>
      </c>
      <c r="E22" s="143">
        <v>34.340000000000003</v>
      </c>
      <c r="F22" s="143">
        <v>30.68</v>
      </c>
      <c r="G22" s="143">
        <v>19.37</v>
      </c>
      <c r="H22" s="143">
        <v>21.71</v>
      </c>
      <c r="I22" s="143">
        <v>15.49</v>
      </c>
      <c r="J22" s="143">
        <v>18.04</v>
      </c>
      <c r="K22" s="143">
        <v>22.39</v>
      </c>
      <c r="L22" s="143">
        <v>18.82</v>
      </c>
      <c r="M22" s="143">
        <v>15.34</v>
      </c>
      <c r="N22" s="143">
        <v>16.61</v>
      </c>
      <c r="O22" s="143">
        <v>16.22</v>
      </c>
      <c r="P22" s="142">
        <v>14</v>
      </c>
    </row>
    <row r="23" spans="1:16" x14ac:dyDescent="0.2">
      <c r="A23" s="142">
        <v>15</v>
      </c>
      <c r="B23" s="135" t="s">
        <v>267</v>
      </c>
      <c r="C23" s="143">
        <v>10.61</v>
      </c>
      <c r="D23" s="143">
        <v>35.799999999999997</v>
      </c>
      <c r="E23" s="143">
        <v>36.450000000000003</v>
      </c>
      <c r="F23" s="143">
        <v>40.75</v>
      </c>
      <c r="G23" s="143">
        <v>16.86</v>
      </c>
      <c r="H23" s="143">
        <v>21.22</v>
      </c>
      <c r="I23" s="143">
        <v>14.89</v>
      </c>
      <c r="J23" s="143">
        <v>16.170000000000002</v>
      </c>
      <c r="K23" s="143">
        <v>14.86</v>
      </c>
      <c r="L23" s="143">
        <v>21.21</v>
      </c>
      <c r="M23" s="143">
        <v>9.52</v>
      </c>
      <c r="N23" s="143">
        <v>16.77</v>
      </c>
      <c r="O23" s="143">
        <v>10.27</v>
      </c>
      <c r="P23" s="142">
        <v>15</v>
      </c>
    </row>
    <row r="24" spans="1:16" x14ac:dyDescent="0.2">
      <c r="A24" s="142">
        <v>16</v>
      </c>
      <c r="B24" s="135" t="s">
        <v>263</v>
      </c>
      <c r="C24" s="143">
        <v>13.45</v>
      </c>
      <c r="D24" s="143">
        <v>38.82</v>
      </c>
      <c r="E24" s="143">
        <v>38.86</v>
      </c>
      <c r="F24" s="143">
        <v>39.700000000000003</v>
      </c>
      <c r="G24" s="143">
        <v>16.53</v>
      </c>
      <c r="H24" s="143">
        <v>17.11</v>
      </c>
      <c r="I24" s="143">
        <v>12.07</v>
      </c>
      <c r="J24" s="143">
        <v>20.059999999999999</v>
      </c>
      <c r="K24" s="143">
        <v>14.29</v>
      </c>
      <c r="L24" s="143">
        <v>22.33</v>
      </c>
      <c r="M24" s="143">
        <v>10.050000000000001</v>
      </c>
      <c r="N24" s="143">
        <v>16.13</v>
      </c>
      <c r="O24" s="143">
        <v>8.11</v>
      </c>
      <c r="P24" s="142">
        <v>16</v>
      </c>
    </row>
    <row r="25" spans="1:16" x14ac:dyDescent="0.2">
      <c r="A25" s="142">
        <v>17</v>
      </c>
      <c r="B25" s="135" t="s">
        <v>257</v>
      </c>
      <c r="C25" s="143">
        <v>11.17</v>
      </c>
      <c r="D25" s="143">
        <v>31.72</v>
      </c>
      <c r="E25" s="143">
        <v>34.340000000000003</v>
      </c>
      <c r="F25" s="143">
        <v>35.49</v>
      </c>
      <c r="G25" s="143">
        <v>16.53</v>
      </c>
      <c r="H25" s="143">
        <v>18.59</v>
      </c>
      <c r="I25" s="143">
        <v>20.32</v>
      </c>
      <c r="J25" s="143">
        <v>14.31</v>
      </c>
      <c r="K25" s="143">
        <v>19.11</v>
      </c>
      <c r="L25" s="143">
        <v>20.89</v>
      </c>
      <c r="M25" s="143">
        <v>7.41</v>
      </c>
      <c r="N25" s="143">
        <v>14.54</v>
      </c>
      <c r="O25" s="143">
        <v>11.35</v>
      </c>
      <c r="P25" s="142">
        <v>17</v>
      </c>
    </row>
    <row r="26" spans="1:16" x14ac:dyDescent="0.2">
      <c r="A26" s="142">
        <v>18</v>
      </c>
      <c r="B26" s="135" t="s">
        <v>258</v>
      </c>
      <c r="C26" s="143">
        <v>12.88</v>
      </c>
      <c r="D26" s="143">
        <v>33.99</v>
      </c>
      <c r="E26" s="143">
        <v>35.69</v>
      </c>
      <c r="F26" s="143">
        <v>37.29</v>
      </c>
      <c r="G26" s="143">
        <v>17.2</v>
      </c>
      <c r="H26" s="143">
        <v>20.89</v>
      </c>
      <c r="I26" s="143">
        <v>15.29</v>
      </c>
      <c r="J26" s="143">
        <v>15.4</v>
      </c>
      <c r="K26" s="143">
        <v>21.04</v>
      </c>
      <c r="L26" s="143">
        <v>21.21</v>
      </c>
      <c r="M26" s="143">
        <v>11.64</v>
      </c>
      <c r="N26" s="143">
        <v>19.489999999999998</v>
      </c>
      <c r="O26" s="143">
        <v>8.65</v>
      </c>
      <c r="P26" s="142">
        <v>18</v>
      </c>
    </row>
    <row r="27" spans="1:16" x14ac:dyDescent="0.2">
      <c r="A27" s="142">
        <v>19</v>
      </c>
      <c r="B27" s="135" t="s">
        <v>259</v>
      </c>
      <c r="C27" s="143">
        <v>12.12</v>
      </c>
      <c r="D27" s="143">
        <v>32.93</v>
      </c>
      <c r="E27" s="143">
        <v>31.63</v>
      </c>
      <c r="F27" s="143">
        <v>35.64</v>
      </c>
      <c r="G27" s="143">
        <v>13.19</v>
      </c>
      <c r="H27" s="143">
        <v>18.91</v>
      </c>
      <c r="I27" s="143">
        <v>14.89</v>
      </c>
      <c r="J27" s="143">
        <v>17.73</v>
      </c>
      <c r="K27" s="143">
        <v>21.24</v>
      </c>
      <c r="L27" s="143">
        <v>18.18</v>
      </c>
      <c r="M27" s="143">
        <v>10.58</v>
      </c>
      <c r="N27" s="143">
        <v>14.54</v>
      </c>
      <c r="O27" s="143">
        <v>12.97</v>
      </c>
      <c r="P27" s="142">
        <v>19</v>
      </c>
    </row>
    <row r="28" spans="1:16" x14ac:dyDescent="0.2">
      <c r="A28" s="142">
        <v>20</v>
      </c>
      <c r="B28" s="135" t="s">
        <v>265</v>
      </c>
      <c r="C28" s="143">
        <v>10.42</v>
      </c>
      <c r="D28" s="143">
        <v>31.87</v>
      </c>
      <c r="E28" s="143">
        <v>33.58</v>
      </c>
      <c r="F28" s="143">
        <v>36.24</v>
      </c>
      <c r="G28" s="143">
        <v>15.19</v>
      </c>
      <c r="H28" s="143">
        <v>18.09</v>
      </c>
      <c r="I28" s="143">
        <v>17.510000000000002</v>
      </c>
      <c r="J28" s="143">
        <v>15.86</v>
      </c>
      <c r="K28" s="143">
        <v>20.46</v>
      </c>
      <c r="L28" s="143">
        <v>17.07</v>
      </c>
      <c r="M28" s="143">
        <v>11.64</v>
      </c>
      <c r="N28" s="143">
        <v>15.5</v>
      </c>
      <c r="O28" s="143">
        <v>7.03</v>
      </c>
      <c r="P28" s="142">
        <v>20</v>
      </c>
    </row>
    <row r="29" spans="1:16" x14ac:dyDescent="0.2">
      <c r="A29" s="142">
        <v>21</v>
      </c>
      <c r="B29" s="135" t="s">
        <v>237</v>
      </c>
      <c r="C29" s="143">
        <v>13.07</v>
      </c>
      <c r="D29" s="143">
        <v>36.71</v>
      </c>
      <c r="E29" s="143">
        <v>30.57</v>
      </c>
      <c r="F29" s="143">
        <v>29.77</v>
      </c>
      <c r="G29" s="143">
        <v>16.690000000000001</v>
      </c>
      <c r="H29" s="143">
        <v>28.29</v>
      </c>
      <c r="I29" s="143">
        <v>14.69</v>
      </c>
      <c r="J29" s="143">
        <v>15.55</v>
      </c>
      <c r="K29" s="143">
        <v>18.34</v>
      </c>
      <c r="L29" s="143">
        <v>21.53</v>
      </c>
      <c r="M29" s="143">
        <v>9.52</v>
      </c>
      <c r="N29" s="143">
        <v>15.02</v>
      </c>
      <c r="O29" s="143">
        <v>8.65</v>
      </c>
      <c r="P29" s="142">
        <v>21</v>
      </c>
    </row>
    <row r="30" spans="1:16" x14ac:dyDescent="0.2">
      <c r="A30" s="142">
        <v>1</v>
      </c>
      <c r="B30" s="135" t="s">
        <v>210</v>
      </c>
      <c r="C30" s="143">
        <v>14.96</v>
      </c>
      <c r="D30" s="143">
        <v>48.34</v>
      </c>
      <c r="E30" s="143">
        <v>44.58</v>
      </c>
      <c r="F30" s="143">
        <v>41.8</v>
      </c>
      <c r="G30" s="143">
        <v>19.37</v>
      </c>
      <c r="H30" s="143">
        <v>36.35</v>
      </c>
      <c r="I30" s="143">
        <v>15.69</v>
      </c>
      <c r="J30" s="143">
        <v>17.420000000000002</v>
      </c>
      <c r="K30" s="143">
        <v>31.47</v>
      </c>
      <c r="L30" s="143">
        <v>27.43</v>
      </c>
      <c r="M30" s="143">
        <v>7.94</v>
      </c>
      <c r="N30" s="143">
        <v>15.65</v>
      </c>
      <c r="O30" s="143">
        <v>6.49</v>
      </c>
      <c r="P30" s="142">
        <v>22</v>
      </c>
    </row>
    <row r="31" spans="1:16" x14ac:dyDescent="0.2">
      <c r="A31" s="142">
        <v>2</v>
      </c>
      <c r="B31" s="135" t="s">
        <v>211</v>
      </c>
      <c r="C31" s="143">
        <v>14.77</v>
      </c>
      <c r="D31" s="143">
        <v>31.72</v>
      </c>
      <c r="E31" s="143">
        <v>38.25</v>
      </c>
      <c r="F31" s="143">
        <v>42.71</v>
      </c>
      <c r="G31" s="143">
        <v>15.19</v>
      </c>
      <c r="H31" s="143">
        <v>20.89</v>
      </c>
      <c r="I31" s="143">
        <v>15.09</v>
      </c>
      <c r="J31" s="143">
        <v>19.75</v>
      </c>
      <c r="K31" s="143">
        <v>18.53</v>
      </c>
      <c r="L31" s="143">
        <v>16.91</v>
      </c>
      <c r="M31" s="143">
        <v>11.64</v>
      </c>
      <c r="N31" s="143">
        <v>15.34</v>
      </c>
      <c r="O31" s="143">
        <v>8.65</v>
      </c>
      <c r="P31" s="142">
        <v>23</v>
      </c>
    </row>
    <row r="32" spans="1:16" x14ac:dyDescent="0.2">
      <c r="A32" s="142">
        <v>3</v>
      </c>
      <c r="B32" s="135" t="s">
        <v>212</v>
      </c>
      <c r="C32" s="143">
        <v>12.88</v>
      </c>
      <c r="D32" s="143">
        <v>35.799999999999997</v>
      </c>
      <c r="E32" s="143">
        <v>38.700000000000003</v>
      </c>
      <c r="F32" s="143">
        <v>39.85</v>
      </c>
      <c r="G32" s="143">
        <v>18.2</v>
      </c>
      <c r="H32" s="143">
        <v>25.33</v>
      </c>
      <c r="I32" s="143">
        <v>14.69</v>
      </c>
      <c r="J32" s="143">
        <v>19.28</v>
      </c>
      <c r="K32" s="143">
        <v>21.81</v>
      </c>
      <c r="L32" s="143">
        <v>20.89</v>
      </c>
      <c r="M32" s="143">
        <v>10.58</v>
      </c>
      <c r="N32" s="143">
        <v>19.489999999999998</v>
      </c>
      <c r="O32" s="143">
        <v>14.05</v>
      </c>
      <c r="P32" s="142">
        <v>24</v>
      </c>
    </row>
    <row r="33" spans="1:16" x14ac:dyDescent="0.2">
      <c r="A33" s="142">
        <v>4</v>
      </c>
      <c r="B33" s="135" t="s">
        <v>213</v>
      </c>
      <c r="C33" s="143">
        <v>13.07</v>
      </c>
      <c r="D33" s="143">
        <v>37.01</v>
      </c>
      <c r="E33" s="143">
        <v>36.450000000000003</v>
      </c>
      <c r="F33" s="143">
        <v>36.54</v>
      </c>
      <c r="G33" s="143">
        <v>15.53</v>
      </c>
      <c r="H33" s="143">
        <v>21.55</v>
      </c>
      <c r="I33" s="143">
        <v>18.91</v>
      </c>
      <c r="J33" s="143">
        <v>18.350000000000001</v>
      </c>
      <c r="K33" s="143">
        <v>20.46</v>
      </c>
      <c r="L33" s="143">
        <v>24.08</v>
      </c>
      <c r="M33" s="143">
        <v>12.17</v>
      </c>
      <c r="N33" s="143">
        <v>17.73</v>
      </c>
      <c r="O33" s="143">
        <v>11.89</v>
      </c>
      <c r="P33" s="142">
        <v>25</v>
      </c>
    </row>
    <row r="34" spans="1:16" x14ac:dyDescent="0.2">
      <c r="A34" s="142">
        <v>5</v>
      </c>
      <c r="B34" s="135" t="s">
        <v>214</v>
      </c>
      <c r="C34" s="143">
        <v>12.31</v>
      </c>
      <c r="D34" s="143">
        <v>38.07</v>
      </c>
      <c r="E34" s="143">
        <v>35.54</v>
      </c>
      <c r="F34" s="143">
        <v>35.64</v>
      </c>
      <c r="G34" s="143">
        <v>18.36</v>
      </c>
      <c r="H34" s="143">
        <v>24.01</v>
      </c>
      <c r="I34" s="143">
        <v>17.100000000000001</v>
      </c>
      <c r="J34" s="143">
        <v>17.88</v>
      </c>
      <c r="K34" s="143">
        <v>20.66</v>
      </c>
      <c r="L34" s="143">
        <v>18.66</v>
      </c>
      <c r="M34" s="143">
        <v>12.7</v>
      </c>
      <c r="N34" s="143">
        <v>14.38</v>
      </c>
      <c r="O34" s="143">
        <v>15.68</v>
      </c>
      <c r="P34" s="142">
        <v>26</v>
      </c>
    </row>
    <row r="35" spans="1:16" x14ac:dyDescent="0.2">
      <c r="A35" s="142">
        <v>6</v>
      </c>
      <c r="B35" s="135" t="s">
        <v>260</v>
      </c>
      <c r="C35" s="143">
        <v>9.85</v>
      </c>
      <c r="D35" s="143">
        <v>34.14</v>
      </c>
      <c r="E35" s="143">
        <v>39.46</v>
      </c>
      <c r="F35" s="143">
        <v>43.46</v>
      </c>
      <c r="G35" s="143">
        <v>15.69</v>
      </c>
      <c r="H35" s="143">
        <v>18.75</v>
      </c>
      <c r="I35" s="143">
        <v>14.89</v>
      </c>
      <c r="J35" s="143">
        <v>18.82</v>
      </c>
      <c r="K35" s="143">
        <v>16.41</v>
      </c>
      <c r="L35" s="143">
        <v>19.940000000000001</v>
      </c>
      <c r="M35" s="143">
        <v>11.64</v>
      </c>
      <c r="N35" s="143">
        <v>17.89</v>
      </c>
      <c r="O35" s="143">
        <v>10.27</v>
      </c>
      <c r="P35" s="142">
        <v>27</v>
      </c>
    </row>
    <row r="36" spans="1:16" x14ac:dyDescent="0.2">
      <c r="A36" s="142">
        <v>7</v>
      </c>
      <c r="B36" s="135" t="s">
        <v>215</v>
      </c>
      <c r="C36" s="143">
        <v>16.86</v>
      </c>
      <c r="D36" s="143">
        <v>34.74</v>
      </c>
      <c r="E36" s="143">
        <v>36.299999999999997</v>
      </c>
      <c r="F36" s="143">
        <v>40.75</v>
      </c>
      <c r="G36" s="143">
        <v>16.53</v>
      </c>
      <c r="H36" s="143">
        <v>18.260000000000002</v>
      </c>
      <c r="I36" s="143">
        <v>16.3</v>
      </c>
      <c r="J36" s="143">
        <v>18.97</v>
      </c>
      <c r="K36" s="143">
        <v>19.11</v>
      </c>
      <c r="L36" s="143">
        <v>23.6</v>
      </c>
      <c r="M36" s="143">
        <v>8.99</v>
      </c>
      <c r="N36" s="143">
        <v>16.77</v>
      </c>
      <c r="O36" s="143">
        <v>9.73</v>
      </c>
      <c r="P36" s="142">
        <v>28</v>
      </c>
    </row>
    <row r="37" spans="1:16" x14ac:dyDescent="0.2">
      <c r="A37" s="142">
        <v>8</v>
      </c>
      <c r="B37" s="135" t="s">
        <v>216</v>
      </c>
      <c r="C37" s="143">
        <v>14.58</v>
      </c>
      <c r="D37" s="143">
        <v>31.72</v>
      </c>
      <c r="E37" s="143">
        <v>35.24</v>
      </c>
      <c r="F37" s="143">
        <v>36.090000000000003</v>
      </c>
      <c r="G37" s="143">
        <v>16.03</v>
      </c>
      <c r="H37" s="143">
        <v>22.04</v>
      </c>
      <c r="I37" s="143">
        <v>13.68</v>
      </c>
      <c r="J37" s="143">
        <v>15.4</v>
      </c>
      <c r="K37" s="143">
        <v>19.690000000000001</v>
      </c>
      <c r="L37" s="143">
        <v>22.49</v>
      </c>
      <c r="M37" s="143">
        <v>12.17</v>
      </c>
      <c r="N37" s="143">
        <v>14.38</v>
      </c>
      <c r="O37" s="143">
        <v>14.05</v>
      </c>
      <c r="P37" s="142">
        <v>29</v>
      </c>
    </row>
    <row r="38" spans="1:16" x14ac:dyDescent="0.2">
      <c r="A38" s="142">
        <v>9</v>
      </c>
      <c r="B38" s="135" t="s">
        <v>217</v>
      </c>
      <c r="C38" s="143">
        <v>12.12</v>
      </c>
      <c r="D38" s="143">
        <v>34.590000000000003</v>
      </c>
      <c r="E38" s="143">
        <v>38.1</v>
      </c>
      <c r="F38" s="143">
        <v>37.74</v>
      </c>
      <c r="G38" s="143">
        <v>15.53</v>
      </c>
      <c r="H38" s="143">
        <v>20.89</v>
      </c>
      <c r="I38" s="143">
        <v>15.49</v>
      </c>
      <c r="J38" s="143">
        <v>13.84</v>
      </c>
      <c r="K38" s="143">
        <v>19.88</v>
      </c>
      <c r="L38" s="143">
        <v>20.73</v>
      </c>
      <c r="M38" s="143">
        <v>8.4700000000000006</v>
      </c>
      <c r="N38" s="143">
        <v>17.41</v>
      </c>
      <c r="O38" s="143">
        <v>16.22</v>
      </c>
      <c r="P38" s="142">
        <v>30</v>
      </c>
    </row>
    <row r="39" spans="1:16" x14ac:dyDescent="0.2">
      <c r="A39" s="142">
        <v>10</v>
      </c>
      <c r="B39" s="135" t="s">
        <v>218</v>
      </c>
      <c r="C39" s="143">
        <v>13.83</v>
      </c>
      <c r="D39" s="143">
        <v>35.35</v>
      </c>
      <c r="E39" s="143">
        <v>40.21</v>
      </c>
      <c r="F39" s="143">
        <v>38.799999999999997</v>
      </c>
      <c r="G39" s="143">
        <v>23.54</v>
      </c>
      <c r="H39" s="143">
        <v>19.739999999999998</v>
      </c>
      <c r="I39" s="143">
        <v>18.510000000000002</v>
      </c>
      <c r="J39" s="143">
        <v>18.66</v>
      </c>
      <c r="K39" s="143">
        <v>23.75</v>
      </c>
      <c r="L39" s="143">
        <v>22.65</v>
      </c>
      <c r="M39" s="143">
        <v>12.7</v>
      </c>
      <c r="N39" s="143">
        <v>17.73</v>
      </c>
      <c r="O39" s="143">
        <v>9.19</v>
      </c>
      <c r="P39" s="142">
        <v>31</v>
      </c>
    </row>
    <row r="40" spans="1:16" x14ac:dyDescent="0.2">
      <c r="A40" s="142">
        <v>11</v>
      </c>
      <c r="B40" s="135" t="s">
        <v>219</v>
      </c>
      <c r="C40" s="143">
        <v>17.989999999999998</v>
      </c>
      <c r="D40" s="143">
        <v>37.76</v>
      </c>
      <c r="E40" s="143">
        <v>39.76</v>
      </c>
      <c r="F40" s="143">
        <v>41.5</v>
      </c>
      <c r="G40" s="143">
        <v>18.7</v>
      </c>
      <c r="H40" s="143">
        <v>21.55</v>
      </c>
      <c r="I40" s="143">
        <v>19.32</v>
      </c>
      <c r="J40" s="143">
        <v>20.84</v>
      </c>
      <c r="K40" s="143">
        <v>22.01</v>
      </c>
      <c r="L40" s="143">
        <v>24.4</v>
      </c>
      <c r="M40" s="143">
        <v>12.17</v>
      </c>
      <c r="N40" s="143">
        <v>20.93</v>
      </c>
      <c r="O40" s="143">
        <v>10.81</v>
      </c>
      <c r="P40" s="142">
        <v>32</v>
      </c>
    </row>
    <row r="41" spans="1:16" x14ac:dyDescent="0.2">
      <c r="A41" s="142">
        <v>12</v>
      </c>
      <c r="B41" s="135" t="s">
        <v>220</v>
      </c>
      <c r="C41" s="143">
        <v>12.5</v>
      </c>
      <c r="D41" s="143">
        <v>35.200000000000003</v>
      </c>
      <c r="E41" s="143">
        <v>33.89</v>
      </c>
      <c r="F41" s="143">
        <v>35.49</v>
      </c>
      <c r="G41" s="143">
        <v>14.36</v>
      </c>
      <c r="H41" s="143">
        <v>21.22</v>
      </c>
      <c r="I41" s="143">
        <v>15.29</v>
      </c>
      <c r="J41" s="143">
        <v>16.170000000000002</v>
      </c>
      <c r="K41" s="143">
        <v>17.95</v>
      </c>
      <c r="L41" s="143">
        <v>18.66</v>
      </c>
      <c r="M41" s="143">
        <v>11.11</v>
      </c>
      <c r="N41" s="143">
        <v>15.65</v>
      </c>
      <c r="O41" s="143">
        <v>10.81</v>
      </c>
      <c r="P41" s="142">
        <v>33</v>
      </c>
    </row>
    <row r="42" spans="1:16" x14ac:dyDescent="0.2">
      <c r="A42" s="142">
        <v>13</v>
      </c>
      <c r="B42" s="135" t="s">
        <v>221</v>
      </c>
      <c r="C42" s="143">
        <v>12.69</v>
      </c>
      <c r="D42" s="143">
        <v>35.5</v>
      </c>
      <c r="E42" s="143">
        <v>38.25</v>
      </c>
      <c r="F42" s="143">
        <v>37.14</v>
      </c>
      <c r="G42" s="143">
        <v>14.36</v>
      </c>
      <c r="H42" s="143">
        <v>21.88</v>
      </c>
      <c r="I42" s="143">
        <v>17.71</v>
      </c>
      <c r="J42" s="143">
        <v>17.260000000000002</v>
      </c>
      <c r="K42" s="143">
        <v>22.2</v>
      </c>
      <c r="L42" s="143">
        <v>20.57</v>
      </c>
      <c r="M42" s="143">
        <v>10.050000000000001</v>
      </c>
      <c r="N42" s="143">
        <v>16.61</v>
      </c>
      <c r="O42" s="143">
        <v>11.89</v>
      </c>
      <c r="P42" s="142">
        <v>34</v>
      </c>
    </row>
    <row r="43" spans="1:16" x14ac:dyDescent="0.2">
      <c r="A43" s="142">
        <v>14</v>
      </c>
      <c r="B43" s="135" t="s">
        <v>222</v>
      </c>
      <c r="C43" s="143">
        <v>12.12</v>
      </c>
      <c r="D43" s="143">
        <v>31.87</v>
      </c>
      <c r="E43" s="143">
        <v>35.24</v>
      </c>
      <c r="F43" s="143">
        <v>33.229999999999997</v>
      </c>
      <c r="G43" s="143">
        <v>24.21</v>
      </c>
      <c r="H43" s="143">
        <v>21.22</v>
      </c>
      <c r="I43" s="143">
        <v>16.899999999999999</v>
      </c>
      <c r="J43" s="143">
        <v>15.55</v>
      </c>
      <c r="K43" s="143">
        <v>21.43</v>
      </c>
      <c r="L43" s="143">
        <v>19.940000000000001</v>
      </c>
      <c r="M43" s="143">
        <v>15.87</v>
      </c>
      <c r="N43" s="143">
        <v>15.97</v>
      </c>
      <c r="O43" s="143">
        <v>9.73</v>
      </c>
      <c r="P43" s="142">
        <v>35</v>
      </c>
    </row>
    <row r="44" spans="1:16" x14ac:dyDescent="0.2">
      <c r="A44" s="142">
        <v>15</v>
      </c>
      <c r="B44" s="135" t="s">
        <v>223</v>
      </c>
      <c r="C44" s="143">
        <v>13.83</v>
      </c>
      <c r="D44" s="143">
        <v>37.46</v>
      </c>
      <c r="E44" s="143">
        <v>33.28</v>
      </c>
      <c r="F44" s="143">
        <v>43.46</v>
      </c>
      <c r="G44" s="143">
        <v>17.2</v>
      </c>
      <c r="H44" s="143">
        <v>22.37</v>
      </c>
      <c r="I44" s="143">
        <v>17.3</v>
      </c>
      <c r="J44" s="143">
        <v>19.91</v>
      </c>
      <c r="K44" s="143">
        <v>18.73</v>
      </c>
      <c r="L44" s="143">
        <v>25.2</v>
      </c>
      <c r="M44" s="143">
        <v>10.050000000000001</v>
      </c>
      <c r="N44" s="143">
        <v>17.09</v>
      </c>
      <c r="O44" s="143">
        <v>14.05</v>
      </c>
      <c r="P44" s="142">
        <v>36</v>
      </c>
    </row>
    <row r="45" spans="1:16" x14ac:dyDescent="0.2">
      <c r="A45" s="142">
        <v>16</v>
      </c>
      <c r="B45" s="135" t="s">
        <v>264</v>
      </c>
      <c r="C45" s="143">
        <v>14.77</v>
      </c>
      <c r="D45" s="143">
        <v>26.28</v>
      </c>
      <c r="E45" s="143">
        <v>30.12</v>
      </c>
      <c r="F45" s="143">
        <v>29.47</v>
      </c>
      <c r="G45" s="143">
        <v>16.03</v>
      </c>
      <c r="H45" s="143">
        <v>19.739999999999998</v>
      </c>
      <c r="I45" s="143">
        <v>17.100000000000001</v>
      </c>
      <c r="J45" s="143">
        <v>16.02</v>
      </c>
      <c r="K45" s="143">
        <v>21.24</v>
      </c>
      <c r="L45" s="143">
        <v>22.01</v>
      </c>
      <c r="M45" s="143">
        <v>16.93</v>
      </c>
      <c r="N45" s="143">
        <v>18.21</v>
      </c>
      <c r="O45" s="143">
        <v>15.68</v>
      </c>
      <c r="P45" s="142">
        <v>37</v>
      </c>
    </row>
    <row r="46" spans="1:16" x14ac:dyDescent="0.2">
      <c r="A46" s="142">
        <v>17</v>
      </c>
      <c r="B46" s="135" t="s">
        <v>224</v>
      </c>
      <c r="C46" s="143">
        <v>13.83</v>
      </c>
      <c r="D46" s="143">
        <v>32.479999999999997</v>
      </c>
      <c r="E46" s="143">
        <v>37.200000000000003</v>
      </c>
      <c r="F46" s="143">
        <v>35.94</v>
      </c>
      <c r="G46" s="143">
        <v>13.86</v>
      </c>
      <c r="H46" s="143">
        <v>22.04</v>
      </c>
      <c r="I46" s="143">
        <v>16.3</v>
      </c>
      <c r="J46" s="143">
        <v>15.71</v>
      </c>
      <c r="K46" s="143">
        <v>18.53</v>
      </c>
      <c r="L46" s="143">
        <v>20.73</v>
      </c>
      <c r="M46" s="143">
        <v>8.99</v>
      </c>
      <c r="N46" s="143">
        <v>14.38</v>
      </c>
      <c r="O46" s="143">
        <v>9.19</v>
      </c>
      <c r="P46" s="142">
        <v>38</v>
      </c>
    </row>
    <row r="47" spans="1:16" x14ac:dyDescent="0.2">
      <c r="A47" s="142">
        <v>18</v>
      </c>
      <c r="B47" s="135" t="s">
        <v>225</v>
      </c>
      <c r="C47" s="143">
        <v>13.07</v>
      </c>
      <c r="D47" s="143">
        <v>32.020000000000003</v>
      </c>
      <c r="E47" s="143">
        <v>36.450000000000003</v>
      </c>
      <c r="F47" s="143">
        <v>41.2</v>
      </c>
      <c r="G47" s="143">
        <v>16.190000000000001</v>
      </c>
      <c r="H47" s="143">
        <v>17.760000000000002</v>
      </c>
      <c r="I47" s="143">
        <v>15.09</v>
      </c>
      <c r="J47" s="143">
        <v>17.88</v>
      </c>
      <c r="K47" s="143">
        <v>18.34</v>
      </c>
      <c r="L47" s="143">
        <v>20.260000000000002</v>
      </c>
      <c r="M47" s="143">
        <v>11.64</v>
      </c>
      <c r="N47" s="143">
        <v>17.09</v>
      </c>
      <c r="O47" s="143">
        <v>8.65</v>
      </c>
      <c r="P47" s="142">
        <v>39</v>
      </c>
    </row>
    <row r="48" spans="1:16" x14ac:dyDescent="0.2">
      <c r="A48" s="142">
        <v>19</v>
      </c>
      <c r="B48" s="135" t="s">
        <v>226</v>
      </c>
      <c r="C48" s="143">
        <v>10.42</v>
      </c>
      <c r="D48" s="143">
        <v>30.51</v>
      </c>
      <c r="E48" s="143">
        <v>30.27</v>
      </c>
      <c r="F48" s="143">
        <v>29.62</v>
      </c>
      <c r="G48" s="143">
        <v>21.87</v>
      </c>
      <c r="H48" s="143">
        <v>19.41</v>
      </c>
      <c r="I48" s="143">
        <v>14.69</v>
      </c>
      <c r="J48" s="143">
        <v>15.55</v>
      </c>
      <c r="K48" s="143">
        <v>23.36</v>
      </c>
      <c r="L48" s="143">
        <v>20.100000000000001</v>
      </c>
      <c r="M48" s="143">
        <v>13.23</v>
      </c>
      <c r="N48" s="143">
        <v>13.9</v>
      </c>
      <c r="O48" s="143">
        <v>9.73</v>
      </c>
      <c r="P48" s="142">
        <v>40</v>
      </c>
    </row>
    <row r="49" spans="1:16" x14ac:dyDescent="0.2">
      <c r="A49" s="142">
        <v>20</v>
      </c>
      <c r="B49" s="135" t="s">
        <v>227</v>
      </c>
      <c r="C49" s="143">
        <v>10.8</v>
      </c>
      <c r="D49" s="143">
        <v>27.95</v>
      </c>
      <c r="E49" s="143">
        <v>33.43</v>
      </c>
      <c r="F49" s="143">
        <v>30.53</v>
      </c>
      <c r="G49" s="143">
        <v>19.03</v>
      </c>
      <c r="H49" s="143">
        <v>17.43</v>
      </c>
      <c r="I49" s="143">
        <v>15.29</v>
      </c>
      <c r="J49" s="143">
        <v>17.420000000000002</v>
      </c>
      <c r="K49" s="143">
        <v>19.690000000000001</v>
      </c>
      <c r="L49" s="143">
        <v>22.81</v>
      </c>
      <c r="M49" s="143">
        <v>12.17</v>
      </c>
      <c r="N49" s="143">
        <v>15.34</v>
      </c>
      <c r="O49" s="143">
        <v>12.43</v>
      </c>
      <c r="P49" s="142">
        <v>41</v>
      </c>
    </row>
    <row r="50" spans="1:16" x14ac:dyDescent="0.2">
      <c r="A50" s="142">
        <v>21</v>
      </c>
      <c r="B50" s="135" t="s">
        <v>228</v>
      </c>
      <c r="C50" s="143">
        <v>11.36</v>
      </c>
      <c r="D50" s="143">
        <v>31.27</v>
      </c>
      <c r="E50" s="143">
        <v>31.33</v>
      </c>
      <c r="F50" s="143">
        <v>32.93</v>
      </c>
      <c r="G50" s="143">
        <v>22.7</v>
      </c>
      <c r="H50" s="143">
        <v>20.23</v>
      </c>
      <c r="I50" s="143">
        <v>14.49</v>
      </c>
      <c r="J50" s="143">
        <v>13.69</v>
      </c>
      <c r="K50" s="143">
        <v>23.36</v>
      </c>
      <c r="L50" s="143">
        <v>17.22</v>
      </c>
      <c r="M50" s="143">
        <v>11.11</v>
      </c>
      <c r="N50" s="143">
        <v>14.86</v>
      </c>
      <c r="O50" s="143">
        <v>12.43</v>
      </c>
      <c r="P50" s="142">
        <v>42</v>
      </c>
    </row>
    <row r="51" spans="1:16" x14ac:dyDescent="0.2">
      <c r="A51" s="142">
        <v>22</v>
      </c>
      <c r="B51" s="135" t="s">
        <v>229</v>
      </c>
      <c r="C51" s="143">
        <v>13.45</v>
      </c>
      <c r="D51" s="143">
        <v>32.479999999999997</v>
      </c>
      <c r="E51" s="143">
        <v>31.63</v>
      </c>
      <c r="F51" s="143">
        <v>30.98</v>
      </c>
      <c r="G51" s="143">
        <v>23.87</v>
      </c>
      <c r="H51" s="143">
        <v>17.600000000000001</v>
      </c>
      <c r="I51" s="143">
        <v>18.309999999999999</v>
      </c>
      <c r="J51" s="143">
        <v>16.329999999999998</v>
      </c>
      <c r="K51" s="143">
        <v>23.94</v>
      </c>
      <c r="L51" s="143">
        <v>20.73</v>
      </c>
      <c r="M51" s="143">
        <v>6.88</v>
      </c>
      <c r="N51" s="143">
        <v>17.41</v>
      </c>
      <c r="O51" s="143">
        <v>8.65</v>
      </c>
      <c r="P51" s="142">
        <v>43</v>
      </c>
    </row>
    <row r="52" spans="1:16" x14ac:dyDescent="0.2">
      <c r="A52" s="142">
        <v>23</v>
      </c>
      <c r="B52" s="135" t="s">
        <v>230</v>
      </c>
      <c r="C52" s="143">
        <v>20.27</v>
      </c>
      <c r="D52" s="143">
        <v>30.97</v>
      </c>
      <c r="E52" s="143">
        <v>35.99</v>
      </c>
      <c r="F52" s="143">
        <v>37.29</v>
      </c>
      <c r="G52" s="143">
        <v>17.2</v>
      </c>
      <c r="H52" s="143">
        <v>21.71</v>
      </c>
      <c r="I52" s="143">
        <v>18.11</v>
      </c>
      <c r="J52" s="143">
        <v>17.73</v>
      </c>
      <c r="K52" s="143">
        <v>25.29</v>
      </c>
      <c r="L52" s="143">
        <v>20.100000000000001</v>
      </c>
      <c r="M52" s="143">
        <v>11.11</v>
      </c>
      <c r="N52" s="143">
        <v>17.57</v>
      </c>
      <c r="O52" s="143">
        <v>11.89</v>
      </c>
      <c r="P52" s="142">
        <v>44</v>
      </c>
    </row>
    <row r="53" spans="1:16" x14ac:dyDescent="0.2">
      <c r="A53" s="142">
        <v>24</v>
      </c>
      <c r="B53" s="135" t="s">
        <v>231</v>
      </c>
      <c r="C53" s="143">
        <v>15.15</v>
      </c>
      <c r="D53" s="143">
        <v>34.74</v>
      </c>
      <c r="E53" s="143">
        <v>34.340000000000003</v>
      </c>
      <c r="F53" s="143">
        <v>36.24</v>
      </c>
      <c r="G53" s="143">
        <v>13.19</v>
      </c>
      <c r="H53" s="143">
        <v>23.36</v>
      </c>
      <c r="I53" s="143">
        <v>15.69</v>
      </c>
      <c r="J53" s="143">
        <v>18.2</v>
      </c>
      <c r="K53" s="143">
        <v>19.88</v>
      </c>
      <c r="L53" s="143">
        <v>21.69</v>
      </c>
      <c r="M53" s="143">
        <v>11.64</v>
      </c>
      <c r="N53" s="143">
        <v>15.34</v>
      </c>
      <c r="O53" s="143">
        <v>7.57</v>
      </c>
      <c r="P53" s="142">
        <v>45</v>
      </c>
    </row>
    <row r="54" spans="1:16" x14ac:dyDescent="0.2">
      <c r="A54" s="142">
        <v>25</v>
      </c>
      <c r="B54" s="135" t="s">
        <v>232</v>
      </c>
      <c r="C54" s="143">
        <v>15.15</v>
      </c>
      <c r="D54" s="143">
        <v>31.42</v>
      </c>
      <c r="E54" s="143">
        <v>39.159999999999997</v>
      </c>
      <c r="F54" s="143">
        <v>37.74</v>
      </c>
      <c r="G54" s="143">
        <v>16.690000000000001</v>
      </c>
      <c r="H54" s="143">
        <v>20.89</v>
      </c>
      <c r="I54" s="143">
        <v>18.11</v>
      </c>
      <c r="J54" s="143">
        <v>18.510000000000002</v>
      </c>
      <c r="K54" s="143">
        <v>18.920000000000002</v>
      </c>
      <c r="L54" s="143">
        <v>21.85</v>
      </c>
      <c r="M54" s="143">
        <v>13.23</v>
      </c>
      <c r="N54" s="143">
        <v>18.05</v>
      </c>
      <c r="O54" s="143">
        <v>14.05</v>
      </c>
      <c r="P54" s="142">
        <v>46</v>
      </c>
    </row>
    <row r="55" spans="1:16" x14ac:dyDescent="0.2">
      <c r="A55" s="142">
        <v>26</v>
      </c>
      <c r="B55" s="135" t="s">
        <v>233</v>
      </c>
      <c r="C55" s="143">
        <v>11.93</v>
      </c>
      <c r="D55" s="143">
        <v>35.799999999999997</v>
      </c>
      <c r="E55" s="143">
        <v>39.909999999999997</v>
      </c>
      <c r="F55" s="143">
        <v>44.21</v>
      </c>
      <c r="G55" s="143">
        <v>18.2</v>
      </c>
      <c r="H55" s="143">
        <v>21.05</v>
      </c>
      <c r="I55" s="143">
        <v>16.7</v>
      </c>
      <c r="J55" s="143">
        <v>19.28</v>
      </c>
      <c r="K55" s="143">
        <v>16.989999999999998</v>
      </c>
      <c r="L55" s="143">
        <v>18.66</v>
      </c>
      <c r="M55" s="143">
        <v>10.58</v>
      </c>
      <c r="N55" s="143">
        <v>18.37</v>
      </c>
      <c r="O55" s="143">
        <v>11.89</v>
      </c>
      <c r="P55" s="142">
        <v>47</v>
      </c>
    </row>
    <row r="56" spans="1:16" x14ac:dyDescent="0.2">
      <c r="A56" s="142">
        <v>27</v>
      </c>
      <c r="B56" s="135" t="s">
        <v>234</v>
      </c>
      <c r="C56" s="143">
        <v>14.2</v>
      </c>
      <c r="D56" s="143">
        <v>34.14</v>
      </c>
      <c r="E56" s="143">
        <v>40.51</v>
      </c>
      <c r="F56" s="143">
        <v>37.74</v>
      </c>
      <c r="G56" s="143">
        <v>15.69</v>
      </c>
      <c r="H56" s="143">
        <v>18.260000000000002</v>
      </c>
      <c r="I56" s="143">
        <v>18.11</v>
      </c>
      <c r="J56" s="143">
        <v>15.71</v>
      </c>
      <c r="K56" s="143">
        <v>20.46</v>
      </c>
      <c r="L56" s="143">
        <v>19.62</v>
      </c>
      <c r="M56" s="143">
        <v>8.99</v>
      </c>
      <c r="N56" s="143">
        <v>15.34</v>
      </c>
      <c r="O56" s="143">
        <v>10.27</v>
      </c>
      <c r="P56" s="142">
        <v>48</v>
      </c>
    </row>
    <row r="57" spans="1:16" x14ac:dyDescent="0.2">
      <c r="A57" s="142">
        <v>28</v>
      </c>
      <c r="B57" s="135" t="s">
        <v>235</v>
      </c>
      <c r="C57" s="143">
        <v>11.36</v>
      </c>
      <c r="D57" s="143">
        <v>33.53</v>
      </c>
      <c r="E57" s="143">
        <v>32.83</v>
      </c>
      <c r="F57" s="143">
        <v>36.24</v>
      </c>
      <c r="G57" s="143">
        <v>16.190000000000001</v>
      </c>
      <c r="H57" s="143">
        <v>21.55</v>
      </c>
      <c r="I57" s="143">
        <v>17.510000000000002</v>
      </c>
      <c r="J57" s="143">
        <v>17.88</v>
      </c>
      <c r="K57" s="143">
        <v>20.85</v>
      </c>
      <c r="L57" s="143">
        <v>21.05</v>
      </c>
      <c r="M57" s="143">
        <v>7.41</v>
      </c>
      <c r="N57" s="143">
        <v>17.09</v>
      </c>
      <c r="O57" s="143">
        <v>8.65</v>
      </c>
      <c r="P57" s="142">
        <v>49</v>
      </c>
    </row>
    <row r="58" spans="1:16" x14ac:dyDescent="0.2">
      <c r="A58" s="142">
        <v>29</v>
      </c>
      <c r="B58" s="135" t="s">
        <v>236</v>
      </c>
      <c r="C58" s="143">
        <v>13.26</v>
      </c>
      <c r="D58" s="143">
        <v>33.08</v>
      </c>
      <c r="E58" s="143">
        <v>37.799999999999997</v>
      </c>
      <c r="F58" s="143">
        <v>39.4</v>
      </c>
      <c r="G58" s="143">
        <v>15.03</v>
      </c>
      <c r="H58" s="143">
        <v>20.39</v>
      </c>
      <c r="I58" s="143">
        <v>17.100000000000001</v>
      </c>
      <c r="J58" s="143">
        <v>18.350000000000001</v>
      </c>
      <c r="K58" s="143">
        <v>19.88</v>
      </c>
      <c r="L58" s="143">
        <v>21.37</v>
      </c>
      <c r="M58" s="143">
        <v>13.23</v>
      </c>
      <c r="N58" s="143">
        <v>18.37</v>
      </c>
      <c r="O58" s="143">
        <v>12.43</v>
      </c>
      <c r="P58" s="142">
        <v>50</v>
      </c>
    </row>
    <row r="59" spans="1:16" x14ac:dyDescent="0.2">
      <c r="A59" s="142">
        <v>30</v>
      </c>
      <c r="B59" s="135" t="s">
        <v>238</v>
      </c>
      <c r="C59" s="143">
        <v>12.69</v>
      </c>
      <c r="D59" s="143">
        <v>35.950000000000003</v>
      </c>
      <c r="E59" s="143">
        <v>40.06</v>
      </c>
      <c r="F59" s="143">
        <v>39.549999999999997</v>
      </c>
      <c r="G59" s="143">
        <v>18.03</v>
      </c>
      <c r="H59" s="143">
        <v>19.57</v>
      </c>
      <c r="I59" s="143">
        <v>17.510000000000002</v>
      </c>
      <c r="J59" s="143">
        <v>18.2</v>
      </c>
      <c r="K59" s="143">
        <v>19.11</v>
      </c>
      <c r="L59" s="143">
        <v>20.89</v>
      </c>
      <c r="M59" s="143">
        <v>9.52</v>
      </c>
      <c r="N59" s="143">
        <v>16.77</v>
      </c>
      <c r="O59" s="143">
        <v>10.81</v>
      </c>
      <c r="P59" s="142">
        <v>51</v>
      </c>
    </row>
    <row r="60" spans="1:16" x14ac:dyDescent="0.2">
      <c r="A60" s="142">
        <v>31</v>
      </c>
      <c r="B60" s="135" t="s">
        <v>239</v>
      </c>
      <c r="C60" s="143">
        <v>11.74</v>
      </c>
      <c r="D60" s="143">
        <v>30.97</v>
      </c>
      <c r="E60" s="143">
        <v>39.76</v>
      </c>
      <c r="F60" s="143">
        <v>34.89</v>
      </c>
      <c r="G60" s="143">
        <v>15.19</v>
      </c>
      <c r="H60" s="143">
        <v>20.89</v>
      </c>
      <c r="I60" s="143">
        <v>16.5</v>
      </c>
      <c r="J60" s="143">
        <v>17.88</v>
      </c>
      <c r="K60" s="143">
        <v>19.11</v>
      </c>
      <c r="L60" s="143">
        <v>20.260000000000002</v>
      </c>
      <c r="M60" s="143">
        <v>10.58</v>
      </c>
      <c r="N60" s="143">
        <v>18.53</v>
      </c>
      <c r="O60" s="143">
        <v>8.11</v>
      </c>
      <c r="P60" s="142">
        <v>52</v>
      </c>
    </row>
    <row r="61" spans="1:16" x14ac:dyDescent="0.2">
      <c r="A61" s="142">
        <v>32</v>
      </c>
      <c r="B61" s="135" t="s">
        <v>240</v>
      </c>
      <c r="C61" s="143">
        <v>10.8</v>
      </c>
      <c r="D61" s="143">
        <v>30.66</v>
      </c>
      <c r="E61" s="143">
        <v>40.06</v>
      </c>
      <c r="F61" s="143">
        <v>37.44</v>
      </c>
      <c r="G61" s="143">
        <v>15.86</v>
      </c>
      <c r="H61" s="143">
        <v>17.43</v>
      </c>
      <c r="I61" s="143">
        <v>18.510000000000002</v>
      </c>
      <c r="J61" s="143">
        <v>17.73</v>
      </c>
      <c r="K61" s="143">
        <v>17.18</v>
      </c>
      <c r="L61" s="143">
        <v>19.62</v>
      </c>
      <c r="M61" s="143">
        <v>12.17</v>
      </c>
      <c r="N61" s="143">
        <v>15.18</v>
      </c>
      <c r="O61" s="143">
        <v>11.89</v>
      </c>
      <c r="P61" s="142">
        <v>53</v>
      </c>
    </row>
    <row r="62" spans="1:16" x14ac:dyDescent="0.2">
      <c r="A62" s="142">
        <v>33</v>
      </c>
      <c r="B62" s="135" t="s">
        <v>241</v>
      </c>
      <c r="C62" s="143">
        <v>8.52</v>
      </c>
      <c r="D62" s="143">
        <v>48.04</v>
      </c>
      <c r="E62" s="143">
        <v>31.02</v>
      </c>
      <c r="F62" s="143">
        <v>34.74</v>
      </c>
      <c r="G62" s="143">
        <v>16.190000000000001</v>
      </c>
      <c r="H62" s="143">
        <v>28.45</v>
      </c>
      <c r="I62" s="143">
        <v>14.29</v>
      </c>
      <c r="J62" s="143">
        <v>15.24</v>
      </c>
      <c r="K62" s="143">
        <v>19.309999999999999</v>
      </c>
      <c r="L62" s="143">
        <v>19.3</v>
      </c>
      <c r="M62" s="143">
        <v>5.82</v>
      </c>
      <c r="N62" s="143">
        <v>16.29</v>
      </c>
      <c r="O62" s="143">
        <v>8.65</v>
      </c>
      <c r="P62" s="142">
        <v>54</v>
      </c>
    </row>
    <row r="63" spans="1:16" x14ac:dyDescent="0.2">
      <c r="A63" s="142">
        <v>34</v>
      </c>
      <c r="B63" s="135" t="s">
        <v>242</v>
      </c>
      <c r="C63" s="143">
        <v>14.58</v>
      </c>
      <c r="D63" s="143">
        <v>41.54</v>
      </c>
      <c r="E63" s="143">
        <v>39.01</v>
      </c>
      <c r="F63" s="143">
        <v>42.26</v>
      </c>
      <c r="G63" s="143">
        <v>15.69</v>
      </c>
      <c r="H63" s="143">
        <v>25.33</v>
      </c>
      <c r="I63" s="143">
        <v>14.49</v>
      </c>
      <c r="J63" s="143">
        <v>15.71</v>
      </c>
      <c r="K63" s="143">
        <v>18.149999999999999</v>
      </c>
      <c r="L63" s="143">
        <v>20.260000000000002</v>
      </c>
      <c r="M63" s="143">
        <v>6.35</v>
      </c>
      <c r="N63" s="143">
        <v>18.53</v>
      </c>
      <c r="O63" s="143">
        <v>8.65</v>
      </c>
      <c r="P63" s="142">
        <v>55</v>
      </c>
    </row>
    <row r="64" spans="1:16" x14ac:dyDescent="0.2">
      <c r="A64" s="142">
        <v>35</v>
      </c>
      <c r="B64" s="135" t="s">
        <v>243</v>
      </c>
      <c r="C64" s="143">
        <v>10.61</v>
      </c>
      <c r="D64" s="143">
        <v>31.42</v>
      </c>
      <c r="E64" s="143">
        <v>43.37</v>
      </c>
      <c r="F64" s="143">
        <v>42.41</v>
      </c>
      <c r="G64" s="143">
        <v>14.69</v>
      </c>
      <c r="H64" s="143">
        <v>18.91</v>
      </c>
      <c r="I64" s="143">
        <v>15.29</v>
      </c>
      <c r="J64" s="143">
        <v>15.86</v>
      </c>
      <c r="K64" s="143">
        <v>23.55</v>
      </c>
      <c r="L64" s="143">
        <v>18.5</v>
      </c>
      <c r="M64" s="143">
        <v>10.58</v>
      </c>
      <c r="N64" s="143">
        <v>17.25</v>
      </c>
      <c r="O64" s="143">
        <v>12.97</v>
      </c>
      <c r="P64" s="142">
        <v>56</v>
      </c>
    </row>
    <row r="65" spans="1:16" x14ac:dyDescent="0.2">
      <c r="A65" s="142">
        <v>36</v>
      </c>
      <c r="B65" s="135" t="s">
        <v>244</v>
      </c>
      <c r="C65" s="143">
        <v>10.98</v>
      </c>
      <c r="D65" s="143">
        <v>30.21</v>
      </c>
      <c r="E65" s="143">
        <v>40.36</v>
      </c>
      <c r="F65" s="143">
        <v>36.39</v>
      </c>
      <c r="G65" s="143">
        <v>18.53</v>
      </c>
      <c r="H65" s="143">
        <v>20.39</v>
      </c>
      <c r="I65" s="143">
        <v>20.12</v>
      </c>
      <c r="J65" s="143">
        <v>16.489999999999998</v>
      </c>
      <c r="K65" s="143">
        <v>20.46</v>
      </c>
      <c r="L65" s="143">
        <v>23.76</v>
      </c>
      <c r="M65" s="143">
        <v>9.52</v>
      </c>
      <c r="N65" s="143">
        <v>19.170000000000002</v>
      </c>
      <c r="O65" s="143">
        <v>14.05</v>
      </c>
      <c r="P65" s="142">
        <v>57</v>
      </c>
    </row>
    <row r="66" spans="1:16" x14ac:dyDescent="0.2">
      <c r="A66" s="142">
        <v>37</v>
      </c>
      <c r="B66" s="135" t="s">
        <v>245</v>
      </c>
      <c r="C66" s="143">
        <v>13.26</v>
      </c>
      <c r="D66" s="143">
        <v>34.89</v>
      </c>
      <c r="E66" s="143">
        <v>36.9</v>
      </c>
      <c r="F66" s="143">
        <v>37.74</v>
      </c>
      <c r="G66" s="143">
        <v>17.53</v>
      </c>
      <c r="H66" s="143">
        <v>22.2</v>
      </c>
      <c r="I66" s="143">
        <v>18.309999999999999</v>
      </c>
      <c r="J66" s="143">
        <v>15.09</v>
      </c>
      <c r="K66" s="143">
        <v>19.88</v>
      </c>
      <c r="L66" s="143">
        <v>22.49</v>
      </c>
      <c r="M66" s="143">
        <v>8.99</v>
      </c>
      <c r="N66" s="143">
        <v>17.25</v>
      </c>
      <c r="O66" s="143">
        <v>9.19</v>
      </c>
      <c r="P66" s="142">
        <v>58</v>
      </c>
    </row>
    <row r="67" spans="1:16" x14ac:dyDescent="0.2">
      <c r="A67" s="142">
        <v>38</v>
      </c>
      <c r="B67" s="135" t="s">
        <v>246</v>
      </c>
      <c r="C67" s="143">
        <v>11.55</v>
      </c>
      <c r="D67" s="143">
        <v>34.14</v>
      </c>
      <c r="E67" s="143">
        <v>37.049999999999997</v>
      </c>
      <c r="F67" s="143">
        <v>34.74</v>
      </c>
      <c r="G67" s="143">
        <v>19.2</v>
      </c>
      <c r="H67" s="143">
        <v>21.22</v>
      </c>
      <c r="I67" s="143">
        <v>19.52</v>
      </c>
      <c r="J67" s="143">
        <v>16.64</v>
      </c>
      <c r="K67" s="143">
        <v>20.85</v>
      </c>
      <c r="L67" s="143">
        <v>21.53</v>
      </c>
      <c r="M67" s="143">
        <v>8.4700000000000006</v>
      </c>
      <c r="N67" s="143">
        <v>16.61</v>
      </c>
      <c r="O67" s="143">
        <v>9.19</v>
      </c>
      <c r="P67" s="142">
        <v>59</v>
      </c>
    </row>
    <row r="68" spans="1:16" x14ac:dyDescent="0.2">
      <c r="A68" s="142">
        <v>39</v>
      </c>
      <c r="B68" s="135" t="s">
        <v>261</v>
      </c>
      <c r="C68" s="143">
        <v>13.64</v>
      </c>
      <c r="D68" s="143">
        <v>33.840000000000003</v>
      </c>
      <c r="E68" s="143">
        <v>31.48</v>
      </c>
      <c r="F68" s="143">
        <v>35.19</v>
      </c>
      <c r="G68" s="143">
        <v>24.04</v>
      </c>
      <c r="H68" s="143">
        <v>26.48</v>
      </c>
      <c r="I68" s="143">
        <v>19.52</v>
      </c>
      <c r="J68" s="143">
        <v>15.09</v>
      </c>
      <c r="K68" s="143">
        <v>26.83</v>
      </c>
      <c r="L68" s="143">
        <v>23.44</v>
      </c>
      <c r="M68" s="143">
        <v>19.579999999999998</v>
      </c>
      <c r="N68" s="143">
        <v>18.690000000000001</v>
      </c>
      <c r="O68" s="143">
        <v>11.35</v>
      </c>
      <c r="P68" s="142">
        <v>60</v>
      </c>
    </row>
  </sheetData>
  <sortState ref="B9:T68">
    <sortCondition ref="P9:P68"/>
  </sortState>
  <phoneticPr fontId="3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GOM</vt:lpstr>
      <vt:lpstr>PPE by type</vt:lpstr>
      <vt:lpstr>Consider in addition</vt:lpstr>
      <vt:lpstr>Consider instead</vt:lpstr>
      <vt:lpstr>Attributes</vt:lpstr>
      <vt:lpstr>Arrows</vt:lpstr>
      <vt:lpstr>大表-Female</vt:lpstr>
      <vt:lpstr>attribute list</vt:lpstr>
      <vt:lpstr>Rep Female(raw)</vt:lpstr>
    </vt:vector>
  </TitlesOfParts>
  <Company>Synovate,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Marylou Barney</dc:creator>
  <cp:lastModifiedBy>XiaoYu Zheng</cp:lastModifiedBy>
  <dcterms:created xsi:type="dcterms:W3CDTF">2012-04-05T12:55:05Z</dcterms:created>
  <dcterms:modified xsi:type="dcterms:W3CDTF">2016-12-23T09:01:02Z</dcterms:modified>
</cp:coreProperties>
</file>